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1490" windowHeight="8595" activeTab="2"/>
  </bookViews>
  <sheets>
    <sheet name="Old Results" sheetId="2" r:id="rId1"/>
    <sheet name="New Results" sheetId="1" r:id="rId2"/>
    <sheet name="Summary" sheetId="3" r:id="rId3"/>
    <sheet name="Model Parameters" sheetId="5" r:id="rId4"/>
  </sheets>
  <definedNames>
    <definedName name="_xlnm._FilterDatabase" localSheetId="1" hidden="1">'New Results'!$A$44:$DR$78</definedName>
    <definedName name="_xlnm._FilterDatabase" localSheetId="2" hidden="1">Summary!$A$25:$JZ$158</definedName>
  </definedNames>
  <calcPr calcId="145621"/>
</workbook>
</file>

<file path=xl/calcChain.xml><?xml version="1.0" encoding="utf-8"?>
<calcChain xmlns="http://schemas.openxmlformats.org/spreadsheetml/2006/main">
  <c r="A27" i="3" l="1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6" i="3"/>
  <c r="DC19" i="3" l="1"/>
  <c r="DJ19" i="3"/>
  <c r="DB19" i="3"/>
  <c r="JF19" i="3"/>
  <c r="HJ19" i="3"/>
  <c r="JG19" i="3" s="1"/>
  <c r="GW19" i="3"/>
  <c r="HD19" i="3"/>
  <c r="GV19" i="3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JF25" i="3"/>
  <c r="E240" i="3" l="1"/>
  <c r="D240" i="3"/>
  <c r="B240" i="3" s="1"/>
  <c r="E239" i="3"/>
  <c r="D239" i="3"/>
  <c r="B239" i="3" s="1"/>
  <c r="E238" i="3"/>
  <c r="D238" i="3"/>
  <c r="B238" i="3" s="1"/>
  <c r="E237" i="3"/>
  <c r="D237" i="3"/>
  <c r="B237" i="3" s="1"/>
  <c r="E236" i="3"/>
  <c r="D236" i="3"/>
  <c r="B236" i="3" s="1"/>
  <c r="E235" i="3"/>
  <c r="D235" i="3"/>
  <c r="B235" i="3" s="1"/>
  <c r="E234" i="3"/>
  <c r="D234" i="3"/>
  <c r="B234" i="3" s="1"/>
  <c r="E233" i="3"/>
  <c r="D233" i="3"/>
  <c r="B233" i="3" s="1"/>
  <c r="E232" i="3"/>
  <c r="D232" i="3"/>
  <c r="B232" i="3" s="1"/>
  <c r="E231" i="3"/>
  <c r="D231" i="3"/>
  <c r="B231" i="3" s="1"/>
  <c r="E230" i="3"/>
  <c r="D230" i="3"/>
  <c r="B230" i="3" s="1"/>
  <c r="E229" i="3"/>
  <c r="D229" i="3"/>
  <c r="B229" i="3" s="1"/>
  <c r="E228" i="3"/>
  <c r="D228" i="3"/>
  <c r="B228" i="3" s="1"/>
  <c r="E227" i="3"/>
  <c r="D227" i="3"/>
  <c r="B227" i="3" s="1"/>
  <c r="E226" i="3"/>
  <c r="D226" i="3"/>
  <c r="B226" i="3" s="1"/>
  <c r="E225" i="3"/>
  <c r="D225" i="3"/>
  <c r="B225" i="3" s="1"/>
  <c r="E224" i="3"/>
  <c r="D224" i="3"/>
  <c r="B224" i="3" s="1"/>
  <c r="E223" i="3"/>
  <c r="D223" i="3"/>
  <c r="B223" i="3" s="1"/>
  <c r="E222" i="3"/>
  <c r="D222" i="3"/>
  <c r="B222" i="3" s="1"/>
  <c r="E221" i="3"/>
  <c r="D221" i="3"/>
  <c r="B221" i="3" s="1"/>
  <c r="E220" i="3"/>
  <c r="D220" i="3"/>
  <c r="B220" i="3" s="1"/>
  <c r="E219" i="3"/>
  <c r="D219" i="3"/>
  <c r="B219" i="3" s="1"/>
  <c r="E218" i="3"/>
  <c r="D218" i="3"/>
  <c r="B218" i="3" s="1"/>
  <c r="E217" i="3"/>
  <c r="D217" i="3"/>
  <c r="B217" i="3" s="1"/>
  <c r="E216" i="3"/>
  <c r="D216" i="3"/>
  <c r="B216" i="3" s="1"/>
  <c r="E215" i="3"/>
  <c r="D215" i="3"/>
  <c r="B215" i="3" s="1"/>
  <c r="E214" i="3"/>
  <c r="D214" i="3"/>
  <c r="B214" i="3" s="1"/>
  <c r="E213" i="3"/>
  <c r="D213" i="3"/>
  <c r="B213" i="3" s="1"/>
  <c r="E212" i="3"/>
  <c r="D212" i="3"/>
  <c r="B212" i="3" s="1"/>
  <c r="E211" i="3"/>
  <c r="D211" i="3"/>
  <c r="B211" i="3" s="1"/>
  <c r="E210" i="3"/>
  <c r="D210" i="3"/>
  <c r="B210" i="3" s="1"/>
  <c r="E209" i="3"/>
  <c r="D209" i="3"/>
  <c r="B209" i="3" s="1"/>
  <c r="E208" i="3"/>
  <c r="D208" i="3"/>
  <c r="B208" i="3" s="1"/>
  <c r="E207" i="3"/>
  <c r="D207" i="3"/>
  <c r="B207" i="3" s="1"/>
  <c r="E206" i="3"/>
  <c r="D206" i="3"/>
  <c r="B206" i="3" s="1"/>
  <c r="E205" i="3"/>
  <c r="D205" i="3"/>
  <c r="B205" i="3" s="1"/>
  <c r="E204" i="3"/>
  <c r="D204" i="3"/>
  <c r="B204" i="3" s="1"/>
  <c r="E203" i="3"/>
  <c r="D203" i="3"/>
  <c r="B203" i="3" s="1"/>
  <c r="E202" i="3"/>
  <c r="D202" i="3"/>
  <c r="B202" i="3" s="1"/>
  <c r="E201" i="3"/>
  <c r="D201" i="3"/>
  <c r="B201" i="3" s="1"/>
  <c r="E200" i="3"/>
  <c r="D200" i="3"/>
  <c r="B200" i="3" s="1"/>
  <c r="E199" i="3"/>
  <c r="D199" i="3"/>
  <c r="B199" i="3" s="1"/>
  <c r="E198" i="3"/>
  <c r="D198" i="3"/>
  <c r="B198" i="3" s="1"/>
  <c r="E197" i="3"/>
  <c r="D197" i="3"/>
  <c r="B197" i="3" s="1"/>
  <c r="E196" i="3"/>
  <c r="D196" i="3"/>
  <c r="B196" i="3" s="1"/>
  <c r="E195" i="3"/>
  <c r="D195" i="3"/>
  <c r="B195" i="3" s="1"/>
  <c r="E194" i="3"/>
  <c r="D194" i="3"/>
  <c r="B194" i="3" s="1"/>
  <c r="E193" i="3"/>
  <c r="D193" i="3"/>
  <c r="B193" i="3" s="1"/>
  <c r="E192" i="3"/>
  <c r="D192" i="3"/>
  <c r="B192" i="3" s="1"/>
  <c r="E191" i="3"/>
  <c r="D191" i="3"/>
  <c r="B191" i="3" s="1"/>
  <c r="E190" i="3"/>
  <c r="D190" i="3"/>
  <c r="B190" i="3" s="1"/>
  <c r="E189" i="3"/>
  <c r="D189" i="3"/>
  <c r="B189" i="3" s="1"/>
  <c r="E188" i="3"/>
  <c r="D188" i="3"/>
  <c r="B188" i="3" s="1"/>
  <c r="E187" i="3"/>
  <c r="D187" i="3"/>
  <c r="B187" i="3" s="1"/>
  <c r="E186" i="3"/>
  <c r="D186" i="3"/>
  <c r="B186" i="3" s="1"/>
  <c r="E185" i="3"/>
  <c r="D185" i="3"/>
  <c r="B185" i="3" s="1"/>
  <c r="E184" i="3"/>
  <c r="D184" i="3"/>
  <c r="B184" i="3" s="1"/>
  <c r="E183" i="3"/>
  <c r="D183" i="3"/>
  <c r="B183" i="3" s="1"/>
  <c r="E182" i="3"/>
  <c r="D182" i="3"/>
  <c r="B182" i="3" s="1"/>
  <c r="E181" i="3"/>
  <c r="D181" i="3"/>
  <c r="B181" i="3" s="1"/>
  <c r="E180" i="3"/>
  <c r="D180" i="3"/>
  <c r="B180" i="3" s="1"/>
  <c r="E179" i="3"/>
  <c r="D179" i="3"/>
  <c r="B179" i="3" s="1"/>
  <c r="E178" i="3"/>
  <c r="D178" i="3"/>
  <c r="B178" i="3" s="1"/>
  <c r="E177" i="3"/>
  <c r="D177" i="3"/>
  <c r="B177" i="3" s="1"/>
  <c r="E176" i="3"/>
  <c r="D176" i="3"/>
  <c r="B176" i="3" s="1"/>
  <c r="E175" i="3"/>
  <c r="D175" i="3"/>
  <c r="B175" i="3" s="1"/>
  <c r="E174" i="3"/>
  <c r="D174" i="3"/>
  <c r="B174" i="3" s="1"/>
  <c r="E173" i="3"/>
  <c r="D173" i="3"/>
  <c r="B173" i="3" s="1"/>
  <c r="E172" i="3"/>
  <c r="D172" i="3"/>
  <c r="B172" i="3" s="1"/>
  <c r="E171" i="3"/>
  <c r="D171" i="3"/>
  <c r="B171" i="3" s="1"/>
  <c r="E170" i="3"/>
  <c r="D170" i="3"/>
  <c r="B170" i="3" s="1"/>
  <c r="E169" i="3"/>
  <c r="D169" i="3"/>
  <c r="B169" i="3" s="1"/>
  <c r="E168" i="3"/>
  <c r="D168" i="3"/>
  <c r="B168" i="3" s="1"/>
  <c r="E167" i="3"/>
  <c r="D167" i="3"/>
  <c r="B167" i="3" s="1"/>
  <c r="E166" i="3"/>
  <c r="D166" i="3"/>
  <c r="B166" i="3" s="1"/>
  <c r="E165" i="3"/>
  <c r="D165" i="3"/>
  <c r="B165" i="3" s="1"/>
  <c r="E164" i="3"/>
  <c r="D164" i="3"/>
  <c r="B164" i="3" s="1"/>
  <c r="E163" i="3"/>
  <c r="D163" i="3"/>
  <c r="B163" i="3" s="1"/>
  <c r="E162" i="3"/>
  <c r="D162" i="3"/>
  <c r="B162" i="3" s="1"/>
  <c r="E161" i="3"/>
  <c r="D161" i="3"/>
  <c r="B161" i="3" s="1"/>
  <c r="E160" i="3"/>
  <c r="D160" i="3"/>
  <c r="B160" i="3" s="1"/>
  <c r="E159" i="3"/>
  <c r="D159" i="3"/>
  <c r="B159" i="3" s="1"/>
  <c r="E158" i="3"/>
  <c r="D158" i="3"/>
  <c r="B158" i="3" s="1"/>
  <c r="E157" i="3"/>
  <c r="D157" i="3"/>
  <c r="B157" i="3" s="1"/>
  <c r="E156" i="3"/>
  <c r="D156" i="3"/>
  <c r="B156" i="3" s="1"/>
  <c r="E155" i="3"/>
  <c r="D155" i="3"/>
  <c r="B155" i="3" s="1"/>
  <c r="E154" i="3"/>
  <c r="D154" i="3"/>
  <c r="B154" i="3" s="1"/>
  <c r="E153" i="3"/>
  <c r="D153" i="3"/>
  <c r="B153" i="3" s="1"/>
  <c r="E152" i="3"/>
  <c r="D152" i="3"/>
  <c r="B152" i="3" s="1"/>
  <c r="D95" i="3"/>
  <c r="E95" i="3"/>
  <c r="D96" i="3"/>
  <c r="E96" i="3"/>
  <c r="D97" i="3"/>
  <c r="E97" i="3"/>
  <c r="D98" i="3"/>
  <c r="E98" i="3"/>
  <c r="D99" i="3"/>
  <c r="E99" i="3"/>
  <c r="D100" i="3"/>
  <c r="B100" i="3" s="1"/>
  <c r="E100" i="3"/>
  <c r="D101" i="3"/>
  <c r="B101" i="3" s="1"/>
  <c r="E101" i="3"/>
  <c r="D102" i="3"/>
  <c r="B102" i="3" s="1"/>
  <c r="E102" i="3"/>
  <c r="D103" i="3"/>
  <c r="B103" i="3" s="1"/>
  <c r="E103" i="3"/>
  <c r="D104" i="3"/>
  <c r="B104" i="3" s="1"/>
  <c r="E104" i="3"/>
  <c r="D105" i="3"/>
  <c r="B105" i="3" s="1"/>
  <c r="E105" i="3"/>
  <c r="D106" i="3"/>
  <c r="B106" i="3" s="1"/>
  <c r="E106" i="3"/>
  <c r="D107" i="3"/>
  <c r="B107" i="3" s="1"/>
  <c r="E107" i="3"/>
  <c r="D108" i="3"/>
  <c r="B108" i="3" s="1"/>
  <c r="E108" i="3"/>
  <c r="D109" i="3"/>
  <c r="B109" i="3" s="1"/>
  <c r="E109" i="3"/>
  <c r="D110" i="3"/>
  <c r="B110" i="3" s="1"/>
  <c r="E110" i="3"/>
  <c r="D111" i="3"/>
  <c r="B111" i="3" s="1"/>
  <c r="E111" i="3"/>
  <c r="D112" i="3"/>
  <c r="B112" i="3" s="1"/>
  <c r="E112" i="3"/>
  <c r="D113" i="3"/>
  <c r="B113" i="3" s="1"/>
  <c r="E113" i="3"/>
  <c r="D114" i="3"/>
  <c r="B114" i="3" s="1"/>
  <c r="E114" i="3"/>
  <c r="D115" i="3"/>
  <c r="B115" i="3" s="1"/>
  <c r="E115" i="3"/>
  <c r="D116" i="3"/>
  <c r="B116" i="3" s="1"/>
  <c r="E116" i="3"/>
  <c r="D117" i="3"/>
  <c r="B117" i="3" s="1"/>
  <c r="E117" i="3"/>
  <c r="D118" i="3"/>
  <c r="B118" i="3" s="1"/>
  <c r="E118" i="3"/>
  <c r="D119" i="3"/>
  <c r="B119" i="3" s="1"/>
  <c r="E119" i="3"/>
  <c r="D120" i="3"/>
  <c r="B120" i="3" s="1"/>
  <c r="E120" i="3"/>
  <c r="D121" i="3"/>
  <c r="B121" i="3" s="1"/>
  <c r="E121" i="3"/>
  <c r="D122" i="3"/>
  <c r="B122" i="3" s="1"/>
  <c r="E122" i="3"/>
  <c r="D123" i="3"/>
  <c r="B123" i="3" s="1"/>
  <c r="E123" i="3"/>
  <c r="D124" i="3"/>
  <c r="B124" i="3" s="1"/>
  <c r="E124" i="3"/>
  <c r="D125" i="3"/>
  <c r="B125" i="3" s="1"/>
  <c r="E125" i="3"/>
  <c r="D126" i="3"/>
  <c r="B126" i="3" s="1"/>
  <c r="E126" i="3"/>
  <c r="D127" i="3"/>
  <c r="B127" i="3" s="1"/>
  <c r="E127" i="3"/>
  <c r="D128" i="3"/>
  <c r="B128" i="3" s="1"/>
  <c r="E128" i="3"/>
  <c r="D129" i="3"/>
  <c r="B129" i="3" s="1"/>
  <c r="E129" i="3"/>
  <c r="D130" i="3"/>
  <c r="B130" i="3" s="1"/>
  <c r="E130" i="3"/>
  <c r="D131" i="3"/>
  <c r="B131" i="3" s="1"/>
  <c r="E131" i="3"/>
  <c r="D132" i="3"/>
  <c r="B132" i="3" s="1"/>
  <c r="E132" i="3"/>
  <c r="D133" i="3"/>
  <c r="B133" i="3" s="1"/>
  <c r="E133" i="3"/>
  <c r="D134" i="3"/>
  <c r="B134" i="3" s="1"/>
  <c r="E134" i="3"/>
  <c r="D135" i="3"/>
  <c r="B135" i="3" s="1"/>
  <c r="E135" i="3"/>
  <c r="D136" i="3"/>
  <c r="B136" i="3" s="1"/>
  <c r="E136" i="3"/>
  <c r="D137" i="3"/>
  <c r="B137" i="3" s="1"/>
  <c r="E137" i="3"/>
  <c r="D138" i="3"/>
  <c r="B138" i="3" s="1"/>
  <c r="E138" i="3"/>
  <c r="D139" i="3"/>
  <c r="B139" i="3" s="1"/>
  <c r="E139" i="3"/>
  <c r="D140" i="3"/>
  <c r="B140" i="3" s="1"/>
  <c r="E140" i="3"/>
  <c r="D141" i="3"/>
  <c r="B141" i="3" s="1"/>
  <c r="E141" i="3"/>
  <c r="D142" i="3"/>
  <c r="B142" i="3" s="1"/>
  <c r="E142" i="3"/>
  <c r="D143" i="3"/>
  <c r="B143" i="3" s="1"/>
  <c r="E143" i="3"/>
  <c r="D144" i="3"/>
  <c r="B144" i="3" s="1"/>
  <c r="E144" i="3"/>
  <c r="D145" i="3"/>
  <c r="B145" i="3" s="1"/>
  <c r="E145" i="3"/>
  <c r="D146" i="3"/>
  <c r="B146" i="3" s="1"/>
  <c r="E146" i="3"/>
  <c r="D147" i="3"/>
  <c r="B147" i="3" s="1"/>
  <c r="E147" i="3"/>
  <c r="D148" i="3"/>
  <c r="B148" i="3" s="1"/>
  <c r="E148" i="3"/>
  <c r="D149" i="3"/>
  <c r="B149" i="3" s="1"/>
  <c r="E149" i="3"/>
  <c r="D150" i="3"/>
  <c r="B150" i="3" s="1"/>
  <c r="E150" i="3"/>
  <c r="D151" i="3"/>
  <c r="B151" i="3" s="1"/>
  <c r="E151" i="3"/>
  <c r="D60" i="3" l="1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59" i="3"/>
  <c r="C26" i="3" l="1"/>
  <c r="JF26" i="3"/>
  <c r="E19" i="3" l="1"/>
  <c r="D19" i="3"/>
  <c r="E18" i="3" l="1"/>
  <c r="B92" i="3" l="1"/>
  <c r="B96" i="3"/>
  <c r="B94" i="3"/>
  <c r="B88" i="3"/>
  <c r="B89" i="3"/>
  <c r="B93" i="3"/>
  <c r="B97" i="3"/>
  <c r="B86" i="3"/>
  <c r="B90" i="3"/>
  <c r="B98" i="3"/>
  <c r="B87" i="3"/>
  <c r="B91" i="3"/>
  <c r="B95" i="3"/>
  <c r="B99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E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D36" i="3" l="1"/>
  <c r="E36" i="3"/>
  <c r="D37" i="3"/>
  <c r="E37" i="3"/>
  <c r="D38" i="3"/>
  <c r="E38" i="3"/>
  <c r="D39" i="3"/>
  <c r="E39" i="3"/>
  <c r="D40" i="3"/>
  <c r="E40" i="3"/>
  <c r="D41" i="3"/>
  <c r="E41" i="3"/>
  <c r="CJ26" i="3"/>
  <c r="CK26" i="3"/>
  <c r="CL26" i="3" l="1"/>
  <c r="C27" i="3"/>
  <c r="C28" i="3" l="1"/>
  <c r="CK27" i="3"/>
  <c r="CJ27" i="3"/>
  <c r="CL27" i="3" l="1"/>
  <c r="C29" i="3"/>
  <c r="JS19" i="3"/>
  <c r="JR19" i="3"/>
  <c r="JQ19" i="3"/>
  <c r="HV19" i="3"/>
  <c r="HU19" i="3"/>
  <c r="HT19" i="3"/>
  <c r="FY19" i="3"/>
  <c r="FX19" i="3"/>
  <c r="FW19" i="3"/>
  <c r="EB19" i="3"/>
  <c r="EA19" i="3"/>
  <c r="DZ19" i="3"/>
  <c r="CJ28" i="3"/>
  <c r="CK28" i="3"/>
  <c r="CL28" i="3" l="1"/>
  <c r="C30" i="3"/>
  <c r="D27" i="3"/>
  <c r="D28" i="3"/>
  <c r="D29" i="3"/>
  <c r="D30" i="3"/>
  <c r="D31" i="3"/>
  <c r="D32" i="3"/>
  <c r="D33" i="3"/>
  <c r="D34" i="3"/>
  <c r="D35" i="3"/>
  <c r="E34" i="3"/>
  <c r="E35" i="3"/>
  <c r="E27" i="3"/>
  <c r="E28" i="3"/>
  <c r="E29" i="3"/>
  <c r="E30" i="3"/>
  <c r="E31" i="3"/>
  <c r="E32" i="3"/>
  <c r="E33" i="3"/>
  <c r="CJ29" i="3"/>
  <c r="CK29" i="3"/>
  <c r="CL29" i="3" l="1"/>
  <c r="C31" i="3"/>
  <c r="E26" i="3"/>
  <c r="D26" i="3"/>
  <c r="CK30" i="3"/>
  <c r="CJ30" i="3"/>
  <c r="CL30" i="3" l="1"/>
  <c r="C32" i="3"/>
  <c r="HK19" i="3"/>
  <c r="JH19" i="3" s="1"/>
  <c r="FN19" i="3"/>
  <c r="DQ19" i="3"/>
  <c r="CJ31" i="3"/>
  <c r="CK31" i="3"/>
  <c r="CL31" i="3" l="1"/>
  <c r="C33" i="3"/>
  <c r="HW19" i="3"/>
  <c r="EC19" i="3"/>
  <c r="FZ19" i="3"/>
  <c r="JT19" i="3"/>
  <c r="DR19" i="3"/>
  <c r="HL19" i="3"/>
  <c r="JI19" i="3" s="1"/>
  <c r="FO19" i="3"/>
  <c r="CK32" i="3"/>
  <c r="CJ32" i="3"/>
  <c r="CL32" i="3" l="1"/>
  <c r="C34" i="3"/>
  <c r="GA19" i="3"/>
  <c r="JU19" i="3"/>
  <c r="HX19" i="3"/>
  <c r="ED19" i="3"/>
  <c r="DS19" i="3"/>
  <c r="HM19" i="3"/>
  <c r="JJ19" i="3" s="1"/>
  <c r="FP19" i="3"/>
  <c r="IG19" i="3"/>
  <c r="IN19" i="3"/>
  <c r="IF19" i="3"/>
  <c r="GR19" i="3"/>
  <c r="HE19" i="3" s="1"/>
  <c r="GK19" i="3"/>
  <c r="GX19" i="3" s="1"/>
  <c r="EM19" i="3"/>
  <c r="ET19" i="3"/>
  <c r="CQ19" i="3"/>
  <c r="DD19" i="3" s="1"/>
  <c r="CK33" i="3"/>
  <c r="CJ33" i="3"/>
  <c r="CL33" i="3" l="1"/>
  <c r="C35" i="3"/>
  <c r="EE19" i="3"/>
  <c r="JV19" i="3"/>
  <c r="GB19" i="3"/>
  <c r="HY19" i="3"/>
  <c r="DT19" i="3"/>
  <c r="IS19" i="3"/>
  <c r="JA19" i="3"/>
  <c r="IT19" i="3"/>
  <c r="HN19" i="3"/>
  <c r="JK19" i="3" s="1"/>
  <c r="JW19" i="3" s="1"/>
  <c r="IO19" i="3"/>
  <c r="GL19" i="3"/>
  <c r="GY19" i="3" s="1"/>
  <c r="FQ19" i="3"/>
  <c r="EZ19" i="3"/>
  <c r="FG19" i="3"/>
  <c r="IH19" i="3"/>
  <c r="GS19" i="3"/>
  <c r="EN19" i="3"/>
  <c r="CR19" i="3"/>
  <c r="DE19" i="3" s="1"/>
  <c r="CJ34" i="3"/>
  <c r="CK34" i="3"/>
  <c r="GT19" i="3" l="1"/>
  <c r="HF19" i="3"/>
  <c r="II19" i="3"/>
  <c r="CL34" i="3"/>
  <c r="C36" i="3"/>
  <c r="HZ19" i="3"/>
  <c r="EF19" i="3"/>
  <c r="HR19" i="3"/>
  <c r="FA19" i="3"/>
  <c r="GC19" i="3"/>
  <c r="DU19" i="3"/>
  <c r="GM19" i="3"/>
  <c r="GZ19" i="3" s="1"/>
  <c r="HO19" i="3"/>
  <c r="JL19" i="3" s="1"/>
  <c r="JX19" i="3" s="1"/>
  <c r="CK35" i="3"/>
  <c r="GT31" i="3"/>
  <c r="GT33" i="3"/>
  <c r="GT32" i="3"/>
  <c r="CJ35" i="3"/>
  <c r="GT26" i="3"/>
  <c r="GT27" i="3"/>
  <c r="CL35" i="3" l="1"/>
  <c r="HG19" i="3"/>
  <c r="JD19" i="3" s="1"/>
  <c r="IQ19" i="3"/>
  <c r="C37" i="3"/>
  <c r="EG19" i="3"/>
  <c r="HS19" i="3"/>
  <c r="IA19" i="3"/>
  <c r="DV19" i="3"/>
  <c r="GN19" i="3"/>
  <c r="HA19" i="3" s="1"/>
  <c r="IJ19" i="3"/>
  <c r="HP19" i="3"/>
  <c r="JM19" i="3" s="1"/>
  <c r="FR19" i="3"/>
  <c r="IU19" i="3"/>
  <c r="IP19" i="3"/>
  <c r="JB19" i="3"/>
  <c r="IV19" i="3"/>
  <c r="EO19" i="3"/>
  <c r="JC19" i="3"/>
  <c r="CS19" i="3"/>
  <c r="DF19" i="3" s="1"/>
  <c r="CK36" i="3"/>
  <c r="HG35" i="3"/>
  <c r="HG30" i="3"/>
  <c r="GT30" i="3"/>
  <c r="GT28" i="3"/>
  <c r="HG33" i="3"/>
  <c r="GT36" i="3"/>
  <c r="GT34" i="3"/>
  <c r="GT29" i="3"/>
  <c r="GT25" i="3"/>
  <c r="GT35" i="3"/>
  <c r="HG36" i="3"/>
  <c r="HG34" i="3"/>
  <c r="CJ36" i="3"/>
  <c r="CL36" i="3" l="1"/>
  <c r="BG25" i="3"/>
  <c r="C38" i="3"/>
  <c r="IB19" i="3"/>
  <c r="JY19" i="3"/>
  <c r="EH19" i="3"/>
  <c r="JO19" i="3"/>
  <c r="JP19" i="3"/>
  <c r="GD19" i="3"/>
  <c r="IW19" i="3"/>
  <c r="GO19" i="3"/>
  <c r="HB19" i="3" s="1"/>
  <c r="IK19" i="3"/>
  <c r="FS19" i="3"/>
  <c r="IQ33" i="3"/>
  <c r="CK37" i="3"/>
  <c r="JD29" i="3"/>
  <c r="JD36" i="3"/>
  <c r="IQ31" i="3"/>
  <c r="JD26" i="3"/>
  <c r="IQ27" i="3"/>
  <c r="IQ30" i="3"/>
  <c r="HG37" i="3"/>
  <c r="JD31" i="3"/>
  <c r="JD35" i="3"/>
  <c r="HG26" i="3"/>
  <c r="JD28" i="3"/>
  <c r="GT37" i="3"/>
  <c r="HG38" i="3"/>
  <c r="JD33" i="3"/>
  <c r="HG29" i="3"/>
  <c r="HG31" i="3"/>
  <c r="CJ37" i="3"/>
  <c r="JD32" i="3"/>
  <c r="IQ36" i="3"/>
  <c r="JD27" i="3"/>
  <c r="JD30" i="3"/>
  <c r="HG32" i="3"/>
  <c r="IQ29" i="3"/>
  <c r="IQ38" i="3"/>
  <c r="HG27" i="3"/>
  <c r="HG25" i="3"/>
  <c r="IQ37" i="3"/>
  <c r="JD34" i="3"/>
  <c r="IQ26" i="3"/>
  <c r="JD38" i="3"/>
  <c r="IQ28" i="3"/>
  <c r="IQ35" i="3"/>
  <c r="IQ34" i="3"/>
  <c r="JD37" i="3"/>
  <c r="IQ25" i="3"/>
  <c r="IQ32" i="3"/>
  <c r="HG28" i="3"/>
  <c r="JD25" i="3"/>
  <c r="CL37" i="3" l="1"/>
  <c r="BS25" i="3"/>
  <c r="C39" i="3"/>
  <c r="GE19" i="3"/>
  <c r="IX19" i="3"/>
  <c r="GP19" i="3"/>
  <c r="HC19" i="3" s="1"/>
  <c r="IL19" i="3"/>
  <c r="GT38" i="3"/>
  <c r="CJ38" i="3"/>
  <c r="CK38" i="3"/>
  <c r="CL38" i="3" l="1"/>
  <c r="C40" i="3"/>
  <c r="IY19" i="3"/>
  <c r="IM19" i="3"/>
  <c r="FB19" i="3"/>
  <c r="EP19" i="3"/>
  <c r="CT19" i="3"/>
  <c r="DG19" i="3" s="1"/>
  <c r="JD39" i="3"/>
  <c r="HG39" i="3"/>
  <c r="HG40" i="3"/>
  <c r="CK39" i="3"/>
  <c r="CJ39" i="3"/>
  <c r="IQ39" i="3"/>
  <c r="GT39" i="3"/>
  <c r="CL39" i="3" l="1"/>
  <c r="C41" i="3"/>
  <c r="IZ19" i="3"/>
  <c r="JD40" i="3"/>
  <c r="HG41" i="3"/>
  <c r="CK40" i="3"/>
  <c r="GT40" i="3"/>
  <c r="CJ40" i="3"/>
  <c r="IQ40" i="3"/>
  <c r="GT41" i="3"/>
  <c r="CL40" i="3" l="1"/>
  <c r="C42" i="3"/>
  <c r="JD41" i="3"/>
  <c r="GT42" i="3"/>
  <c r="IQ41" i="3"/>
  <c r="CK41" i="3"/>
  <c r="CJ41" i="3"/>
  <c r="IQ42" i="3"/>
  <c r="CL41" i="3" l="1"/>
  <c r="C43" i="3"/>
  <c r="FC19" i="3"/>
  <c r="EQ19" i="3"/>
  <c r="CU19" i="3"/>
  <c r="DH19" i="3" s="1"/>
  <c r="GW43" i="3"/>
  <c r="HD43" i="3"/>
  <c r="JJ43" i="3"/>
  <c r="HG42" i="3"/>
  <c r="CK42" i="3"/>
  <c r="CJ42" i="3"/>
  <c r="JD42" i="3"/>
  <c r="CL42" i="3" l="1"/>
  <c r="C44" i="3"/>
  <c r="JJ44" i="3"/>
  <c r="JD44" i="3"/>
  <c r="GT44" i="3"/>
  <c r="IQ44" i="3"/>
  <c r="HG44" i="3"/>
  <c r="IQ43" i="3"/>
  <c r="CJ43" i="3"/>
  <c r="HG43" i="3"/>
  <c r="JD43" i="3"/>
  <c r="GT43" i="3"/>
  <c r="CK43" i="3"/>
  <c r="GV43" i="3"/>
  <c r="DP43" i="3"/>
  <c r="CL43" i="3" l="1"/>
  <c r="C45" i="3"/>
  <c r="CK44" i="3"/>
  <c r="IQ45" i="3"/>
  <c r="GT45" i="3"/>
  <c r="CJ44" i="3"/>
  <c r="HG45" i="3"/>
  <c r="CL44" i="3" l="1"/>
  <c r="C46" i="3"/>
  <c r="ER19" i="3"/>
  <c r="FD19" i="3"/>
  <c r="CV19" i="3"/>
  <c r="DI19" i="3" s="1"/>
  <c r="CX19" i="3"/>
  <c r="DK19" i="3" s="1"/>
  <c r="GT46" i="3"/>
  <c r="JD45" i="3"/>
  <c r="CK45" i="3"/>
  <c r="CJ45" i="3"/>
  <c r="IQ46" i="3"/>
  <c r="CL45" i="3" l="1"/>
  <c r="C47" i="3"/>
  <c r="FE19" i="3"/>
  <c r="EU19" i="3"/>
  <c r="ES19" i="3"/>
  <c r="EL19" i="3"/>
  <c r="CY19" i="3"/>
  <c r="JD46" i="3"/>
  <c r="CJ46" i="3"/>
  <c r="JD47" i="3"/>
  <c r="CK46" i="3"/>
  <c r="HG46" i="3"/>
  <c r="CL46" i="3" l="1"/>
  <c r="CZ19" i="3"/>
  <c r="DL19" i="3"/>
  <c r="C48" i="3"/>
  <c r="DX19" i="3"/>
  <c r="JD48" i="3"/>
  <c r="CZ43" i="3"/>
  <c r="CZ30" i="3"/>
  <c r="CZ42" i="3"/>
  <c r="IQ48" i="3"/>
  <c r="CK47" i="3"/>
  <c r="GT48" i="3"/>
  <c r="CJ47" i="3"/>
  <c r="GT47" i="3"/>
  <c r="HG48" i="3"/>
  <c r="IQ47" i="3"/>
  <c r="HG47" i="3"/>
  <c r="CL47" i="3" l="1"/>
  <c r="DM19" i="3"/>
  <c r="FJ19" i="3" s="1"/>
  <c r="EW19" i="3"/>
  <c r="C49" i="3"/>
  <c r="FH19" i="3"/>
  <c r="EV19" i="3"/>
  <c r="FF19" i="3"/>
  <c r="EY19" i="3"/>
  <c r="CZ38" i="3"/>
  <c r="DM32" i="3"/>
  <c r="DM40" i="3"/>
  <c r="DM44" i="3"/>
  <c r="DM43" i="3"/>
  <c r="DM30" i="3"/>
  <c r="DM41" i="3"/>
  <c r="DM36" i="3"/>
  <c r="CZ31" i="3"/>
  <c r="CZ36" i="3"/>
  <c r="CZ48" i="3"/>
  <c r="CZ35" i="3"/>
  <c r="CZ44" i="3"/>
  <c r="CZ46" i="3"/>
  <c r="DM38" i="3"/>
  <c r="CZ40" i="3"/>
  <c r="DM25" i="3"/>
  <c r="DM39" i="3"/>
  <c r="CZ32" i="3"/>
  <c r="CZ33" i="3"/>
  <c r="DM47" i="3"/>
  <c r="CZ39" i="3"/>
  <c r="DM29" i="3"/>
  <c r="DM31" i="3"/>
  <c r="CZ27" i="3"/>
  <c r="CZ47" i="3"/>
  <c r="CZ26" i="3"/>
  <c r="DM45" i="3"/>
  <c r="DM46" i="3"/>
  <c r="CZ41" i="3"/>
  <c r="DM42" i="3"/>
  <c r="DM48" i="3"/>
  <c r="CZ34" i="3"/>
  <c r="CZ25" i="3"/>
  <c r="CZ29" i="3"/>
  <c r="DM28" i="3"/>
  <c r="DM34" i="3"/>
  <c r="DM27" i="3"/>
  <c r="CZ45" i="3"/>
  <c r="DM37" i="3"/>
  <c r="CZ28" i="3"/>
  <c r="CZ37" i="3"/>
  <c r="DM33" i="3"/>
  <c r="CJ48" i="3"/>
  <c r="CK48" i="3"/>
  <c r="DM26" i="3"/>
  <c r="IQ49" i="3"/>
  <c r="Q25" i="3" l="1"/>
  <c r="CL48" i="3"/>
  <c r="AC25" i="3"/>
  <c r="C50" i="3"/>
  <c r="FU19" i="3"/>
  <c r="DY19" i="3"/>
  <c r="FJ34" i="3"/>
  <c r="FJ37" i="3"/>
  <c r="FJ26" i="3"/>
  <c r="EW28" i="3"/>
  <c r="EW30" i="3"/>
  <c r="EW36" i="3"/>
  <c r="EW26" i="3"/>
  <c r="EW45" i="3"/>
  <c r="FJ49" i="3"/>
  <c r="FJ48" i="3"/>
  <c r="CZ49" i="3"/>
  <c r="DM35" i="3"/>
  <c r="EW37" i="3"/>
  <c r="FJ27" i="3"/>
  <c r="FJ36" i="3"/>
  <c r="EW35" i="3"/>
  <c r="EW39" i="3"/>
  <c r="EW48" i="3"/>
  <c r="EW44" i="3"/>
  <c r="FJ41" i="3"/>
  <c r="FJ45" i="3"/>
  <c r="FJ35" i="3"/>
  <c r="FJ40" i="3"/>
  <c r="EW49" i="3"/>
  <c r="FJ33" i="3"/>
  <c r="HG49" i="3"/>
  <c r="FJ32" i="3"/>
  <c r="FJ44" i="3"/>
  <c r="EW41" i="3"/>
  <c r="EW40" i="3"/>
  <c r="FJ39" i="3"/>
  <c r="EW27" i="3"/>
  <c r="EW47" i="3"/>
  <c r="GT50" i="3"/>
  <c r="EW31" i="3"/>
  <c r="FJ42" i="3"/>
  <c r="EW38" i="3"/>
  <c r="EW46" i="3"/>
  <c r="JD49" i="3"/>
  <c r="FJ43" i="3"/>
  <c r="CJ49" i="3"/>
  <c r="EW25" i="3"/>
  <c r="FJ31" i="3"/>
  <c r="EW29" i="3"/>
  <c r="EW42" i="3"/>
  <c r="EW43" i="3"/>
  <c r="FJ38" i="3"/>
  <c r="FJ25" i="3"/>
  <c r="DM49" i="3"/>
  <c r="EW33" i="3"/>
  <c r="FJ28" i="3"/>
  <c r="FJ30" i="3"/>
  <c r="FJ47" i="3"/>
  <c r="EW34" i="3"/>
  <c r="FJ46" i="3"/>
  <c r="FJ29" i="3"/>
  <c r="EW32" i="3"/>
  <c r="CK49" i="3"/>
  <c r="GT49" i="3"/>
  <c r="CL49" i="3" l="1"/>
  <c r="C51" i="3"/>
  <c r="FI19" i="3"/>
  <c r="CZ51" i="3"/>
  <c r="IQ51" i="3"/>
  <c r="IQ50" i="3"/>
  <c r="JD50" i="3"/>
  <c r="CZ50" i="3"/>
  <c r="JD51" i="3"/>
  <c r="DM50" i="3"/>
  <c r="EW50" i="3"/>
  <c r="CK50" i="3"/>
  <c r="GT51" i="3"/>
  <c r="HG50" i="3"/>
  <c r="CJ50" i="3"/>
  <c r="FJ50" i="3"/>
  <c r="CL50" i="3" l="1"/>
  <c r="C52" i="3"/>
  <c r="FV19" i="3"/>
  <c r="DM51" i="3"/>
  <c r="CZ52" i="3"/>
  <c r="CK51" i="3"/>
  <c r="HG51" i="3"/>
  <c r="FJ51" i="3"/>
  <c r="EW51" i="3"/>
  <c r="CJ51" i="3"/>
  <c r="CL51" i="3" l="1"/>
  <c r="C53" i="3"/>
  <c r="HG52" i="3"/>
  <c r="JD53" i="3"/>
  <c r="HG53" i="3"/>
  <c r="EW52" i="3"/>
  <c r="FJ52" i="3"/>
  <c r="DM52" i="3"/>
  <c r="GT52" i="3"/>
  <c r="CK52" i="3"/>
  <c r="FJ53" i="3"/>
  <c r="IQ52" i="3"/>
  <c r="IQ53" i="3"/>
  <c r="JD52" i="3"/>
  <c r="CJ52" i="3"/>
  <c r="EW53" i="3"/>
  <c r="CL52" i="3" l="1"/>
  <c r="C54" i="3"/>
  <c r="CZ53" i="3"/>
  <c r="CJ53" i="3"/>
  <c r="CK53" i="3"/>
  <c r="EW54" i="3"/>
  <c r="GT53" i="3"/>
  <c r="DM53" i="3"/>
  <c r="IQ54" i="3"/>
  <c r="CL53" i="3" l="1"/>
  <c r="C55" i="3"/>
  <c r="CJ54" i="3"/>
  <c r="CZ54" i="3"/>
  <c r="CK54" i="3"/>
  <c r="GT54" i="3"/>
  <c r="DM54" i="3"/>
  <c r="FJ54" i="3"/>
  <c r="JD54" i="3"/>
  <c r="HG54" i="3"/>
  <c r="CL54" i="3" l="1"/>
  <c r="C56" i="3"/>
  <c r="DM55" i="3"/>
  <c r="CK55" i="3"/>
  <c r="CJ55" i="3"/>
  <c r="GT55" i="3"/>
  <c r="CZ55" i="3"/>
  <c r="IQ55" i="3"/>
  <c r="JD55" i="3"/>
  <c r="FJ56" i="3"/>
  <c r="IQ56" i="3"/>
  <c r="HG55" i="3"/>
  <c r="GT56" i="3"/>
  <c r="EW55" i="3"/>
  <c r="FJ55" i="3"/>
  <c r="CL55" i="3" l="1"/>
  <c r="C57" i="3"/>
  <c r="CZ56" i="3"/>
  <c r="HG56" i="3"/>
  <c r="JD56" i="3"/>
  <c r="GT57" i="3"/>
  <c r="IQ57" i="3"/>
  <c r="CZ57" i="3"/>
  <c r="EW56" i="3"/>
  <c r="CJ56" i="3"/>
  <c r="DM57" i="3"/>
  <c r="DM56" i="3"/>
  <c r="HG57" i="3"/>
  <c r="CK56" i="3"/>
  <c r="EW57" i="3"/>
  <c r="JD57" i="3"/>
  <c r="CL56" i="3" l="1"/>
  <c r="C58" i="3"/>
  <c r="CJ57" i="3"/>
  <c r="CK57" i="3"/>
  <c r="FJ58" i="3"/>
  <c r="FJ57" i="3"/>
  <c r="GT58" i="3"/>
  <c r="CL57" i="3" l="1"/>
  <c r="C59" i="3"/>
  <c r="GT59" i="3"/>
  <c r="JD59" i="3"/>
  <c r="HG59" i="3"/>
  <c r="DM59" i="3"/>
  <c r="FJ59" i="3"/>
  <c r="CJ58" i="3"/>
  <c r="EW59" i="3"/>
  <c r="HG58" i="3"/>
  <c r="CK58" i="3"/>
  <c r="DM58" i="3"/>
  <c r="EW58" i="3"/>
  <c r="JD58" i="3"/>
  <c r="IQ58" i="3"/>
  <c r="CZ58" i="3"/>
  <c r="CL58" i="3" l="1"/>
  <c r="C60" i="3"/>
  <c r="JD60" i="3"/>
  <c r="CK59" i="3"/>
  <c r="CJ59" i="3"/>
  <c r="IQ59" i="3"/>
  <c r="CZ59" i="3"/>
  <c r="CL59" i="3" l="1"/>
  <c r="C61" i="3"/>
  <c r="DM60" i="3"/>
  <c r="GT60" i="3"/>
  <c r="CZ60" i="3"/>
  <c r="HG60" i="3"/>
  <c r="IQ60" i="3"/>
  <c r="EW61" i="3"/>
  <c r="CZ61" i="3"/>
  <c r="HG61" i="3"/>
  <c r="GT61" i="3"/>
  <c r="CJ60" i="3"/>
  <c r="FJ61" i="3"/>
  <c r="FJ60" i="3"/>
  <c r="EW60" i="3"/>
  <c r="CK60" i="3"/>
  <c r="CL60" i="3" l="1"/>
  <c r="C62" i="3"/>
  <c r="IQ61" i="3"/>
  <c r="JD61" i="3"/>
  <c r="DM61" i="3"/>
  <c r="CK61" i="3"/>
  <c r="CJ61" i="3"/>
  <c r="CL61" i="3" l="1"/>
  <c r="C63" i="3"/>
  <c r="DM62" i="3"/>
  <c r="CJ62" i="3"/>
  <c r="IQ62" i="3"/>
  <c r="EW62" i="3"/>
  <c r="HG62" i="3"/>
  <c r="JD62" i="3"/>
  <c r="EW63" i="3"/>
  <c r="IQ63" i="3"/>
  <c r="CZ62" i="3"/>
  <c r="GT62" i="3"/>
  <c r="FJ62" i="3"/>
  <c r="CK62" i="3"/>
  <c r="CL62" i="3" l="1"/>
  <c r="C64" i="3"/>
  <c r="JD63" i="3"/>
  <c r="CZ63" i="3"/>
  <c r="EW64" i="3"/>
  <c r="FJ63" i="3"/>
  <c r="DM63" i="3"/>
  <c r="JD64" i="3"/>
  <c r="CK63" i="3"/>
  <c r="CJ63" i="3"/>
  <c r="HG63" i="3"/>
  <c r="DM64" i="3"/>
  <c r="GT63" i="3"/>
  <c r="FJ64" i="3"/>
  <c r="GT64" i="3"/>
  <c r="CZ64" i="3"/>
  <c r="IQ64" i="3"/>
  <c r="CL63" i="3" l="1"/>
  <c r="C65" i="3"/>
  <c r="HG65" i="3"/>
  <c r="CK64" i="3"/>
  <c r="HG64" i="3"/>
  <c r="CJ64" i="3"/>
  <c r="C66" i="3" l="1"/>
  <c r="FJ65" i="3"/>
  <c r="EW65" i="3"/>
  <c r="CZ65" i="3"/>
  <c r="GT65" i="3"/>
  <c r="CK65" i="3"/>
  <c r="IQ65" i="3"/>
  <c r="CJ65" i="3"/>
  <c r="DM65" i="3"/>
  <c r="JD65" i="3"/>
  <c r="C67" i="3" l="1"/>
  <c r="HG66" i="3"/>
  <c r="FJ66" i="3"/>
  <c r="CZ66" i="3"/>
  <c r="GT66" i="3"/>
  <c r="JD66" i="3"/>
  <c r="JD67" i="3"/>
  <c r="CK66" i="3"/>
  <c r="CJ66" i="3"/>
  <c r="DM67" i="3"/>
  <c r="IQ66" i="3"/>
  <c r="DM66" i="3"/>
  <c r="HG67" i="3"/>
  <c r="EW66" i="3"/>
  <c r="C68" i="3" l="1"/>
  <c r="GT67" i="3"/>
  <c r="CK67" i="3"/>
  <c r="JD68" i="3"/>
  <c r="CZ67" i="3"/>
  <c r="IQ67" i="3"/>
  <c r="EW68" i="3"/>
  <c r="FJ67" i="3"/>
  <c r="EW67" i="3"/>
  <c r="CJ67" i="3"/>
  <c r="C69" i="3" l="1"/>
  <c r="FJ69" i="3"/>
  <c r="CJ68" i="3"/>
  <c r="DM68" i="3"/>
  <c r="FJ68" i="3"/>
  <c r="GT68" i="3"/>
  <c r="CK68" i="3"/>
  <c r="IQ68" i="3"/>
  <c r="HG68" i="3"/>
  <c r="CZ68" i="3"/>
  <c r="CZ69" i="3"/>
  <c r="C70" i="3" l="1"/>
  <c r="GT69" i="3"/>
  <c r="IQ70" i="3"/>
  <c r="JD69" i="3"/>
  <c r="HG70" i="3"/>
  <c r="IQ69" i="3"/>
  <c r="DM69" i="3"/>
  <c r="CK69" i="3"/>
  <c r="HG69" i="3"/>
  <c r="DM70" i="3"/>
  <c r="EW69" i="3"/>
  <c r="GT70" i="3"/>
  <c r="CJ69" i="3"/>
  <c r="EW70" i="3"/>
  <c r="CZ70" i="3"/>
  <c r="C71" i="3" l="1"/>
  <c r="CJ70" i="3"/>
  <c r="CZ71" i="3"/>
  <c r="DM71" i="3"/>
  <c r="GT71" i="3"/>
  <c r="HG71" i="3"/>
  <c r="CK70" i="3"/>
  <c r="EW71" i="3"/>
  <c r="JD70" i="3"/>
  <c r="FJ70" i="3"/>
  <c r="FJ71" i="3"/>
  <c r="C72" i="3" l="1"/>
  <c r="CJ71" i="3"/>
  <c r="IQ71" i="3"/>
  <c r="JD71" i="3"/>
  <c r="CK71" i="3"/>
  <c r="C73" i="3" l="1"/>
  <c r="FJ72" i="3"/>
  <c r="CJ72" i="3"/>
  <c r="HG72" i="3"/>
  <c r="EW72" i="3"/>
  <c r="DM72" i="3"/>
  <c r="IQ72" i="3"/>
  <c r="CK72" i="3"/>
  <c r="CZ72" i="3"/>
  <c r="GT72" i="3"/>
  <c r="JD72" i="3"/>
  <c r="C74" i="3" l="1"/>
  <c r="GT73" i="3"/>
  <c r="FJ73" i="3"/>
  <c r="CZ73" i="3"/>
  <c r="CJ73" i="3"/>
  <c r="HG73" i="3"/>
  <c r="IQ73" i="3"/>
  <c r="GT74" i="3"/>
  <c r="CK73" i="3"/>
  <c r="EW73" i="3"/>
  <c r="JD73" i="3"/>
  <c r="DM73" i="3"/>
  <c r="C75" i="3" l="1"/>
  <c r="HG74" i="3"/>
  <c r="CK74" i="3"/>
  <c r="CZ74" i="3"/>
  <c r="HG75" i="3"/>
  <c r="FJ75" i="3"/>
  <c r="JD74" i="3"/>
  <c r="IQ74" i="3"/>
  <c r="DM74" i="3"/>
  <c r="FJ74" i="3"/>
  <c r="CJ74" i="3"/>
  <c r="JD75" i="3"/>
  <c r="EW74" i="3"/>
  <c r="C76" i="3" l="1"/>
  <c r="CJ75" i="3"/>
  <c r="EW76" i="3"/>
  <c r="IQ75" i="3"/>
  <c r="CK75" i="3"/>
  <c r="FJ76" i="3"/>
  <c r="JD76" i="3"/>
  <c r="DM75" i="3"/>
  <c r="HG76" i="3"/>
  <c r="GT76" i="3"/>
  <c r="IQ76" i="3"/>
  <c r="EW75" i="3"/>
  <c r="CZ75" i="3"/>
  <c r="GT75" i="3"/>
  <c r="C77" i="3" l="1"/>
  <c r="EW77" i="3"/>
  <c r="DM76" i="3"/>
  <c r="JD77" i="3"/>
  <c r="GT77" i="3"/>
  <c r="IQ77" i="3"/>
  <c r="CK76" i="3"/>
  <c r="CZ76" i="3"/>
  <c r="CJ76" i="3"/>
  <c r="C78" i="3" l="1"/>
  <c r="FJ77" i="3"/>
  <c r="HG77" i="3"/>
  <c r="CJ77" i="3"/>
  <c r="CK77" i="3"/>
  <c r="DM77" i="3"/>
  <c r="CZ77" i="3"/>
  <c r="CZ78" i="3"/>
  <c r="C79" i="3" l="1"/>
  <c r="EW78" i="3"/>
  <c r="CK78" i="3"/>
  <c r="JD78" i="3"/>
  <c r="CJ78" i="3"/>
  <c r="DM78" i="3"/>
  <c r="FJ78" i="3"/>
  <c r="HG78" i="3"/>
  <c r="GT78" i="3"/>
  <c r="IQ78" i="3"/>
  <c r="DM79" i="3"/>
  <c r="C80" i="3" l="1"/>
  <c r="CK79" i="3"/>
  <c r="JD79" i="3"/>
  <c r="JD80" i="3"/>
  <c r="FJ79" i="3"/>
  <c r="CZ79" i="3"/>
  <c r="GT80" i="3"/>
  <c r="HG80" i="3"/>
  <c r="CJ79" i="3"/>
  <c r="HG79" i="3"/>
  <c r="GT79" i="3"/>
  <c r="IQ79" i="3"/>
  <c r="EW79" i="3"/>
  <c r="C81" i="3" l="1"/>
  <c r="FJ80" i="3"/>
  <c r="GT81" i="3"/>
  <c r="JD81" i="3"/>
  <c r="CZ80" i="3"/>
  <c r="EW80" i="3"/>
  <c r="IQ80" i="3"/>
  <c r="IQ81" i="3"/>
  <c r="DM80" i="3"/>
  <c r="HG81" i="3"/>
  <c r="CJ80" i="3"/>
  <c r="CK80" i="3"/>
  <c r="C82" i="3" l="1"/>
  <c r="CJ81" i="3"/>
  <c r="DM81" i="3"/>
  <c r="DM82" i="3"/>
  <c r="EW81" i="3"/>
  <c r="FJ81" i="3"/>
  <c r="CK81" i="3"/>
  <c r="CZ81" i="3"/>
  <c r="C83" i="3" l="1"/>
  <c r="IQ82" i="3"/>
  <c r="HG82" i="3"/>
  <c r="HG83" i="3"/>
  <c r="GT82" i="3"/>
  <c r="CJ82" i="3"/>
  <c r="CK82" i="3"/>
  <c r="EW82" i="3"/>
  <c r="CZ82" i="3"/>
  <c r="FJ82" i="3"/>
  <c r="JD82" i="3"/>
  <c r="C84" i="3" l="1"/>
  <c r="CK83" i="3"/>
  <c r="FJ84" i="3"/>
  <c r="HG84" i="3"/>
  <c r="GT83" i="3"/>
  <c r="CJ83" i="3"/>
  <c r="JD83" i="3"/>
  <c r="IQ83" i="3"/>
  <c r="FJ83" i="3"/>
  <c r="DM83" i="3"/>
  <c r="CZ83" i="3"/>
  <c r="EW83" i="3"/>
  <c r="C85" i="3" l="1"/>
  <c r="CK84" i="3"/>
  <c r="CJ84" i="3"/>
  <c r="CZ84" i="3"/>
  <c r="GT84" i="3"/>
  <c r="EW84" i="3"/>
  <c r="FJ85" i="3"/>
  <c r="DM84" i="3"/>
  <c r="JD84" i="3"/>
  <c r="IQ84" i="3"/>
  <c r="GT85" i="3"/>
  <c r="C86" i="3" l="1"/>
  <c r="CZ86" i="3"/>
  <c r="EW85" i="3"/>
  <c r="JD86" i="3"/>
  <c r="CK85" i="3"/>
  <c r="CZ85" i="3"/>
  <c r="CJ85" i="3"/>
  <c r="DM85" i="3"/>
  <c r="JD85" i="3"/>
  <c r="IQ85" i="3"/>
  <c r="HG85" i="3"/>
  <c r="C87" i="3" l="1"/>
  <c r="CJ86" i="3"/>
  <c r="IQ87" i="3"/>
  <c r="EW86" i="3"/>
  <c r="GT86" i="3"/>
  <c r="HG86" i="3"/>
  <c r="HG87" i="3"/>
  <c r="CK86" i="3"/>
  <c r="IQ86" i="3"/>
  <c r="FJ86" i="3"/>
  <c r="DM86" i="3"/>
  <c r="C88" i="3" l="1"/>
  <c r="DM87" i="3"/>
  <c r="GT87" i="3"/>
  <c r="CZ87" i="3"/>
  <c r="JD88" i="3"/>
  <c r="CJ87" i="3"/>
  <c r="FJ88" i="3"/>
  <c r="CK87" i="3"/>
  <c r="JD87" i="3"/>
  <c r="FJ87" i="3"/>
  <c r="EW87" i="3"/>
  <c r="C89" i="3" l="1"/>
  <c r="CK88" i="3"/>
  <c r="CJ88" i="3"/>
  <c r="CZ88" i="3"/>
  <c r="GT88" i="3"/>
  <c r="GT89" i="3"/>
  <c r="FJ89" i="3"/>
  <c r="HG88" i="3"/>
  <c r="IQ88" i="3"/>
  <c r="EW88" i="3"/>
  <c r="JD89" i="3"/>
  <c r="DM88" i="3"/>
  <c r="C90" i="3" l="1"/>
  <c r="DM89" i="3"/>
  <c r="CZ89" i="3"/>
  <c r="EW89" i="3"/>
  <c r="GT90" i="3"/>
  <c r="HG89" i="3"/>
  <c r="EW90" i="3"/>
  <c r="CK89" i="3"/>
  <c r="CJ89" i="3"/>
  <c r="FJ90" i="3"/>
  <c r="IQ89" i="3"/>
  <c r="C91" i="3" l="1"/>
  <c r="JD90" i="3"/>
  <c r="IQ90" i="3"/>
  <c r="CZ90" i="3"/>
  <c r="FJ91" i="3"/>
  <c r="DM90" i="3"/>
  <c r="CK90" i="3"/>
  <c r="EW91" i="3"/>
  <c r="HG90" i="3"/>
  <c r="IQ91" i="3"/>
  <c r="CJ90" i="3"/>
  <c r="C92" i="3" l="1"/>
  <c r="HG91" i="3"/>
  <c r="CZ91" i="3"/>
  <c r="GT91" i="3"/>
  <c r="DM91" i="3"/>
  <c r="JD92" i="3"/>
  <c r="CJ91" i="3"/>
  <c r="JD91" i="3"/>
  <c r="CK91" i="3"/>
  <c r="C93" i="3" l="1"/>
  <c r="CK92" i="3"/>
  <c r="CZ92" i="3"/>
  <c r="JD93" i="3"/>
  <c r="EW92" i="3"/>
  <c r="HG92" i="3"/>
  <c r="FJ93" i="3"/>
  <c r="IQ92" i="3"/>
  <c r="FJ92" i="3"/>
  <c r="GT92" i="3"/>
  <c r="CJ92" i="3"/>
  <c r="DM92" i="3"/>
  <c r="C94" i="3" l="1"/>
  <c r="DM93" i="3"/>
  <c r="CK93" i="3"/>
  <c r="HG93" i="3"/>
  <c r="IQ93" i="3"/>
  <c r="CZ93" i="3"/>
  <c r="CJ93" i="3"/>
  <c r="GT93" i="3"/>
  <c r="EW93" i="3"/>
  <c r="CZ94" i="3"/>
  <c r="C95" i="3" l="1"/>
  <c r="JD94" i="3"/>
  <c r="FJ94" i="3"/>
  <c r="HG94" i="3"/>
  <c r="JD95" i="3"/>
  <c r="FJ95" i="3"/>
  <c r="DM94" i="3"/>
  <c r="EW94" i="3"/>
  <c r="CK94" i="3"/>
  <c r="GT94" i="3"/>
  <c r="IQ94" i="3"/>
  <c r="CJ94" i="3"/>
  <c r="C96" i="3" l="1"/>
  <c r="GT95" i="3"/>
  <c r="CZ95" i="3"/>
  <c r="HG95" i="3"/>
  <c r="CJ95" i="3"/>
  <c r="CK95" i="3"/>
  <c r="DM95" i="3"/>
  <c r="EW95" i="3"/>
  <c r="IQ95" i="3"/>
  <c r="C97" i="3" l="1"/>
  <c r="HG96" i="3"/>
  <c r="FJ96" i="3"/>
  <c r="CJ96" i="3"/>
  <c r="GT96" i="3"/>
  <c r="IQ96" i="3"/>
  <c r="JD96" i="3"/>
  <c r="DM96" i="3"/>
  <c r="CK96" i="3"/>
  <c r="EW96" i="3"/>
  <c r="CZ96" i="3"/>
  <c r="GT97" i="3"/>
  <c r="C98" i="3" l="1"/>
  <c r="HG98" i="3"/>
  <c r="JD97" i="3"/>
  <c r="CK97" i="3"/>
  <c r="HG97" i="3"/>
  <c r="CJ97" i="3"/>
  <c r="DM97" i="3"/>
  <c r="EW97" i="3"/>
  <c r="CZ97" i="3"/>
  <c r="FJ97" i="3"/>
  <c r="IQ97" i="3"/>
  <c r="C99" i="3" l="1"/>
  <c r="CJ98" i="3"/>
  <c r="JD98" i="3"/>
  <c r="DM99" i="3"/>
  <c r="FJ98" i="3"/>
  <c r="EW98" i="3"/>
  <c r="CZ98" i="3"/>
  <c r="DM98" i="3"/>
  <c r="CK98" i="3"/>
  <c r="IQ98" i="3"/>
  <c r="GT98" i="3"/>
  <c r="C100" i="3" l="1"/>
  <c r="GT100" i="3"/>
  <c r="EW99" i="3"/>
  <c r="CJ99" i="3"/>
  <c r="FJ99" i="3"/>
  <c r="CZ99" i="3"/>
  <c r="JD99" i="3"/>
  <c r="IQ99" i="3"/>
  <c r="GT99" i="3"/>
  <c r="HG99" i="3"/>
  <c r="CK99" i="3"/>
  <c r="C101" i="3" l="1"/>
  <c r="CK100" i="3"/>
  <c r="HG100" i="3"/>
  <c r="CJ100" i="3"/>
  <c r="CZ100" i="3"/>
  <c r="EW100" i="3"/>
  <c r="FJ100" i="3"/>
  <c r="IQ100" i="3"/>
  <c r="JD100" i="3"/>
  <c r="DM100" i="3"/>
  <c r="CF26" i="3" l="1"/>
  <c r="C102" i="3"/>
  <c r="CZ101" i="3"/>
  <c r="GT102" i="3"/>
  <c r="IQ101" i="3"/>
  <c r="EW102" i="3"/>
  <c r="GT101" i="3"/>
  <c r="JD101" i="3"/>
  <c r="HG101" i="3"/>
  <c r="CK101" i="3"/>
  <c r="EW101" i="3"/>
  <c r="FJ101" i="3"/>
  <c r="DM101" i="3"/>
  <c r="IQ102" i="3"/>
  <c r="CJ101" i="3"/>
  <c r="C103" i="3" l="1"/>
  <c r="DM102" i="3"/>
  <c r="IQ103" i="3"/>
  <c r="CJ102" i="3"/>
  <c r="CK102" i="3"/>
  <c r="JD102" i="3"/>
  <c r="HG102" i="3"/>
  <c r="FJ102" i="3"/>
  <c r="CZ102" i="3"/>
  <c r="C104" i="3" l="1"/>
  <c r="JD103" i="3"/>
  <c r="CJ103" i="3"/>
  <c r="IQ104" i="3"/>
  <c r="HG103" i="3"/>
  <c r="FJ104" i="3"/>
  <c r="GT103" i="3"/>
  <c r="EW103" i="3"/>
  <c r="JD104" i="3"/>
  <c r="EW104" i="3"/>
  <c r="CK103" i="3"/>
  <c r="CZ103" i="3"/>
  <c r="FJ103" i="3"/>
  <c r="DM103" i="3"/>
  <c r="HG104" i="3"/>
  <c r="CZ104" i="3"/>
  <c r="DM104" i="3"/>
  <c r="C105" i="3" l="1"/>
  <c r="DM105" i="3"/>
  <c r="IQ105" i="3"/>
  <c r="GT104" i="3"/>
  <c r="GT105" i="3"/>
  <c r="EW105" i="3"/>
  <c r="CJ104" i="3"/>
  <c r="JD105" i="3"/>
  <c r="CK104" i="3"/>
  <c r="C106" i="3" l="1"/>
  <c r="EW106" i="3"/>
  <c r="HG105" i="3"/>
  <c r="CZ105" i="3"/>
  <c r="DM106" i="3"/>
  <c r="FJ106" i="3"/>
  <c r="CK105" i="3"/>
  <c r="CJ105" i="3"/>
  <c r="FJ105" i="3"/>
  <c r="C107" i="3" l="1"/>
  <c r="CJ106" i="3"/>
  <c r="IQ106" i="3"/>
  <c r="JD106" i="3"/>
  <c r="GT107" i="3"/>
  <c r="CZ106" i="3"/>
  <c r="HG106" i="3"/>
  <c r="GT106" i="3"/>
  <c r="CK106" i="3"/>
  <c r="C108" i="3" l="1"/>
  <c r="EW108" i="3"/>
  <c r="HG107" i="3"/>
  <c r="CK107" i="3"/>
  <c r="DM108" i="3"/>
  <c r="GT108" i="3"/>
  <c r="FJ108" i="3"/>
  <c r="CZ107" i="3"/>
  <c r="EW107" i="3"/>
  <c r="CZ108" i="3"/>
  <c r="DM107" i="3"/>
  <c r="IQ108" i="3"/>
  <c r="FJ107" i="3"/>
  <c r="CJ107" i="3"/>
  <c r="JD107" i="3"/>
  <c r="IQ107" i="3"/>
  <c r="JD108" i="3"/>
  <c r="C109" i="3" l="1"/>
  <c r="CJ108" i="3"/>
  <c r="EW109" i="3"/>
  <c r="IQ109" i="3"/>
  <c r="GT109" i="3"/>
  <c r="HG109" i="3"/>
  <c r="CK108" i="3"/>
  <c r="HG108" i="3"/>
  <c r="C110" i="3" l="1"/>
  <c r="DM109" i="3"/>
  <c r="CK109" i="3"/>
  <c r="CJ109" i="3"/>
  <c r="JD109" i="3"/>
  <c r="CZ109" i="3"/>
  <c r="FJ109" i="3"/>
  <c r="C111" i="3" l="1"/>
  <c r="CK110" i="3"/>
  <c r="CJ110" i="3"/>
  <c r="C112" i="3" l="1"/>
  <c r="CJ111" i="3"/>
  <c r="CK111" i="3"/>
  <c r="C113" i="3" l="1"/>
  <c r="CJ112" i="3"/>
  <c r="CK112" i="3"/>
  <c r="C114" i="3" l="1"/>
  <c r="CJ113" i="3"/>
  <c r="CK113" i="3"/>
  <c r="C115" i="3" l="1"/>
  <c r="CJ114" i="3"/>
  <c r="CK114" i="3"/>
  <c r="C116" i="3" l="1"/>
  <c r="CJ115" i="3"/>
  <c r="CK115" i="3"/>
  <c r="C117" i="3" l="1"/>
  <c r="CK116" i="3"/>
  <c r="CJ116" i="3"/>
  <c r="C118" i="3" l="1"/>
  <c r="CJ117" i="3"/>
  <c r="CK117" i="3"/>
  <c r="CL116" i="3" l="1"/>
  <c r="CL109" i="3"/>
  <c r="CL112" i="3"/>
  <c r="CL96" i="3"/>
  <c r="CL102" i="3"/>
  <c r="CL103" i="3"/>
  <c r="CL115" i="3"/>
  <c r="CL95" i="3"/>
  <c r="CL114" i="3"/>
  <c r="CL113" i="3"/>
  <c r="CL86" i="3"/>
  <c r="CL111" i="3"/>
  <c r="CL100" i="3"/>
  <c r="CL79" i="3"/>
  <c r="CL80" i="3"/>
  <c r="CL82" i="3"/>
  <c r="CL110" i="3"/>
  <c r="CL88" i="3"/>
  <c r="CL71" i="3"/>
  <c r="CL94" i="3"/>
  <c r="CL101" i="3"/>
  <c r="CL104" i="3"/>
  <c r="CL81" i="3"/>
  <c r="CL91" i="3"/>
  <c r="CL85" i="3"/>
  <c r="CL107" i="3"/>
  <c r="CL108" i="3"/>
  <c r="CL90" i="3"/>
  <c r="CL105" i="3"/>
  <c r="CL83" i="3"/>
  <c r="CL106" i="3"/>
  <c r="CL93" i="3"/>
  <c r="CL98" i="3"/>
  <c r="CL99" i="3"/>
  <c r="CL92" i="3"/>
  <c r="CL78" i="3"/>
  <c r="CL87" i="3"/>
  <c r="CL66" i="3"/>
  <c r="CL76" i="3"/>
  <c r="CL72" i="3"/>
  <c r="CL69" i="3"/>
  <c r="CL97" i="3"/>
  <c r="CL65" i="3"/>
  <c r="CL68" i="3"/>
  <c r="CL89" i="3"/>
  <c r="CL74" i="3"/>
  <c r="CL64" i="3"/>
  <c r="CL84" i="3"/>
  <c r="CL70" i="3"/>
  <c r="CL67" i="3"/>
  <c r="CL73" i="3"/>
  <c r="CL77" i="3"/>
  <c r="CL75" i="3"/>
  <c r="CL117" i="3"/>
  <c r="C119" i="3"/>
  <c r="CJ118" i="3"/>
  <c r="CK118" i="3"/>
  <c r="CL118" i="3" l="1"/>
  <c r="C120" i="3"/>
  <c r="CJ119" i="3"/>
  <c r="CK119" i="3"/>
  <c r="CL119" i="3" l="1"/>
  <c r="C121" i="3"/>
  <c r="CK120" i="3"/>
  <c r="CJ120" i="3"/>
  <c r="CL120" i="3" l="1"/>
  <c r="C122" i="3"/>
  <c r="CJ121" i="3"/>
  <c r="CK121" i="3"/>
  <c r="CL121" i="3" l="1"/>
  <c r="C123" i="3"/>
  <c r="CJ122" i="3"/>
  <c r="CK122" i="3"/>
  <c r="CL122" i="3" l="1"/>
  <c r="C124" i="3"/>
  <c r="CK123" i="3"/>
  <c r="CJ123" i="3"/>
  <c r="CL123" i="3" l="1"/>
  <c r="C125" i="3"/>
  <c r="C126" i="3" l="1"/>
  <c r="C127" i="3" l="1"/>
  <c r="C128" i="3" l="1"/>
  <c r="C129" i="3" l="1"/>
  <c r="CJ124" i="3"/>
  <c r="CY48" i="3"/>
  <c r="FO101" i="3"/>
  <c r="IJ51" i="3"/>
  <c r="FL80" i="3"/>
  <c r="EN74" i="3"/>
  <c r="DK40" i="3"/>
  <c r="CK124" i="3"/>
  <c r="II35" i="3"/>
  <c r="HD91" i="3"/>
  <c r="EZ64" i="3"/>
  <c r="GI41" i="3"/>
  <c r="IF74" i="3"/>
  <c r="GV80" i="3"/>
  <c r="DJ80" i="3"/>
  <c r="IT43" i="3"/>
  <c r="IZ70" i="3"/>
  <c r="GZ28" i="3"/>
  <c r="DE27" i="3"/>
  <c r="GN30" i="3"/>
  <c r="EN37" i="3"/>
  <c r="DV57" i="3"/>
  <c r="HE44" i="3"/>
  <c r="GS81" i="3"/>
  <c r="GK51" i="3"/>
  <c r="HB70" i="3"/>
  <c r="IY33" i="3"/>
  <c r="GP69" i="3"/>
  <c r="II78" i="3"/>
  <c r="IK76" i="3"/>
  <c r="EZ69" i="3"/>
  <c r="IP85" i="3"/>
  <c r="JH30" i="3"/>
  <c r="JM56" i="3"/>
  <c r="GX77" i="3"/>
  <c r="CX78" i="3"/>
  <c r="FQ27" i="3"/>
  <c r="GP84" i="3"/>
  <c r="HJ76" i="3"/>
  <c r="DE26" i="3"/>
  <c r="EQ75" i="3"/>
  <c r="CW73" i="3"/>
  <c r="CS93" i="3"/>
  <c r="IO40" i="3"/>
  <c r="II56" i="3"/>
  <c r="IO63" i="3"/>
  <c r="HO28" i="3"/>
  <c r="JF87" i="3"/>
  <c r="CQ37" i="3"/>
  <c r="GV35" i="3"/>
  <c r="CU44" i="3"/>
  <c r="JK47" i="3"/>
  <c r="EL98" i="3"/>
  <c r="HB64" i="3"/>
  <c r="II100" i="3"/>
  <c r="DL64" i="3"/>
  <c r="FS31" i="3"/>
  <c r="FG74" i="3"/>
  <c r="CW26" i="3"/>
  <c r="HJ51" i="3"/>
  <c r="JJ32" i="3"/>
  <c r="II52" i="3"/>
  <c r="IF28" i="3"/>
  <c r="FS46" i="3"/>
  <c r="DB31" i="3"/>
  <c r="GI99" i="3"/>
  <c r="GV93" i="3"/>
  <c r="GL26" i="3"/>
  <c r="DR28" i="3"/>
  <c r="FO44" i="3"/>
  <c r="GN39" i="3"/>
  <c r="GQ77" i="3"/>
  <c r="EV50" i="3"/>
  <c r="DQ28" i="3"/>
  <c r="IS59" i="3"/>
  <c r="CR89" i="3"/>
  <c r="II29" i="3"/>
  <c r="CO28" i="3"/>
  <c r="DI38" i="3"/>
  <c r="CU60" i="3"/>
  <c r="IH37" i="3"/>
  <c r="FA41" i="3"/>
  <c r="HJ62" i="3"/>
  <c r="DJ36" i="3"/>
  <c r="GQ65" i="3"/>
  <c r="FC86" i="3"/>
  <c r="JJ59" i="3"/>
  <c r="GV44" i="3"/>
  <c r="DE73" i="3"/>
  <c r="FM50" i="3"/>
  <c r="ER68" i="3"/>
  <c r="JJ55" i="3"/>
  <c r="JK83" i="3"/>
  <c r="FL66" i="3"/>
  <c r="DV95" i="3"/>
  <c r="DJ42" i="3"/>
  <c r="DP27" i="3"/>
  <c r="DH48" i="3"/>
  <c r="DD60" i="3"/>
  <c r="FS69" i="3"/>
  <c r="IN62" i="3"/>
  <c r="CR60" i="3"/>
  <c r="IT81" i="3"/>
  <c r="HP36" i="3"/>
  <c r="EO44" i="3"/>
  <c r="HI75" i="3"/>
  <c r="DJ83" i="3"/>
  <c r="FF69" i="3"/>
  <c r="DU41" i="3"/>
  <c r="FB63" i="3"/>
  <c r="GZ98" i="3"/>
  <c r="DI32" i="3"/>
  <c r="GY96" i="3"/>
  <c r="JB38" i="3"/>
  <c r="HC60" i="3"/>
  <c r="IK62" i="3"/>
  <c r="FF35" i="3"/>
  <c r="HP30" i="3"/>
  <c r="FA60" i="3"/>
  <c r="FB88" i="3"/>
  <c r="HC61" i="3"/>
  <c r="DE46" i="3"/>
  <c r="EY46" i="3"/>
  <c r="CY114" i="3"/>
  <c r="GZ48" i="3"/>
  <c r="CT36" i="3"/>
  <c r="GN36" i="3"/>
  <c r="II77" i="3"/>
  <c r="GQ92" i="3"/>
  <c r="CQ81" i="3"/>
  <c r="IS26" i="3"/>
  <c r="CO29" i="3"/>
  <c r="GY61" i="3"/>
  <c r="FB31" i="3"/>
  <c r="EZ72" i="3"/>
  <c r="GS102" i="3"/>
  <c r="ET60" i="3"/>
  <c r="GP52" i="3"/>
  <c r="DB43" i="3"/>
  <c r="GS59" i="3"/>
  <c r="DJ69" i="3"/>
  <c r="FG82" i="3"/>
  <c r="DB92" i="3"/>
  <c r="JF40" i="3"/>
  <c r="JG51" i="3"/>
  <c r="IP51" i="3"/>
  <c r="IU50" i="3"/>
  <c r="DR29" i="3"/>
  <c r="FI61" i="3"/>
  <c r="FB41" i="3"/>
  <c r="HI41" i="3"/>
  <c r="JB28" i="3"/>
  <c r="IK63" i="3"/>
  <c r="FC93" i="3"/>
  <c r="HN57" i="3"/>
  <c r="GX33" i="3"/>
  <c r="IV73" i="3"/>
  <c r="IM83" i="3"/>
  <c r="CX94" i="3"/>
  <c r="GK109" i="3"/>
  <c r="ES85" i="3"/>
  <c r="JI26" i="3"/>
  <c r="JM91" i="3"/>
  <c r="FD49" i="3"/>
  <c r="GK82" i="3"/>
  <c r="CV96" i="3"/>
  <c r="HN32" i="3"/>
  <c r="GZ92" i="3"/>
  <c r="DD28" i="3"/>
  <c r="CP32" i="3"/>
  <c r="IP88" i="3"/>
  <c r="IM65" i="3"/>
  <c r="HO30" i="3"/>
  <c r="HF46" i="3"/>
  <c r="EP62" i="3"/>
  <c r="IT39" i="3"/>
  <c r="II74" i="3"/>
  <c r="FH56" i="3"/>
  <c r="JF62" i="3"/>
  <c r="FN35" i="3"/>
  <c r="GN46" i="3"/>
  <c r="GY62" i="3"/>
  <c r="FA33" i="3"/>
  <c r="GO76" i="3"/>
  <c r="EU91" i="3"/>
  <c r="IU57" i="3"/>
  <c r="JH68" i="3"/>
  <c r="GV33" i="3"/>
  <c r="FL79" i="3"/>
  <c r="GV73" i="3"/>
  <c r="DH99" i="3"/>
  <c r="JC86" i="3"/>
  <c r="IF81" i="3"/>
  <c r="IV29" i="3"/>
  <c r="JA52" i="3"/>
  <c r="FG38" i="3"/>
  <c r="GW72" i="3"/>
  <c r="FH52" i="3"/>
  <c r="HP59" i="3"/>
  <c r="GM37" i="3"/>
  <c r="IH48" i="3"/>
  <c r="IK69" i="3"/>
  <c r="II26" i="3"/>
  <c r="FM88" i="3"/>
  <c r="DF38" i="3"/>
  <c r="CV52" i="3"/>
  <c r="GI58" i="3"/>
  <c r="GX57" i="3"/>
  <c r="CZ110" i="3"/>
  <c r="IN29" i="3"/>
  <c r="IL57" i="3"/>
  <c r="ER31" i="3"/>
  <c r="IU75" i="3"/>
  <c r="JG38" i="3"/>
  <c r="FG78" i="3"/>
  <c r="FA48" i="3"/>
  <c r="GK40" i="3"/>
  <c r="FD61" i="3"/>
  <c r="FN95" i="3"/>
  <c r="CU39" i="3"/>
  <c r="CR82" i="3"/>
  <c r="DE25" i="3"/>
  <c r="JA50" i="3"/>
  <c r="FN63" i="3"/>
  <c r="IG66" i="3"/>
  <c r="DU78" i="3"/>
  <c r="EQ71" i="3"/>
  <c r="IX105" i="3"/>
  <c r="GX83" i="3"/>
  <c r="GX87" i="3"/>
  <c r="CS78" i="3"/>
  <c r="IM76" i="3"/>
  <c r="GN63" i="3"/>
  <c r="FQ26" i="3"/>
  <c r="JM26" i="3"/>
  <c r="DT76" i="3"/>
  <c r="GX72" i="3"/>
  <c r="GN78" i="3"/>
  <c r="CO77" i="3"/>
  <c r="IT98" i="3"/>
  <c r="IS68" i="3"/>
  <c r="JC45" i="3"/>
  <c r="HE34" i="3"/>
  <c r="IX41" i="3"/>
  <c r="GM91" i="3"/>
  <c r="IK27" i="3"/>
  <c r="IY30" i="3"/>
  <c r="IK98" i="3"/>
  <c r="IY84" i="3"/>
  <c r="IN70" i="3"/>
  <c r="GL65" i="3"/>
  <c r="CO70" i="3"/>
  <c r="JI38" i="3"/>
  <c r="JC29" i="3"/>
  <c r="JL91" i="3"/>
  <c r="IM37" i="3"/>
  <c r="FM66" i="3"/>
  <c r="IM56" i="3"/>
  <c r="DC63" i="3"/>
  <c r="GQ41" i="3"/>
  <c r="FA36" i="3"/>
  <c r="IX44" i="3"/>
  <c r="HN87" i="3"/>
  <c r="HM63" i="3"/>
  <c r="JI59" i="3"/>
  <c r="IL101" i="3"/>
  <c r="FI109" i="3"/>
  <c r="FL88" i="3"/>
  <c r="GY82" i="3"/>
  <c r="EL56" i="3"/>
  <c r="IZ83" i="3"/>
  <c r="II101" i="3"/>
  <c r="IN79" i="3"/>
  <c r="CR34" i="3"/>
  <c r="IO49" i="3"/>
  <c r="FN83" i="3"/>
  <c r="CQ63" i="3"/>
  <c r="IQ110" i="3"/>
  <c r="DC99" i="3"/>
  <c r="IZ27" i="3"/>
  <c r="DC27" i="3"/>
  <c r="DP70" i="3"/>
  <c r="FN26" i="3"/>
  <c r="FG69" i="3"/>
  <c r="IV80" i="3"/>
  <c r="IU71" i="3"/>
  <c r="FH70" i="3"/>
  <c r="EQ46" i="3"/>
  <c r="EQ74" i="3"/>
  <c r="GX60" i="3"/>
  <c r="DH83" i="3"/>
  <c r="CV27" i="3"/>
  <c r="IL25" i="3"/>
  <c r="IW68" i="3"/>
  <c r="JF71" i="3"/>
  <c r="HJ64" i="3"/>
  <c r="DT26" i="3"/>
  <c r="HO93" i="3"/>
  <c r="HD93" i="3"/>
  <c r="EU35" i="3"/>
  <c r="EV80" i="3"/>
  <c r="FR57" i="3"/>
  <c r="GM54" i="3"/>
  <c r="FE29" i="3"/>
  <c r="DP32" i="3"/>
  <c r="IU92" i="3"/>
  <c r="EY54" i="3"/>
  <c r="JL94" i="3"/>
  <c r="DR35" i="3"/>
  <c r="IJ69" i="3"/>
  <c r="DQ33" i="3"/>
  <c r="GL29" i="3"/>
  <c r="HN30" i="3"/>
  <c r="FS86" i="3"/>
  <c r="GP64" i="3"/>
  <c r="EV30" i="3"/>
  <c r="GW70" i="3"/>
  <c r="IP69" i="3"/>
  <c r="CY41" i="3"/>
  <c r="DB56" i="3"/>
  <c r="IX83" i="3"/>
  <c r="FC87" i="3"/>
  <c r="CV33" i="3"/>
  <c r="HN49" i="3"/>
  <c r="IT60" i="3"/>
  <c r="JG60" i="3"/>
  <c r="IW76" i="3"/>
  <c r="DT108" i="3"/>
  <c r="IW35" i="3"/>
  <c r="GN49" i="3"/>
  <c r="FL77" i="3"/>
  <c r="JA69" i="3"/>
  <c r="HM64" i="3"/>
  <c r="EO70" i="3"/>
  <c r="IF45" i="3"/>
  <c r="DS101" i="3"/>
  <c r="HI90" i="3"/>
  <c r="FA51" i="3"/>
  <c r="IU65" i="3"/>
  <c r="II92" i="3"/>
  <c r="FN85" i="3"/>
  <c r="FO68" i="3"/>
  <c r="GZ90" i="3"/>
  <c r="CQ61" i="3"/>
  <c r="CS29" i="3"/>
  <c r="CP84" i="3"/>
  <c r="GX35" i="3"/>
  <c r="GV57" i="3"/>
  <c r="JJ80" i="3"/>
  <c r="FE41" i="3"/>
  <c r="FB28" i="3"/>
  <c r="FN91" i="3"/>
  <c r="DT33" i="3"/>
  <c r="EY50" i="3"/>
  <c r="GR33" i="3"/>
  <c r="GY29" i="3"/>
  <c r="IM94" i="3"/>
  <c r="HA85" i="3"/>
  <c r="FB34" i="3"/>
  <c r="DH35" i="3"/>
  <c r="DP74" i="3"/>
  <c r="CX70" i="3"/>
  <c r="FI42" i="3"/>
  <c r="ET48" i="3"/>
  <c r="IM40" i="3"/>
  <c r="IN80" i="3"/>
  <c r="IG96" i="3"/>
  <c r="IK67" i="3"/>
  <c r="DV45" i="3"/>
  <c r="FI75" i="3"/>
  <c r="DU36" i="3"/>
  <c r="CT96" i="3"/>
  <c r="IG69" i="3"/>
  <c r="DV53" i="3"/>
  <c r="DD94" i="3"/>
  <c r="JL100" i="3"/>
  <c r="DB55" i="3"/>
  <c r="EV74" i="3"/>
  <c r="GZ112" i="3"/>
  <c r="CQ66" i="3"/>
  <c r="FE35" i="3"/>
  <c r="JI94" i="3"/>
  <c r="HM32" i="3"/>
  <c r="CU41" i="3"/>
  <c r="CT43" i="3"/>
  <c r="DL30" i="3"/>
  <c r="DS53" i="3"/>
  <c r="FH108" i="3"/>
  <c r="GW48" i="3"/>
  <c r="JK98" i="3"/>
  <c r="JJ78" i="3"/>
  <c r="IG113" i="3"/>
  <c r="IT59" i="3"/>
  <c r="IK53" i="3"/>
  <c r="HO97" i="3"/>
  <c r="EQ47" i="3"/>
  <c r="DO65" i="3"/>
  <c r="FC62" i="3"/>
  <c r="DR64" i="3"/>
  <c r="CT29" i="3"/>
  <c r="IL34" i="3"/>
  <c r="JH54" i="3"/>
  <c r="JJ48" i="3"/>
  <c r="ES63" i="3"/>
  <c r="HN51" i="3"/>
  <c r="FD39" i="3"/>
  <c r="CW33" i="3"/>
  <c r="FR58" i="3"/>
  <c r="DQ107" i="3"/>
  <c r="FM33" i="3"/>
  <c r="GW46" i="3"/>
  <c r="CX68" i="3"/>
  <c r="HJ67" i="3"/>
  <c r="GS49" i="3"/>
  <c r="EM84" i="3"/>
  <c r="DF29" i="3"/>
  <c r="JI80" i="3"/>
  <c r="GJ60" i="3"/>
  <c r="JA26" i="3"/>
  <c r="JA59" i="3"/>
  <c r="DS73" i="3"/>
  <c r="DQ82" i="3"/>
  <c r="FB103" i="3"/>
  <c r="FM79" i="3"/>
  <c r="GY63" i="3"/>
  <c r="HN42" i="3"/>
  <c r="FP55" i="3"/>
  <c r="HE71" i="3"/>
  <c r="JH57" i="3"/>
  <c r="GI28" i="3"/>
  <c r="FS38" i="3"/>
  <c r="CP37" i="3"/>
  <c r="CX63" i="3"/>
  <c r="HE75" i="3"/>
  <c r="JF57" i="3"/>
  <c r="FO72" i="3"/>
  <c r="DC73" i="3"/>
  <c r="JA65" i="3"/>
  <c r="HJ78" i="3"/>
  <c r="FE84" i="3"/>
  <c r="IY38" i="3"/>
  <c r="DP31" i="3"/>
  <c r="DD37" i="3"/>
  <c r="FI65" i="3"/>
  <c r="FQ25" i="3"/>
  <c r="IV46" i="3"/>
  <c r="GZ35" i="3"/>
  <c r="EV90" i="3"/>
  <c r="DD35" i="3"/>
  <c r="CQ82" i="3"/>
  <c r="ES35" i="3"/>
  <c r="GI62" i="3"/>
  <c r="HP25" i="3"/>
  <c r="GM98" i="3"/>
  <c r="DS48" i="3"/>
  <c r="FH37" i="3"/>
  <c r="FC66" i="3"/>
  <c r="CQ90" i="3"/>
  <c r="IS27" i="3"/>
  <c r="HO61" i="3"/>
  <c r="CT89" i="3"/>
  <c r="IG87" i="3"/>
  <c r="IU55" i="3"/>
  <c r="GL72" i="3"/>
  <c r="HK83" i="3"/>
  <c r="DH61" i="3"/>
  <c r="HB27" i="3"/>
  <c r="EL49" i="3"/>
  <c r="FG33" i="3"/>
  <c r="GI35" i="3"/>
  <c r="IT87" i="3"/>
  <c r="HN36" i="3"/>
  <c r="IO84" i="3"/>
  <c r="HF92" i="3"/>
  <c r="GR85" i="3"/>
  <c r="GS38" i="3"/>
  <c r="DP79" i="3"/>
  <c r="JK92" i="3"/>
  <c r="CU98" i="3"/>
  <c r="GK28" i="3"/>
  <c r="DC51" i="3"/>
  <c r="CX87" i="3"/>
  <c r="IS96" i="3"/>
  <c r="JF29" i="3"/>
  <c r="HA58" i="3"/>
  <c r="CQ71" i="3"/>
  <c r="IN50" i="3"/>
  <c r="CW87" i="3"/>
  <c r="DS89" i="3"/>
  <c r="CQ96" i="3"/>
  <c r="EY90" i="3"/>
  <c r="JI25" i="3"/>
  <c r="GS53" i="3"/>
  <c r="EP74" i="3"/>
  <c r="IO39" i="3"/>
  <c r="IU59" i="3"/>
  <c r="HM49" i="3"/>
  <c r="IZ50" i="3"/>
  <c r="DT82" i="3"/>
  <c r="DU101" i="3"/>
  <c r="DF80" i="3"/>
  <c r="GQ72" i="3"/>
  <c r="GW66" i="3"/>
  <c r="JJ25" i="3"/>
  <c r="GW90" i="3"/>
  <c r="GM60" i="3"/>
  <c r="IL63" i="3"/>
  <c r="FM64" i="3"/>
  <c r="CQ28" i="3"/>
  <c r="FD57" i="3"/>
  <c r="HJ44" i="3"/>
  <c r="IY94" i="3"/>
  <c r="GX32" i="3"/>
  <c r="DP67" i="3"/>
  <c r="DR51" i="3"/>
  <c r="GN81" i="3"/>
  <c r="IZ85" i="3"/>
  <c r="DE91" i="3"/>
  <c r="CP42" i="3"/>
  <c r="CT68" i="3"/>
  <c r="JJ40" i="3"/>
  <c r="CX80" i="3"/>
  <c r="GY56" i="3"/>
  <c r="GW25" i="3"/>
  <c r="HB47" i="3"/>
  <c r="DQ29" i="3"/>
  <c r="IJ32" i="3"/>
  <c r="HL69" i="3"/>
  <c r="GP68" i="3"/>
  <c r="DQ71" i="3"/>
  <c r="JF52" i="3"/>
  <c r="HF56" i="3"/>
  <c r="GY64" i="3"/>
  <c r="GX98" i="3"/>
  <c r="FP93" i="3"/>
  <c r="IZ90" i="3"/>
  <c r="DU75" i="3"/>
  <c r="HF34" i="3"/>
  <c r="FG58" i="3"/>
  <c r="JC47" i="3"/>
  <c r="GQ94" i="3"/>
  <c r="EV61" i="3"/>
  <c r="HB62" i="3"/>
  <c r="DD84" i="3"/>
  <c r="JG58" i="3"/>
  <c r="JJ72" i="3"/>
  <c r="JC78" i="3"/>
  <c r="FD31" i="3"/>
  <c r="DS38" i="3"/>
  <c r="EQ51" i="3"/>
  <c r="DE32" i="3"/>
  <c r="IS91" i="3"/>
  <c r="IZ72" i="3"/>
  <c r="JH73" i="3"/>
  <c r="GN76" i="3"/>
  <c r="GJ86" i="3"/>
  <c r="DF97" i="3"/>
  <c r="IU44" i="3"/>
  <c r="HE76" i="3"/>
  <c r="GO57" i="3"/>
  <c r="GL54" i="3"/>
  <c r="GY80" i="3"/>
  <c r="EY61" i="3"/>
  <c r="IV38" i="3"/>
  <c r="GJ28" i="3"/>
  <c r="IW49" i="3"/>
  <c r="IW26" i="3"/>
  <c r="CO74" i="3"/>
  <c r="JA78" i="3"/>
  <c r="HP69" i="3"/>
  <c r="FR80" i="3"/>
  <c r="DJ84" i="3"/>
  <c r="IX52" i="3"/>
  <c r="DH39" i="3"/>
  <c r="EL28" i="3"/>
  <c r="GP70" i="3"/>
  <c r="DI35" i="3"/>
  <c r="GL90" i="3"/>
  <c r="ES47" i="3"/>
  <c r="IU29" i="3"/>
  <c r="IT25" i="3"/>
  <c r="ES62" i="3"/>
  <c r="DQ43" i="3"/>
  <c r="IH95" i="3"/>
  <c r="CX95" i="3"/>
  <c r="DS36" i="3"/>
  <c r="DC43" i="3"/>
  <c r="HP49" i="3"/>
  <c r="HD52" i="3"/>
  <c r="HB53" i="3"/>
  <c r="CQ76" i="3"/>
  <c r="GY85" i="3"/>
  <c r="FA112" i="3"/>
  <c r="CY25" i="3"/>
  <c r="FE76" i="3"/>
  <c r="IY96" i="3"/>
  <c r="JB105" i="3"/>
  <c r="DJ74" i="3"/>
  <c r="GZ34" i="3"/>
  <c r="JI74" i="3"/>
  <c r="EU60" i="3"/>
  <c r="HC78" i="3"/>
  <c r="CO53" i="3"/>
  <c r="IJ62" i="3"/>
  <c r="DR69" i="3"/>
  <c r="CX62" i="3"/>
  <c r="FL54" i="3"/>
  <c r="GM48" i="3"/>
  <c r="HA82" i="3"/>
  <c r="DU45" i="3"/>
  <c r="JJ92" i="3"/>
  <c r="HP75" i="3"/>
  <c r="EP29" i="3"/>
  <c r="IF73" i="3"/>
  <c r="HE100" i="3"/>
  <c r="DQ92" i="3"/>
  <c r="GO25" i="3"/>
  <c r="GK95" i="3"/>
  <c r="IN77" i="3"/>
  <c r="IY41" i="3"/>
  <c r="DO85" i="3"/>
  <c r="CS32" i="3"/>
  <c r="DE95" i="3"/>
  <c r="DP29" i="3"/>
  <c r="ET59" i="3"/>
  <c r="FR62" i="3"/>
  <c r="FA50" i="3"/>
  <c r="HE56" i="3"/>
  <c r="IP33" i="3"/>
  <c r="HB97" i="3"/>
  <c r="GL38" i="3"/>
  <c r="EM48" i="3"/>
  <c r="GL42" i="3"/>
  <c r="FP31" i="3"/>
  <c r="CX92" i="3"/>
  <c r="HF49" i="3"/>
  <c r="ER71" i="3"/>
  <c r="IZ68" i="3"/>
  <c r="DI87" i="3"/>
  <c r="EM96" i="3"/>
  <c r="FQ88" i="3"/>
  <c r="JL57" i="3"/>
  <c r="EQ57" i="3"/>
  <c r="DU53" i="3"/>
  <c r="DL61" i="3"/>
  <c r="JM111" i="3"/>
  <c r="GP74" i="3"/>
  <c r="DG68" i="3"/>
  <c r="GJ77" i="3"/>
  <c r="EU96" i="3"/>
  <c r="DP52" i="3"/>
  <c r="EV65" i="3"/>
  <c r="GK64" i="3"/>
  <c r="DK98" i="3"/>
  <c r="HB81" i="3"/>
  <c r="HD41" i="3"/>
  <c r="CQ84" i="3"/>
  <c r="JA48" i="3"/>
  <c r="FI36" i="3"/>
  <c r="DT67" i="3"/>
  <c r="IY93" i="3"/>
  <c r="HL42" i="3"/>
  <c r="IL59" i="3"/>
  <c r="FL25" i="3"/>
  <c r="GW105" i="3"/>
  <c r="IY26" i="3"/>
  <c r="DD74" i="3"/>
  <c r="FA71" i="3"/>
  <c r="FG86" i="3"/>
  <c r="CP70" i="3"/>
  <c r="GV59" i="3"/>
  <c r="GS103" i="3"/>
  <c r="GV75" i="3"/>
  <c r="II30" i="3"/>
  <c r="DT50" i="3"/>
  <c r="II25" i="3"/>
  <c r="GJ73" i="3"/>
  <c r="EZ62" i="3"/>
  <c r="DI28" i="3"/>
  <c r="GJ68" i="3"/>
  <c r="HP63" i="3"/>
  <c r="DO70" i="3"/>
  <c r="FC79" i="3"/>
  <c r="IW86" i="3"/>
  <c r="IP70" i="3"/>
  <c r="IP78" i="3"/>
  <c r="GV69" i="3"/>
  <c r="GQ87" i="3"/>
  <c r="JB44" i="3"/>
  <c r="DC84" i="3"/>
  <c r="HJ70" i="3"/>
  <c r="IL85" i="3"/>
  <c r="GI78" i="3"/>
  <c r="CO27" i="3"/>
  <c r="ES28" i="3"/>
  <c r="DG40" i="3"/>
  <c r="HO81" i="3"/>
  <c r="DU63" i="3"/>
  <c r="JH31" i="3"/>
  <c r="HL45" i="3"/>
  <c r="JF111" i="3"/>
  <c r="IH63" i="3"/>
  <c r="DQ81" i="3"/>
  <c r="GJ85" i="3"/>
  <c r="CY53" i="3"/>
  <c r="EQ110" i="3"/>
  <c r="FC84" i="3"/>
  <c r="HL96" i="3"/>
  <c r="GI77" i="3"/>
  <c r="HC35" i="3"/>
  <c r="JF30" i="3"/>
  <c r="EQ65" i="3"/>
  <c r="IY43" i="3"/>
  <c r="FS55" i="3"/>
  <c r="FO80" i="3"/>
  <c r="GW56" i="3"/>
  <c r="DD38" i="3"/>
  <c r="GP102" i="3"/>
  <c r="JJ68" i="3"/>
  <c r="HK26" i="3"/>
  <c r="DE48" i="3"/>
  <c r="DO42" i="3"/>
  <c r="JL76" i="3"/>
  <c r="DJ63" i="3"/>
  <c r="DJ112" i="3"/>
  <c r="HP62" i="3"/>
  <c r="GO39" i="3"/>
  <c r="FN51" i="3"/>
  <c r="IG58" i="3"/>
  <c r="FC60" i="3"/>
  <c r="IN64" i="3"/>
  <c r="DR76" i="3"/>
  <c r="GS58" i="3"/>
  <c r="DF27" i="3"/>
  <c r="DL78" i="3"/>
  <c r="II83" i="3"/>
  <c r="JJ99" i="3"/>
  <c r="EN83" i="3"/>
  <c r="FR48" i="3"/>
  <c r="GR39" i="3"/>
  <c r="JM64" i="3"/>
  <c r="IK42" i="3"/>
  <c r="DC86" i="3"/>
  <c r="JB36" i="3"/>
  <c r="EM44" i="3"/>
  <c r="ER29" i="3"/>
  <c r="EU69" i="3"/>
  <c r="IH41" i="3"/>
  <c r="HJ68" i="3"/>
  <c r="JB29" i="3"/>
  <c r="CX32" i="3"/>
  <c r="EV38" i="3"/>
  <c r="EN86" i="3"/>
  <c r="FG34" i="3"/>
  <c r="GM51" i="3"/>
  <c r="CV74" i="3"/>
  <c r="DF30" i="3"/>
  <c r="IZ32" i="3"/>
  <c r="IT101" i="3"/>
  <c r="EO30" i="3"/>
  <c r="JF74" i="3"/>
  <c r="HJ43" i="3"/>
  <c r="FH26" i="3"/>
  <c r="FN28" i="3"/>
  <c r="FN77" i="3"/>
  <c r="IW48" i="3"/>
  <c r="EN109" i="3"/>
  <c r="DT35" i="3"/>
  <c r="JH75" i="3"/>
  <c r="IL65" i="3"/>
  <c r="DQ32" i="3"/>
  <c r="JI42" i="3"/>
  <c r="EP63" i="3"/>
  <c r="IV42" i="3"/>
  <c r="IS45" i="3"/>
  <c r="IH55" i="3"/>
  <c r="FL38" i="3"/>
  <c r="DU88" i="3"/>
  <c r="JM71" i="3"/>
  <c r="HE39" i="3"/>
  <c r="FF27" i="3"/>
  <c r="IF110" i="3"/>
  <c r="FO32" i="3"/>
  <c r="DL39" i="3"/>
  <c r="ES45" i="3"/>
  <c r="DS87" i="3"/>
  <c r="IV55" i="3"/>
  <c r="DO111" i="3"/>
  <c r="GJ45" i="3"/>
  <c r="EO64" i="3"/>
  <c r="GL103" i="3"/>
  <c r="IO81" i="3"/>
  <c r="HJ58" i="3"/>
  <c r="EY78" i="3"/>
  <c r="FF105" i="3"/>
  <c r="EQ49" i="3"/>
  <c r="HD59" i="3"/>
  <c r="EO36" i="3"/>
  <c r="HJ86" i="3"/>
  <c r="ER104" i="3"/>
  <c r="DQ49" i="3"/>
  <c r="DG58" i="3"/>
  <c r="FF45" i="3"/>
  <c r="EL59" i="3"/>
  <c r="FO63" i="3"/>
  <c r="HD84" i="3"/>
  <c r="FE82" i="3"/>
  <c r="GV30" i="3"/>
  <c r="GZ44" i="3"/>
  <c r="DC33" i="3"/>
  <c r="DJ33" i="3"/>
  <c r="DO45" i="3"/>
  <c r="GK52" i="3"/>
  <c r="DP91" i="3"/>
  <c r="DG98" i="3"/>
  <c r="DU118" i="3"/>
  <c r="EV97" i="3"/>
  <c r="IZ76" i="3"/>
  <c r="GQ74" i="3"/>
  <c r="JH82" i="3"/>
  <c r="GJ113" i="3"/>
  <c r="CS65" i="3"/>
  <c r="GX91" i="3"/>
  <c r="JM97" i="3"/>
  <c r="IG27" i="3"/>
  <c r="JB81" i="3"/>
  <c r="HJ39" i="3"/>
  <c r="HM101" i="3"/>
  <c r="GV61" i="3"/>
  <c r="IX97" i="3"/>
  <c r="ES44" i="3"/>
  <c r="HC65" i="3"/>
  <c r="HK93" i="3"/>
  <c r="EU87" i="3"/>
  <c r="IP30" i="3"/>
  <c r="IH75" i="3"/>
  <c r="IS66" i="3"/>
  <c r="GY73" i="3"/>
  <c r="EQ38" i="3"/>
  <c r="EM72" i="3"/>
  <c r="DP71" i="3"/>
  <c r="HF95" i="3"/>
  <c r="DO54" i="3"/>
  <c r="GZ52" i="3"/>
  <c r="GN71" i="3"/>
  <c r="IN25" i="3"/>
  <c r="EO80" i="3"/>
  <c r="HA35" i="3"/>
  <c r="DC82" i="3"/>
  <c r="JL69" i="3"/>
  <c r="GY76" i="3"/>
  <c r="FM74" i="3"/>
  <c r="IP57" i="3"/>
  <c r="JG71" i="3"/>
  <c r="GP38" i="3"/>
  <c r="FR37" i="3"/>
  <c r="GX78" i="3"/>
  <c r="DP44" i="3"/>
  <c r="EQ73" i="3"/>
  <c r="DI48" i="3"/>
  <c r="GY103" i="3"/>
  <c r="FQ86" i="3"/>
  <c r="EL32" i="3"/>
  <c r="CQ67" i="3"/>
  <c r="GV37" i="3"/>
  <c r="FI110" i="3"/>
  <c r="CR59" i="3"/>
  <c r="IP90" i="3"/>
  <c r="HA45" i="3"/>
  <c r="FI29" i="3"/>
  <c r="IU61" i="3"/>
  <c r="FN62" i="3"/>
  <c r="DJ60" i="3"/>
  <c r="JC77" i="3"/>
  <c r="JL35" i="3"/>
  <c r="DH79" i="3"/>
  <c r="IF78" i="3"/>
  <c r="EY76" i="3"/>
  <c r="JM72" i="3"/>
  <c r="IG56" i="3"/>
  <c r="GV95" i="3"/>
  <c r="IG89" i="3"/>
  <c r="HN77" i="3"/>
  <c r="CQ73" i="3"/>
  <c r="DJ65" i="3"/>
  <c r="HM50" i="3"/>
  <c r="GS75" i="3"/>
  <c r="ES25" i="3"/>
  <c r="DB26" i="3"/>
  <c r="EM60" i="3"/>
  <c r="GK37" i="3"/>
  <c r="EN66" i="3"/>
  <c r="IH84" i="3"/>
  <c r="CY34" i="3"/>
  <c r="GR72" i="3"/>
  <c r="DH33" i="3"/>
  <c r="IW29" i="3"/>
  <c r="EV62" i="3"/>
  <c r="JB74" i="3"/>
  <c r="IX43" i="3"/>
  <c r="JB103" i="3"/>
  <c r="DQ76" i="3"/>
  <c r="JG30" i="3"/>
  <c r="FD26" i="3"/>
  <c r="JM67" i="3"/>
  <c r="DV36" i="3"/>
  <c r="JA46" i="3"/>
  <c r="JM48" i="3"/>
  <c r="IY62" i="3"/>
  <c r="GR61" i="3"/>
  <c r="EQ61" i="3"/>
  <c r="FF80" i="3"/>
  <c r="FO61" i="3"/>
  <c r="EU80" i="3"/>
  <c r="HD82" i="3"/>
  <c r="GN62" i="3"/>
  <c r="JA92" i="3"/>
  <c r="GQ34" i="3"/>
  <c r="GO35" i="3"/>
  <c r="HE64" i="3"/>
  <c r="DB96" i="3"/>
  <c r="EP25" i="3"/>
  <c r="FH93" i="3"/>
  <c r="CO60" i="3"/>
  <c r="EY79" i="3"/>
  <c r="DL48" i="3"/>
  <c r="CU61" i="3"/>
  <c r="EO87" i="3"/>
  <c r="EO47" i="3"/>
  <c r="EU53" i="3"/>
  <c r="DC97" i="3"/>
  <c r="EN57" i="3"/>
  <c r="JI36" i="3"/>
  <c r="CU69" i="3"/>
  <c r="HD94" i="3"/>
  <c r="GN91" i="3"/>
  <c r="CV87" i="3"/>
  <c r="JI102" i="3"/>
  <c r="EP26" i="3"/>
  <c r="CX37" i="3"/>
  <c r="CU72" i="3"/>
  <c r="HI96" i="3"/>
  <c r="HF88" i="3"/>
  <c r="HI46" i="3"/>
  <c r="FF71" i="3"/>
  <c r="HB40" i="3"/>
  <c r="FG57" i="3"/>
  <c r="HD74" i="3"/>
  <c r="FE52" i="3"/>
  <c r="JG26" i="3"/>
  <c r="FS49" i="3"/>
  <c r="GZ80" i="3"/>
  <c r="GJ35" i="3"/>
  <c r="HJ83" i="3"/>
  <c r="II106" i="3"/>
  <c r="GZ88" i="3"/>
  <c r="JK28" i="3"/>
  <c r="HJ85" i="3"/>
  <c r="GY111" i="3"/>
  <c r="IS32" i="3"/>
  <c r="JA74" i="3"/>
  <c r="IV87" i="3"/>
  <c r="HE73" i="3"/>
  <c r="DS107" i="3"/>
  <c r="GV58" i="3"/>
  <c r="DR112" i="3"/>
  <c r="GR41" i="3"/>
  <c r="GL31" i="3"/>
  <c r="DI77" i="3"/>
  <c r="EY26" i="3"/>
  <c r="GY92" i="3"/>
  <c r="CY106" i="3"/>
  <c r="EQ53" i="3"/>
  <c r="EM106" i="3"/>
  <c r="JI92" i="3"/>
  <c r="IG90" i="3"/>
  <c r="CS68" i="3"/>
  <c r="CR90" i="3"/>
  <c r="HP72" i="3"/>
  <c r="IL38" i="3"/>
  <c r="JK105" i="3"/>
  <c r="HF106" i="3"/>
  <c r="JJ36" i="3"/>
  <c r="IN44" i="3"/>
  <c r="IK74" i="3"/>
  <c r="FH65" i="3"/>
  <c r="HO57" i="3"/>
  <c r="EY45" i="3"/>
  <c r="JG89" i="3"/>
  <c r="FI83" i="3"/>
  <c r="FS43" i="3"/>
  <c r="GK81" i="3"/>
  <c r="GP63" i="3"/>
  <c r="EP41" i="3"/>
  <c r="IN99" i="3"/>
  <c r="IZ28" i="3"/>
  <c r="DD49" i="3"/>
  <c r="IM79" i="3"/>
  <c r="EL25" i="3"/>
  <c r="HC37" i="3"/>
  <c r="CT98" i="3"/>
  <c r="FG64" i="3"/>
  <c r="FC90" i="3"/>
  <c r="JM43" i="3"/>
  <c r="FF50" i="3"/>
  <c r="DL70" i="3"/>
  <c r="DT55" i="3"/>
  <c r="HP42" i="3"/>
  <c r="JG52" i="3"/>
  <c r="HD42" i="3"/>
  <c r="IM89" i="3"/>
  <c r="FF92" i="3"/>
  <c r="JM93" i="3"/>
  <c r="DL52" i="3"/>
  <c r="DQ51" i="3"/>
  <c r="EO85" i="3"/>
  <c r="EN92" i="3"/>
  <c r="DR40" i="3"/>
  <c r="DD81" i="3"/>
  <c r="FG108" i="3"/>
  <c r="IJ81" i="3"/>
  <c r="CP76" i="3"/>
  <c r="HA69" i="3"/>
  <c r="FE78" i="3"/>
  <c r="FA43" i="3"/>
  <c r="IW34" i="3"/>
  <c r="FF61" i="3"/>
  <c r="FI45" i="3"/>
  <c r="DU80" i="3"/>
  <c r="DF54" i="3"/>
  <c r="JA34" i="3"/>
  <c r="FS52" i="3"/>
  <c r="DR87" i="3"/>
  <c r="EY37" i="3"/>
  <c r="GK79" i="3"/>
  <c r="ES39" i="3"/>
  <c r="IX31" i="3"/>
  <c r="FN64" i="3"/>
  <c r="JF84" i="3"/>
  <c r="IN68" i="3"/>
  <c r="DL27" i="3"/>
  <c r="IP37" i="3"/>
  <c r="DD76" i="3"/>
  <c r="DG44" i="3"/>
  <c r="IP97" i="3"/>
  <c r="EZ73" i="3"/>
  <c r="IX81" i="3"/>
  <c r="FL29" i="3"/>
  <c r="GX84" i="3"/>
  <c r="DR39" i="3"/>
  <c r="IO86" i="3"/>
  <c r="JM33" i="3"/>
  <c r="ET95" i="3"/>
  <c r="FN70" i="3"/>
  <c r="CO52" i="3"/>
  <c r="HE46" i="3"/>
  <c r="GI92" i="3"/>
  <c r="DC74" i="3"/>
  <c r="JI31" i="3"/>
  <c r="ES33" i="3"/>
  <c r="IL64" i="3"/>
  <c r="FQ38" i="3"/>
  <c r="IW73" i="3"/>
  <c r="IV98" i="3"/>
  <c r="DV86" i="3"/>
  <c r="DK59" i="3"/>
  <c r="DC60" i="3"/>
  <c r="EV44" i="3"/>
  <c r="FG90" i="3"/>
  <c r="GY107" i="3"/>
  <c r="GM95" i="3"/>
  <c r="GQ43" i="3"/>
  <c r="ES56" i="3"/>
  <c r="IH40" i="3"/>
  <c r="HP43" i="3"/>
  <c r="HN85" i="3"/>
  <c r="CT99" i="3"/>
  <c r="JI49" i="3"/>
  <c r="HD69" i="3"/>
  <c r="IS51" i="3"/>
  <c r="ES64" i="3"/>
  <c r="FG63" i="3"/>
  <c r="IM68" i="3"/>
  <c r="IT99" i="3"/>
  <c r="JF41" i="3"/>
  <c r="DU110" i="3"/>
  <c r="JB93" i="3"/>
  <c r="CW40" i="3"/>
  <c r="II40" i="3"/>
  <c r="FR76" i="3"/>
  <c r="HO83" i="3"/>
  <c r="IH32" i="3"/>
  <c r="JG87" i="3"/>
  <c r="DV39" i="3"/>
  <c r="FQ93" i="3"/>
  <c r="JC38" i="3"/>
  <c r="CV37" i="3"/>
  <c r="DR103" i="3"/>
  <c r="CW106" i="3"/>
  <c r="DI79" i="3"/>
  <c r="IN38" i="3"/>
  <c r="DC29" i="3"/>
  <c r="ET31" i="3"/>
  <c r="DU50" i="3"/>
  <c r="IG98" i="3"/>
  <c r="DG88" i="3"/>
  <c r="IJ43" i="3"/>
  <c r="GO82" i="3"/>
  <c r="IW89" i="3"/>
  <c r="HO25" i="3"/>
  <c r="GQ58" i="3"/>
  <c r="HO78" i="3"/>
  <c r="GK43" i="3"/>
  <c r="HK56" i="3"/>
  <c r="GN40" i="3"/>
  <c r="JJ100" i="3"/>
  <c r="HC68" i="3"/>
  <c r="FE49" i="3"/>
  <c r="FF82" i="3"/>
  <c r="DF98" i="3"/>
  <c r="GM77" i="3"/>
  <c r="IO47" i="3"/>
  <c r="GJ57" i="3"/>
  <c r="DF81" i="3"/>
  <c r="GQ57" i="3"/>
  <c r="GV97" i="3"/>
  <c r="DS86" i="3"/>
  <c r="JG63" i="3"/>
  <c r="CQ52" i="3"/>
  <c r="FF70" i="3"/>
  <c r="HO34" i="3"/>
  <c r="GO106" i="3"/>
  <c r="ET63" i="3"/>
  <c r="FG27" i="3"/>
  <c r="CW49" i="3"/>
  <c r="JK25" i="3"/>
  <c r="CQ41" i="3"/>
  <c r="IX49" i="3"/>
  <c r="DC70" i="3"/>
  <c r="HB26" i="3"/>
  <c r="HJ45" i="3"/>
  <c r="IX86" i="3"/>
  <c r="FN104" i="3"/>
  <c r="HP86" i="3"/>
  <c r="JG42" i="3"/>
  <c r="GY95" i="3"/>
  <c r="IT97" i="3"/>
  <c r="IS55" i="3"/>
  <c r="EY34" i="3"/>
  <c r="DS42" i="3"/>
  <c r="JB86" i="3"/>
  <c r="JK41" i="3"/>
  <c r="IV109" i="3"/>
  <c r="DS82" i="3"/>
  <c r="FS64" i="3"/>
  <c r="HK40" i="3"/>
  <c r="GJ74" i="3"/>
  <c r="HL103" i="3"/>
  <c r="FI90" i="3"/>
  <c r="DP61" i="3"/>
  <c r="FQ71" i="3"/>
  <c r="EN26" i="3"/>
  <c r="CT58" i="3"/>
  <c r="IW52" i="3"/>
  <c r="IG48" i="3"/>
  <c r="DD69" i="3"/>
  <c r="HJ63" i="3"/>
  <c r="GX47" i="3"/>
  <c r="GR59" i="3"/>
  <c r="GK66" i="3"/>
  <c r="IW32" i="3"/>
  <c r="DT78" i="3"/>
  <c r="DC52" i="3"/>
  <c r="GJ37" i="3"/>
  <c r="DK67" i="3"/>
  <c r="DH40" i="3"/>
  <c r="HE58" i="3"/>
  <c r="HM41" i="3"/>
  <c r="GZ81" i="3"/>
  <c r="CR67" i="3"/>
  <c r="DU42" i="3"/>
  <c r="HO94" i="3"/>
  <c r="IN37" i="3"/>
  <c r="JH51" i="3"/>
  <c r="GY65" i="3"/>
  <c r="EU36" i="3"/>
  <c r="JK74" i="3"/>
  <c r="JH108" i="3"/>
  <c r="CX89" i="3"/>
  <c r="CU53" i="3"/>
  <c r="HA99" i="3"/>
  <c r="CQ115" i="3"/>
  <c r="FA79" i="3"/>
  <c r="FP58" i="3"/>
  <c r="ER101" i="3"/>
  <c r="EV55" i="3"/>
  <c r="EQ80" i="3"/>
  <c r="JG94" i="3"/>
  <c r="CS54" i="3"/>
  <c r="IJ54" i="3"/>
  <c r="EZ60" i="3"/>
  <c r="IN45" i="3"/>
  <c r="GZ99" i="3"/>
  <c r="IT84" i="3"/>
  <c r="IU78" i="3"/>
  <c r="FO97" i="3"/>
  <c r="FD82" i="3"/>
  <c r="EU92" i="3"/>
  <c r="CO34" i="3"/>
  <c r="CP34" i="3"/>
  <c r="DS29" i="3"/>
  <c r="EZ51" i="3"/>
  <c r="HC25" i="3"/>
  <c r="JG85" i="3"/>
  <c r="GT110" i="3"/>
  <c r="JB25" i="3"/>
  <c r="HK75" i="3"/>
  <c r="CY98" i="3"/>
  <c r="FF26" i="3"/>
  <c r="DC50" i="3"/>
  <c r="JH78" i="3"/>
  <c r="CW64" i="3"/>
  <c r="DQ60" i="3"/>
  <c r="DD26" i="3"/>
  <c r="FH72" i="3"/>
  <c r="IH108" i="3"/>
  <c r="CO55" i="3"/>
  <c r="CV72" i="3"/>
  <c r="IF27" i="3"/>
  <c r="GL68" i="3"/>
  <c r="GY46" i="3"/>
  <c r="FF106" i="3"/>
  <c r="HJ96" i="3"/>
  <c r="ER37" i="3"/>
  <c r="GO53" i="3"/>
  <c r="CQ70" i="3"/>
  <c r="FI43" i="3"/>
  <c r="JG65" i="3"/>
  <c r="IF90" i="3"/>
  <c r="HP85" i="3"/>
  <c r="HE89" i="3"/>
  <c r="GZ97" i="3"/>
  <c r="DP77" i="3"/>
  <c r="ET84" i="3"/>
  <c r="DJ86" i="3"/>
  <c r="HL56" i="3"/>
  <c r="CY92" i="3"/>
  <c r="HM58" i="3"/>
  <c r="FP76" i="3"/>
  <c r="HB73" i="3"/>
  <c r="IM31" i="3"/>
  <c r="EV64" i="3"/>
  <c r="GJ61" i="3"/>
  <c r="CO33" i="3"/>
  <c r="FQ52" i="3"/>
  <c r="FQ42" i="3"/>
  <c r="EQ63" i="3"/>
  <c r="EO40" i="3"/>
  <c r="FO45" i="3"/>
  <c r="FG102" i="3"/>
  <c r="IY68" i="3"/>
  <c r="HA62" i="3"/>
  <c r="IL87" i="3"/>
  <c r="DU66" i="3"/>
  <c r="IF70" i="3"/>
  <c r="DU95" i="3"/>
  <c r="HL81" i="3"/>
  <c r="FS92" i="3"/>
  <c r="FR55" i="3"/>
  <c r="DF117" i="3"/>
  <c r="DE31" i="3"/>
  <c r="HB46" i="3"/>
  <c r="JK46" i="3"/>
  <c r="DF69" i="3"/>
  <c r="DH65" i="3"/>
  <c r="HN54" i="3"/>
  <c r="DG95" i="3"/>
  <c r="JM92" i="3"/>
  <c r="HD68" i="3"/>
  <c r="DG26" i="3"/>
  <c r="HI89" i="3"/>
  <c r="FI71" i="3"/>
  <c r="GZ59" i="3"/>
  <c r="JJ35" i="3"/>
  <c r="EM88" i="3"/>
  <c r="FJ110" i="3"/>
  <c r="JK38" i="3"/>
  <c r="DH49" i="3"/>
  <c r="GV77" i="3"/>
  <c r="DT32" i="3"/>
  <c r="FB60" i="3"/>
  <c r="IZ93" i="3"/>
  <c r="GP57" i="3"/>
  <c r="CR100" i="3"/>
  <c r="CX90" i="3"/>
  <c r="FG70" i="3"/>
  <c r="ET91" i="3"/>
  <c r="IL26" i="3"/>
  <c r="FL47" i="3"/>
  <c r="EV73" i="3"/>
  <c r="GJ40" i="3"/>
  <c r="GQ79" i="3"/>
  <c r="IT37" i="3"/>
  <c r="EQ101" i="3"/>
  <c r="GM86" i="3"/>
  <c r="JM66" i="3"/>
  <c r="ET80" i="3"/>
  <c r="ES100" i="3"/>
  <c r="IT96" i="3"/>
  <c r="IT70" i="3"/>
  <c r="DT36" i="3"/>
  <c r="EZ92" i="3"/>
  <c r="GI47" i="3"/>
  <c r="ET41" i="3"/>
  <c r="IY98" i="3"/>
  <c r="DQ62" i="3"/>
  <c r="JC92" i="3"/>
  <c r="GP41" i="3"/>
  <c r="DJ38" i="3"/>
  <c r="HI100" i="3"/>
  <c r="CS95" i="3"/>
  <c r="GK62" i="3"/>
  <c r="DI81" i="3"/>
  <c r="HF77" i="3"/>
  <c r="JA37" i="3"/>
  <c r="JK69" i="3"/>
  <c r="JJ57" i="3"/>
  <c r="JC97" i="3"/>
  <c r="FF75" i="3"/>
  <c r="IJ35" i="3"/>
  <c r="CT67" i="3"/>
  <c r="ET32" i="3"/>
  <c r="DE44" i="3"/>
  <c r="HK43" i="3"/>
  <c r="HL44" i="3"/>
  <c r="CO49" i="3"/>
  <c r="FM51" i="3"/>
  <c r="DI50" i="3"/>
  <c r="DV102" i="3"/>
  <c r="ET117" i="3"/>
  <c r="FA40" i="3"/>
  <c r="IP26" i="3"/>
  <c r="IW58" i="3"/>
  <c r="DR83" i="3"/>
  <c r="IS58" i="3"/>
  <c r="EQ29" i="3"/>
  <c r="EV71" i="3"/>
  <c r="CU62" i="3"/>
  <c r="DI96" i="3"/>
  <c r="DT66" i="3"/>
  <c r="JA99" i="3"/>
  <c r="EU79" i="3"/>
  <c r="HD54" i="3"/>
  <c r="DC47" i="3"/>
  <c r="ER38" i="3"/>
  <c r="EO93" i="3"/>
  <c r="DC31" i="3"/>
  <c r="EN45" i="3"/>
  <c r="DO46" i="3"/>
  <c r="GJ103" i="3"/>
  <c r="CQ40" i="3"/>
  <c r="GM85" i="3"/>
  <c r="DR66" i="3"/>
  <c r="FA58" i="3"/>
  <c r="EN53" i="3"/>
  <c r="EQ58" i="3"/>
  <c r="JK68" i="3"/>
  <c r="CQ30" i="3"/>
  <c r="JG92" i="3"/>
  <c r="HP70" i="3"/>
  <c r="IP108" i="3"/>
  <c r="CO116" i="3"/>
  <c r="DK95" i="3"/>
  <c r="EY47" i="3"/>
  <c r="IW75" i="3"/>
  <c r="JF33" i="3"/>
  <c r="DE76" i="3"/>
  <c r="GV64" i="3"/>
  <c r="IJ31" i="3"/>
  <c r="JB33" i="3"/>
  <c r="FN55" i="3"/>
  <c r="FI79" i="3"/>
  <c r="FL110" i="3"/>
  <c r="DU106" i="3"/>
  <c r="EV26" i="3"/>
  <c r="JG104" i="3"/>
  <c r="CR33" i="3"/>
  <c r="DV75" i="3"/>
  <c r="FO57" i="3"/>
  <c r="JJ96" i="3"/>
  <c r="CP81" i="3"/>
  <c r="DD80" i="3"/>
  <c r="CY73" i="3"/>
  <c r="FD90" i="3"/>
  <c r="HI78" i="3"/>
  <c r="FM69" i="3"/>
  <c r="DQ31" i="3"/>
  <c r="GI110" i="3"/>
  <c r="DH53" i="3"/>
  <c r="GY55" i="3"/>
  <c r="GZ106" i="3"/>
  <c r="HO75" i="3"/>
  <c r="EU113" i="3"/>
  <c r="DH73" i="3"/>
  <c r="GL107" i="3"/>
  <c r="IL70" i="3"/>
  <c r="HO74" i="3"/>
  <c r="CP83" i="3"/>
  <c r="II55" i="3"/>
  <c r="IP104" i="3"/>
  <c r="CX86" i="3"/>
  <c r="IM58" i="3"/>
  <c r="IG109" i="3"/>
  <c r="CR56" i="3"/>
  <c r="DM110" i="3"/>
  <c r="DU39" i="3"/>
  <c r="EP40" i="3"/>
  <c r="ER61" i="3"/>
  <c r="GX30" i="3"/>
  <c r="DL62" i="3"/>
  <c r="CT62" i="3"/>
  <c r="GM89" i="3"/>
  <c r="JM63" i="3"/>
  <c r="GQ46" i="3"/>
  <c r="DR37" i="3"/>
  <c r="IS72" i="3"/>
  <c r="EL87" i="3"/>
  <c r="DH29" i="3"/>
  <c r="CR86" i="3"/>
  <c r="DQ91" i="3"/>
  <c r="DO55" i="3"/>
  <c r="FA47" i="3"/>
  <c r="HA96" i="3"/>
  <c r="GL74" i="3"/>
  <c r="CR26" i="3"/>
  <c r="CT71" i="3"/>
  <c r="JJ71" i="3"/>
  <c r="CQ36" i="3"/>
  <c r="GR66" i="3"/>
  <c r="FA77" i="3"/>
  <c r="GR82" i="3"/>
  <c r="FS50" i="3"/>
  <c r="DV38" i="3"/>
  <c r="GV53" i="3"/>
  <c r="DO35" i="3"/>
  <c r="DU108" i="3"/>
  <c r="HP67" i="3"/>
  <c r="DT74" i="3"/>
  <c r="GW53" i="3"/>
  <c r="FA72" i="3"/>
  <c r="IJ44" i="3"/>
  <c r="HA75" i="3"/>
  <c r="EZ28" i="3"/>
  <c r="JJ73" i="3"/>
  <c r="GL49" i="3"/>
  <c r="HA25" i="3"/>
  <c r="IJ45" i="3"/>
  <c r="GS83" i="3"/>
  <c r="HF109" i="3"/>
  <c r="GL51" i="3"/>
  <c r="JG82" i="3"/>
  <c r="IS78" i="3"/>
  <c r="II90" i="3"/>
  <c r="GY49" i="3"/>
  <c r="DO33" i="3"/>
  <c r="ER108" i="3"/>
  <c r="GV109" i="3"/>
  <c r="EO84" i="3"/>
  <c r="IU45" i="3"/>
  <c r="ER35" i="3"/>
  <c r="DP48" i="3"/>
  <c r="FO83" i="3"/>
  <c r="HD26" i="3"/>
  <c r="GV78" i="3"/>
  <c r="HM93" i="3"/>
  <c r="DH37" i="3"/>
  <c r="GM39" i="3"/>
  <c r="EP77" i="3"/>
  <c r="DB69" i="3"/>
  <c r="DO52" i="3"/>
  <c r="FS66" i="3"/>
  <c r="FS73" i="3"/>
  <c r="EM102" i="3"/>
  <c r="FB102" i="3"/>
  <c r="HC103" i="3"/>
  <c r="JF70" i="3"/>
  <c r="GW37" i="3"/>
  <c r="HO40" i="3"/>
  <c r="DL46" i="3"/>
  <c r="HN62" i="3"/>
  <c r="IO42" i="3"/>
  <c r="IV26" i="3"/>
  <c r="DO49" i="3"/>
  <c r="FM92" i="3"/>
  <c r="GN33" i="3"/>
  <c r="FM49" i="3"/>
  <c r="FR73" i="3"/>
  <c r="DP35" i="3"/>
  <c r="FB82" i="3"/>
  <c r="FH82" i="3"/>
  <c r="ET25" i="3"/>
  <c r="IS31" i="3"/>
  <c r="FH98" i="3"/>
  <c r="FF44" i="3"/>
  <c r="CV57" i="3"/>
  <c r="DJ96" i="3"/>
  <c r="EU59" i="3"/>
  <c r="DR27" i="3"/>
  <c r="DJ26" i="3"/>
  <c r="CY62" i="3"/>
  <c r="HF81" i="3"/>
  <c r="CT103" i="3"/>
  <c r="ER78" i="3"/>
  <c r="CT77" i="3"/>
  <c r="DJ78" i="3"/>
  <c r="GY78" i="3"/>
  <c r="GS65" i="3"/>
  <c r="HI70" i="3"/>
  <c r="DR57" i="3"/>
  <c r="GW73" i="3"/>
  <c r="EP85" i="3"/>
  <c r="EP84" i="3"/>
  <c r="CX77" i="3"/>
  <c r="DL77" i="3"/>
  <c r="DC80" i="3"/>
  <c r="GL84" i="3"/>
  <c r="HM69" i="3"/>
  <c r="DK29" i="3"/>
  <c r="DT94" i="3"/>
  <c r="EU101" i="3"/>
  <c r="EY56" i="3"/>
  <c r="GW30" i="3"/>
  <c r="IH58" i="3"/>
  <c r="DR25" i="3"/>
  <c r="FM55" i="3"/>
  <c r="FM32" i="3"/>
  <c r="HK68" i="3"/>
  <c r="GV92" i="3"/>
  <c r="CO39" i="3"/>
  <c r="JM68" i="3"/>
  <c r="GP48" i="3"/>
  <c r="FI81" i="3"/>
  <c r="ES74" i="3"/>
  <c r="FM84" i="3"/>
  <c r="IT29" i="3"/>
  <c r="CO69" i="3"/>
  <c r="JI48" i="3"/>
  <c r="DT63" i="3"/>
  <c r="IT68" i="3"/>
  <c r="HM79" i="3"/>
  <c r="EY86" i="3"/>
  <c r="EO33" i="3"/>
  <c r="HF67" i="3"/>
  <c r="FB64" i="3"/>
  <c r="GK105" i="3"/>
  <c r="GZ95" i="3"/>
  <c r="DR81" i="3"/>
  <c r="EN107" i="3"/>
  <c r="JA68" i="3"/>
  <c r="DB32" i="3"/>
  <c r="IO78" i="3"/>
  <c r="GM88" i="3"/>
  <c r="GL100" i="3"/>
  <c r="EL91" i="3"/>
  <c r="EL96" i="3"/>
  <c r="FL92" i="3"/>
  <c r="FH86" i="3"/>
  <c r="FQ67" i="3"/>
  <c r="DF70" i="3"/>
  <c r="FP69" i="3"/>
  <c r="GJ29" i="3"/>
  <c r="HC40" i="3"/>
  <c r="HN69" i="3"/>
  <c r="GY36" i="3"/>
  <c r="DO58" i="3"/>
  <c r="HM98" i="3"/>
  <c r="JB48" i="3"/>
  <c r="CP54" i="3"/>
  <c r="JH26" i="3"/>
  <c r="FO109" i="3"/>
  <c r="JF28" i="3"/>
  <c r="FE108" i="3"/>
  <c r="GV104" i="3"/>
  <c r="DI75" i="3"/>
  <c r="HJ40" i="3"/>
  <c r="CV113" i="3"/>
  <c r="FS76" i="3"/>
  <c r="JM77" i="3"/>
  <c r="FS105" i="3"/>
  <c r="CU25" i="3"/>
  <c r="GI83" i="3"/>
  <c r="FA65" i="3"/>
  <c r="JH41" i="3"/>
  <c r="FS27" i="3"/>
  <c r="GN37" i="3"/>
  <c r="DQ65" i="3"/>
  <c r="GN57" i="3"/>
  <c r="FM45" i="3"/>
  <c r="IK56" i="3"/>
  <c r="EV49" i="3"/>
  <c r="CQ64" i="3"/>
  <c r="IT51" i="3"/>
  <c r="FA56" i="3"/>
  <c r="JK58" i="3"/>
  <c r="EN75" i="3"/>
  <c r="DB40" i="3"/>
  <c r="DR110" i="3"/>
  <c r="IM46" i="3"/>
  <c r="HP27" i="3"/>
  <c r="HN45" i="3"/>
  <c r="EP80" i="3"/>
  <c r="JJ94" i="3"/>
  <c r="HC80" i="3"/>
  <c r="CR92" i="3"/>
  <c r="IW93" i="3"/>
  <c r="HM51" i="3"/>
  <c r="GM65" i="3"/>
  <c r="HM42" i="3"/>
  <c r="CV29" i="3"/>
  <c r="CP94" i="3"/>
  <c r="HD29" i="3"/>
  <c r="CV31" i="3"/>
  <c r="GO88" i="3"/>
  <c r="CW74" i="3"/>
  <c r="IY81" i="3"/>
  <c r="HM61" i="3"/>
  <c r="FF68" i="3"/>
  <c r="HE32" i="3"/>
  <c r="GR26" i="3"/>
  <c r="DO36" i="3"/>
  <c r="IZ39" i="3"/>
  <c r="JG27" i="3"/>
  <c r="HN86" i="3"/>
  <c r="EN58" i="3"/>
  <c r="HM84" i="3"/>
  <c r="CY111" i="3"/>
  <c r="IN33" i="3"/>
  <c r="JI54" i="3"/>
  <c r="CS56" i="3"/>
  <c r="HL25" i="3"/>
  <c r="IX68" i="3"/>
  <c r="DD65" i="3"/>
  <c r="CP29" i="3"/>
  <c r="IO27" i="3"/>
  <c r="EP71" i="3"/>
  <c r="DV80" i="3"/>
  <c r="EV34" i="3"/>
  <c r="IV58" i="3"/>
  <c r="HO105" i="3"/>
  <c r="IX115" i="3"/>
  <c r="GZ42" i="3"/>
  <c r="CO61" i="3"/>
  <c r="FH78" i="3"/>
  <c r="CO50" i="3"/>
  <c r="HK36" i="3"/>
  <c r="HD35" i="3"/>
  <c r="DE70" i="3"/>
  <c r="DQ89" i="3"/>
  <c r="HK35" i="3"/>
  <c r="GR88" i="3"/>
  <c r="IW55" i="3"/>
  <c r="FE89" i="3"/>
  <c r="EQ72" i="3"/>
  <c r="DL33" i="3"/>
  <c r="JI86" i="3"/>
  <c r="EV68" i="3"/>
  <c r="HE81" i="3"/>
  <c r="DC54" i="3"/>
  <c r="EZ78" i="3"/>
  <c r="GP31" i="3"/>
  <c r="FP41" i="3"/>
  <c r="FE71" i="3"/>
  <c r="IM87" i="3"/>
  <c r="GY45" i="3"/>
  <c r="DF47" i="3"/>
  <c r="GY41" i="3"/>
  <c r="HF51" i="3"/>
  <c r="CR77" i="3"/>
  <c r="DE36" i="3"/>
  <c r="DP25" i="3"/>
  <c r="CO78" i="3"/>
  <c r="DP78" i="3"/>
  <c r="CV51" i="3"/>
  <c r="HO71" i="3"/>
  <c r="IU69" i="3"/>
  <c r="IJ78" i="3"/>
  <c r="FN34" i="3"/>
  <c r="GO56" i="3"/>
  <c r="GL55" i="3"/>
  <c r="GW67" i="3"/>
  <c r="FB80" i="3"/>
  <c r="ER25" i="3"/>
  <c r="CX59" i="3"/>
  <c r="IV70" i="3"/>
  <c r="HM46" i="3"/>
  <c r="GI73" i="3"/>
  <c r="DT45" i="3"/>
  <c r="EZ75" i="3"/>
  <c r="FH25" i="3"/>
  <c r="CT50" i="3"/>
  <c r="EY113" i="3"/>
  <c r="CO93" i="3"/>
  <c r="CO84" i="3"/>
  <c r="GO111" i="3"/>
  <c r="HK44" i="3"/>
  <c r="GL57" i="3"/>
  <c r="FD96" i="3"/>
  <c r="GV98" i="3"/>
  <c r="GN41" i="3"/>
  <c r="CU50" i="3"/>
  <c r="HI51" i="3"/>
  <c r="DK73" i="3"/>
  <c r="CX93" i="3"/>
  <c r="GP83" i="3"/>
  <c r="GK48" i="3"/>
  <c r="JA45" i="3"/>
  <c r="JI63" i="3"/>
  <c r="DS108" i="3"/>
  <c r="ES51" i="3"/>
  <c r="EO43" i="3"/>
  <c r="IS67" i="3"/>
  <c r="DS74" i="3"/>
  <c r="CX31" i="3"/>
  <c r="IL88" i="3"/>
  <c r="FO54" i="3"/>
  <c r="HC66" i="3"/>
  <c r="EM45" i="3"/>
  <c r="FC44" i="3"/>
  <c r="HA77" i="3"/>
  <c r="EQ108" i="3"/>
  <c r="JA90" i="3"/>
  <c r="FQ47" i="3"/>
  <c r="IV79" i="3"/>
  <c r="FL51" i="3"/>
  <c r="FH77" i="3"/>
  <c r="FB61" i="3"/>
  <c r="GK88" i="3"/>
  <c r="DQ50" i="3"/>
  <c r="FS88" i="3"/>
  <c r="GO65" i="3"/>
  <c r="FN107" i="3"/>
  <c r="EU42" i="3"/>
  <c r="HA53" i="3"/>
  <c r="JH72" i="3"/>
  <c r="DV29" i="3"/>
  <c r="IF57" i="3"/>
  <c r="EZ40" i="3"/>
  <c r="GP90" i="3"/>
  <c r="EY52" i="3"/>
  <c r="GS109" i="3"/>
  <c r="IJ65" i="3"/>
  <c r="IZ89" i="3"/>
  <c r="IY77" i="3"/>
  <c r="DK93" i="3"/>
  <c r="IM82" i="3"/>
  <c r="GI46" i="3"/>
  <c r="CV119" i="3"/>
  <c r="ET98" i="3"/>
  <c r="JH55" i="3"/>
  <c r="IO35" i="3"/>
  <c r="ER32" i="3"/>
  <c r="GP50" i="3"/>
  <c r="EV96" i="3"/>
  <c r="GZ53" i="3"/>
  <c r="DG63" i="3"/>
  <c r="FN50" i="3"/>
  <c r="IG95" i="3"/>
  <c r="EN34" i="3"/>
  <c r="IP83" i="3"/>
  <c r="IV71" i="3"/>
  <c r="EL40" i="3"/>
  <c r="GN68" i="3"/>
  <c r="JC37" i="3"/>
  <c r="CQ104" i="3"/>
  <c r="CX85" i="3"/>
  <c r="IG53" i="3"/>
  <c r="DL98" i="3"/>
  <c r="HC27" i="3"/>
  <c r="CQ38" i="3"/>
  <c r="JA111" i="3"/>
  <c r="DD88" i="3"/>
  <c r="CU100" i="3"/>
  <c r="JI27" i="3"/>
  <c r="DJ50" i="3"/>
  <c r="FQ111" i="3"/>
  <c r="FP116" i="3"/>
  <c r="FM26" i="3"/>
  <c r="CV55" i="3"/>
  <c r="IN57" i="3"/>
  <c r="FR98" i="3"/>
  <c r="DB57" i="3"/>
  <c r="GZ43" i="3"/>
  <c r="HD58" i="3"/>
  <c r="FH102" i="3"/>
  <c r="DV115" i="3"/>
  <c r="GK42" i="3"/>
  <c r="CY85" i="3"/>
  <c r="DF36" i="3"/>
  <c r="IH28" i="3"/>
  <c r="IT32" i="3"/>
  <c r="JH48" i="3"/>
  <c r="DV93" i="3"/>
  <c r="CW115" i="3"/>
  <c r="EU89" i="3"/>
  <c r="DI57" i="3"/>
  <c r="FE81" i="3"/>
  <c r="IZ55" i="3"/>
  <c r="DJ76" i="3"/>
  <c r="GW59" i="3"/>
  <c r="HN102" i="3"/>
  <c r="FN92" i="3"/>
  <c r="DT61" i="3"/>
  <c r="EY92" i="3"/>
  <c r="DH46" i="3"/>
  <c r="IZ56" i="3"/>
  <c r="CY38" i="3"/>
  <c r="FA95" i="3"/>
  <c r="FP42" i="3"/>
  <c r="CP71" i="3"/>
  <c r="DE94" i="3"/>
  <c r="DD82" i="3"/>
  <c r="GM90" i="3"/>
  <c r="HJ28" i="3"/>
  <c r="IP42" i="3"/>
  <c r="DS64" i="3"/>
  <c r="FE103" i="3"/>
  <c r="EP96" i="3"/>
  <c r="IZ35" i="3"/>
  <c r="EQ40" i="3"/>
  <c r="FP47" i="3"/>
  <c r="IF88" i="3"/>
  <c r="FO93" i="3"/>
  <c r="DF106" i="3"/>
  <c r="GQ93" i="3"/>
  <c r="CW100" i="3"/>
  <c r="DT86" i="3"/>
  <c r="EV25" i="3"/>
  <c r="HO104" i="3"/>
  <c r="FF83" i="3"/>
  <c r="FE38" i="3"/>
  <c r="ES46" i="3"/>
  <c r="HC42" i="3"/>
  <c r="FI77" i="3"/>
  <c r="DQ55" i="3"/>
  <c r="EV86" i="3"/>
  <c r="DD90" i="3"/>
  <c r="DG67" i="3"/>
  <c r="JI83" i="3"/>
  <c r="JF51" i="3"/>
  <c r="IG99" i="3"/>
  <c r="IH91" i="3"/>
  <c r="FE73" i="3"/>
  <c r="HN96" i="3"/>
  <c r="DV32" i="3"/>
  <c r="CS72" i="3"/>
  <c r="FA68" i="3"/>
  <c r="FQ62" i="3"/>
  <c r="FA45" i="3"/>
  <c r="HK52" i="3"/>
  <c r="FO74" i="3"/>
  <c r="FP82" i="3"/>
  <c r="GO27" i="3"/>
  <c r="HK55" i="3"/>
  <c r="CT91" i="3"/>
  <c r="FE116" i="3"/>
  <c r="FR47" i="3"/>
  <c r="DR78" i="3"/>
  <c r="EU64" i="3"/>
  <c r="IF83" i="3"/>
  <c r="GI86" i="3"/>
  <c r="IK91" i="3"/>
  <c r="DB100" i="3"/>
  <c r="JI96" i="3"/>
  <c r="DL91" i="3"/>
  <c r="FP75" i="3"/>
  <c r="CO57" i="3"/>
  <c r="HO55" i="3"/>
  <c r="JF113" i="3"/>
  <c r="GK30" i="3"/>
  <c r="HC41" i="3"/>
  <c r="JC27" i="3"/>
  <c r="HN66" i="3"/>
  <c r="IP27" i="3"/>
  <c r="FR60" i="3"/>
  <c r="DB58" i="3"/>
  <c r="EU83" i="3"/>
  <c r="IM86" i="3"/>
  <c r="FC43" i="3"/>
  <c r="DE81" i="3"/>
  <c r="HF53" i="3"/>
  <c r="IX90" i="3"/>
  <c r="HL38" i="3"/>
  <c r="IK38" i="3"/>
  <c r="CP99" i="3"/>
  <c r="GI103" i="3"/>
  <c r="IH104" i="3"/>
  <c r="JG80" i="3"/>
  <c r="HO60" i="3"/>
  <c r="HL39" i="3"/>
  <c r="DE69" i="3"/>
  <c r="EY51" i="3"/>
  <c r="IO91" i="3"/>
  <c r="JB46" i="3"/>
  <c r="DQ83" i="3"/>
  <c r="HF54" i="3"/>
  <c r="JG74" i="3"/>
  <c r="DD102" i="3"/>
  <c r="IY56" i="3"/>
  <c r="EY44" i="3"/>
  <c r="CS43" i="3"/>
  <c r="GX39" i="3"/>
  <c r="IZ52" i="3"/>
  <c r="DL104" i="3"/>
  <c r="JJ53" i="3"/>
  <c r="EM76" i="3"/>
  <c r="GV36" i="3"/>
  <c r="FA87" i="3"/>
  <c r="GM66" i="3"/>
  <c r="FO92" i="3"/>
  <c r="GL60" i="3"/>
  <c r="CU56" i="3"/>
  <c r="DK38" i="3"/>
  <c r="GW44" i="3"/>
  <c r="FN65" i="3"/>
  <c r="HJ82" i="3"/>
  <c r="IP67" i="3"/>
  <c r="GQ49" i="3"/>
  <c r="GO59" i="3"/>
  <c r="EL78" i="3"/>
  <c r="DV26" i="3"/>
  <c r="FF38" i="3"/>
  <c r="DG50" i="3"/>
  <c r="IU33" i="3"/>
  <c r="DH80" i="3"/>
  <c r="GQ104" i="3"/>
  <c r="GM49" i="3"/>
  <c r="JB87" i="3"/>
  <c r="CP72" i="3"/>
  <c r="CY58" i="3"/>
  <c r="GW96" i="3"/>
  <c r="CT69" i="3"/>
  <c r="IM111" i="3"/>
  <c r="ES61" i="3"/>
  <c r="FR27" i="3"/>
  <c r="HF38" i="3"/>
  <c r="CV32" i="3"/>
  <c r="DK28" i="3"/>
  <c r="GK94" i="3"/>
  <c r="JK55" i="3"/>
  <c r="EN27" i="3"/>
  <c r="CW59" i="3"/>
  <c r="DI45" i="3"/>
  <c r="CT48" i="3"/>
  <c r="IG77" i="3"/>
  <c r="FB72" i="3"/>
  <c r="GW47" i="3"/>
  <c r="FC91" i="3"/>
  <c r="EU55" i="3"/>
  <c r="HL91" i="3"/>
  <c r="JF48" i="3"/>
  <c r="FR100" i="3"/>
  <c r="JI57" i="3"/>
  <c r="JI58" i="3"/>
  <c r="HE55" i="3"/>
  <c r="CU104" i="3"/>
  <c r="CT34" i="3"/>
  <c r="II28" i="3"/>
  <c r="JL92" i="3"/>
  <c r="FD38" i="3"/>
  <c r="CR39" i="3"/>
  <c r="FF88" i="3"/>
  <c r="DR72" i="3"/>
  <c r="GW62" i="3"/>
  <c r="JK86" i="3"/>
  <c r="DJ94" i="3"/>
  <c r="GJ30" i="3"/>
  <c r="DV28" i="3"/>
  <c r="FD93" i="3"/>
  <c r="JM95" i="3"/>
  <c r="HF33" i="3"/>
  <c r="IJ33" i="3"/>
  <c r="IV61" i="3"/>
  <c r="FL76" i="3"/>
  <c r="FE118" i="3"/>
  <c r="JH83" i="3"/>
  <c r="DQ72" i="3"/>
  <c r="HA47" i="3"/>
  <c r="DO77" i="3"/>
  <c r="CT70" i="3"/>
  <c r="IF87" i="3"/>
  <c r="FO58" i="3"/>
  <c r="IM25" i="3"/>
  <c r="CR74" i="3"/>
  <c r="IL48" i="3"/>
  <c r="HO68" i="3"/>
  <c r="HM75" i="3"/>
  <c r="JI85" i="3"/>
  <c r="DU96" i="3"/>
  <c r="DT57" i="3"/>
  <c r="HN92" i="3"/>
  <c r="JG97" i="3"/>
  <c r="GJ71" i="3"/>
  <c r="IT27" i="3"/>
  <c r="JH70" i="3"/>
  <c r="DE92" i="3"/>
  <c r="HL72" i="3"/>
  <c r="GV76" i="3"/>
  <c r="EV57" i="3"/>
  <c r="FL52" i="3"/>
  <c r="DP112" i="3"/>
  <c r="HP58" i="3"/>
  <c r="FC105" i="3"/>
  <c r="GS64" i="3"/>
  <c r="GY40" i="3"/>
  <c r="DB85" i="3"/>
  <c r="JA86" i="3"/>
  <c r="DF60" i="3"/>
  <c r="JA108" i="3"/>
  <c r="JJ98" i="3"/>
  <c r="GM41" i="3"/>
  <c r="JK40" i="3"/>
  <c r="JL60" i="3"/>
  <c r="DF39" i="3"/>
  <c r="IK37" i="3"/>
  <c r="IT41" i="3"/>
  <c r="FR33" i="3"/>
  <c r="JF80" i="3"/>
  <c r="JI107" i="3"/>
  <c r="FM98" i="3"/>
  <c r="DJ118" i="3"/>
  <c r="GS39" i="3"/>
  <c r="GZ65" i="3"/>
  <c r="IU56" i="3"/>
  <c r="FM75" i="3"/>
  <c r="FD117" i="3"/>
  <c r="GO80" i="3"/>
  <c r="HL50" i="3"/>
  <c r="HB61" i="3"/>
  <c r="GQ47" i="3"/>
  <c r="GP51" i="3"/>
  <c r="GS82" i="3"/>
  <c r="DC110" i="3"/>
  <c r="GM105" i="3"/>
  <c r="CY117" i="3"/>
  <c r="DJ62" i="3"/>
  <c r="FO116" i="3"/>
  <c r="IP102" i="3"/>
  <c r="CR95" i="3"/>
  <c r="HI55" i="3"/>
  <c r="DQ66" i="3"/>
  <c r="HO79" i="3"/>
  <c r="FM67" i="3"/>
  <c r="JA79" i="3"/>
  <c r="IY71" i="3"/>
  <c r="JB75" i="3"/>
  <c r="GL75" i="3"/>
  <c r="GT115" i="3"/>
  <c r="GN75" i="3"/>
  <c r="HC34" i="3"/>
  <c r="IK64" i="3"/>
  <c r="FR51" i="3"/>
  <c r="GP56" i="3"/>
  <c r="DL90" i="3"/>
  <c r="IT102" i="3"/>
  <c r="JA89" i="3"/>
  <c r="GW117" i="3"/>
  <c r="JC55" i="3"/>
  <c r="HD57" i="3"/>
  <c r="HD45" i="3"/>
  <c r="DB36" i="3"/>
  <c r="EM78" i="3"/>
  <c r="ET49" i="3"/>
  <c r="GS66" i="3"/>
  <c r="ET74" i="3"/>
  <c r="FQ91" i="3"/>
  <c r="GW34" i="3"/>
  <c r="FA66" i="3"/>
  <c r="FS89" i="3"/>
  <c r="GZ75" i="3"/>
  <c r="FL111" i="3"/>
  <c r="CU103" i="3"/>
  <c r="HF27" i="3"/>
  <c r="CY67" i="3"/>
  <c r="GJ56" i="3"/>
  <c r="JB76" i="3"/>
  <c r="HC79" i="3"/>
  <c r="IK54" i="3"/>
  <c r="JL99" i="3"/>
  <c r="GL37" i="3"/>
  <c r="CR87" i="3"/>
  <c r="GJ78" i="3"/>
  <c r="GJ39" i="3"/>
  <c r="JH32" i="3"/>
  <c r="GZ50" i="3"/>
  <c r="IS42" i="3"/>
  <c r="JM28" i="3"/>
  <c r="IS43" i="3"/>
  <c r="DP41" i="3"/>
  <c r="DF46" i="3"/>
  <c r="FN112" i="3"/>
  <c r="IG41" i="3"/>
  <c r="GV25" i="3"/>
  <c r="IV48" i="3"/>
  <c r="HN55" i="3"/>
  <c r="CU89" i="3"/>
  <c r="GY27" i="3"/>
  <c r="IF89" i="3"/>
  <c r="CR64" i="3"/>
  <c r="IT30" i="3"/>
  <c r="JL45" i="3"/>
  <c r="HO45" i="3"/>
  <c r="IW47" i="3"/>
  <c r="DH68" i="3"/>
  <c r="CY31" i="3"/>
  <c r="EY43" i="3"/>
  <c r="IT82" i="3"/>
  <c r="HA107" i="3"/>
  <c r="DU34" i="3"/>
  <c r="HC49" i="3"/>
  <c r="GZ79" i="3"/>
  <c r="IH92" i="3"/>
  <c r="EQ44" i="3"/>
  <c r="GO69" i="3"/>
  <c r="DV89" i="3"/>
  <c r="CT32" i="3"/>
  <c r="FA42" i="3"/>
  <c r="GN44" i="3"/>
  <c r="EV98" i="3"/>
  <c r="EL58" i="3"/>
  <c r="DC38" i="3"/>
  <c r="IZ96" i="3"/>
  <c r="IX100" i="3"/>
  <c r="HO70" i="3"/>
  <c r="EY55" i="3"/>
  <c r="IO99" i="3"/>
  <c r="HB51" i="3"/>
  <c r="FP50" i="3"/>
  <c r="GM28" i="3"/>
  <c r="GK106" i="3"/>
  <c r="DK33" i="3"/>
  <c r="EP97" i="3"/>
  <c r="FP62" i="3"/>
  <c r="GO93" i="3"/>
  <c r="HJ91" i="3"/>
  <c r="FD79" i="3"/>
  <c r="HA91" i="3"/>
  <c r="FL83" i="3"/>
  <c r="EZ30" i="3"/>
  <c r="IX47" i="3"/>
  <c r="GK46" i="3"/>
  <c r="EN110" i="3"/>
  <c r="CS110" i="3"/>
  <c r="FR56" i="3"/>
  <c r="FH61" i="3"/>
  <c r="HF71" i="3"/>
  <c r="EQ85" i="3"/>
  <c r="EO51" i="3"/>
  <c r="IT106" i="3"/>
  <c r="HI64" i="3"/>
  <c r="JI105" i="3"/>
  <c r="HM83" i="3"/>
  <c r="IT94" i="3"/>
  <c r="FD69" i="3"/>
  <c r="DR52" i="3"/>
  <c r="DF118" i="3"/>
  <c r="FL109" i="3"/>
  <c r="IZ112" i="3"/>
  <c r="FG75" i="3"/>
  <c r="FG93" i="3"/>
  <c r="FH75" i="3"/>
  <c r="GM56" i="3"/>
  <c r="JH45" i="3"/>
  <c r="CS45" i="3"/>
  <c r="CR99" i="3"/>
  <c r="HM109" i="3"/>
  <c r="IO64" i="3"/>
  <c r="HJ57" i="3"/>
  <c r="GS80" i="3"/>
  <c r="FB114" i="3"/>
  <c r="HN74" i="3"/>
  <c r="CR102" i="3"/>
  <c r="FM81" i="3"/>
  <c r="GO52" i="3"/>
  <c r="GK92" i="3"/>
  <c r="GI25" i="3"/>
  <c r="JC42" i="3"/>
  <c r="JJ85" i="3"/>
  <c r="DR60" i="3"/>
  <c r="GY47" i="3"/>
  <c r="HJ66" i="3"/>
  <c r="EM57" i="3"/>
  <c r="FH50" i="3"/>
  <c r="DE103" i="3"/>
  <c r="EO48" i="3"/>
  <c r="DI83" i="3"/>
  <c r="DF112" i="3"/>
  <c r="DG48" i="3"/>
  <c r="IL86" i="3"/>
  <c r="CQ59" i="3"/>
  <c r="JA33" i="3"/>
  <c r="GQ35" i="3"/>
  <c r="IS29" i="3"/>
  <c r="FH62" i="3"/>
  <c r="IH78" i="3"/>
  <c r="IL95" i="3"/>
  <c r="IY39" i="3"/>
  <c r="HC77" i="3"/>
  <c r="JI45" i="3"/>
  <c r="JA44" i="3"/>
  <c r="HF101" i="3"/>
  <c r="DP88" i="3"/>
  <c r="CO26" i="3"/>
  <c r="HF37" i="3"/>
  <c r="IT74" i="3"/>
  <c r="GX42" i="3"/>
  <c r="FF98" i="3"/>
  <c r="FO71" i="3"/>
  <c r="IV31" i="3"/>
  <c r="GJ31" i="3"/>
  <c r="FC34" i="3"/>
  <c r="CV67" i="3"/>
  <c r="IJ71" i="3"/>
  <c r="IP31" i="3"/>
  <c r="GS36" i="3"/>
  <c r="DL106" i="3"/>
  <c r="FD43" i="3"/>
  <c r="FD59" i="3"/>
  <c r="FE60" i="3"/>
  <c r="EM43" i="3"/>
  <c r="GW82" i="3"/>
  <c r="GY83" i="3"/>
  <c r="FS39" i="3"/>
  <c r="HM100" i="3"/>
  <c r="ES83" i="3"/>
  <c r="FR72" i="3"/>
  <c r="DO96" i="3"/>
  <c r="DB46" i="3"/>
  <c r="FD72" i="3"/>
  <c r="EU106" i="3"/>
  <c r="FO113" i="3"/>
  <c r="CV88" i="3"/>
  <c r="EL66" i="3"/>
  <c r="DQ46" i="3"/>
  <c r="GL40" i="3"/>
  <c r="DJ25" i="3"/>
  <c r="ES79" i="3"/>
  <c r="CO40" i="3"/>
  <c r="FG79" i="3"/>
  <c r="ER47" i="3"/>
  <c r="IV113" i="3"/>
  <c r="IU41" i="3"/>
  <c r="DS72" i="3"/>
  <c r="FD73" i="3"/>
  <c r="GR38" i="3"/>
  <c r="CR75" i="3"/>
  <c r="CQ49" i="3"/>
  <c r="IH79" i="3"/>
  <c r="FO86" i="3"/>
  <c r="DB45" i="3"/>
  <c r="IM108" i="3"/>
  <c r="FI85" i="3"/>
  <c r="JM88" i="3"/>
  <c r="IV57" i="3"/>
  <c r="DQ35" i="3"/>
  <c r="GL97" i="3"/>
  <c r="GO31" i="3"/>
  <c r="HO58" i="3"/>
  <c r="CR88" i="3"/>
  <c r="HM65" i="3"/>
  <c r="FM31" i="3"/>
  <c r="GV39" i="3"/>
  <c r="DU43" i="3"/>
  <c r="IJ70" i="3"/>
  <c r="DF89" i="3"/>
  <c r="DJ91" i="3"/>
  <c r="EQ59" i="3"/>
  <c r="FB46" i="3"/>
  <c r="FF54" i="3"/>
  <c r="CQ80" i="3"/>
  <c r="IZ34" i="3"/>
  <c r="FS63" i="3"/>
  <c r="FC27" i="3"/>
  <c r="IV75" i="3"/>
  <c r="FL101" i="3"/>
  <c r="IV36" i="3"/>
  <c r="FB54" i="3"/>
  <c r="FI35" i="3"/>
  <c r="JL96" i="3"/>
  <c r="DO69" i="3"/>
  <c r="HE42" i="3"/>
  <c r="IU97" i="3"/>
  <c r="FQ29" i="3"/>
  <c r="IG57" i="3"/>
  <c r="JC51" i="3"/>
  <c r="IY83" i="3"/>
  <c r="EN70" i="3"/>
  <c r="CQ58" i="3"/>
  <c r="JI115" i="3"/>
  <c r="JH97" i="3"/>
  <c r="HK29" i="3"/>
  <c r="HI102" i="3"/>
  <c r="DU91" i="3"/>
  <c r="CO30" i="3"/>
  <c r="HD62" i="3"/>
  <c r="HE57" i="3"/>
  <c r="HC43" i="3"/>
  <c r="JM58" i="3"/>
  <c r="IX89" i="3"/>
  <c r="EY85" i="3"/>
  <c r="DK34" i="3"/>
  <c r="CP82" i="3"/>
  <c r="DC91" i="3"/>
  <c r="GK78" i="3"/>
  <c r="GS48" i="3"/>
  <c r="DH103" i="3"/>
  <c r="DO67" i="3"/>
  <c r="HF75" i="3"/>
  <c r="DD86" i="3"/>
  <c r="GW69" i="3"/>
  <c r="HB50" i="3"/>
  <c r="JJ91" i="3"/>
  <c r="GK29" i="3"/>
  <c r="HE63" i="3"/>
  <c r="FD48" i="3"/>
  <c r="IF47" i="3"/>
  <c r="GM47" i="3"/>
  <c r="JK100" i="3"/>
  <c r="IX112" i="3"/>
  <c r="FQ98" i="3"/>
  <c r="GP71" i="3"/>
  <c r="JK30" i="3"/>
  <c r="DJ28" i="3"/>
  <c r="FE47" i="3"/>
  <c r="ET28" i="3"/>
  <c r="GX46" i="3"/>
  <c r="GK76" i="3"/>
  <c r="HC59" i="3"/>
  <c r="FR64" i="3"/>
  <c r="EV91" i="3"/>
  <c r="FR101" i="3"/>
  <c r="JL77" i="3"/>
  <c r="ET47" i="3"/>
  <c r="II43" i="3"/>
  <c r="GJ54" i="3"/>
  <c r="DS56" i="3"/>
  <c r="FG88" i="3"/>
  <c r="HI45" i="3"/>
  <c r="HB90" i="3"/>
  <c r="IF54" i="3"/>
  <c r="HI82" i="3"/>
  <c r="EU46" i="3"/>
  <c r="DH47" i="3"/>
  <c r="IT63" i="3"/>
  <c r="JL93" i="3"/>
  <c r="JA98" i="3"/>
  <c r="EM67" i="3"/>
  <c r="GK50" i="3"/>
  <c r="ET101" i="3"/>
  <c r="EN73" i="3"/>
  <c r="GY112" i="3"/>
  <c r="GX73" i="3"/>
  <c r="FO99" i="3"/>
  <c r="IF84" i="3"/>
  <c r="IF69" i="3"/>
  <c r="DG75" i="3"/>
  <c r="IP40" i="3"/>
  <c r="DH105" i="3"/>
  <c r="GO71" i="3"/>
  <c r="GS27" i="3"/>
  <c r="DV104" i="3"/>
  <c r="FL104" i="3"/>
  <c r="GX63" i="3"/>
  <c r="FH69" i="3"/>
  <c r="IO92" i="3"/>
  <c r="JB64" i="3"/>
  <c r="HN98" i="3"/>
  <c r="CO121" i="3"/>
  <c r="EO62" i="3"/>
  <c r="GQ55" i="3"/>
  <c r="FQ37" i="3"/>
  <c r="II72" i="3"/>
  <c r="JK102" i="3"/>
  <c r="FP78" i="3"/>
  <c r="HM60" i="3"/>
  <c r="EY112" i="3"/>
  <c r="JM83" i="3"/>
  <c r="FI57" i="3"/>
  <c r="EQ94" i="3"/>
  <c r="CQ106" i="3"/>
  <c r="IT57" i="3"/>
  <c r="ES41" i="3"/>
  <c r="HP91" i="3"/>
  <c r="HE110" i="3"/>
  <c r="EU38" i="3"/>
  <c r="GR49" i="3"/>
  <c r="DJ72" i="3"/>
  <c r="CQ60" i="3"/>
  <c r="EM27" i="3"/>
  <c r="FR53" i="3"/>
  <c r="DO95" i="3"/>
  <c r="IF107" i="3"/>
  <c r="GR100" i="3"/>
  <c r="GY102" i="3"/>
  <c r="GP110" i="3"/>
  <c r="GZ73" i="3"/>
  <c r="JC90" i="3"/>
  <c r="FH28" i="3"/>
  <c r="DS59" i="3"/>
  <c r="GQ26" i="3"/>
  <c r="CW76" i="3"/>
  <c r="FR105" i="3"/>
  <c r="IY76" i="3"/>
  <c r="FL35" i="3"/>
  <c r="HL112" i="3"/>
  <c r="FC101" i="3"/>
  <c r="IL103" i="3"/>
  <c r="GZ109" i="3"/>
  <c r="HK77" i="3"/>
  <c r="IS33" i="3"/>
  <c r="ER54" i="3"/>
  <c r="CV39" i="3"/>
  <c r="IZ114" i="3"/>
  <c r="DK45" i="3"/>
  <c r="JC91" i="3"/>
  <c r="GL98" i="3"/>
  <c r="EP44" i="3"/>
  <c r="FL33" i="3"/>
  <c r="GW32" i="3"/>
  <c r="IU27" i="3"/>
  <c r="EY53" i="3"/>
  <c r="CO104" i="3"/>
  <c r="FG60" i="3"/>
  <c r="IX54" i="3"/>
  <c r="HF31" i="3"/>
  <c r="GL25" i="3"/>
  <c r="FG85" i="3"/>
  <c r="DJ71" i="3"/>
  <c r="HD98" i="3"/>
  <c r="JF32" i="3"/>
  <c r="EV92" i="3"/>
  <c r="FL64" i="3"/>
  <c r="FP71" i="3"/>
  <c r="JL53" i="3"/>
  <c r="IK40" i="3"/>
  <c r="IX60" i="3"/>
  <c r="GZ32" i="3"/>
  <c r="CP64" i="3"/>
  <c r="GS87" i="3"/>
  <c r="FQ30" i="3"/>
  <c r="GW38" i="3"/>
  <c r="HE61" i="3"/>
  <c r="JH76" i="3"/>
  <c r="FQ48" i="3"/>
  <c r="DI65" i="3"/>
  <c r="DU47" i="3"/>
  <c r="GN98" i="3"/>
  <c r="EN35" i="3"/>
  <c r="GN100" i="3"/>
  <c r="JL65" i="3"/>
  <c r="IZ73" i="3"/>
  <c r="EM91" i="3"/>
  <c r="GP47" i="3"/>
  <c r="HP31" i="3"/>
  <c r="IS53" i="3"/>
  <c r="GI42" i="3"/>
  <c r="JG36" i="3"/>
  <c r="EQ96" i="3"/>
  <c r="JC80" i="3"/>
  <c r="IX59" i="3"/>
  <c r="DU46" i="3"/>
  <c r="JI39" i="3"/>
  <c r="FP60" i="3"/>
  <c r="GJ32" i="3"/>
  <c r="DR26" i="3"/>
  <c r="IN42" i="3"/>
  <c r="HA50" i="3"/>
  <c r="HC70" i="3"/>
  <c r="IL43" i="3"/>
  <c r="DK77" i="3"/>
  <c r="DT75" i="3"/>
  <c r="JK85" i="3"/>
  <c r="GZ69" i="3"/>
  <c r="HB42" i="3"/>
  <c r="GX59" i="3"/>
  <c r="JH103" i="3"/>
  <c r="ET68" i="3"/>
  <c r="GR74" i="3"/>
  <c r="FI66" i="3"/>
  <c r="FH42" i="3"/>
  <c r="FQ36" i="3"/>
  <c r="DT62" i="3"/>
  <c r="DJ113" i="3"/>
  <c r="GW36" i="3"/>
  <c r="DP85" i="3"/>
  <c r="DK63" i="3"/>
  <c r="JK96" i="3"/>
  <c r="FI106" i="3"/>
  <c r="DV48" i="3"/>
  <c r="GL77" i="3"/>
  <c r="IO29" i="3"/>
  <c r="IS74" i="3"/>
  <c r="DL45" i="3"/>
  <c r="DV30" i="3"/>
  <c r="HD96" i="3"/>
  <c r="DD78" i="3"/>
  <c r="JF54" i="3"/>
  <c r="FR83" i="3"/>
  <c r="JJ42" i="3"/>
  <c r="IG34" i="3"/>
  <c r="GP44" i="3"/>
  <c r="IT73" i="3"/>
  <c r="CP68" i="3"/>
  <c r="IG28" i="3"/>
  <c r="FA99" i="3"/>
  <c r="HL48" i="3"/>
  <c r="IW51" i="3"/>
  <c r="FN100" i="3"/>
  <c r="DG66" i="3"/>
  <c r="FL26" i="3"/>
  <c r="HE45" i="3"/>
  <c r="FF96" i="3"/>
  <c r="FA35" i="3"/>
  <c r="DO104" i="3"/>
  <c r="FR103" i="3"/>
  <c r="II38" i="3"/>
  <c r="FO65" i="3"/>
  <c r="JL51" i="3"/>
  <c r="HB31" i="3"/>
  <c r="FO106" i="3"/>
  <c r="IZ46" i="3"/>
  <c r="CV47" i="3"/>
  <c r="GM30" i="3"/>
  <c r="DO68" i="3"/>
  <c r="FD53" i="3"/>
  <c r="JI64" i="3"/>
  <c r="EO32" i="3"/>
  <c r="GY81" i="3"/>
  <c r="FS26" i="3"/>
  <c r="DR47" i="3"/>
  <c r="HL35" i="3"/>
  <c r="HB63" i="3"/>
  <c r="IF51" i="3"/>
  <c r="IO103" i="3"/>
  <c r="HI47" i="3"/>
  <c r="GR94" i="3"/>
  <c r="HI112" i="3"/>
  <c r="JM76" i="3"/>
  <c r="IJ109" i="3"/>
  <c r="EQ106" i="3"/>
  <c r="II118" i="3"/>
  <c r="HN47" i="3"/>
  <c r="EP72" i="3"/>
  <c r="DG112" i="3"/>
  <c r="DQ57" i="3"/>
  <c r="JK66" i="3"/>
  <c r="IY35" i="3"/>
  <c r="GL117" i="3"/>
  <c r="EV114" i="3"/>
  <c r="IP44" i="3"/>
  <c r="EU73" i="3"/>
  <c r="DP83" i="3"/>
  <c r="DO34" i="3"/>
  <c r="EQ28" i="3"/>
  <c r="DI80" i="3"/>
  <c r="JC26" i="3"/>
  <c r="HM99" i="3"/>
  <c r="DQ41" i="3"/>
  <c r="HI71" i="3"/>
  <c r="JJ26" i="3"/>
  <c r="DT25" i="3"/>
  <c r="FE107" i="3"/>
  <c r="GR78" i="3"/>
  <c r="II36" i="3"/>
  <c r="JI53" i="3"/>
  <c r="JB70" i="3"/>
  <c r="GY75" i="3"/>
  <c r="IG47" i="3"/>
  <c r="EY95" i="3"/>
  <c r="IW113" i="3"/>
  <c r="HB57" i="3"/>
  <c r="DP76" i="3"/>
  <c r="GS72" i="3"/>
  <c r="HF103" i="3"/>
  <c r="CX66" i="3"/>
  <c r="GM32" i="3"/>
  <c r="DI55" i="3"/>
  <c r="DK108" i="3"/>
  <c r="DU69" i="3"/>
  <c r="JK82" i="3"/>
  <c r="FM109" i="3"/>
  <c r="FR65" i="3"/>
  <c r="JB32" i="3"/>
  <c r="IT61" i="3"/>
  <c r="GP27" i="3"/>
  <c r="CU78" i="3"/>
  <c r="GS61" i="3"/>
  <c r="HE103" i="3"/>
  <c r="IP93" i="3"/>
  <c r="HK80" i="3"/>
  <c r="JL108" i="3"/>
  <c r="GV79" i="3"/>
  <c r="CR70" i="3"/>
  <c r="DP39" i="3"/>
  <c r="DO90" i="3"/>
  <c r="IX99" i="3"/>
  <c r="IM57" i="3"/>
  <c r="JF95" i="3"/>
  <c r="HJ38" i="3"/>
  <c r="HP90" i="3"/>
  <c r="HI95" i="3"/>
  <c r="IW45" i="3"/>
  <c r="HN70" i="3"/>
  <c r="GN52" i="3"/>
  <c r="FO102" i="3"/>
  <c r="JI88" i="3"/>
  <c r="HK72" i="3"/>
  <c r="DJ68" i="3"/>
  <c r="ET65" i="3"/>
  <c r="IY78" i="3"/>
  <c r="HC86" i="3"/>
  <c r="HM113" i="3"/>
  <c r="DV49" i="3"/>
  <c r="HK51" i="3"/>
  <c r="HD34" i="3"/>
  <c r="DD71" i="3"/>
  <c r="FN76" i="3"/>
  <c r="FO82" i="3"/>
  <c r="DD73" i="3"/>
  <c r="GM40" i="3"/>
  <c r="JM89" i="3"/>
  <c r="IJ76" i="3"/>
  <c r="GR111" i="3"/>
  <c r="JH91" i="3"/>
  <c r="HJ105" i="3"/>
  <c r="GT120" i="3"/>
  <c r="CS115" i="3"/>
  <c r="GX100" i="3"/>
  <c r="HD103" i="3"/>
  <c r="IV34" i="3"/>
  <c r="EY71" i="3"/>
  <c r="CP69" i="3"/>
  <c r="JJ120" i="3"/>
  <c r="FI50" i="3"/>
  <c r="CR58" i="3"/>
  <c r="GJ63" i="3"/>
  <c r="FE68" i="3"/>
  <c r="DG81" i="3"/>
  <c r="GR76" i="3"/>
  <c r="EU103" i="3"/>
  <c r="DG91" i="3"/>
  <c r="FM93" i="3"/>
  <c r="CT66" i="3"/>
  <c r="HC72" i="3"/>
  <c r="CP28" i="3"/>
  <c r="DU115" i="3"/>
  <c r="FD108" i="3"/>
  <c r="EV53" i="3"/>
  <c r="HP56" i="3"/>
  <c r="IM85" i="3"/>
  <c r="EM30" i="3"/>
  <c r="IS86" i="3"/>
  <c r="HN73" i="3"/>
  <c r="FI28" i="3"/>
  <c r="EO115" i="3"/>
  <c r="HB87" i="3"/>
  <c r="CV60" i="3"/>
  <c r="DL101" i="3"/>
  <c r="FL84" i="3"/>
  <c r="JC72" i="3"/>
  <c r="FD33" i="3"/>
  <c r="JF59" i="3"/>
  <c r="EZ47" i="3"/>
  <c r="GX93" i="3"/>
  <c r="EP51" i="3"/>
  <c r="JL68" i="3"/>
  <c r="HA80" i="3"/>
  <c r="DP34" i="3"/>
  <c r="EL41" i="3"/>
  <c r="CR91" i="3"/>
  <c r="EZ70" i="3"/>
  <c r="ET81" i="3"/>
  <c r="HN34" i="3"/>
  <c r="HF96" i="3"/>
  <c r="IF30" i="3"/>
  <c r="EN39" i="3"/>
  <c r="EZ32" i="3"/>
  <c r="ET29" i="3"/>
  <c r="JJ67" i="3"/>
  <c r="DC76" i="3"/>
  <c r="JJ114" i="3"/>
  <c r="EY93" i="3"/>
  <c r="HO113" i="3"/>
  <c r="GX55" i="3"/>
  <c r="IW84" i="3"/>
  <c r="CV44" i="3"/>
  <c r="DR98" i="3"/>
  <c r="DP102" i="3"/>
  <c r="EZ85" i="3"/>
  <c r="IW67" i="3"/>
  <c r="GO66" i="3"/>
  <c r="DV97" i="3"/>
  <c r="CR97" i="3"/>
  <c r="CR47" i="3"/>
  <c r="GQ111" i="3"/>
  <c r="FD40" i="3"/>
  <c r="EO49" i="3"/>
  <c r="IL91" i="3"/>
  <c r="IG55" i="3"/>
  <c r="GV110" i="3"/>
  <c r="IP76" i="3"/>
  <c r="ER87" i="3"/>
  <c r="GK56" i="3"/>
  <c r="EZ45" i="3"/>
  <c r="HN93" i="3"/>
  <c r="EN103" i="3"/>
  <c r="IV50" i="3"/>
  <c r="FE65" i="3"/>
  <c r="ET53" i="3"/>
  <c r="DI95" i="3"/>
  <c r="CP77" i="3"/>
  <c r="ET57" i="3"/>
  <c r="HJ46" i="3"/>
  <c r="FP59" i="3"/>
  <c r="HE54" i="3"/>
  <c r="FQ43" i="3"/>
  <c r="IH68" i="3"/>
  <c r="JI28" i="3"/>
  <c r="DS65" i="3"/>
  <c r="IN49" i="3"/>
  <c r="ES55" i="3"/>
  <c r="IY102" i="3"/>
  <c r="JB88" i="3"/>
  <c r="GL81" i="3"/>
  <c r="DR63" i="3"/>
  <c r="IS105" i="3"/>
  <c r="FN86" i="3"/>
  <c r="IY46" i="3"/>
  <c r="FJ112" i="3"/>
  <c r="JK76" i="3"/>
  <c r="GZ101" i="3"/>
  <c r="EY73" i="3"/>
  <c r="II63" i="3"/>
  <c r="FQ102" i="3"/>
  <c r="II37" i="3"/>
  <c r="JK94" i="3"/>
  <c r="DI102" i="3"/>
  <c r="GW98" i="3"/>
  <c r="FN53" i="3"/>
  <c r="DQ88" i="3"/>
  <c r="DI76" i="3"/>
  <c r="HJ29" i="3"/>
  <c r="IG37" i="3"/>
  <c r="DI78" i="3"/>
  <c r="IX64" i="3"/>
  <c r="HI67" i="3"/>
  <c r="GW31" i="3"/>
  <c r="CS38" i="3"/>
  <c r="HE41" i="3"/>
  <c r="IL58" i="3"/>
  <c r="IG100" i="3"/>
  <c r="IU84" i="3"/>
  <c r="ER77" i="3"/>
  <c r="IH99" i="3"/>
  <c r="GN69" i="3"/>
  <c r="DF74" i="3"/>
  <c r="HM26" i="3"/>
  <c r="JL36" i="3"/>
  <c r="FI55" i="3"/>
  <c r="GN74" i="3"/>
  <c r="EN62" i="3"/>
  <c r="JC43" i="3"/>
  <c r="EY30" i="3"/>
  <c r="EM37" i="3"/>
  <c r="GJ44" i="3"/>
  <c r="IW39" i="3"/>
  <c r="EM74" i="3"/>
  <c r="ER34" i="3"/>
  <c r="HF94" i="3"/>
  <c r="DO27" i="3"/>
  <c r="JC33" i="3"/>
  <c r="DD29" i="3"/>
  <c r="IG72" i="3"/>
  <c r="ES75" i="3"/>
  <c r="IU68" i="3"/>
  <c r="JH37" i="3"/>
  <c r="FO51" i="3"/>
  <c r="GV66" i="3"/>
  <c r="EV85" i="3"/>
  <c r="JI56" i="3"/>
  <c r="GJ79" i="3"/>
  <c r="EW110" i="3"/>
  <c r="HD48" i="3"/>
  <c r="DG80" i="3"/>
  <c r="HA101" i="3"/>
  <c r="DS90" i="3"/>
  <c r="GL46" i="3"/>
  <c r="HL82" i="3"/>
  <c r="EP58" i="3"/>
  <c r="CP26" i="3"/>
  <c r="GK99" i="3"/>
  <c r="GJ42" i="3"/>
  <c r="DQ64" i="3"/>
  <c r="IO75" i="3"/>
  <c r="IH103" i="3"/>
  <c r="EY84" i="3"/>
  <c r="GK34" i="3"/>
  <c r="HA68" i="3"/>
  <c r="GY93" i="3"/>
  <c r="GI109" i="3"/>
  <c r="CS87" i="3"/>
  <c r="IF113" i="3"/>
  <c r="JF58" i="3"/>
  <c r="DG35" i="3"/>
  <c r="DR104" i="3"/>
  <c r="II59" i="3"/>
  <c r="IG101" i="3"/>
  <c r="DK97" i="3"/>
  <c r="IP59" i="3"/>
  <c r="IO44" i="3"/>
  <c r="HC74" i="3"/>
  <c r="FG91" i="3"/>
  <c r="CO59" i="3"/>
  <c r="IV63" i="3"/>
  <c r="CU118" i="3"/>
  <c r="EO102" i="3"/>
  <c r="FR45" i="3"/>
  <c r="IK101" i="3"/>
  <c r="FD56" i="3"/>
  <c r="DS41" i="3"/>
  <c r="HK92" i="3"/>
  <c r="HK112" i="3"/>
  <c r="EP54" i="3"/>
  <c r="IP35" i="3"/>
  <c r="EP73" i="3"/>
  <c r="HD86" i="3"/>
  <c r="JB114" i="3"/>
  <c r="IU37" i="3"/>
  <c r="IF65" i="3"/>
  <c r="CU107" i="3"/>
  <c r="IM47" i="3"/>
  <c r="FH92" i="3"/>
  <c r="CX64" i="3"/>
  <c r="GQ59" i="3"/>
  <c r="GV102" i="3"/>
  <c r="JB101" i="3"/>
  <c r="GN31" i="3"/>
  <c r="HB37" i="3"/>
  <c r="IO73" i="3"/>
  <c r="FR66" i="3"/>
  <c r="JH59" i="3"/>
  <c r="HM73" i="3"/>
  <c r="HC99" i="3"/>
  <c r="DD79" i="3"/>
  <c r="ER64" i="3"/>
  <c r="GV41" i="3"/>
  <c r="JA75" i="3"/>
  <c r="FC82" i="3"/>
  <c r="DV96" i="3"/>
  <c r="IF40" i="3"/>
  <c r="GO54" i="3"/>
  <c r="HF36" i="3"/>
  <c r="IT92" i="3"/>
  <c r="DV98" i="3"/>
  <c r="EM52" i="3"/>
  <c r="CQ94" i="3"/>
  <c r="JA105" i="3"/>
  <c r="DC109" i="3"/>
  <c r="II68" i="3"/>
  <c r="GI63" i="3"/>
  <c r="GN67" i="3"/>
  <c r="CT74" i="3"/>
  <c r="HN68" i="3"/>
  <c r="GI98" i="3"/>
  <c r="EU77" i="3"/>
  <c r="IZ94" i="3"/>
  <c r="DF96" i="3"/>
  <c r="CT113" i="3"/>
  <c r="DJ93" i="3"/>
  <c r="II97" i="3"/>
  <c r="DP65" i="3"/>
  <c r="GP67" i="3"/>
  <c r="FA83" i="3"/>
  <c r="GY104" i="3"/>
  <c r="DO101" i="3"/>
  <c r="GR99" i="3"/>
  <c r="DC65" i="3"/>
  <c r="JA104" i="3"/>
  <c r="GQ60" i="3"/>
  <c r="IN113" i="3"/>
  <c r="JB78" i="3"/>
  <c r="HJ25" i="3"/>
  <c r="HK110" i="3"/>
  <c r="CX75" i="3"/>
  <c r="HD73" i="3"/>
  <c r="DG29" i="3"/>
  <c r="JB85" i="3"/>
  <c r="HE108" i="3"/>
  <c r="DV108" i="3"/>
  <c r="JH60" i="3"/>
  <c r="IO105" i="3"/>
  <c r="ES77" i="3"/>
  <c r="CR28" i="3"/>
  <c r="GR57" i="3"/>
  <c r="HC56" i="3"/>
  <c r="CQ107" i="3"/>
  <c r="CO67" i="3"/>
  <c r="GV115" i="3"/>
  <c r="IK49" i="3"/>
  <c r="DI46" i="3"/>
  <c r="GV70" i="3"/>
  <c r="HL71" i="3"/>
  <c r="CU85" i="3"/>
  <c r="DC49" i="3"/>
  <c r="DB25" i="3"/>
  <c r="HB84" i="3"/>
  <c r="DH70" i="3"/>
  <c r="EY48" i="3"/>
  <c r="DT83" i="3"/>
  <c r="GW88" i="3"/>
  <c r="HA97" i="3"/>
  <c r="DI91" i="3"/>
  <c r="HG120" i="3"/>
  <c r="HJ109" i="3"/>
  <c r="EL27" i="3"/>
  <c r="JK31" i="3"/>
  <c r="JK78" i="3"/>
  <c r="CV90" i="3"/>
  <c r="GJ70" i="3"/>
  <c r="GK36" i="3"/>
  <c r="FB68" i="3"/>
  <c r="JJ107" i="3"/>
  <c r="HC100" i="3"/>
  <c r="FL65" i="3"/>
  <c r="GM50" i="3"/>
  <c r="EZ87" i="3"/>
  <c r="DD110" i="3"/>
  <c r="FO48" i="3"/>
  <c r="IF35" i="3"/>
  <c r="DK115" i="3"/>
  <c r="HN63" i="3"/>
  <c r="EQ97" i="3"/>
  <c r="GN55" i="3"/>
  <c r="CR31" i="3"/>
  <c r="FB50" i="3"/>
  <c r="HN29" i="3"/>
  <c r="HM47" i="3"/>
  <c r="IF75" i="3"/>
  <c r="DT93" i="3"/>
  <c r="CS96" i="3"/>
  <c r="HK108" i="3"/>
  <c r="IL94" i="3"/>
  <c r="FI38" i="3"/>
  <c r="DE47" i="3"/>
  <c r="IZ67" i="3"/>
  <c r="EY27" i="3"/>
  <c r="JG78" i="3"/>
  <c r="EM58" i="3"/>
  <c r="HC88" i="3"/>
  <c r="EZ65" i="3"/>
  <c r="CV43" i="3"/>
  <c r="FP37" i="3"/>
  <c r="IZ41" i="3"/>
  <c r="IK104" i="3"/>
  <c r="GP30" i="3"/>
  <c r="IJ121" i="3"/>
  <c r="DR100" i="3"/>
  <c r="IG38" i="3"/>
  <c r="HJ80" i="3"/>
  <c r="FJ111" i="3"/>
  <c r="CY72" i="3"/>
  <c r="JC102" i="3"/>
  <c r="FH118" i="3"/>
  <c r="EZ74" i="3"/>
  <c r="CT40" i="3"/>
  <c r="CR118" i="3"/>
  <c r="GX112" i="3"/>
  <c r="IK95" i="3"/>
  <c r="DJ81" i="3"/>
  <c r="IH70" i="3"/>
  <c r="FR39" i="3"/>
  <c r="FQ106" i="3"/>
  <c r="JM102" i="3"/>
  <c r="IM105" i="3"/>
  <c r="DK82" i="3"/>
  <c r="GK31" i="3"/>
  <c r="DE63" i="3"/>
  <c r="DH96" i="3"/>
  <c r="FP38" i="3"/>
  <c r="HA31" i="3"/>
  <c r="IP94" i="3"/>
  <c r="JB40" i="3"/>
  <c r="IU54" i="3"/>
  <c r="FQ99" i="3"/>
  <c r="GR98" i="3"/>
  <c r="JJ83" i="3"/>
  <c r="IS101" i="3"/>
  <c r="DG83" i="3"/>
  <c r="FL71" i="3"/>
  <c r="DR42" i="3"/>
  <c r="FS84" i="3"/>
  <c r="HE114" i="3"/>
  <c r="JC52" i="3"/>
  <c r="HL86" i="3"/>
  <c r="GL36" i="3"/>
  <c r="FI76" i="3"/>
  <c r="GJ90" i="3"/>
  <c r="HA87" i="3"/>
  <c r="CY60" i="3"/>
  <c r="DQ96" i="3"/>
  <c r="CQ93" i="3"/>
  <c r="DB70" i="3"/>
  <c r="DR95" i="3"/>
  <c r="FC31" i="3"/>
  <c r="GL94" i="3"/>
  <c r="DR61" i="3"/>
  <c r="FL97" i="3"/>
  <c r="EP109" i="3"/>
  <c r="CW71" i="3"/>
  <c r="CQ55" i="3"/>
  <c r="IG106" i="3"/>
  <c r="DT64" i="3"/>
  <c r="FN58" i="3"/>
  <c r="IM71" i="3"/>
  <c r="CO37" i="3"/>
  <c r="FR68" i="3"/>
  <c r="GV52" i="3"/>
  <c r="FE66" i="3"/>
  <c r="CS49" i="3"/>
  <c r="DU103" i="3"/>
  <c r="JD111" i="3"/>
  <c r="HL98" i="3"/>
  <c r="DI36" i="3"/>
  <c r="DC122" i="3"/>
  <c r="EV122" i="3"/>
  <c r="EL30" i="3"/>
  <c r="GI44" i="3"/>
  <c r="HM34" i="3"/>
  <c r="JL40" i="3"/>
  <c r="CO120" i="3"/>
  <c r="HI60" i="3"/>
  <c r="IM51" i="3"/>
  <c r="JH81" i="3"/>
  <c r="IU112" i="3"/>
  <c r="IT75" i="3"/>
  <c r="HO46" i="3"/>
  <c r="HI40" i="3"/>
  <c r="GM104" i="3"/>
  <c r="CR27" i="3"/>
  <c r="DB91" i="3"/>
  <c r="GW115" i="3"/>
  <c r="HN104" i="3"/>
  <c r="DB87" i="3"/>
  <c r="IV93" i="3"/>
  <c r="FS113" i="3"/>
  <c r="GL33" i="3"/>
  <c r="HA44" i="3"/>
  <c r="HF70" i="3"/>
  <c r="IW38" i="3"/>
  <c r="FO56" i="3"/>
  <c r="HL107" i="3"/>
  <c r="DF109" i="3"/>
  <c r="II114" i="3"/>
  <c r="FR26" i="3"/>
  <c r="IW27" i="3"/>
  <c r="GR120" i="3"/>
  <c r="ES94" i="3"/>
  <c r="CT118" i="3"/>
  <c r="GL102" i="3"/>
  <c r="GI27" i="3"/>
  <c r="IN65" i="3"/>
  <c r="DP37" i="3"/>
  <c r="HL41" i="3"/>
  <c r="DD91" i="3"/>
  <c r="JK89" i="3"/>
  <c r="HB43" i="3"/>
  <c r="DL60" i="3"/>
  <c r="EL93" i="3"/>
  <c r="GZ102" i="3"/>
  <c r="HC51" i="3"/>
  <c r="FL63" i="3"/>
  <c r="CT101" i="3"/>
  <c r="FN102" i="3"/>
  <c r="ES26" i="3"/>
  <c r="FQ66" i="3"/>
  <c r="DI51" i="3"/>
  <c r="JA95" i="3"/>
  <c r="JB109" i="3"/>
  <c r="DL112" i="3"/>
  <c r="GY52" i="3"/>
  <c r="EN88" i="3"/>
  <c r="EY83" i="3"/>
  <c r="CX40" i="3"/>
  <c r="GO44" i="3"/>
  <c r="IV83" i="3"/>
  <c r="ES67" i="3"/>
  <c r="JF92" i="3"/>
  <c r="JL80" i="3"/>
  <c r="JM61" i="3"/>
  <c r="EZ46" i="3"/>
  <c r="CO46" i="3"/>
  <c r="HB80" i="3"/>
  <c r="ET102" i="3"/>
  <c r="GV51" i="3"/>
  <c r="DG54" i="3"/>
  <c r="GO61" i="3"/>
  <c r="II109" i="3"/>
  <c r="GI74" i="3"/>
  <c r="IN54" i="3"/>
  <c r="EO88" i="3"/>
  <c r="GK58" i="3"/>
  <c r="DJ92" i="3"/>
  <c r="IX102" i="3"/>
  <c r="HL95" i="3"/>
  <c r="DP46" i="3"/>
  <c r="DC102" i="3"/>
  <c r="JG61" i="3"/>
  <c r="JI40" i="3"/>
  <c r="FO96" i="3"/>
  <c r="HO114" i="3"/>
  <c r="HN26" i="3"/>
  <c r="DI99" i="3"/>
  <c r="GJ109" i="3"/>
  <c r="DU102" i="3"/>
  <c r="IW97" i="3"/>
  <c r="IZ79" i="3"/>
  <c r="DG36" i="3"/>
  <c r="HI85" i="3"/>
  <c r="ER63" i="3"/>
  <c r="IK107" i="3"/>
  <c r="GZ115" i="3"/>
  <c r="DO48" i="3"/>
  <c r="HN99" i="3"/>
  <c r="FQ69" i="3"/>
  <c r="FO33" i="3"/>
  <c r="CV36" i="3"/>
  <c r="DV47" i="3"/>
  <c r="FQ116" i="3"/>
  <c r="CW94" i="3"/>
  <c r="IK55" i="3"/>
  <c r="GV29" i="3"/>
  <c r="GV105" i="3"/>
  <c r="ET39" i="3"/>
  <c r="GJ88" i="3"/>
  <c r="HB102" i="3"/>
  <c r="FG111" i="3"/>
  <c r="HP74" i="3"/>
  <c r="DC77" i="3"/>
  <c r="DE40" i="3"/>
  <c r="EW116" i="3"/>
  <c r="IK93" i="3"/>
  <c r="IG44" i="3"/>
  <c r="EZ66" i="3"/>
  <c r="IP96" i="3"/>
  <c r="GV84" i="3"/>
  <c r="IH117" i="3"/>
  <c r="DH92" i="3"/>
  <c r="FD66" i="3"/>
  <c r="DH74" i="3"/>
  <c r="IK80" i="3"/>
  <c r="CZ113" i="3"/>
  <c r="HG116" i="3"/>
  <c r="CU29" i="3"/>
  <c r="FH111" i="3"/>
  <c r="GO75" i="3"/>
  <c r="GI40" i="3"/>
  <c r="GP28" i="3"/>
  <c r="GS106" i="3"/>
  <c r="GK100" i="3"/>
  <c r="IG74" i="3"/>
  <c r="EO89" i="3"/>
  <c r="EN59" i="3"/>
  <c r="JB53" i="3"/>
  <c r="GY106" i="3"/>
  <c r="IS113" i="3"/>
  <c r="EP95" i="3"/>
  <c r="IW105" i="3"/>
  <c r="IT66" i="3"/>
  <c r="IN81" i="3"/>
  <c r="IJ58" i="3"/>
  <c r="EP82" i="3"/>
  <c r="FH106" i="3"/>
  <c r="IW107" i="3"/>
  <c r="IM92" i="3"/>
  <c r="HD44" i="3"/>
  <c r="IU35" i="3"/>
  <c r="JJ51" i="3"/>
  <c r="CO41" i="3"/>
  <c r="CP53" i="3"/>
  <c r="JB95" i="3"/>
  <c r="HM116" i="3"/>
  <c r="DO89" i="3"/>
  <c r="HA43" i="3"/>
  <c r="FM114" i="3"/>
  <c r="HL114" i="3"/>
  <c r="DH78" i="3"/>
  <c r="IY92" i="3"/>
  <c r="DG30" i="3"/>
  <c r="GQ30" i="3"/>
  <c r="JJ70" i="3"/>
  <c r="EZ49" i="3"/>
  <c r="HO91" i="3"/>
  <c r="HN107" i="3"/>
  <c r="HP118" i="3"/>
  <c r="GZ39" i="3"/>
  <c r="GI100" i="3"/>
  <c r="EM49" i="3"/>
  <c r="IT93" i="3"/>
  <c r="JH87" i="3"/>
  <c r="IS118" i="3"/>
  <c r="EL110" i="3"/>
  <c r="FN97" i="3"/>
  <c r="GP53" i="3"/>
  <c r="JC94" i="3"/>
  <c r="EV63" i="3"/>
  <c r="EW117" i="3"/>
  <c r="GZ45" i="3"/>
  <c r="JD118" i="3"/>
  <c r="IU34" i="3"/>
  <c r="GI34" i="3"/>
  <c r="GT119" i="3"/>
  <c r="CW121" i="3"/>
  <c r="CS75" i="3"/>
  <c r="FE80" i="3"/>
  <c r="DK27" i="3"/>
  <c r="EM51" i="3"/>
  <c r="FS90" i="3"/>
  <c r="GV107" i="3"/>
  <c r="HE94" i="3"/>
  <c r="CW77" i="3"/>
  <c r="FA76" i="3"/>
  <c r="EU39" i="3"/>
  <c r="FG53" i="3"/>
  <c r="FF25" i="3"/>
  <c r="GR37" i="3"/>
  <c r="FG59" i="3"/>
  <c r="CO58" i="3"/>
  <c r="HL63" i="3"/>
  <c r="FS53" i="3"/>
  <c r="DS71" i="3"/>
  <c r="FA104" i="3"/>
  <c r="HE48" i="3"/>
  <c r="GN87" i="3"/>
  <c r="FL72" i="3"/>
  <c r="DL88" i="3"/>
  <c r="GI64" i="3"/>
  <c r="IO41" i="3"/>
  <c r="EZ58" i="3"/>
  <c r="IY88" i="3"/>
  <c r="FH30" i="3"/>
  <c r="JM46" i="3"/>
  <c r="IP68" i="3"/>
  <c r="IN98" i="3"/>
  <c r="JG62" i="3"/>
  <c r="IK35" i="3"/>
  <c r="DJ53" i="3"/>
  <c r="GP33" i="3"/>
  <c r="DP82" i="3"/>
  <c r="JJ95" i="3"/>
  <c r="DV66" i="3"/>
  <c r="IG67" i="3"/>
  <c r="FO39" i="3"/>
  <c r="HF29" i="3"/>
  <c r="FQ96" i="3"/>
  <c r="GM78" i="3"/>
  <c r="DC71" i="3"/>
  <c r="FI96" i="3"/>
  <c r="HL49" i="3"/>
  <c r="IT72" i="3"/>
  <c r="GL71" i="3"/>
  <c r="FB40" i="3"/>
  <c r="IY65" i="3"/>
  <c r="FH55" i="3"/>
  <c r="CP80" i="3"/>
  <c r="HP87" i="3"/>
  <c r="ES89" i="3"/>
  <c r="GP85" i="3"/>
  <c r="CQ31" i="3"/>
  <c r="FF77" i="3"/>
  <c r="GJ59" i="3"/>
  <c r="HC31" i="3"/>
  <c r="IH85" i="3"/>
  <c r="IZ26" i="3"/>
  <c r="GS52" i="3"/>
  <c r="HC32" i="3"/>
  <c r="DT59" i="3"/>
  <c r="GV31" i="3"/>
  <c r="GM31" i="3"/>
  <c r="CV83" i="3"/>
  <c r="DV44" i="3"/>
  <c r="HK79" i="3"/>
  <c r="JF55" i="3"/>
  <c r="HM107" i="3"/>
  <c r="CY97" i="3"/>
  <c r="IO70" i="3"/>
  <c r="EU84" i="3"/>
  <c r="FF40" i="3"/>
  <c r="JG46" i="3"/>
  <c r="FF93" i="3"/>
  <c r="EP47" i="3"/>
  <c r="HD49" i="3"/>
  <c r="EM95" i="3"/>
  <c r="CX49" i="3"/>
  <c r="IH88" i="3"/>
  <c r="JI99" i="3"/>
  <c r="HI50" i="3"/>
  <c r="DQ77" i="3"/>
  <c r="GV67" i="3"/>
  <c r="GX65" i="3"/>
  <c r="GO95" i="3"/>
  <c r="HD119" i="3"/>
  <c r="CW102" i="3"/>
  <c r="DO76" i="3"/>
  <c r="HN79" i="3"/>
  <c r="HL47" i="3"/>
  <c r="DE59" i="3"/>
  <c r="IZ66" i="3"/>
  <c r="HK32" i="3"/>
  <c r="DD25" i="3"/>
  <c r="IY91" i="3"/>
  <c r="IW71" i="3"/>
  <c r="FR49" i="3"/>
  <c r="EO35" i="3"/>
  <c r="EZ48" i="3"/>
  <c r="FA67" i="3"/>
  <c r="DR86" i="3"/>
  <c r="IK26" i="3"/>
  <c r="IQ113" i="3"/>
  <c r="EN42" i="3"/>
  <c r="IW94" i="3"/>
  <c r="HA92" i="3"/>
  <c r="IM72" i="3"/>
  <c r="IN35" i="3"/>
  <c r="IF61" i="3"/>
  <c r="DH54" i="3"/>
  <c r="DD53" i="3"/>
  <c r="JM73" i="3"/>
  <c r="HF25" i="3"/>
  <c r="HM59" i="3"/>
  <c r="DG45" i="3"/>
  <c r="IG104" i="3"/>
  <c r="DS58" i="3"/>
  <c r="EM69" i="3"/>
  <c r="IS93" i="3"/>
  <c r="DI26" i="3"/>
  <c r="FR35" i="3"/>
  <c r="IG84" i="3"/>
  <c r="HM81" i="3"/>
  <c r="HO49" i="3"/>
  <c r="DQ30" i="3"/>
  <c r="HO88" i="3"/>
  <c r="IJ92" i="3"/>
  <c r="FP92" i="3"/>
  <c r="DQ47" i="3"/>
  <c r="HO36" i="3"/>
  <c r="FM42" i="3"/>
  <c r="HO64" i="3"/>
  <c r="DC100" i="3"/>
  <c r="DV68" i="3"/>
  <c r="DS91" i="3"/>
  <c r="FR94" i="3"/>
  <c r="GY37" i="3"/>
  <c r="IF31" i="3"/>
  <c r="EN29" i="3"/>
  <c r="JG105" i="3"/>
  <c r="EL37" i="3"/>
  <c r="EU26" i="3"/>
  <c r="DT58" i="3"/>
  <c r="HA81" i="3"/>
  <c r="ER46" i="3"/>
  <c r="GS56" i="3"/>
  <c r="CS30" i="3"/>
  <c r="IO82" i="3"/>
  <c r="FB47" i="3"/>
  <c r="FP63" i="3"/>
  <c r="HP97" i="3"/>
  <c r="GN77" i="3"/>
  <c r="EU40" i="3"/>
  <c r="FP56" i="3"/>
  <c r="EV54" i="3"/>
  <c r="EP66" i="3"/>
  <c r="HN89" i="3"/>
  <c r="CR103" i="3"/>
  <c r="GQ25" i="3"/>
  <c r="HA30" i="3"/>
  <c r="GY84" i="3"/>
  <c r="IK48" i="3"/>
  <c r="EP36" i="3"/>
  <c r="EQ100" i="3"/>
  <c r="HA70" i="3"/>
  <c r="JK49" i="3"/>
  <c r="DP94" i="3"/>
  <c r="FL58" i="3"/>
  <c r="GO41" i="3"/>
  <c r="IO93" i="3"/>
  <c r="JH65" i="3"/>
  <c r="HP109" i="3"/>
  <c r="CP50" i="3"/>
  <c r="GK71" i="3"/>
  <c r="JF35" i="3"/>
  <c r="JM117" i="3"/>
  <c r="CO56" i="3"/>
  <c r="DR115" i="3"/>
  <c r="HD63" i="3"/>
  <c r="HI48" i="3"/>
  <c r="FD88" i="3"/>
  <c r="DJ97" i="3"/>
  <c r="HO73" i="3"/>
  <c r="DJ45" i="3"/>
  <c r="DR50" i="3"/>
  <c r="JB50" i="3"/>
  <c r="IY58" i="3"/>
  <c r="FD98" i="3"/>
  <c r="FN38" i="3"/>
  <c r="GM74" i="3"/>
  <c r="CS74" i="3"/>
  <c r="EP87" i="3"/>
  <c r="GM103" i="3"/>
  <c r="HK91" i="3"/>
  <c r="ES30" i="3"/>
  <c r="CP78" i="3"/>
  <c r="IL45" i="3"/>
  <c r="CP27" i="3"/>
  <c r="EP32" i="3"/>
  <c r="GN94" i="3"/>
  <c r="DE62" i="3"/>
  <c r="EL75" i="3"/>
  <c r="DD47" i="3"/>
  <c r="CR57" i="3"/>
  <c r="JM86" i="3"/>
  <c r="DR82" i="3"/>
  <c r="EP45" i="3"/>
  <c r="IX117" i="3"/>
  <c r="CU35" i="3"/>
  <c r="JK54" i="3"/>
  <c r="EV40" i="3"/>
  <c r="HO115" i="3"/>
  <c r="DB101" i="3"/>
  <c r="IJ49" i="3"/>
  <c r="DI43" i="3"/>
  <c r="FO69" i="3"/>
  <c r="JG76" i="3"/>
  <c r="CS47" i="3"/>
  <c r="DR55" i="3"/>
  <c r="IW69" i="3"/>
  <c r="FG50" i="3"/>
  <c r="EM47" i="3"/>
  <c r="GS107" i="3"/>
  <c r="IN115" i="3"/>
  <c r="HN76" i="3"/>
  <c r="HO112" i="3"/>
  <c r="EZ111" i="3"/>
  <c r="FM61" i="3"/>
  <c r="EQ111" i="3"/>
  <c r="GZ83" i="3"/>
  <c r="FS79" i="3"/>
  <c r="ER42" i="3"/>
  <c r="FN75" i="3"/>
  <c r="IO53" i="3"/>
  <c r="DQ73" i="3"/>
  <c r="JI30" i="3"/>
  <c r="DJ110" i="3"/>
  <c r="GO51" i="3"/>
  <c r="JB63" i="3"/>
  <c r="EM31" i="3"/>
  <c r="DL37" i="3"/>
  <c r="CV99" i="3"/>
  <c r="HD38" i="3"/>
  <c r="HD55" i="3"/>
  <c r="IW103" i="3"/>
  <c r="JA76" i="3"/>
  <c r="DG49" i="3"/>
  <c r="IK118" i="3"/>
  <c r="ET107" i="3"/>
  <c r="DK72" i="3"/>
  <c r="IK41" i="3"/>
  <c r="JF103" i="3"/>
  <c r="JG48" i="3"/>
  <c r="IH82" i="3"/>
  <c r="IT91" i="3"/>
  <c r="EN50" i="3"/>
  <c r="IG116" i="3"/>
  <c r="DF71" i="3"/>
  <c r="DS37" i="3"/>
  <c r="EW111" i="3"/>
  <c r="JK90" i="3"/>
  <c r="IH51" i="3"/>
  <c r="FF84" i="3"/>
  <c r="CR96" i="3"/>
  <c r="EZ113" i="3"/>
  <c r="FP117" i="3"/>
  <c r="GR117" i="3"/>
  <c r="IV39" i="3"/>
  <c r="DR43" i="3"/>
  <c r="DI30" i="3"/>
  <c r="GO83" i="3"/>
  <c r="HB89" i="3"/>
  <c r="IZ25" i="3"/>
  <c r="FQ50" i="3"/>
  <c r="FH91" i="3"/>
  <c r="FL49" i="3"/>
  <c r="EO120" i="3"/>
  <c r="FS78" i="3"/>
  <c r="DL96" i="3"/>
  <c r="IP53" i="3"/>
  <c r="JG34" i="3"/>
  <c r="ER98" i="3"/>
  <c r="IG91" i="3"/>
  <c r="CU115" i="3"/>
  <c r="DD100" i="3"/>
  <c r="HI65" i="3"/>
  <c r="HK33" i="3"/>
  <c r="FH114" i="3"/>
  <c r="FC68" i="3"/>
  <c r="EQ103" i="3"/>
  <c r="IZ59" i="3"/>
  <c r="JB104" i="3"/>
  <c r="CX102" i="3"/>
  <c r="DL35" i="3"/>
  <c r="JB80" i="3"/>
  <c r="GS116" i="3"/>
  <c r="HO117" i="3"/>
  <c r="FE113" i="3"/>
  <c r="FA26" i="3"/>
  <c r="FR107" i="3"/>
  <c r="DR88" i="3"/>
  <c r="HB67" i="3"/>
  <c r="IV101" i="3"/>
  <c r="JK104" i="3"/>
  <c r="FC115" i="3"/>
  <c r="DR62" i="3"/>
  <c r="IZ80" i="3"/>
  <c r="EO108" i="3"/>
  <c r="IN105" i="3"/>
  <c r="HE90" i="3"/>
  <c r="CP56" i="3"/>
  <c r="IS92" i="3"/>
  <c r="EU105" i="3"/>
  <c r="GI68" i="3"/>
  <c r="GK90" i="3"/>
  <c r="IU46" i="3"/>
  <c r="GX28" i="3"/>
  <c r="HL64" i="3"/>
  <c r="DO63" i="3"/>
  <c r="CU76" i="3"/>
  <c r="IN36" i="3"/>
  <c r="II32" i="3"/>
  <c r="HM30" i="3"/>
  <c r="IK70" i="3"/>
  <c r="FG87" i="3"/>
  <c r="FG26" i="3"/>
  <c r="CV104" i="3"/>
  <c r="CX45" i="3"/>
  <c r="IT85" i="3"/>
  <c r="FR86" i="3"/>
  <c r="GN103" i="3"/>
  <c r="ER30" i="3"/>
  <c r="GN80" i="3"/>
  <c r="CP89" i="3"/>
  <c r="GS40" i="3"/>
  <c r="JG44" i="3"/>
  <c r="EL102" i="3"/>
  <c r="HP105" i="3"/>
  <c r="HC38" i="3"/>
  <c r="FQ104" i="3"/>
  <c r="GS47" i="3"/>
  <c r="DI85" i="3"/>
  <c r="DJ47" i="3"/>
  <c r="ER74" i="3"/>
  <c r="FB33" i="3"/>
  <c r="DF79" i="3"/>
  <c r="GW54" i="3"/>
  <c r="DH81" i="3"/>
  <c r="DE53" i="3"/>
  <c r="IY59" i="3"/>
  <c r="HA104" i="3"/>
  <c r="JB68" i="3"/>
  <c r="IY107" i="3"/>
  <c r="JA57" i="3"/>
  <c r="FE92" i="3"/>
  <c r="FN44" i="3"/>
  <c r="IM91" i="3"/>
  <c r="CX43" i="3"/>
  <c r="FH38" i="3"/>
  <c r="IY54" i="3"/>
  <c r="DT56" i="3"/>
  <c r="DV72" i="3"/>
  <c r="DJ108" i="3"/>
  <c r="GK32" i="3"/>
  <c r="IK103" i="3"/>
  <c r="DJ37" i="3"/>
  <c r="IO54" i="3"/>
  <c r="GR96" i="3"/>
  <c r="DC62" i="3"/>
  <c r="FS68" i="3"/>
  <c r="DF90" i="3"/>
  <c r="IN107" i="3"/>
  <c r="IK47" i="3"/>
  <c r="FN72" i="3"/>
  <c r="II108" i="3"/>
  <c r="GV68" i="3"/>
  <c r="EY99" i="3"/>
  <c r="GX41" i="3"/>
  <c r="EQ36" i="3"/>
  <c r="JH100" i="3"/>
  <c r="CT38" i="3"/>
  <c r="FR40" i="3"/>
  <c r="FO52" i="3"/>
  <c r="HP55" i="3"/>
  <c r="DC59" i="3"/>
  <c r="CU75" i="3"/>
  <c r="FB65" i="3"/>
  <c r="ES80" i="3"/>
  <c r="HF63" i="3"/>
  <c r="FE95" i="3"/>
  <c r="CO54" i="3"/>
  <c r="DV67" i="3"/>
  <c r="ES102" i="3"/>
  <c r="DV42" i="3"/>
  <c r="JK45" i="3"/>
  <c r="EQ52" i="3"/>
  <c r="DG31" i="3"/>
  <c r="CQ109" i="3"/>
  <c r="IL53" i="3"/>
  <c r="CX36" i="3"/>
  <c r="FA81" i="3"/>
  <c r="CX52" i="3"/>
  <c r="GK44" i="3"/>
  <c r="CT80" i="3"/>
  <c r="DL76" i="3"/>
  <c r="GJ119" i="3"/>
  <c r="EU37" i="3"/>
  <c r="CR44" i="3"/>
  <c r="EL31" i="3"/>
  <c r="JA30" i="3"/>
  <c r="FG103" i="3"/>
  <c r="FB73" i="3"/>
  <c r="ES106" i="3"/>
  <c r="HF32" i="3"/>
  <c r="CW43" i="3"/>
  <c r="CY75" i="3"/>
  <c r="IH69" i="3"/>
  <c r="JK48" i="3"/>
  <c r="HL80" i="3"/>
  <c r="JF89" i="3"/>
  <c r="HB39" i="3"/>
  <c r="IH26" i="3"/>
  <c r="ET69" i="3"/>
  <c r="ET45" i="3"/>
  <c r="GJ94" i="3"/>
  <c r="IO117" i="3"/>
  <c r="HA90" i="3"/>
  <c r="JF31" i="3"/>
  <c r="JF82" i="3"/>
  <c r="FM54" i="3"/>
  <c r="DG97" i="3"/>
  <c r="IJ85" i="3"/>
  <c r="HC67" i="3"/>
  <c r="EZ91" i="3"/>
  <c r="HK66" i="3"/>
  <c r="FL30" i="3"/>
  <c r="GW93" i="3"/>
  <c r="HI86" i="3"/>
  <c r="DD104" i="3"/>
  <c r="FD81" i="3"/>
  <c r="DK71" i="3"/>
  <c r="JI108" i="3"/>
  <c r="IO36" i="3"/>
  <c r="DQ74" i="3"/>
  <c r="CX33" i="3"/>
  <c r="CZ114" i="3"/>
  <c r="IY109" i="3"/>
  <c r="HM38" i="3"/>
  <c r="EU66" i="3"/>
  <c r="GS29" i="3"/>
  <c r="DL92" i="3"/>
  <c r="DU76" i="3"/>
  <c r="DH104" i="3"/>
  <c r="IO34" i="3"/>
  <c r="IP77" i="3"/>
  <c r="ER48" i="3"/>
  <c r="HN40" i="3"/>
  <c r="IZ103" i="3"/>
  <c r="CP61" i="3"/>
  <c r="CQ65" i="3"/>
  <c r="GJ38" i="3"/>
  <c r="DT65" i="3"/>
  <c r="DO26" i="3"/>
  <c r="DV73" i="3"/>
  <c r="JL25" i="3"/>
  <c r="GJ53" i="3"/>
  <c r="EL57" i="3"/>
  <c r="DB47" i="3"/>
  <c r="FC64" i="3"/>
  <c r="GM27" i="3"/>
  <c r="HI103" i="3"/>
  <c r="IW100" i="3"/>
  <c r="GS69" i="3"/>
  <c r="DC55" i="3"/>
  <c r="FQ103" i="3"/>
  <c r="IN100" i="3"/>
  <c r="JA32" i="3"/>
  <c r="CV116" i="3"/>
  <c r="DO32" i="3"/>
  <c r="DE105" i="3"/>
  <c r="IM90" i="3"/>
  <c r="IG50" i="3"/>
  <c r="ET86" i="3"/>
  <c r="IG26" i="3"/>
  <c r="HO96" i="3"/>
  <c r="HI91" i="3"/>
  <c r="EZ50" i="3"/>
  <c r="HD114" i="3"/>
  <c r="IP32" i="3"/>
  <c r="DO80" i="3"/>
  <c r="JJ90" i="3"/>
  <c r="HA63" i="3"/>
  <c r="HK113" i="3"/>
  <c r="CP121" i="3"/>
  <c r="GK68" i="3"/>
  <c r="EM46" i="3"/>
  <c r="JL55" i="3"/>
  <c r="EY62" i="3"/>
  <c r="GL56" i="3"/>
  <c r="DD55" i="3"/>
  <c r="DB27" i="3"/>
  <c r="IL40" i="3"/>
  <c r="JJ104" i="3"/>
  <c r="DF25" i="3"/>
  <c r="IT100" i="3"/>
  <c r="FD110" i="3"/>
  <c r="GM93" i="3"/>
  <c r="DS76" i="3"/>
  <c r="JA49" i="3"/>
  <c r="CX46" i="3"/>
  <c r="FP86" i="3"/>
  <c r="DJ35" i="3"/>
  <c r="CT114" i="3"/>
  <c r="DG103" i="3"/>
  <c r="EQ41" i="3"/>
  <c r="FC103" i="3"/>
  <c r="HK46" i="3"/>
  <c r="FD86" i="3"/>
  <c r="GS54" i="3"/>
  <c r="HL97" i="3"/>
  <c r="GY28" i="3"/>
  <c r="EP103" i="3"/>
  <c r="HC83" i="3"/>
  <c r="FD32" i="3"/>
  <c r="HL51" i="3"/>
  <c r="CV49" i="3"/>
  <c r="FQ33" i="3"/>
  <c r="HC85" i="3"/>
  <c r="EM93" i="3"/>
  <c r="FO30" i="3"/>
  <c r="EN63" i="3"/>
  <c r="HE67" i="3"/>
  <c r="IJ39" i="3"/>
  <c r="JF106" i="3"/>
  <c r="HK53" i="3"/>
  <c r="CW34" i="3"/>
  <c r="EM36" i="3"/>
  <c r="HI81" i="3"/>
  <c r="DH109" i="3"/>
  <c r="CO68" i="3"/>
  <c r="FL91" i="3"/>
  <c r="JG67" i="3"/>
  <c r="JM50" i="3"/>
  <c r="JJ74" i="3"/>
  <c r="CX115" i="3"/>
  <c r="DG100" i="3"/>
  <c r="JJ88" i="3"/>
  <c r="GK87" i="3"/>
  <c r="JF44" i="3"/>
  <c r="FQ54" i="3"/>
  <c r="IN92" i="3"/>
  <c r="DU112" i="3"/>
  <c r="JK112" i="3"/>
  <c r="HP76" i="3"/>
  <c r="GW60" i="3"/>
  <c r="IJ53" i="3"/>
  <c r="IZ69" i="3"/>
  <c r="DT30" i="3"/>
  <c r="DL79" i="3"/>
  <c r="HO92" i="3"/>
  <c r="ES27" i="3"/>
  <c r="CY68" i="3"/>
  <c r="CR83" i="3"/>
  <c r="GL35" i="3"/>
  <c r="CR45" i="3"/>
  <c r="HE33" i="3"/>
  <c r="ET54" i="3"/>
  <c r="DS119" i="3"/>
  <c r="GS95" i="3"/>
  <c r="HJ81" i="3"/>
  <c r="GQ117" i="3"/>
  <c r="CT117" i="3"/>
  <c r="CX73" i="3"/>
  <c r="HI33" i="3"/>
  <c r="HA42" i="3"/>
  <c r="JC63" i="3"/>
  <c r="EZ118" i="3"/>
  <c r="DI31" i="3"/>
  <c r="HJ71" i="3"/>
  <c r="DS84" i="3"/>
  <c r="CS79" i="3"/>
  <c r="FQ60" i="3"/>
  <c r="EV112" i="3"/>
  <c r="JK119" i="3"/>
  <c r="IY60" i="3"/>
  <c r="GW91" i="3"/>
  <c r="JH69" i="3"/>
  <c r="IP101" i="3"/>
  <c r="FP52" i="3"/>
  <c r="CO51" i="3"/>
  <c r="IO72" i="3"/>
  <c r="EU74" i="3"/>
  <c r="JB96" i="3"/>
  <c r="DT96" i="3"/>
  <c r="DB112" i="3"/>
  <c r="FS115" i="3"/>
  <c r="FI46" i="3"/>
  <c r="CV105" i="3"/>
  <c r="FC73" i="3"/>
  <c r="IK109" i="3"/>
  <c r="FR113" i="3"/>
  <c r="ER91" i="3"/>
  <c r="CR94" i="3"/>
  <c r="DE102" i="3"/>
  <c r="DF53" i="3"/>
  <c r="JC35" i="3"/>
  <c r="HJ31" i="3"/>
  <c r="GO115" i="3"/>
  <c r="HB95" i="3"/>
  <c r="JB54" i="3"/>
  <c r="EL112" i="3"/>
  <c r="II111" i="3"/>
  <c r="CP95" i="3"/>
  <c r="EO39" i="3"/>
  <c r="JA106" i="3"/>
  <c r="FA32" i="3"/>
  <c r="IW92" i="3"/>
  <c r="JC95" i="3"/>
  <c r="DT113" i="3"/>
  <c r="EV43" i="3"/>
  <c r="IU38" i="3"/>
  <c r="IX104" i="3"/>
  <c r="JB120" i="3"/>
  <c r="CW67" i="3"/>
  <c r="FL45" i="3"/>
  <c r="GW107" i="3"/>
  <c r="CU71" i="3"/>
  <c r="CR112" i="3"/>
  <c r="DJ55" i="3"/>
  <c r="EY103" i="3"/>
  <c r="FP27" i="3"/>
  <c r="DD27" i="3"/>
  <c r="HE70" i="3"/>
  <c r="ES53" i="3"/>
  <c r="DF51" i="3"/>
  <c r="HK105" i="3"/>
  <c r="GS77" i="3"/>
  <c r="GZ77" i="3"/>
  <c r="DH94" i="3"/>
  <c r="HI83" i="3"/>
  <c r="IV32" i="3"/>
  <c r="CV71" i="3"/>
  <c r="DC41" i="3"/>
  <c r="JL88" i="3"/>
  <c r="DQ59" i="3"/>
  <c r="CS116" i="3"/>
  <c r="EO73" i="3"/>
  <c r="IQ116" i="3"/>
  <c r="DU73" i="3"/>
  <c r="FL44" i="3"/>
  <c r="FC33" i="3"/>
  <c r="HB88" i="3"/>
  <c r="IN104" i="3"/>
  <c r="FH39" i="3"/>
  <c r="II58" i="3"/>
  <c r="FI37" i="3"/>
  <c r="DG43" i="3"/>
  <c r="GX81" i="3"/>
  <c r="FC74" i="3"/>
  <c r="GQ75" i="3"/>
  <c r="ER33" i="3"/>
  <c r="IV67" i="3"/>
  <c r="HA86" i="3"/>
  <c r="DK74" i="3"/>
  <c r="JF53" i="3"/>
  <c r="EU65" i="3"/>
  <c r="FO49" i="3"/>
  <c r="IW83" i="3"/>
  <c r="EZ56" i="3"/>
  <c r="GI106" i="3"/>
  <c r="IU42" i="3"/>
  <c r="GR68" i="3"/>
  <c r="JI75" i="3"/>
  <c r="IW57" i="3"/>
  <c r="GP99" i="3"/>
  <c r="CY28" i="3"/>
  <c r="JF79" i="3"/>
  <c r="DL47" i="3"/>
  <c r="EY40" i="3"/>
  <c r="EN72" i="3"/>
  <c r="ES50" i="3"/>
  <c r="FE62" i="3"/>
  <c r="GZ27" i="3"/>
  <c r="FG89" i="3"/>
  <c r="JA77" i="3"/>
  <c r="IY63" i="3"/>
  <c r="FD68" i="3"/>
  <c r="HC71" i="3"/>
  <c r="DL44" i="3"/>
  <c r="DQ44" i="3"/>
  <c r="DO44" i="3"/>
  <c r="HK90" i="3"/>
  <c r="IX108" i="3"/>
  <c r="IW118" i="3"/>
  <c r="GX118" i="3"/>
  <c r="JH34" i="3"/>
  <c r="DR73" i="3"/>
  <c r="FB53" i="3"/>
  <c r="EP100" i="3"/>
  <c r="DD57" i="3"/>
  <c r="IN83" i="3"/>
  <c r="CW86" i="3"/>
  <c r="DH32" i="3"/>
  <c r="JL50" i="3"/>
  <c r="FD102" i="3"/>
  <c r="GR107" i="3"/>
  <c r="JI33" i="3"/>
  <c r="EY110" i="3"/>
  <c r="CW83" i="3"/>
  <c r="JA67" i="3"/>
  <c r="IK65" i="3"/>
  <c r="FB48" i="3"/>
  <c r="FM115" i="3"/>
  <c r="HA109" i="3"/>
  <c r="HC96" i="3"/>
  <c r="HC90" i="3"/>
  <c r="JG28" i="3"/>
  <c r="EZ96" i="3"/>
  <c r="EM40" i="3"/>
  <c r="IS56" i="3"/>
  <c r="DV84" i="3"/>
  <c r="IG49" i="3"/>
  <c r="IU91" i="3"/>
  <c r="CY93" i="3"/>
  <c r="IF41" i="3"/>
  <c r="IG110" i="3"/>
  <c r="DO30" i="3"/>
  <c r="GW86" i="3"/>
  <c r="JG83" i="3"/>
  <c r="IJ83" i="3"/>
  <c r="CW85" i="3"/>
  <c r="FG99" i="3"/>
  <c r="EU100" i="3"/>
  <c r="EU119" i="3"/>
  <c r="FI54" i="3"/>
  <c r="HA111" i="3"/>
  <c r="DV105" i="3"/>
  <c r="DI64" i="3"/>
  <c r="EZ112" i="3"/>
  <c r="FD58" i="3"/>
  <c r="EO98" i="3"/>
  <c r="JC73" i="3"/>
  <c r="IN60" i="3"/>
  <c r="HM72" i="3"/>
  <c r="ES36" i="3"/>
  <c r="HP57" i="3"/>
  <c r="EV78" i="3"/>
  <c r="DK69" i="3"/>
  <c r="CX30" i="3"/>
  <c r="IL69" i="3"/>
  <c r="HC48" i="3"/>
  <c r="GW51" i="3"/>
  <c r="IP45" i="3"/>
  <c r="DE54" i="3"/>
  <c r="FA115" i="3"/>
  <c r="IZ104" i="3"/>
  <c r="GI36" i="3"/>
  <c r="JG103" i="3"/>
  <c r="IN75" i="3"/>
  <c r="GI107" i="3"/>
  <c r="CT112" i="3"/>
  <c r="IY52" i="3"/>
  <c r="DV54" i="3"/>
  <c r="JL102" i="3"/>
  <c r="DS102" i="3"/>
  <c r="IK90" i="3"/>
  <c r="FN96" i="3"/>
  <c r="HE104" i="3"/>
  <c r="IK117" i="3"/>
  <c r="IP64" i="3"/>
  <c r="FR120" i="3"/>
  <c r="CV121" i="3"/>
  <c r="CR49" i="3"/>
  <c r="DF52" i="3"/>
  <c r="HP122" i="3"/>
  <c r="CT25" i="3"/>
  <c r="IF53" i="3"/>
  <c r="GO70" i="3"/>
  <c r="HI114" i="3"/>
  <c r="IJ61" i="3"/>
  <c r="FM103" i="3"/>
  <c r="CY95" i="3"/>
  <c r="CP51" i="3"/>
  <c r="EM68" i="3"/>
  <c r="JH56" i="3"/>
  <c r="DI103" i="3"/>
  <c r="FN32" i="3"/>
  <c r="CT110" i="3"/>
  <c r="GV99" i="3"/>
  <c r="HC64" i="3"/>
  <c r="EM108" i="3"/>
  <c r="IM28" i="3"/>
  <c r="DO100" i="3"/>
  <c r="DV59" i="3"/>
  <c r="EN84" i="3"/>
  <c r="EN43" i="3"/>
  <c r="HD92" i="3"/>
  <c r="IZ122" i="3"/>
  <c r="GY35" i="3"/>
  <c r="GM117" i="3"/>
  <c r="DU54" i="3"/>
  <c r="CX111" i="3"/>
  <c r="HD46" i="3"/>
  <c r="GX26" i="3"/>
  <c r="CR104" i="3"/>
  <c r="HN59" i="3"/>
  <c r="CY66" i="3"/>
  <c r="HM80" i="3"/>
  <c r="EO72" i="3"/>
  <c r="DJ122" i="3"/>
  <c r="JF75" i="3"/>
  <c r="IF72" i="3"/>
  <c r="GL87" i="3"/>
  <c r="JF86" i="3"/>
  <c r="EL34" i="3"/>
  <c r="DD83" i="3"/>
  <c r="JC69" i="3"/>
  <c r="EQ43" i="3"/>
  <c r="CO95" i="3"/>
  <c r="FC49" i="3"/>
  <c r="HC102" i="3"/>
  <c r="CQ27" i="3"/>
  <c r="FP35" i="3"/>
  <c r="II67" i="3"/>
  <c r="FM46" i="3"/>
  <c r="FF81" i="3"/>
  <c r="ER67" i="3"/>
  <c r="DP40" i="3"/>
  <c r="ES40" i="3"/>
  <c r="HK86" i="3"/>
  <c r="IN89" i="3"/>
  <c r="DD93" i="3"/>
  <c r="CR30" i="3"/>
  <c r="DI92" i="3"/>
  <c r="DL94" i="3"/>
  <c r="IK57" i="3"/>
  <c r="FC35" i="3"/>
  <c r="FL100" i="3"/>
  <c r="HB29" i="3"/>
  <c r="IM34" i="3"/>
  <c r="GR50" i="3"/>
  <c r="HD80" i="3"/>
  <c r="IV30" i="3"/>
  <c r="CU94" i="3"/>
  <c r="FO50" i="3"/>
  <c r="JL74" i="3"/>
  <c r="DV56" i="3"/>
  <c r="FB86" i="3"/>
  <c r="IX111" i="3"/>
  <c r="GV54" i="3"/>
  <c r="FL74" i="3"/>
  <c r="CT56" i="3"/>
  <c r="EM105" i="3"/>
  <c r="FA70" i="3"/>
  <c r="DT34" i="3"/>
  <c r="EL69" i="3"/>
  <c r="CX105" i="3"/>
  <c r="DS88" i="3"/>
  <c r="GO108" i="3"/>
  <c r="EY88" i="3"/>
  <c r="CY108" i="3"/>
  <c r="DV99" i="3"/>
  <c r="IK94" i="3"/>
  <c r="GO29" i="3"/>
  <c r="DJ41" i="3"/>
  <c r="DT99" i="3"/>
  <c r="JM74" i="3"/>
  <c r="FR115" i="3"/>
  <c r="GJ107" i="3"/>
  <c r="GJ102" i="3"/>
  <c r="HF44" i="3"/>
  <c r="FE69" i="3"/>
  <c r="GL62" i="3"/>
  <c r="FL59" i="3"/>
  <c r="JH104" i="3"/>
  <c r="FB55" i="3"/>
  <c r="FS74" i="3"/>
  <c r="EV41" i="3"/>
  <c r="CQ26" i="3"/>
  <c r="FP100" i="3"/>
  <c r="HK59" i="3"/>
  <c r="FP33" i="3"/>
  <c r="IY99" i="3"/>
  <c r="EQ35" i="3"/>
  <c r="HO62" i="3"/>
  <c r="GN96" i="3"/>
  <c r="IU76" i="3"/>
  <c r="EM98" i="3"/>
  <c r="CR84" i="3"/>
  <c r="HA72" i="3"/>
  <c r="II70" i="3"/>
  <c r="JG115" i="3"/>
  <c r="DH87" i="3"/>
  <c r="DI37" i="3"/>
  <c r="HD110" i="3"/>
  <c r="JJ64" i="3"/>
  <c r="DQ45" i="3"/>
  <c r="GI57" i="3"/>
  <c r="DH63" i="3"/>
  <c r="FH33" i="3"/>
  <c r="HK41" i="3"/>
  <c r="JG99" i="3"/>
  <c r="IF60" i="3"/>
  <c r="GI26" i="3"/>
  <c r="IX107" i="3"/>
  <c r="IJ87" i="3"/>
  <c r="DL85" i="3"/>
  <c r="EV60" i="3"/>
  <c r="EP78" i="3"/>
  <c r="DB60" i="3"/>
  <c r="IM61" i="3"/>
  <c r="JB66" i="3"/>
  <c r="HI68" i="3"/>
  <c r="DH60" i="3"/>
  <c r="DF62" i="3"/>
  <c r="CT97" i="3"/>
  <c r="FC70" i="3"/>
  <c r="EU52" i="3"/>
  <c r="HE109" i="3"/>
  <c r="HE29" i="3"/>
  <c r="DQ52" i="3"/>
  <c r="EN47" i="3"/>
  <c r="IS100" i="3"/>
  <c r="IQ111" i="3"/>
  <c r="IT88" i="3"/>
  <c r="HC52" i="3"/>
  <c r="FH73" i="3"/>
  <c r="DI58" i="3"/>
  <c r="IO79" i="3"/>
  <c r="CQ85" i="3"/>
  <c r="CX26" i="3"/>
  <c r="JK111" i="3"/>
  <c r="DK113" i="3"/>
  <c r="JJ66" i="3"/>
  <c r="GK55" i="3"/>
  <c r="FH58" i="3"/>
  <c r="FN99" i="3"/>
  <c r="JL83" i="3"/>
  <c r="DK112" i="3"/>
  <c r="FL68" i="3"/>
  <c r="CO99" i="3"/>
  <c r="FS41" i="3"/>
  <c r="GJ98" i="3"/>
  <c r="FH94" i="3"/>
  <c r="JL97" i="3"/>
  <c r="GW99" i="3"/>
  <c r="FF53" i="3"/>
  <c r="GR89" i="3"/>
  <c r="CU38" i="3"/>
  <c r="CU101" i="3"/>
  <c r="GX79" i="3"/>
  <c r="CY42" i="3"/>
  <c r="IL92" i="3"/>
  <c r="DQ42" i="3"/>
  <c r="FA90" i="3"/>
  <c r="ET77" i="3"/>
  <c r="IV37" i="3"/>
  <c r="HK96" i="3"/>
  <c r="GW40" i="3"/>
  <c r="FP108" i="3"/>
  <c r="CV110" i="3"/>
  <c r="IF119" i="3"/>
  <c r="IM60" i="3"/>
  <c r="EV115" i="3"/>
  <c r="IM81" i="3"/>
  <c r="CO65" i="3"/>
  <c r="CS92" i="3"/>
  <c r="GO38" i="3"/>
  <c r="IX65" i="3"/>
  <c r="ET58" i="3"/>
  <c r="HO29" i="3"/>
  <c r="DV60" i="3"/>
  <c r="HD108" i="3"/>
  <c r="EZ121" i="3"/>
  <c r="GJ83" i="3"/>
  <c r="IJ90" i="3"/>
  <c r="FM91" i="3"/>
  <c r="DG32" i="3"/>
  <c r="EL119" i="3"/>
  <c r="IH115" i="3"/>
  <c r="FL56" i="3"/>
  <c r="DP58" i="3"/>
  <c r="CP92" i="3"/>
  <c r="GI45" i="3"/>
  <c r="EY97" i="3"/>
  <c r="FB100" i="3"/>
  <c r="GJ93" i="3"/>
  <c r="IV119" i="3"/>
  <c r="JA53" i="3"/>
  <c r="JM118" i="3"/>
  <c r="IM106" i="3"/>
  <c r="FH84" i="3"/>
  <c r="HL76" i="3"/>
  <c r="JA117" i="3"/>
  <c r="JB113" i="3"/>
  <c r="HE37" i="3"/>
  <c r="GL58" i="3"/>
  <c r="DU93" i="3"/>
  <c r="FF118" i="3"/>
  <c r="II47" i="3"/>
  <c r="FB29" i="3"/>
  <c r="DC56" i="3"/>
  <c r="IW81" i="3"/>
  <c r="IT95" i="3"/>
  <c r="CW90" i="3"/>
  <c r="DU86" i="3"/>
  <c r="DI88" i="3"/>
  <c r="IW102" i="3"/>
  <c r="GL91" i="3"/>
  <c r="CX41" i="3"/>
  <c r="JB94" i="3"/>
  <c r="FS100" i="3"/>
  <c r="FO77" i="3"/>
  <c r="JL41" i="3"/>
  <c r="DQ27" i="3"/>
  <c r="JG91" i="3"/>
  <c r="HJ30" i="3"/>
  <c r="EL26" i="3"/>
  <c r="IU90" i="3"/>
  <c r="IU109" i="3"/>
  <c r="GW80" i="3"/>
  <c r="FR110" i="3"/>
  <c r="IM112" i="3"/>
  <c r="HI73" i="3"/>
  <c r="HI27" i="3"/>
  <c r="HE69" i="3"/>
  <c r="DO25" i="3"/>
  <c r="ER56" i="3"/>
  <c r="GO40" i="3"/>
  <c r="JJ117" i="3"/>
  <c r="CP46" i="3"/>
  <c r="IH107" i="3"/>
  <c r="GJ64" i="3"/>
  <c r="DE72" i="3"/>
  <c r="HK39" i="3"/>
  <c r="JC56" i="3"/>
  <c r="IV110" i="3"/>
  <c r="IS106" i="3"/>
  <c r="EV67" i="3"/>
  <c r="DG82" i="3"/>
  <c r="IX82" i="3"/>
  <c r="CY104" i="3"/>
  <c r="EZ39" i="3"/>
  <c r="HC75" i="3"/>
  <c r="IG117" i="3"/>
  <c r="IO76" i="3"/>
  <c r="ER88" i="3"/>
  <c r="JH102" i="3"/>
  <c r="CW30" i="3"/>
  <c r="HK60" i="3"/>
  <c r="DT109" i="3"/>
  <c r="FD101" i="3"/>
  <c r="FS85" i="3"/>
  <c r="DR117" i="3"/>
  <c r="FC75" i="3"/>
  <c r="EQ64" i="3"/>
  <c r="EP101" i="3"/>
  <c r="DH34" i="3"/>
  <c r="GL82" i="3"/>
  <c r="IP74" i="3"/>
  <c r="IU114" i="3"/>
  <c r="DK91" i="3"/>
  <c r="IU51" i="3"/>
  <c r="FD34" i="3"/>
  <c r="IL71" i="3"/>
  <c r="DP90" i="3"/>
  <c r="DE113" i="3"/>
  <c r="FM70" i="3"/>
  <c r="IW79" i="3"/>
  <c r="GP59" i="3"/>
  <c r="IH73" i="3"/>
  <c r="FR63" i="3"/>
  <c r="JB62" i="3"/>
  <c r="HE101" i="3"/>
  <c r="HE83" i="3"/>
  <c r="ER39" i="3"/>
  <c r="HI26" i="3"/>
  <c r="HJ59" i="3"/>
  <c r="FM58" i="3"/>
  <c r="CP62" i="3"/>
  <c r="FS35" i="3"/>
  <c r="CW62" i="3"/>
  <c r="IV103" i="3"/>
  <c r="JG45" i="3"/>
  <c r="GJ111" i="3"/>
  <c r="DT49" i="3"/>
  <c r="FI104" i="3"/>
  <c r="CY63" i="3"/>
  <c r="IL82" i="3"/>
  <c r="FQ57" i="3"/>
  <c r="IL46" i="3"/>
  <c r="GX56" i="3"/>
  <c r="DH71" i="3"/>
  <c r="FM41" i="3"/>
  <c r="FG44" i="3"/>
  <c r="FB27" i="3"/>
  <c r="FA84" i="3"/>
  <c r="IK39" i="3"/>
  <c r="FN67" i="3"/>
  <c r="HK84" i="3"/>
  <c r="GV118" i="3"/>
  <c r="FE32" i="3"/>
  <c r="CY91" i="3"/>
  <c r="JD120" i="3"/>
  <c r="IT76" i="3"/>
  <c r="EO65" i="3"/>
  <c r="FA63" i="3"/>
  <c r="IK51" i="3"/>
  <c r="EU67" i="3"/>
  <c r="EU93" i="3"/>
  <c r="DH84" i="3"/>
  <c r="HD120" i="3"/>
  <c r="JJ38" i="3"/>
  <c r="GO33" i="3"/>
  <c r="JM65" i="3"/>
  <c r="EV121" i="3"/>
  <c r="DO73" i="3"/>
  <c r="FD114" i="3"/>
  <c r="II64" i="3"/>
  <c r="GW29" i="3"/>
  <c r="JM94" i="3"/>
  <c r="HN65" i="3"/>
  <c r="EP68" i="3"/>
  <c r="EV48" i="3"/>
  <c r="JA36" i="3"/>
  <c r="GK98" i="3"/>
  <c r="HM56" i="3"/>
  <c r="II94" i="3"/>
  <c r="DT28" i="3"/>
  <c r="DR31" i="3"/>
  <c r="IW80" i="3"/>
  <c r="IP43" i="3"/>
  <c r="HM87" i="3"/>
  <c r="EY80" i="3"/>
  <c r="DS61" i="3"/>
  <c r="CU113" i="3"/>
  <c r="IG92" i="3"/>
  <c r="ET113" i="3"/>
  <c r="HB74" i="3"/>
  <c r="JA43" i="3"/>
  <c r="FR99" i="3"/>
  <c r="GP55" i="3"/>
  <c r="GM122" i="3"/>
  <c r="EW112" i="3"/>
  <c r="HI80" i="3"/>
  <c r="DG99" i="3"/>
  <c r="DT101" i="3"/>
  <c r="CU95" i="3"/>
  <c r="ER116" i="3"/>
  <c r="FD44" i="3"/>
  <c r="JA81" i="3"/>
  <c r="DI93" i="3"/>
  <c r="DS117" i="3"/>
  <c r="HL75" i="3"/>
  <c r="FL55" i="3"/>
  <c r="DR70" i="3"/>
  <c r="FM108" i="3"/>
  <c r="GV38" i="3"/>
  <c r="EM33" i="3"/>
  <c r="IH31" i="3"/>
  <c r="EL48" i="3"/>
  <c r="GZ84" i="3"/>
  <c r="CU30" i="3"/>
  <c r="ER55" i="3"/>
  <c r="ER83" i="3"/>
  <c r="DQ53" i="3"/>
  <c r="HF86" i="3"/>
  <c r="FC69" i="3"/>
  <c r="DE39" i="3"/>
  <c r="GY101" i="3"/>
  <c r="JB115" i="3"/>
  <c r="CQ74" i="3"/>
  <c r="JA56" i="3"/>
  <c r="HF41" i="3"/>
  <c r="EP33" i="3"/>
  <c r="DB95" i="3"/>
  <c r="FF41" i="3"/>
  <c r="FH101" i="3"/>
  <c r="DD106" i="3"/>
  <c r="HI113" i="3"/>
  <c r="DQ97" i="3"/>
  <c r="GN93" i="3"/>
  <c r="II96" i="3"/>
  <c r="GY91" i="3"/>
  <c r="FR111" i="3"/>
  <c r="CW66" i="3"/>
  <c r="IJ50" i="3"/>
  <c r="DH64" i="3"/>
  <c r="HP68" i="3"/>
  <c r="CQ39" i="3"/>
  <c r="HD47" i="3"/>
  <c r="FB43" i="3"/>
  <c r="EP39" i="3"/>
  <c r="DQ79" i="3"/>
  <c r="JL67" i="3"/>
  <c r="DB41" i="3"/>
  <c r="ES58" i="3"/>
  <c r="FG47" i="3"/>
  <c r="JH88" i="3"/>
  <c r="GP40" i="3"/>
  <c r="GN60" i="3"/>
  <c r="DG92" i="3"/>
  <c r="ER84" i="3"/>
  <c r="GI105" i="3"/>
  <c r="FM65" i="3"/>
  <c r="IG118" i="3"/>
  <c r="HN78" i="3"/>
  <c r="IT35" i="3"/>
  <c r="GK89" i="3"/>
  <c r="CV42" i="3"/>
  <c r="IP65" i="3"/>
  <c r="HC54" i="3"/>
  <c r="HA114" i="3"/>
  <c r="IN32" i="3"/>
  <c r="JI101" i="3"/>
  <c r="FC83" i="3"/>
  <c r="HA41" i="3"/>
  <c r="GZ51" i="3"/>
  <c r="HN112" i="3"/>
  <c r="FR78" i="3"/>
  <c r="GL59" i="3"/>
  <c r="ET82" i="3"/>
  <c r="FD60" i="3"/>
  <c r="DP93" i="3"/>
  <c r="IT115" i="3"/>
  <c r="ER28" i="3"/>
  <c r="GQ106" i="3"/>
  <c r="FB83" i="3"/>
  <c r="FS91" i="3"/>
  <c r="FS95" i="3"/>
  <c r="HP88" i="3"/>
  <c r="GN115" i="3"/>
  <c r="IG86" i="3"/>
  <c r="FD95" i="3"/>
  <c r="IL55" i="3"/>
  <c r="FI53" i="3"/>
  <c r="EP110" i="3"/>
  <c r="DU59" i="3"/>
  <c r="GR102" i="3"/>
  <c r="GO79" i="3"/>
  <c r="CR48" i="3"/>
  <c r="IF77" i="3"/>
  <c r="EU71" i="3"/>
  <c r="EN96" i="3"/>
  <c r="GR116" i="3"/>
  <c r="HD32" i="3"/>
  <c r="IX67" i="3"/>
  <c r="HJ69" i="3"/>
  <c r="IY100" i="3"/>
  <c r="CY45" i="3"/>
  <c r="IS95" i="3"/>
  <c r="GX64" i="3"/>
  <c r="IY85" i="3"/>
  <c r="ET51" i="3"/>
  <c r="ER110" i="3"/>
  <c r="DE79" i="3"/>
  <c r="IU118" i="3"/>
  <c r="EL73" i="3"/>
  <c r="II117" i="3"/>
  <c r="ET40" i="3"/>
  <c r="GK61" i="3"/>
  <c r="EV119" i="3"/>
  <c r="DH106" i="3"/>
  <c r="JD114" i="3"/>
  <c r="GQ70" i="3"/>
  <c r="JB98" i="3"/>
  <c r="IO109" i="3"/>
  <c r="FA61" i="3"/>
  <c r="GI101" i="3"/>
  <c r="GR81" i="3"/>
  <c r="DU119" i="3"/>
  <c r="JI50" i="3"/>
  <c r="JF105" i="3"/>
  <c r="IM26" i="3"/>
  <c r="GP37" i="3"/>
  <c r="DL31" i="3"/>
  <c r="CP43" i="3"/>
  <c r="DK88" i="3"/>
  <c r="IU81" i="3"/>
  <c r="FS29" i="3"/>
  <c r="DD120" i="3"/>
  <c r="CW69" i="3"/>
  <c r="ER121" i="3"/>
  <c r="IH106" i="3"/>
  <c r="JI89" i="3"/>
  <c r="FJ115" i="3"/>
  <c r="EQ104" i="3"/>
  <c r="FH64" i="3"/>
  <c r="CS85" i="3"/>
  <c r="FH27" i="3"/>
  <c r="CY26" i="3"/>
  <c r="FP95" i="3"/>
  <c r="IH118" i="3"/>
  <c r="IU88" i="3"/>
  <c r="GL50" i="3"/>
  <c r="FH45" i="3"/>
  <c r="HC101" i="3"/>
  <c r="HA65" i="3"/>
  <c r="CP65" i="3"/>
  <c r="JL101" i="3"/>
  <c r="EM119" i="3"/>
  <c r="FH74" i="3"/>
  <c r="JH33" i="3"/>
  <c r="CP60" i="3"/>
  <c r="CT84" i="3"/>
  <c r="JF69" i="3"/>
  <c r="IW99" i="3"/>
  <c r="GP106" i="3"/>
  <c r="FE43" i="3"/>
  <c r="IU64" i="3"/>
  <c r="FH44" i="3"/>
  <c r="ES108" i="3"/>
  <c r="GP73" i="3"/>
  <c r="HD64" i="3"/>
  <c r="CS48" i="3"/>
  <c r="IX35" i="3"/>
  <c r="JA101" i="3"/>
  <c r="FC26" i="3"/>
  <c r="DU38" i="3"/>
  <c r="IP50" i="3"/>
  <c r="ER26" i="3"/>
  <c r="DB104" i="3"/>
  <c r="FP114" i="3"/>
  <c r="CQ29" i="3"/>
  <c r="FI101" i="3"/>
  <c r="DL95" i="3"/>
  <c r="ET90" i="3"/>
  <c r="EL109" i="3"/>
  <c r="HB112" i="3"/>
  <c r="FH116" i="3"/>
  <c r="CZ118" i="3"/>
  <c r="GS63" i="3"/>
  <c r="IM48" i="3"/>
  <c r="HJ115" i="3"/>
  <c r="IM62" i="3"/>
  <c r="DD36" i="3"/>
  <c r="GM29" i="3"/>
  <c r="JB117" i="3"/>
  <c r="JG79" i="3"/>
  <c r="FB105" i="3"/>
  <c r="IU86" i="3"/>
  <c r="DV81" i="3"/>
  <c r="EU50" i="3"/>
  <c r="EY38" i="3"/>
  <c r="GY121" i="3"/>
  <c r="HN64" i="3"/>
  <c r="IS107" i="3"/>
  <c r="DS66" i="3"/>
  <c r="IT52" i="3"/>
  <c r="ER92" i="3"/>
  <c r="CS70" i="3"/>
  <c r="JG118" i="3"/>
  <c r="HI97" i="3"/>
  <c r="DG109" i="3"/>
  <c r="GY79" i="3"/>
  <c r="ES119" i="3"/>
  <c r="JB97" i="3"/>
  <c r="DH26" i="3"/>
  <c r="HK122" i="3"/>
  <c r="DS80" i="3"/>
  <c r="EM107" i="3"/>
  <c r="IS122" i="3"/>
  <c r="DC72" i="3"/>
  <c r="ES122" i="3"/>
  <c r="HA122" i="3"/>
  <c r="ER43" i="3"/>
  <c r="GQ108" i="3"/>
  <c r="JM47" i="3"/>
  <c r="IO102" i="3"/>
  <c r="EQ67" i="3"/>
  <c r="EM79" i="3"/>
  <c r="DQ48" i="3"/>
  <c r="CU77" i="3"/>
  <c r="DK46" i="3"/>
  <c r="IK88" i="3"/>
  <c r="DD42" i="3"/>
  <c r="HI99" i="3"/>
  <c r="IJ79" i="3"/>
  <c r="HN37" i="3"/>
  <c r="CW96" i="3"/>
  <c r="EQ62" i="3"/>
  <c r="FO73" i="3"/>
  <c r="DE52" i="3"/>
  <c r="IL31" i="3"/>
  <c r="GI61" i="3"/>
  <c r="IJ52" i="3"/>
  <c r="FA117" i="3"/>
  <c r="IN27" i="3"/>
  <c r="DG111" i="3"/>
  <c r="FI32" i="3"/>
  <c r="CR76" i="3"/>
  <c r="EW119" i="3"/>
  <c r="HI57" i="3"/>
  <c r="EM77" i="3"/>
  <c r="GM36" i="3"/>
  <c r="CW60" i="3"/>
  <c r="FF31" i="3"/>
  <c r="HM74" i="3"/>
  <c r="EZ102" i="3"/>
  <c r="CO112" i="3"/>
  <c r="FC104" i="3"/>
  <c r="FD37" i="3"/>
  <c r="IW87" i="3"/>
  <c r="EM32" i="3"/>
  <c r="DQ95" i="3"/>
  <c r="IG61" i="3"/>
  <c r="FF111" i="3"/>
  <c r="IU113" i="3"/>
  <c r="IN112" i="3"/>
  <c r="HP39" i="3"/>
  <c r="HO108" i="3"/>
  <c r="JI114" i="3"/>
  <c r="GN72" i="3"/>
  <c r="HK25" i="3"/>
  <c r="CQ50" i="3"/>
  <c r="II53" i="3"/>
  <c r="FF33" i="3"/>
  <c r="DP69" i="3"/>
  <c r="FG83" i="3"/>
  <c r="IF62" i="3"/>
  <c r="EO75" i="3"/>
  <c r="JA64" i="3"/>
  <c r="GS113" i="3"/>
  <c r="HB85" i="3"/>
  <c r="IU39" i="3"/>
  <c r="HF28" i="3"/>
  <c r="IS25" i="3"/>
  <c r="IK29" i="3"/>
  <c r="DB75" i="3"/>
  <c r="II93" i="3"/>
  <c r="HN58" i="3"/>
  <c r="GO98" i="3"/>
  <c r="GY54" i="3"/>
  <c r="GQ33" i="3"/>
  <c r="GK70" i="3"/>
  <c r="IZ63" i="3"/>
  <c r="GV71" i="3"/>
  <c r="GW63" i="3"/>
  <c r="DG93" i="3"/>
  <c r="HA100" i="3"/>
  <c r="JB100" i="3"/>
  <c r="FH29" i="3"/>
  <c r="GQ96" i="3"/>
  <c r="JJ30" i="3"/>
  <c r="IO71" i="3"/>
  <c r="FB56" i="3"/>
  <c r="FF42" i="3"/>
  <c r="GR31" i="3"/>
  <c r="DB84" i="3"/>
  <c r="IM53" i="3"/>
  <c r="FO25" i="3"/>
  <c r="GO28" i="3"/>
  <c r="FB38" i="3"/>
  <c r="FA52" i="3"/>
  <c r="IX34" i="3"/>
  <c r="DB81" i="3"/>
  <c r="CW56" i="3"/>
  <c r="CU27" i="3"/>
  <c r="IP105" i="3"/>
  <c r="FP98" i="3"/>
  <c r="FD87" i="3"/>
  <c r="DL36" i="3"/>
  <c r="JM101" i="3"/>
  <c r="GQ89" i="3"/>
  <c r="DE82" i="3"/>
  <c r="FD51" i="3"/>
  <c r="IN86" i="3"/>
  <c r="JB30" i="3"/>
  <c r="IV59" i="3"/>
  <c r="DO74" i="3"/>
  <c r="IM42" i="3"/>
  <c r="GP54" i="3"/>
  <c r="FG101" i="3"/>
  <c r="IV111" i="3"/>
  <c r="JA61" i="3"/>
  <c r="FF34" i="3"/>
  <c r="GZ56" i="3"/>
  <c r="DS112" i="3"/>
  <c r="JA109" i="3"/>
  <c r="EO60" i="3"/>
  <c r="ET37" i="3"/>
  <c r="FA69" i="3"/>
  <c r="IK105" i="3"/>
  <c r="DH72" i="3"/>
  <c r="DR80" i="3"/>
  <c r="IH59" i="3"/>
  <c r="CT78" i="3"/>
  <c r="CV59" i="3"/>
  <c r="CS94" i="3"/>
  <c r="HI94" i="3"/>
  <c r="CR25" i="3"/>
  <c r="JC50" i="3"/>
  <c r="IN28" i="3"/>
  <c r="DH102" i="3"/>
  <c r="CT30" i="3"/>
  <c r="EZ104" i="3"/>
  <c r="GX61" i="3"/>
  <c r="JM70" i="3"/>
  <c r="EN82" i="3"/>
  <c r="IX74" i="3"/>
  <c r="HD95" i="3"/>
  <c r="CY47" i="3"/>
  <c r="JM29" i="3"/>
  <c r="IZ31" i="3"/>
  <c r="IK81" i="3"/>
  <c r="IF44" i="3"/>
  <c r="GW84" i="3"/>
  <c r="GZ26" i="3"/>
  <c r="FN61" i="3"/>
  <c r="FG45" i="3"/>
  <c r="DT90" i="3"/>
  <c r="HF59" i="3"/>
  <c r="IV65" i="3"/>
  <c r="IM35" i="3"/>
  <c r="HI25" i="3"/>
  <c r="GZ25" i="3"/>
  <c r="HM25" i="3"/>
  <c r="JK114" i="3"/>
  <c r="EL42" i="3"/>
  <c r="GL110" i="3"/>
  <c r="IJ26" i="3"/>
  <c r="IO98" i="3"/>
  <c r="FP85" i="3"/>
  <c r="DQ111" i="3"/>
  <c r="HK101" i="3"/>
  <c r="IY70" i="3"/>
  <c r="HD117" i="3"/>
  <c r="DL84" i="3"/>
  <c r="IU36" i="3"/>
  <c r="IZ61" i="3"/>
  <c r="GW41" i="3"/>
  <c r="HO47" i="3"/>
  <c r="IH64" i="3"/>
  <c r="CQ98" i="3"/>
  <c r="IG105" i="3"/>
  <c r="DI41" i="3"/>
  <c r="GV94" i="3"/>
  <c r="IN95" i="3"/>
  <c r="FM72" i="3"/>
  <c r="FN27" i="3"/>
  <c r="EV87" i="3"/>
  <c r="FF52" i="3"/>
  <c r="IU25" i="3"/>
  <c r="IG81" i="3"/>
  <c r="HN38" i="3"/>
  <c r="HJ84" i="3"/>
  <c r="IT103" i="3"/>
  <c r="FS120" i="3"/>
  <c r="FL46" i="3"/>
  <c r="FO115" i="3"/>
  <c r="GP81" i="3"/>
  <c r="HL109" i="3"/>
  <c r="FG95" i="3"/>
  <c r="IU108" i="3"/>
  <c r="DI116" i="3"/>
  <c r="GS94" i="3"/>
  <c r="CP57" i="3"/>
  <c r="DH97" i="3"/>
  <c r="IX118" i="3"/>
  <c r="EO112" i="3"/>
  <c r="DD92" i="3"/>
  <c r="IW120" i="3"/>
  <c r="CV115" i="3"/>
  <c r="IJ68" i="3"/>
  <c r="GJ72" i="3"/>
  <c r="IH46" i="3"/>
  <c r="DO53" i="3"/>
  <c r="EQ105" i="3"/>
  <c r="FA34" i="3"/>
  <c r="IS104" i="3"/>
  <c r="HD28" i="3"/>
  <c r="CS63" i="3"/>
  <c r="GV81" i="3"/>
  <c r="JL103" i="3"/>
  <c r="JA39" i="3"/>
  <c r="DI73" i="3"/>
  <c r="ER69" i="3"/>
  <c r="IU47" i="3"/>
  <c r="JM114" i="3"/>
  <c r="DL107" i="3"/>
  <c r="IT50" i="3"/>
  <c r="CO80" i="3"/>
  <c r="JI68" i="3"/>
  <c r="HJ48" i="3"/>
  <c r="DJ103" i="3"/>
  <c r="IU52" i="3"/>
  <c r="JL64" i="3"/>
  <c r="JB79" i="3"/>
  <c r="HO82" i="3"/>
  <c r="FR116" i="3"/>
  <c r="IU70" i="3"/>
  <c r="ES93" i="3"/>
  <c r="FM118" i="3"/>
  <c r="IM80" i="3"/>
  <c r="GL47" i="3"/>
  <c r="FO46" i="3"/>
  <c r="EV102" i="3"/>
  <c r="JJ31" i="3"/>
  <c r="GQ28" i="3"/>
  <c r="GI84" i="3"/>
  <c r="IT67" i="3"/>
  <c r="IX38" i="3"/>
  <c r="FS58" i="3"/>
  <c r="DF40" i="3"/>
  <c r="DV87" i="3"/>
  <c r="DU70" i="3"/>
  <c r="IJ57" i="3"/>
  <c r="FN57" i="3"/>
  <c r="CW89" i="3"/>
  <c r="GO45" i="3"/>
  <c r="FL85" i="3"/>
  <c r="DK94" i="3"/>
  <c r="IO52" i="3"/>
  <c r="FP67" i="3"/>
  <c r="IF97" i="3"/>
  <c r="IN72" i="3"/>
  <c r="EL45" i="3"/>
  <c r="FN101" i="3"/>
  <c r="HP35" i="3"/>
  <c r="DS34" i="3"/>
  <c r="HO44" i="3"/>
  <c r="CR71" i="3"/>
  <c r="CU51" i="3"/>
  <c r="FN59" i="3"/>
  <c r="EY89" i="3"/>
  <c r="IL32" i="3"/>
  <c r="CW72" i="3"/>
  <c r="IV51" i="3"/>
  <c r="EM73" i="3"/>
  <c r="FL90" i="3"/>
  <c r="HP41" i="3"/>
  <c r="IJ113" i="3"/>
  <c r="CR68" i="3"/>
  <c r="HP96" i="3"/>
  <c r="FE109" i="3"/>
  <c r="HI104" i="3"/>
  <c r="IJ36" i="3"/>
  <c r="EP34" i="3"/>
  <c r="GP65" i="3"/>
  <c r="JM36" i="3"/>
  <c r="FD35" i="3"/>
  <c r="IN118" i="3"/>
  <c r="CW46" i="3"/>
  <c r="FP61" i="3"/>
  <c r="GM71" i="3"/>
  <c r="HC29" i="3"/>
  <c r="CR105" i="3"/>
  <c r="HE47" i="3"/>
  <c r="IN67" i="3"/>
  <c r="GJ105" i="3"/>
  <c r="EQ93" i="3"/>
  <c r="IV104" i="3"/>
  <c r="FL89" i="3"/>
  <c r="FO62" i="3"/>
  <c r="EL39" i="3"/>
  <c r="DF31" i="3"/>
  <c r="EL74" i="3"/>
  <c r="HJ119" i="3"/>
  <c r="IM59" i="3"/>
  <c r="GZ114" i="3"/>
  <c r="HJ73" i="3"/>
  <c r="IS119" i="3"/>
  <c r="DG79" i="3"/>
  <c r="FC119" i="3"/>
  <c r="ES73" i="3"/>
  <c r="FC110" i="3"/>
  <c r="IO80" i="3"/>
  <c r="GY97" i="3"/>
  <c r="CV25" i="3"/>
  <c r="FE39" i="3"/>
  <c r="EU56" i="3"/>
  <c r="CT49" i="3"/>
  <c r="DK32" i="3"/>
  <c r="EN106" i="3"/>
  <c r="EM111" i="3"/>
  <c r="JI70" i="3"/>
  <c r="IO95" i="3"/>
  <c r="DJ39" i="3"/>
  <c r="JC54" i="3"/>
  <c r="FL61" i="3"/>
  <c r="GJ84" i="3"/>
  <c r="CO110" i="3"/>
  <c r="GK75" i="3"/>
  <c r="CT35" i="3"/>
  <c r="FH63" i="3"/>
  <c r="FP87" i="3"/>
  <c r="DF104" i="3"/>
  <c r="FS108" i="3"/>
  <c r="DG61" i="3"/>
  <c r="GX51" i="3"/>
  <c r="HI108" i="3"/>
  <c r="IY69" i="3"/>
  <c r="FB87" i="3"/>
  <c r="IJ42" i="3"/>
  <c r="HP71" i="3"/>
  <c r="DQ101" i="3"/>
  <c r="IF76" i="3"/>
  <c r="HF99" i="3"/>
  <c r="IY36" i="3"/>
  <c r="GM76" i="3"/>
  <c r="DC92" i="3"/>
  <c r="FE90" i="3"/>
  <c r="IX56" i="3"/>
  <c r="IW42" i="3"/>
  <c r="IM70" i="3"/>
  <c r="DG108" i="3"/>
  <c r="HN106" i="3"/>
  <c r="JL107" i="3"/>
  <c r="JH118" i="3"/>
  <c r="FQ74" i="3"/>
  <c r="FI70" i="3"/>
  <c r="CX57" i="3"/>
  <c r="FN73" i="3"/>
  <c r="DP57" i="3"/>
  <c r="IH98" i="3"/>
  <c r="IV99" i="3"/>
  <c r="FP70" i="3"/>
  <c r="DQ80" i="3"/>
  <c r="DL75" i="3"/>
  <c r="GO110" i="3"/>
  <c r="DJ56" i="3"/>
  <c r="GY86" i="3"/>
  <c r="IM77" i="3"/>
  <c r="JF110" i="3"/>
  <c r="GW116" i="3"/>
  <c r="IY104" i="3"/>
  <c r="CR52" i="3"/>
  <c r="FM89" i="3"/>
  <c r="IM32" i="3"/>
  <c r="GS76" i="3"/>
  <c r="HA117" i="3"/>
  <c r="DV51" i="3"/>
  <c r="ES42" i="3"/>
  <c r="FM97" i="3"/>
  <c r="HA26" i="3"/>
  <c r="JK67" i="3"/>
  <c r="IF71" i="3"/>
  <c r="HM35" i="3"/>
  <c r="DU120" i="3"/>
  <c r="FI86" i="3"/>
  <c r="DB73" i="3"/>
  <c r="GK77" i="3"/>
  <c r="CU64" i="3"/>
  <c r="EZ120" i="3"/>
  <c r="CX120" i="3"/>
  <c r="DH113" i="3"/>
  <c r="DI66" i="3"/>
  <c r="IG36" i="3"/>
  <c r="HL101" i="3"/>
  <c r="DK54" i="3"/>
  <c r="IW98" i="3"/>
  <c r="DI119" i="3"/>
  <c r="DO59" i="3"/>
  <c r="EN104" i="3"/>
  <c r="HM115" i="3"/>
  <c r="FQ94" i="3"/>
  <c r="CS51" i="3"/>
  <c r="FS32" i="3"/>
  <c r="FI44" i="3"/>
  <c r="IM52" i="3"/>
  <c r="IJ105" i="3"/>
  <c r="DG38" i="3"/>
  <c r="DB48" i="3"/>
  <c r="CO96" i="3"/>
  <c r="HF66" i="3"/>
  <c r="ET92" i="3"/>
  <c r="EZ35" i="3"/>
  <c r="CO88" i="3"/>
  <c r="GQ32" i="3"/>
  <c r="GI30" i="3"/>
  <c r="JC44" i="3"/>
  <c r="HL84" i="3"/>
  <c r="EL51" i="3"/>
  <c r="FR31" i="3"/>
  <c r="IT64" i="3"/>
  <c r="DD112" i="3"/>
  <c r="HP38" i="3"/>
  <c r="IT45" i="3"/>
  <c r="DC89" i="3"/>
  <c r="CR54" i="3"/>
  <c r="CY29" i="3"/>
  <c r="EN65" i="3"/>
  <c r="IV25" i="3"/>
  <c r="CX71" i="3"/>
  <c r="FQ108" i="3"/>
  <c r="IO100" i="3"/>
  <c r="GY34" i="3"/>
  <c r="JG43" i="3"/>
  <c r="CT47" i="3"/>
  <c r="CT44" i="3"/>
  <c r="FL102" i="3"/>
  <c r="IF86" i="3"/>
  <c r="FB91" i="3"/>
  <c r="GS55" i="3"/>
  <c r="IP89" i="3"/>
  <c r="GI37" i="3"/>
  <c r="IL67" i="3"/>
  <c r="JF61" i="3"/>
  <c r="EQ32" i="3"/>
  <c r="CR37" i="3"/>
  <c r="HE98" i="3"/>
  <c r="DL38" i="3"/>
  <c r="FF91" i="3"/>
  <c r="IT33" i="3"/>
  <c r="CP116" i="3"/>
  <c r="II50" i="3"/>
  <c r="CY39" i="3"/>
  <c r="GW26" i="3"/>
  <c r="CO75" i="3"/>
  <c r="CP103" i="3"/>
  <c r="EL52" i="3"/>
  <c r="CW84" i="3"/>
  <c r="DH69" i="3"/>
  <c r="HE28" i="3"/>
  <c r="HL33" i="3"/>
  <c r="JA55" i="3"/>
  <c r="EO42" i="3"/>
  <c r="DQ61" i="3"/>
  <c r="FA75" i="3"/>
  <c r="FR44" i="3"/>
  <c r="EU94" i="3"/>
  <c r="CR111" i="3"/>
  <c r="CY118" i="3"/>
  <c r="IK83" i="3"/>
  <c r="EM99" i="3"/>
  <c r="DR97" i="3"/>
  <c r="HF107" i="3"/>
  <c r="HA120" i="3"/>
  <c r="GO58" i="3"/>
  <c r="CT59" i="3"/>
  <c r="GL64" i="3"/>
  <c r="IZ86" i="3"/>
  <c r="DD122" i="3"/>
  <c r="GY120" i="3"/>
  <c r="FE54" i="3"/>
  <c r="GX117" i="3"/>
  <c r="HP111" i="3"/>
  <c r="CQ116" i="3"/>
  <c r="FN25" i="3"/>
  <c r="DS55" i="3"/>
  <c r="IM36" i="3"/>
  <c r="CQ108" i="3"/>
  <c r="DF26" i="3"/>
  <c r="EV56" i="3"/>
  <c r="DQ108" i="3"/>
  <c r="HL77" i="3"/>
  <c r="GK69" i="3"/>
  <c r="EU90" i="3"/>
  <c r="ES97" i="3"/>
  <c r="CO79" i="3"/>
  <c r="ES115" i="3"/>
  <c r="DE87" i="3"/>
  <c r="CV38" i="3"/>
  <c r="GP32" i="3"/>
  <c r="JG49" i="3"/>
  <c r="JH44" i="3"/>
  <c r="DK57" i="3"/>
  <c r="JF46" i="3"/>
  <c r="JB112" i="3"/>
  <c r="DQ109" i="3"/>
  <c r="JB39" i="3"/>
  <c r="EU27" i="3"/>
  <c r="GV112" i="3"/>
  <c r="DO31" i="3"/>
  <c r="DF76" i="3"/>
  <c r="ET26" i="3"/>
  <c r="IT111" i="3"/>
  <c r="JK88" i="3"/>
  <c r="DQ86" i="3"/>
  <c r="FF115" i="3"/>
  <c r="JH64" i="3"/>
  <c r="HB79" i="3"/>
  <c r="FB70" i="3"/>
  <c r="IW60" i="3"/>
  <c r="HI105" i="3"/>
  <c r="FB75" i="3"/>
  <c r="DV50" i="3"/>
  <c r="HN83" i="3"/>
  <c r="GP49" i="3"/>
  <c r="DG84" i="3"/>
  <c r="GN54" i="3"/>
  <c r="IG78" i="3"/>
  <c r="EV33" i="3"/>
  <c r="JL79" i="3"/>
  <c r="GO48" i="3"/>
  <c r="GX86" i="3"/>
  <c r="JL26" i="3"/>
  <c r="FE75" i="3"/>
  <c r="EZ29" i="3"/>
  <c r="FE34" i="3"/>
  <c r="JK113" i="3"/>
  <c r="GS121" i="3"/>
  <c r="CT61" i="3"/>
  <c r="HO100" i="3"/>
  <c r="FO107" i="3"/>
  <c r="IS57" i="3"/>
  <c r="DR101" i="3"/>
  <c r="GT118" i="3"/>
  <c r="GZ41" i="3"/>
  <c r="EP56" i="3"/>
  <c r="FI97" i="3"/>
  <c r="IH25" i="3"/>
  <c r="JH111" i="3"/>
  <c r="JI69" i="3"/>
  <c r="DD70" i="3"/>
  <c r="CT108" i="3"/>
  <c r="JC111" i="3"/>
  <c r="CX48" i="3"/>
  <c r="FI41" i="3"/>
  <c r="FN89" i="3"/>
  <c r="FI116" i="3"/>
  <c r="HJ87" i="3"/>
  <c r="JC88" i="3"/>
  <c r="DU74" i="3"/>
  <c r="GX49" i="3"/>
  <c r="GX58" i="3"/>
  <c r="IT80" i="3"/>
  <c r="DK56" i="3"/>
  <c r="FB67" i="3"/>
  <c r="CS90" i="3"/>
  <c r="FP89" i="3"/>
  <c r="HM52" i="3"/>
  <c r="FA82" i="3"/>
  <c r="GV117" i="3"/>
  <c r="FB97" i="3"/>
  <c r="DK76" i="3"/>
  <c r="HK67" i="3"/>
  <c r="GT111" i="3"/>
  <c r="FB99" i="3"/>
  <c r="HD83" i="3"/>
  <c r="DE99" i="3"/>
  <c r="CQ72" i="3"/>
  <c r="DH85" i="3"/>
  <c r="JM62" i="3"/>
  <c r="GK47" i="3"/>
  <c r="JL85" i="3"/>
  <c r="CV107" i="3"/>
  <c r="IS60" i="3"/>
  <c r="HJ53" i="3"/>
  <c r="IW96" i="3"/>
  <c r="HL46" i="3"/>
  <c r="DK92" i="3"/>
  <c r="HC28" i="3"/>
  <c r="GQ36" i="3"/>
  <c r="ET87" i="3"/>
  <c r="EZ90" i="3"/>
  <c r="JF97" i="3"/>
  <c r="DH42" i="3"/>
  <c r="GV87" i="3"/>
  <c r="JM99" i="3"/>
  <c r="CX101" i="3"/>
  <c r="CR46" i="3"/>
  <c r="EO52" i="3"/>
  <c r="FN45" i="3"/>
  <c r="DU37" i="3"/>
  <c r="DU105" i="3"/>
  <c r="ET73" i="3"/>
  <c r="IY73" i="3"/>
  <c r="DD56" i="3"/>
  <c r="JF67" i="3"/>
  <c r="IT120" i="3"/>
  <c r="EU78" i="3"/>
  <c r="DP59" i="3"/>
  <c r="FC25" i="3"/>
  <c r="IJ107" i="3"/>
  <c r="HE49" i="3"/>
  <c r="JB42" i="3"/>
  <c r="IF91" i="3"/>
  <c r="GK118" i="3"/>
  <c r="ER53" i="3"/>
  <c r="CY32" i="3"/>
  <c r="FE37" i="3"/>
  <c r="JI104" i="3"/>
  <c r="DS98" i="3"/>
  <c r="EZ84" i="3"/>
  <c r="DB82" i="3"/>
  <c r="DG59" i="3"/>
  <c r="IH90" i="3"/>
  <c r="DV65" i="3"/>
  <c r="GR79" i="3"/>
  <c r="IS64" i="3"/>
  <c r="FF76" i="3"/>
  <c r="DH90" i="3"/>
  <c r="DO119" i="3"/>
  <c r="CR115" i="3"/>
  <c r="EP121" i="3"/>
  <c r="IG122" i="3"/>
  <c r="CV30" i="3"/>
  <c r="DO114" i="3"/>
  <c r="DT72" i="3"/>
  <c r="GI120" i="3"/>
  <c r="HI29" i="3"/>
  <c r="DQ112" i="3"/>
  <c r="EQ87" i="3"/>
  <c r="FO67" i="3"/>
  <c r="IS97" i="3"/>
  <c r="JI110" i="3"/>
  <c r="JK117" i="3"/>
  <c r="DG121" i="3"/>
  <c r="DS63" i="3"/>
  <c r="HE96" i="3"/>
  <c r="DQ63" i="3"/>
  <c r="CV94" i="3"/>
  <c r="GW109" i="3"/>
  <c r="GR52" i="3"/>
  <c r="EY91" i="3"/>
  <c r="DB44" i="3"/>
  <c r="DL71" i="3"/>
  <c r="EO82" i="3"/>
  <c r="FE106" i="3"/>
  <c r="CO119" i="3"/>
  <c r="IO31" i="3"/>
  <c r="IJ63" i="3"/>
  <c r="HF93" i="3"/>
  <c r="CQ75" i="3"/>
  <c r="JA25" i="3"/>
  <c r="EL111" i="3"/>
  <c r="IP66" i="3"/>
  <c r="CQ51" i="3"/>
  <c r="DV79" i="3"/>
  <c r="GQ62" i="3"/>
  <c r="FR30" i="3"/>
  <c r="IZ62" i="3"/>
  <c r="IG102" i="3"/>
  <c r="CQ56" i="3"/>
  <c r="IK34" i="3"/>
  <c r="EP57" i="3"/>
  <c r="FS103" i="3"/>
  <c r="DI105" i="3"/>
  <c r="IO45" i="3"/>
  <c r="GZ116" i="3"/>
  <c r="JF100" i="3"/>
  <c r="FD74" i="3"/>
  <c r="DJ59" i="3"/>
  <c r="DR105" i="3"/>
  <c r="EP55" i="3"/>
  <c r="IG52" i="3"/>
  <c r="CT72" i="3"/>
  <c r="IV85" i="3"/>
  <c r="JB99" i="3"/>
  <c r="DH31" i="3"/>
  <c r="CR42" i="3"/>
  <c r="DK26" i="3"/>
  <c r="CY59" i="3"/>
  <c r="DO117" i="3"/>
  <c r="DL29" i="3"/>
  <c r="EN56" i="3"/>
  <c r="EN93" i="3"/>
  <c r="IH42" i="3"/>
  <c r="JI73" i="3"/>
  <c r="DF95" i="3"/>
  <c r="FG71" i="3"/>
  <c r="EQ90" i="3"/>
  <c r="FS34" i="3"/>
  <c r="ET100" i="3"/>
  <c r="IH93" i="3"/>
  <c r="IW74" i="3"/>
  <c r="EL71" i="3"/>
  <c r="IV105" i="3"/>
  <c r="JB37" i="3"/>
  <c r="IV115" i="3"/>
  <c r="GM53" i="3"/>
  <c r="DG56" i="3"/>
  <c r="GP120" i="3"/>
  <c r="IN82" i="3"/>
  <c r="ET111" i="3"/>
  <c r="JB49" i="3"/>
  <c r="DS114" i="3"/>
  <c r="FM57" i="3"/>
  <c r="IX40" i="3"/>
  <c r="HF97" i="3"/>
  <c r="HK28" i="3"/>
  <c r="FN48" i="3"/>
  <c r="DF83" i="3"/>
  <c r="HP80" i="3"/>
  <c r="IL68" i="3"/>
  <c r="FC114" i="3"/>
  <c r="JH98" i="3"/>
  <c r="EU112" i="3"/>
  <c r="HC91" i="3"/>
  <c r="CW81" i="3"/>
  <c r="II45" i="3"/>
  <c r="IG62" i="3"/>
  <c r="HA27" i="3"/>
  <c r="GP39" i="3"/>
  <c r="DS33" i="3"/>
  <c r="DK106" i="3"/>
  <c r="GS44" i="3"/>
  <c r="EP75" i="3"/>
  <c r="FL94" i="3"/>
  <c r="HI98" i="3"/>
  <c r="HI56" i="3"/>
  <c r="IS99" i="3"/>
  <c r="JB107" i="3"/>
  <c r="DG39" i="3"/>
  <c r="CO47" i="3"/>
  <c r="FS51" i="3"/>
  <c r="FF57" i="3"/>
  <c r="DR92" i="3"/>
  <c r="CX110" i="3"/>
  <c r="JB60" i="3"/>
  <c r="GP75" i="3"/>
  <c r="JM53" i="3"/>
  <c r="CT65" i="3"/>
  <c r="IX73" i="3"/>
  <c r="IX27" i="3"/>
  <c r="IP81" i="3"/>
  <c r="JC58" i="3"/>
  <c r="ET83" i="3"/>
  <c r="HD75" i="3"/>
  <c r="GZ62" i="3"/>
  <c r="IH72" i="3"/>
  <c r="IU58" i="3"/>
  <c r="FA88" i="3"/>
  <c r="DK89" i="3"/>
  <c r="DJ30" i="3"/>
  <c r="FN106" i="3"/>
  <c r="DK99" i="3"/>
  <c r="GM35" i="3"/>
  <c r="CP44" i="3"/>
  <c r="JG57" i="3"/>
  <c r="ET46" i="3"/>
  <c r="HA49" i="3"/>
  <c r="HO80" i="3"/>
  <c r="FF89" i="3"/>
  <c r="DF66" i="3"/>
  <c r="EQ37" i="3"/>
  <c r="FG65" i="3"/>
  <c r="FS117" i="3"/>
  <c r="IP49" i="3"/>
  <c r="CX81" i="3"/>
  <c r="FP103" i="3"/>
  <c r="IV44" i="3"/>
  <c r="DO105" i="3"/>
  <c r="IL97" i="3"/>
  <c r="JI34" i="3"/>
  <c r="HO95" i="3"/>
  <c r="JL43" i="3"/>
  <c r="IN40" i="3"/>
  <c r="FC112" i="3"/>
  <c r="GN61" i="3"/>
  <c r="JM42" i="3"/>
  <c r="JF114" i="3"/>
  <c r="HC62" i="3"/>
  <c r="FI118" i="3"/>
  <c r="HA84" i="3"/>
  <c r="IJ114" i="3"/>
  <c r="CS41" i="3"/>
  <c r="DD51" i="3"/>
  <c r="EL85" i="3"/>
  <c r="JC79" i="3"/>
  <c r="IN90" i="3"/>
  <c r="EZ99" i="3"/>
  <c r="IH62" i="3"/>
  <c r="EU47" i="3"/>
  <c r="EM97" i="3"/>
  <c r="FI34" i="3"/>
  <c r="FO37" i="3"/>
  <c r="ET71" i="3"/>
  <c r="HO39" i="3"/>
  <c r="GM113" i="3"/>
  <c r="GX40" i="3"/>
  <c r="CX56" i="3"/>
  <c r="CV98" i="3"/>
  <c r="IP115" i="3"/>
  <c r="DJ87" i="3"/>
  <c r="GM107" i="3"/>
  <c r="GM80" i="3"/>
  <c r="FP77" i="3"/>
  <c r="JC81" i="3"/>
  <c r="IW121" i="3"/>
  <c r="DJ34" i="3"/>
  <c r="CX84" i="3"/>
  <c r="JC109" i="3"/>
  <c r="GL120" i="3"/>
  <c r="CV89" i="3"/>
  <c r="FL27" i="3"/>
  <c r="HK109" i="3"/>
  <c r="IZ64" i="3"/>
  <c r="EZ95" i="3"/>
  <c r="JB43" i="3"/>
  <c r="EM71" i="3"/>
  <c r="GP117" i="3"/>
  <c r="HB111" i="3"/>
  <c r="DD114" i="3"/>
  <c r="JC75" i="3"/>
  <c r="DK100" i="3"/>
  <c r="HE26" i="3"/>
  <c r="HN94" i="3"/>
  <c r="DS70" i="3"/>
  <c r="GX114" i="3"/>
  <c r="DL111" i="3"/>
  <c r="DH28" i="3"/>
  <c r="FL28" i="3"/>
  <c r="EQ114" i="3"/>
  <c r="DC108" i="3"/>
  <c r="EW122" i="3"/>
  <c r="JI121" i="3"/>
  <c r="FB25" i="3"/>
  <c r="EU97" i="3"/>
  <c r="GJ122" i="3"/>
  <c r="FE122" i="3"/>
  <c r="IL119" i="3"/>
  <c r="IW123" i="3"/>
  <c r="CS122" i="3"/>
  <c r="GS46" i="3"/>
  <c r="GI94" i="3"/>
  <c r="DS30" i="3"/>
  <c r="CV93" i="3"/>
  <c r="EM113" i="3"/>
  <c r="HD88" i="3"/>
  <c r="IO88" i="3"/>
  <c r="IP100" i="3"/>
  <c r="DU97" i="3"/>
  <c r="GK107" i="3"/>
  <c r="GR106" i="3"/>
  <c r="IJ72" i="3"/>
  <c r="IO48" i="3"/>
  <c r="IJ56" i="3"/>
  <c r="IX57" i="3"/>
  <c r="CY30" i="3"/>
  <c r="DD33" i="3"/>
  <c r="IF112" i="3"/>
  <c r="IL77" i="3"/>
  <c r="FP68" i="3"/>
  <c r="DG62" i="3"/>
  <c r="ET44" i="3"/>
  <c r="ES111" i="3"/>
  <c r="HF121" i="3"/>
  <c r="GL88" i="3"/>
  <c r="IS40" i="3"/>
  <c r="CX61" i="3"/>
  <c r="HE50" i="3"/>
  <c r="GI82" i="3"/>
  <c r="GV48" i="3"/>
  <c r="CW50" i="3"/>
  <c r="IW90" i="3"/>
  <c r="EN33" i="3"/>
  <c r="HF74" i="3"/>
  <c r="DD103" i="3"/>
  <c r="EQ92" i="3"/>
  <c r="EN55" i="3"/>
  <c r="EO92" i="3"/>
  <c r="IW72" i="3"/>
  <c r="CY64" i="3"/>
  <c r="JC66" i="3"/>
  <c r="IN47" i="3"/>
  <c r="CR43" i="3"/>
  <c r="HB98" i="3"/>
  <c r="FC63" i="3"/>
  <c r="DG69" i="3"/>
  <c r="ES109" i="3"/>
  <c r="CO83" i="3"/>
  <c r="GS112" i="3"/>
  <c r="JI90" i="3"/>
  <c r="FN105" i="3"/>
  <c r="JJ110" i="3"/>
  <c r="IL122" i="3"/>
  <c r="IZ42" i="3"/>
  <c r="IJ48" i="3"/>
  <c r="DF108" i="3"/>
  <c r="JG101" i="3"/>
  <c r="IW28" i="3"/>
  <c r="EM120" i="3"/>
  <c r="HA36" i="3"/>
  <c r="FM30" i="3"/>
  <c r="CO72" i="3"/>
  <c r="HK97" i="3"/>
  <c r="HN116" i="3"/>
  <c r="IF66" i="3"/>
  <c r="GR54" i="3"/>
  <c r="EL53" i="3"/>
  <c r="IO59" i="3"/>
  <c r="GQ31" i="3"/>
  <c r="DB54" i="3"/>
  <c r="EO105" i="3"/>
  <c r="JF112" i="3"/>
  <c r="DK84" i="3"/>
  <c r="IN117" i="3"/>
  <c r="FE88" i="3"/>
  <c r="CW93" i="3"/>
  <c r="JF49" i="3"/>
  <c r="EM50" i="3"/>
  <c r="IG93" i="3"/>
  <c r="CW55" i="3"/>
  <c r="FA98" i="3"/>
  <c r="DS75" i="3"/>
  <c r="GM106" i="3"/>
  <c r="GO105" i="3"/>
  <c r="DV25" i="3"/>
  <c r="ER123" i="3"/>
  <c r="GZ105" i="3"/>
  <c r="DH44" i="3"/>
  <c r="GQ119" i="3"/>
  <c r="IP123" i="3"/>
  <c r="GI88" i="3"/>
  <c r="HB76" i="3"/>
  <c r="HI66" i="3"/>
  <c r="IU73" i="3"/>
  <c r="DV119" i="3"/>
  <c r="JH35" i="3"/>
  <c r="FM44" i="3"/>
  <c r="FF55" i="3"/>
  <c r="DV34" i="3"/>
  <c r="ET104" i="3"/>
  <c r="GV28" i="3"/>
  <c r="HP113" i="3"/>
  <c r="IK33" i="3"/>
  <c r="JC41" i="3"/>
  <c r="JJ112" i="3"/>
  <c r="JA84" i="3"/>
  <c r="DK35" i="3"/>
  <c r="DV101" i="3"/>
  <c r="DI61" i="3"/>
  <c r="IU107" i="3"/>
  <c r="EO123" i="3"/>
  <c r="HB55" i="3"/>
  <c r="HN114" i="3"/>
  <c r="CY36" i="3"/>
  <c r="GW119" i="3"/>
  <c r="HP92" i="3"/>
  <c r="EZ103" i="3"/>
  <c r="CS57" i="3"/>
  <c r="DD58" i="3"/>
  <c r="DL81" i="3"/>
  <c r="DQ94" i="3"/>
  <c r="CU110" i="3"/>
  <c r="IQ124" i="3"/>
  <c r="IT46" i="3"/>
  <c r="GO123" i="3"/>
  <c r="FN116" i="3"/>
  <c r="DL123" i="3"/>
  <c r="EZ61" i="3"/>
  <c r="EZ109" i="3"/>
  <c r="IH61" i="3"/>
  <c r="IX110" i="3"/>
  <c r="GV88" i="3"/>
  <c r="CV54" i="3"/>
  <c r="FL98" i="3"/>
  <c r="DU99" i="3"/>
  <c r="IH83" i="3"/>
  <c r="FR67" i="3"/>
  <c r="GO50" i="3"/>
  <c r="DF100" i="3"/>
  <c r="DI70" i="3"/>
  <c r="HJ54" i="3"/>
  <c r="DU72" i="3"/>
  <c r="DS105" i="3"/>
  <c r="EN99" i="3"/>
  <c r="JM78" i="3"/>
  <c r="GQ101" i="3"/>
  <c r="HF62" i="3"/>
  <c r="HK63" i="3"/>
  <c r="DL83" i="3"/>
  <c r="GL104" i="3"/>
  <c r="JL75" i="3"/>
  <c r="GI80" i="3"/>
  <c r="GN65" i="3"/>
  <c r="FH104" i="3"/>
  <c r="EN25" i="3"/>
  <c r="DB66" i="3"/>
  <c r="FS114" i="3"/>
  <c r="IL27" i="3"/>
  <c r="GN109" i="3"/>
  <c r="EP50" i="3"/>
  <c r="HL93" i="3"/>
  <c r="IX70" i="3"/>
  <c r="GO68" i="3"/>
  <c r="FM90" i="3"/>
  <c r="FI33" i="3"/>
  <c r="HO42" i="3"/>
  <c r="IW30" i="3"/>
  <c r="II110" i="3"/>
  <c r="FG40" i="3"/>
  <c r="GL123" i="3"/>
  <c r="GI85" i="3"/>
  <c r="IL112" i="3"/>
  <c r="HI49" i="3"/>
  <c r="GS98" i="3"/>
  <c r="EV84" i="3"/>
  <c r="ES101" i="3"/>
  <c r="DE37" i="3"/>
  <c r="IM67" i="3"/>
  <c r="FO42" i="3"/>
  <c r="FB45" i="3"/>
  <c r="HF102" i="3"/>
  <c r="IJ27" i="3"/>
  <c r="FP28" i="3"/>
  <c r="FQ84" i="3"/>
  <c r="GW50" i="3"/>
  <c r="FM37" i="3"/>
  <c r="FO120" i="3"/>
  <c r="EP59" i="3"/>
  <c r="IL80" i="3"/>
  <c r="FR109" i="3"/>
  <c r="IX116" i="3"/>
  <c r="DV41" i="3"/>
  <c r="DJ44" i="3"/>
  <c r="FC76" i="3"/>
  <c r="GS99" i="3"/>
  <c r="FM94" i="3"/>
  <c r="HA39" i="3"/>
  <c r="EU114" i="3"/>
  <c r="HC76" i="3"/>
  <c r="FQ113" i="3"/>
  <c r="JK109" i="3"/>
  <c r="GR104" i="3"/>
  <c r="HD106" i="3"/>
  <c r="CQ68" i="3"/>
  <c r="DT112" i="3"/>
  <c r="EM80" i="3"/>
  <c r="DP103" i="3"/>
  <c r="IL116" i="3"/>
  <c r="CW98" i="3"/>
  <c r="CO94" i="3"/>
  <c r="DU84" i="3"/>
  <c r="EM61" i="3"/>
  <c r="FP81" i="3"/>
  <c r="IZ38" i="3"/>
  <c r="HL61" i="3"/>
  <c r="FD47" i="3"/>
  <c r="FM111" i="3"/>
  <c r="FA114" i="3"/>
  <c r="EU63" i="3"/>
  <c r="IZ78" i="3"/>
  <c r="IZ118" i="3"/>
  <c r="JK106" i="3"/>
  <c r="HL78" i="3"/>
  <c r="EO63" i="3"/>
  <c r="FQ68" i="3"/>
  <c r="CV86" i="3"/>
  <c r="CT28" i="3"/>
  <c r="FC85" i="3"/>
  <c r="CO81" i="3"/>
  <c r="IS81" i="3"/>
  <c r="FC50" i="3"/>
  <c r="FC89" i="3"/>
  <c r="ES52" i="3"/>
  <c r="GP61" i="3"/>
  <c r="GO81" i="3"/>
  <c r="FB49" i="3"/>
  <c r="GK35" i="3"/>
  <c r="JC36" i="3"/>
  <c r="IU96" i="3"/>
  <c r="GY39" i="3"/>
  <c r="CV28" i="3"/>
  <c r="CV40" i="3"/>
  <c r="IL61" i="3"/>
  <c r="FG46" i="3"/>
  <c r="HD31" i="3"/>
  <c r="FS56" i="3"/>
  <c r="GI79" i="3"/>
  <c r="IL35" i="3"/>
  <c r="EL61" i="3"/>
  <c r="IV102" i="3"/>
  <c r="ET64" i="3"/>
  <c r="JL42" i="3"/>
  <c r="DH41" i="3"/>
  <c r="JA110" i="3"/>
  <c r="GN111" i="3"/>
  <c r="DB35" i="3"/>
  <c r="GS67" i="3"/>
  <c r="GP42" i="3"/>
  <c r="FB111" i="3"/>
  <c r="EV108" i="3"/>
  <c r="IO56" i="3"/>
  <c r="CW53" i="3"/>
  <c r="GL61" i="3"/>
  <c r="CY110" i="3"/>
  <c r="DT69" i="3"/>
  <c r="DO57" i="3"/>
  <c r="FQ107" i="3"/>
  <c r="FS57" i="3"/>
  <c r="CP30" i="3"/>
  <c r="IS65" i="3"/>
  <c r="IX37" i="3"/>
  <c r="EN49" i="3"/>
  <c r="FQ77" i="3"/>
  <c r="FN37" i="3"/>
  <c r="JA112" i="3"/>
  <c r="FS62" i="3"/>
  <c r="DH57" i="3"/>
  <c r="HB56" i="3"/>
  <c r="JF38" i="3"/>
  <c r="JB35" i="3"/>
  <c r="CS53" i="3"/>
  <c r="HL90" i="3"/>
  <c r="CV109" i="3"/>
  <c r="CT73" i="3"/>
  <c r="EP46" i="3"/>
  <c r="DL54" i="3"/>
  <c r="GQ67" i="3"/>
  <c r="DK66" i="3"/>
  <c r="EN68" i="3"/>
  <c r="IH102" i="3"/>
  <c r="CT120" i="3"/>
  <c r="GJ27" i="3"/>
  <c r="IF64" i="3"/>
  <c r="II86" i="3"/>
  <c r="FE111" i="3"/>
  <c r="DF50" i="3"/>
  <c r="IY120" i="3"/>
  <c r="CS106" i="3"/>
  <c r="CV77" i="3"/>
  <c r="DH91" i="3"/>
  <c r="DR32" i="3"/>
  <c r="GP79" i="3"/>
  <c r="HG114" i="3"/>
  <c r="EQ98" i="3"/>
  <c r="JA54" i="3"/>
  <c r="JA91" i="3"/>
  <c r="FF66" i="3"/>
  <c r="FO29" i="3"/>
  <c r="DO115" i="3"/>
  <c r="JA120" i="3"/>
  <c r="GQ118" i="3"/>
  <c r="FD109" i="3"/>
  <c r="GO62" i="3"/>
  <c r="DC117" i="3"/>
  <c r="GY71" i="3"/>
  <c r="GX99" i="3"/>
  <c r="IY49" i="3"/>
  <c r="JI81" i="3"/>
  <c r="FB106" i="3"/>
  <c r="DR79" i="3"/>
  <c r="HI72" i="3"/>
  <c r="GO87" i="3"/>
  <c r="GW83" i="3"/>
  <c r="DE75" i="3"/>
  <c r="IO96" i="3"/>
  <c r="JH95" i="3"/>
  <c r="HE36" i="3"/>
  <c r="IG60" i="3"/>
  <c r="FL99" i="3"/>
  <c r="EQ86" i="3"/>
  <c r="IZ87" i="3"/>
  <c r="HO111" i="3"/>
  <c r="IW65" i="3"/>
  <c r="IW33" i="3"/>
  <c r="GM67" i="3"/>
  <c r="HA55" i="3"/>
  <c r="GZ30" i="3"/>
  <c r="GY30" i="3"/>
  <c r="JM34" i="3"/>
  <c r="HI87" i="3"/>
  <c r="IP113" i="3"/>
  <c r="IU28" i="3"/>
  <c r="IX93" i="3"/>
  <c r="JK32" i="3"/>
  <c r="IL39" i="3"/>
  <c r="HD33" i="3"/>
  <c r="JJ93" i="3"/>
  <c r="IG97" i="3"/>
  <c r="DS110" i="3"/>
  <c r="DB88" i="3"/>
  <c r="JL89" i="3"/>
  <c r="GR55" i="3"/>
  <c r="DE35" i="3"/>
  <c r="IM119" i="3"/>
  <c r="DD72" i="3"/>
  <c r="FO118" i="3"/>
  <c r="DU40" i="3"/>
  <c r="EV47" i="3"/>
  <c r="IJ47" i="3"/>
  <c r="CV76" i="3"/>
  <c r="DP68" i="3"/>
  <c r="FR117" i="3"/>
  <c r="EO79" i="3"/>
  <c r="IV54" i="3"/>
  <c r="ET27" i="3"/>
  <c r="GJ81" i="3"/>
  <c r="HF104" i="3"/>
  <c r="FH109" i="3"/>
  <c r="DO43" i="3"/>
  <c r="GX92" i="3"/>
  <c r="ES66" i="3"/>
  <c r="DG46" i="3"/>
  <c r="FQ79" i="3"/>
  <c r="GZ121" i="3"/>
  <c r="FN90" i="3"/>
  <c r="CS113" i="3"/>
  <c r="DS113" i="3"/>
  <c r="ER109" i="3"/>
  <c r="FJ116" i="3"/>
  <c r="HO77" i="3"/>
  <c r="FH96" i="3"/>
  <c r="GS91" i="3"/>
  <c r="IW50" i="3"/>
  <c r="JH50" i="3"/>
  <c r="HM111" i="3"/>
  <c r="HL83" i="3"/>
  <c r="IL49" i="3"/>
  <c r="EY70" i="3"/>
  <c r="HJ50" i="3"/>
  <c r="FI108" i="3"/>
  <c r="ET108" i="3"/>
  <c r="JK101" i="3"/>
  <c r="CW39" i="3"/>
  <c r="HC113" i="3"/>
  <c r="GY89" i="3"/>
  <c r="GZ78" i="3"/>
  <c r="IT118" i="3"/>
  <c r="IV28" i="3"/>
  <c r="EN91" i="3"/>
  <c r="DV88" i="3"/>
  <c r="JL48" i="3"/>
  <c r="GP25" i="3"/>
  <c r="IJ117" i="3"/>
  <c r="EV82" i="3"/>
  <c r="IL62" i="3"/>
  <c r="II88" i="3"/>
  <c r="IY55" i="3"/>
  <c r="HI63" i="3"/>
  <c r="DH93" i="3"/>
  <c r="DR41" i="3"/>
  <c r="HC73" i="3"/>
  <c r="GV101" i="3"/>
  <c r="IH71" i="3"/>
  <c r="GO107" i="3"/>
  <c r="IZ84" i="3"/>
  <c r="IO112" i="3"/>
  <c r="IM55" i="3"/>
  <c r="IL33" i="3"/>
  <c r="IZ92" i="3"/>
  <c r="HO43" i="3"/>
  <c r="DJ85" i="3"/>
  <c r="GV49" i="3"/>
  <c r="JG100" i="3"/>
  <c r="JH28" i="3"/>
  <c r="GZ47" i="3"/>
  <c r="IV77" i="3"/>
  <c r="EN28" i="3"/>
  <c r="HM71" i="3"/>
  <c r="FC97" i="3"/>
  <c r="CT31" i="3"/>
  <c r="HN67" i="3"/>
  <c r="IL42" i="3"/>
  <c r="FI114" i="3"/>
  <c r="HC30" i="3"/>
  <c r="DE71" i="3"/>
  <c r="HN25" i="3"/>
  <c r="IV116" i="3"/>
  <c r="DS78" i="3"/>
  <c r="CV82" i="3"/>
  <c r="HL66" i="3"/>
  <c r="DB97" i="3"/>
  <c r="HF72" i="3"/>
  <c r="CQ118" i="3"/>
  <c r="JK115" i="3"/>
  <c r="II33" i="3"/>
  <c r="GS35" i="3"/>
  <c r="JA29" i="3"/>
  <c r="DB110" i="3"/>
  <c r="GI60" i="3"/>
  <c r="JI60" i="3"/>
  <c r="DI118" i="3"/>
  <c r="EO97" i="3"/>
  <c r="HB113" i="3"/>
  <c r="IK96" i="3"/>
  <c r="HE78" i="3"/>
  <c r="FB107" i="3"/>
  <c r="JJ49" i="3"/>
  <c r="JC68" i="3"/>
  <c r="IK114" i="3"/>
  <c r="EQ26" i="3"/>
  <c r="CV92" i="3"/>
  <c r="DQ67" i="3"/>
  <c r="GV120" i="3"/>
  <c r="IO90" i="3"/>
  <c r="IZ98" i="3"/>
  <c r="II60" i="3"/>
  <c r="JL46" i="3"/>
  <c r="ER70" i="3"/>
  <c r="GX27" i="3"/>
  <c r="HA56" i="3"/>
  <c r="GM72" i="3"/>
  <c r="EY49" i="3"/>
  <c r="GX111" i="3"/>
  <c r="GI50" i="3"/>
  <c r="GK72" i="3"/>
  <c r="FI113" i="3"/>
  <c r="IU95" i="3"/>
  <c r="JM57" i="3"/>
  <c r="CY88" i="3"/>
  <c r="CY100" i="3"/>
  <c r="EQ91" i="3"/>
  <c r="FM110" i="3"/>
  <c r="FF32" i="3"/>
  <c r="EY65" i="3"/>
  <c r="FP111" i="3"/>
  <c r="FE97" i="3"/>
  <c r="EY105" i="3"/>
  <c r="FL116" i="3"/>
  <c r="GI117" i="3"/>
  <c r="EP102" i="3"/>
  <c r="FD121" i="3"/>
  <c r="GQ50" i="3"/>
  <c r="FF65" i="3"/>
  <c r="CY82" i="3"/>
  <c r="DL50" i="3"/>
  <c r="FD36" i="3"/>
  <c r="IL105" i="3"/>
  <c r="DU62" i="3"/>
  <c r="IU74" i="3"/>
  <c r="JD119" i="3"/>
  <c r="IG108" i="3"/>
  <c r="IY31" i="3"/>
  <c r="GK117" i="3"/>
  <c r="DP26" i="3"/>
  <c r="HP115" i="3"/>
  <c r="FD118" i="3"/>
  <c r="EL116" i="3"/>
  <c r="DB121" i="3"/>
  <c r="DF122" i="3"/>
  <c r="IT56" i="3"/>
  <c r="CY122" i="3"/>
  <c r="DD41" i="3"/>
  <c r="GK74" i="3"/>
  <c r="DF85" i="3"/>
  <c r="CW91" i="3"/>
  <c r="JM84" i="3"/>
  <c r="IJ29" i="3"/>
  <c r="IS30" i="3"/>
  <c r="HC53" i="3"/>
  <c r="GR42" i="3"/>
  <c r="DR38" i="3"/>
  <c r="EM115" i="3"/>
  <c r="FD91" i="3"/>
  <c r="JB57" i="3"/>
  <c r="JC89" i="3"/>
  <c r="GY25" i="3"/>
  <c r="DJ52" i="3"/>
  <c r="GI32" i="3"/>
  <c r="ER80" i="3"/>
  <c r="DL58" i="3"/>
  <c r="GN43" i="3"/>
  <c r="HI36" i="3"/>
  <c r="HD66" i="3"/>
  <c r="CY70" i="3"/>
  <c r="DD77" i="3"/>
  <c r="DK85" i="3"/>
  <c r="HM67" i="3"/>
  <c r="IM64" i="3"/>
  <c r="GO103" i="3"/>
  <c r="GM109" i="3"/>
  <c r="GI52" i="3"/>
  <c r="FD52" i="3"/>
  <c r="HB44" i="3"/>
  <c r="IY95" i="3"/>
  <c r="GX74" i="3"/>
  <c r="GP66" i="3"/>
  <c r="FR95" i="3"/>
  <c r="IL54" i="3"/>
  <c r="FI80" i="3"/>
  <c r="CP98" i="3"/>
  <c r="CQ69" i="3"/>
  <c r="GS43" i="3"/>
  <c r="GY33" i="3"/>
  <c r="GV82" i="3"/>
  <c r="DK78" i="3"/>
  <c r="FD112" i="3"/>
  <c r="IJ100" i="3"/>
  <c r="GS57" i="3"/>
  <c r="FH43" i="3"/>
  <c r="DV90" i="3"/>
  <c r="FI98" i="3"/>
  <c r="GL105" i="3"/>
  <c r="IG70" i="3"/>
  <c r="IG25" i="3"/>
  <c r="JA73" i="3"/>
  <c r="HE91" i="3"/>
  <c r="ET105" i="3"/>
  <c r="GV103" i="3"/>
  <c r="DT48" i="3"/>
  <c r="EV72" i="3"/>
  <c r="IX106" i="3"/>
  <c r="FB26" i="3"/>
  <c r="HA102" i="3"/>
  <c r="GO94" i="3"/>
  <c r="CU81" i="3"/>
  <c r="DL109" i="3"/>
  <c r="DK31" i="3"/>
  <c r="IS75" i="3"/>
  <c r="GV74" i="3"/>
  <c r="DF73" i="3"/>
  <c r="FN80" i="3"/>
  <c r="IM100" i="3"/>
  <c r="GL115" i="3"/>
  <c r="HP51" i="3"/>
  <c r="IP103" i="3"/>
  <c r="GY87" i="3"/>
  <c r="DK105" i="3"/>
  <c r="HB115" i="3"/>
  <c r="HB101" i="3"/>
  <c r="DJ48" i="3"/>
  <c r="FO70" i="3"/>
  <c r="JK65" i="3"/>
  <c r="DJ89" i="3"/>
  <c r="IH36" i="3"/>
  <c r="CU68" i="3"/>
  <c r="DH112" i="3"/>
  <c r="IL115" i="3"/>
  <c r="HN117" i="3"/>
  <c r="FP122" i="3"/>
  <c r="GM111" i="3"/>
  <c r="ET110" i="3"/>
  <c r="GP119" i="3"/>
  <c r="GN89" i="3"/>
  <c r="IF43" i="3"/>
  <c r="IF98" i="3"/>
  <c r="FD27" i="3"/>
  <c r="FM27" i="3"/>
  <c r="DJ116" i="3"/>
  <c r="FP88" i="3"/>
  <c r="HD61" i="3"/>
  <c r="ES48" i="3"/>
  <c r="JK42" i="3"/>
  <c r="FN113" i="3"/>
  <c r="JA71" i="3"/>
  <c r="CU74" i="3"/>
  <c r="IO28" i="3"/>
  <c r="EM104" i="3"/>
  <c r="FQ39" i="3"/>
  <c r="FQ49" i="3"/>
  <c r="IU63" i="3"/>
  <c r="HF114" i="3"/>
  <c r="JK87" i="3"/>
  <c r="ES120" i="3"/>
  <c r="CW122" i="3"/>
  <c r="GL78" i="3"/>
  <c r="GL66" i="3"/>
  <c r="HO110" i="3"/>
  <c r="FI102" i="3"/>
  <c r="GV85" i="3"/>
  <c r="FA78" i="3"/>
  <c r="FQ28" i="3"/>
  <c r="EM66" i="3"/>
  <c r="FE86" i="3"/>
  <c r="DB94" i="3"/>
  <c r="GW94" i="3"/>
  <c r="FI27" i="3"/>
  <c r="CQ91" i="3"/>
  <c r="GV62" i="3"/>
  <c r="JF85" i="3"/>
  <c r="IM114" i="3"/>
  <c r="FS118" i="3"/>
  <c r="JG54" i="3"/>
  <c r="GX71" i="3"/>
  <c r="HP106" i="3"/>
  <c r="EV31" i="3"/>
  <c r="GQ114" i="3"/>
  <c r="IL79" i="3"/>
  <c r="GN118" i="3"/>
  <c r="JK103" i="3"/>
  <c r="DO108" i="3"/>
  <c r="IL109" i="3"/>
  <c r="EZ44" i="3"/>
  <c r="DV31" i="3"/>
  <c r="JG117" i="3"/>
  <c r="DQ34" i="3"/>
  <c r="DP81" i="3"/>
  <c r="IS83" i="3"/>
  <c r="DQ85" i="3"/>
  <c r="HI118" i="3"/>
  <c r="GJ101" i="3"/>
  <c r="FB36" i="3"/>
  <c r="IF37" i="3"/>
  <c r="IU83" i="3"/>
  <c r="IF56" i="3"/>
  <c r="DD118" i="3"/>
  <c r="FR96" i="3"/>
  <c r="IY48" i="3"/>
  <c r="DT117" i="3"/>
  <c r="FP57" i="3"/>
  <c r="HJ113" i="3"/>
  <c r="DS111" i="3"/>
  <c r="GQ42" i="3"/>
  <c r="IS108" i="3"/>
  <c r="IM66" i="3"/>
  <c r="FA74" i="3"/>
  <c r="EL100" i="3"/>
  <c r="HL113" i="3"/>
  <c r="FM116" i="3"/>
  <c r="DR56" i="3"/>
  <c r="IW95" i="3"/>
  <c r="DS43" i="3"/>
  <c r="DF92" i="3"/>
  <c r="DT29" i="3"/>
  <c r="IM118" i="3"/>
  <c r="DB106" i="3"/>
  <c r="IZ37" i="3"/>
  <c r="FR108" i="3"/>
  <c r="EM90" i="3"/>
  <c r="HN27" i="3"/>
  <c r="FQ101" i="3"/>
  <c r="GL70" i="3"/>
  <c r="GP45" i="3"/>
  <c r="ER45" i="3"/>
  <c r="IY82" i="3"/>
  <c r="IZ116" i="3"/>
  <c r="IS46" i="3"/>
  <c r="DD113" i="3"/>
  <c r="JH80" i="3"/>
  <c r="DB89" i="3"/>
  <c r="IY108" i="3"/>
  <c r="HD115" i="3"/>
  <c r="EZ52" i="3"/>
  <c r="DL108" i="3"/>
  <c r="FE40" i="3"/>
  <c r="IN58" i="3"/>
  <c r="FR114" i="3"/>
  <c r="DV83" i="3"/>
  <c r="HJ34" i="3"/>
  <c r="JC60" i="3"/>
  <c r="DO50" i="3"/>
  <c r="HD105" i="3"/>
  <c r="HO122" i="3"/>
  <c r="EM103" i="3"/>
  <c r="GO30" i="3"/>
  <c r="EQ82" i="3"/>
  <c r="GR123" i="3"/>
  <c r="GL83" i="3"/>
  <c r="IT83" i="3"/>
  <c r="CT123" i="3"/>
  <c r="HB30" i="3"/>
  <c r="DJ49" i="3"/>
  <c r="CR123" i="3"/>
  <c r="HC123" i="3"/>
  <c r="FB57" i="3"/>
  <c r="HJ116" i="3"/>
  <c r="DP100" i="3"/>
  <c r="FA121" i="3"/>
  <c r="GX123" i="3"/>
  <c r="FM83" i="3"/>
  <c r="IY111" i="3"/>
  <c r="GX103" i="3"/>
  <c r="IH121" i="3"/>
  <c r="HC109" i="3"/>
  <c r="HN111" i="3"/>
  <c r="IP80" i="3"/>
  <c r="DC32" i="3"/>
  <c r="CX38" i="3"/>
  <c r="FB94" i="3"/>
  <c r="GZ36" i="3"/>
  <c r="FG115" i="3"/>
  <c r="DK49" i="3"/>
  <c r="IV56" i="3"/>
  <c r="IP28" i="3"/>
  <c r="FM56" i="3"/>
  <c r="HC46" i="3"/>
  <c r="JG68" i="3"/>
  <c r="IK58" i="3"/>
  <c r="CQ53" i="3"/>
  <c r="DD59" i="3"/>
  <c r="FL118" i="3"/>
  <c r="DE60" i="3"/>
  <c r="DO124" i="3"/>
  <c r="JB31" i="3"/>
  <c r="GY42" i="3"/>
  <c r="EL84" i="3"/>
  <c r="GY116" i="3"/>
  <c r="IO113" i="3"/>
  <c r="FB123" i="3"/>
  <c r="IQ115" i="3"/>
  <c r="FM113" i="3"/>
  <c r="IV69" i="3"/>
  <c r="IN93" i="3"/>
  <c r="GW120" i="3"/>
  <c r="IK85" i="3"/>
  <c r="EM26" i="3"/>
  <c r="HD79" i="3"/>
  <c r="DO56" i="3"/>
  <c r="CY101" i="3"/>
  <c r="DG119" i="3"/>
  <c r="JA80" i="3"/>
  <c r="HP100" i="3"/>
  <c r="FA109" i="3"/>
  <c r="IF32" i="3"/>
  <c r="IZ105" i="3"/>
  <c r="DI71" i="3"/>
  <c r="CP91" i="3"/>
  <c r="IW63" i="3"/>
  <c r="HP47" i="3"/>
  <c r="GL52" i="3"/>
  <c r="JB84" i="3"/>
  <c r="IS117" i="3"/>
  <c r="DG102" i="3"/>
  <c r="GX116" i="3"/>
  <c r="CQ42" i="3"/>
  <c r="FR118" i="3"/>
  <c r="HF108" i="3"/>
  <c r="FG97" i="3"/>
  <c r="DG37" i="3"/>
  <c r="GM52" i="3"/>
  <c r="GZ40" i="3"/>
  <c r="DD95" i="3"/>
  <c r="DH89" i="3"/>
  <c r="CZ119" i="3"/>
  <c r="EV77" i="3"/>
  <c r="EO38" i="3"/>
  <c r="CY107" i="3"/>
  <c r="FN49" i="3"/>
  <c r="DH101" i="3"/>
  <c r="JG69" i="3"/>
  <c r="GL118" i="3"/>
  <c r="HF42" i="3"/>
  <c r="IH105" i="3"/>
  <c r="IT77" i="3"/>
  <c r="CX69" i="3"/>
  <c r="JK99" i="3"/>
  <c r="CR117" i="3"/>
  <c r="IN103" i="3"/>
  <c r="FP104" i="3"/>
  <c r="HO35" i="3"/>
  <c r="ET67" i="3"/>
  <c r="HJ47" i="3"/>
  <c r="FD65" i="3"/>
  <c r="EZ71" i="3"/>
  <c r="JI35" i="3"/>
  <c r="DF34" i="3"/>
  <c r="DU100" i="3"/>
  <c r="FF95" i="3"/>
  <c r="DU68" i="3"/>
  <c r="FP74" i="3"/>
  <c r="DP62" i="3"/>
  <c r="DT110" i="3"/>
  <c r="HB107" i="3"/>
  <c r="DM111" i="3"/>
  <c r="JH38" i="3"/>
  <c r="JJ45" i="3"/>
  <c r="HF110" i="3"/>
  <c r="IY50" i="3"/>
  <c r="ES69" i="3"/>
  <c r="EM92" i="3"/>
  <c r="JH27" i="3"/>
  <c r="DS67" i="3"/>
  <c r="IW114" i="3"/>
  <c r="IM84" i="3"/>
  <c r="GZ33" i="3"/>
  <c r="DT118" i="3"/>
  <c r="FP113" i="3"/>
  <c r="DT84" i="3"/>
  <c r="FH54" i="3"/>
  <c r="JI97" i="3"/>
  <c r="DH58" i="3"/>
  <c r="JG70" i="3"/>
  <c r="FP120" i="3"/>
  <c r="JA122" i="3"/>
  <c r="DI25" i="3"/>
  <c r="IN88" i="3"/>
  <c r="HI31" i="3"/>
  <c r="FQ97" i="3"/>
  <c r="IK32" i="3"/>
  <c r="DU98" i="3"/>
  <c r="FB92" i="3"/>
  <c r="EP118" i="3"/>
  <c r="FG31" i="3"/>
  <c r="EN52" i="3"/>
  <c r="FO41" i="3"/>
  <c r="EZ63" i="3"/>
  <c r="HI120" i="3"/>
  <c r="EP53" i="3"/>
  <c r="CX47" i="3"/>
  <c r="HM91" i="3"/>
  <c r="IU67" i="3"/>
  <c r="HL29" i="3"/>
  <c r="IK97" i="3"/>
  <c r="EU75" i="3"/>
  <c r="JF90" i="3"/>
  <c r="II81" i="3"/>
  <c r="IV100" i="3"/>
  <c r="EL88" i="3"/>
  <c r="JL73" i="3"/>
  <c r="HF82" i="3"/>
  <c r="CY52" i="3"/>
  <c r="CX116" i="3"/>
  <c r="DD50" i="3"/>
  <c r="CU67" i="3"/>
  <c r="DH95" i="3"/>
  <c r="CY109" i="3"/>
  <c r="DM119" i="3"/>
  <c r="GX34" i="3"/>
  <c r="GV55" i="3"/>
  <c r="EN89" i="3"/>
  <c r="EO55" i="3"/>
  <c r="FF120" i="3"/>
  <c r="FL95" i="3"/>
  <c r="IG120" i="3"/>
  <c r="CY76" i="3"/>
  <c r="JM79" i="3"/>
  <c r="CP73" i="3"/>
  <c r="IK108" i="3"/>
  <c r="DO66" i="3"/>
  <c r="FM34" i="3"/>
  <c r="JG86" i="3"/>
  <c r="IJ116" i="3"/>
  <c r="GV119" i="3"/>
  <c r="ET72" i="3"/>
  <c r="GW49" i="3"/>
  <c r="CX83" i="3"/>
  <c r="ER85" i="3"/>
  <c r="EQ118" i="3"/>
  <c r="JH79" i="3"/>
  <c r="CP115" i="3"/>
  <c r="JH96" i="3"/>
  <c r="FS109" i="3"/>
  <c r="GZ29" i="3"/>
  <c r="JG98" i="3"/>
  <c r="IY75" i="3"/>
  <c r="FM38" i="3"/>
  <c r="IW54" i="3"/>
  <c r="FI91" i="3"/>
  <c r="IX78" i="3"/>
  <c r="CU84" i="3"/>
  <c r="GP43" i="3"/>
  <c r="EM28" i="3"/>
  <c r="DB37" i="3"/>
  <c r="GQ54" i="3"/>
  <c r="CS55" i="3"/>
  <c r="FF30" i="3"/>
  <c r="JL104" i="3"/>
  <c r="DR93" i="3"/>
  <c r="HD36" i="3"/>
  <c r="GJ96" i="3"/>
  <c r="IV74" i="3"/>
  <c r="IM121" i="3"/>
  <c r="FA38" i="3"/>
  <c r="EL70" i="3"/>
  <c r="HP40" i="3"/>
  <c r="CV69" i="3"/>
  <c r="ET97" i="3"/>
  <c r="FD64" i="3"/>
  <c r="ER96" i="3"/>
  <c r="CP102" i="3"/>
  <c r="IM98" i="3"/>
  <c r="IF39" i="3"/>
  <c r="DK37" i="3"/>
  <c r="FG92" i="3"/>
  <c r="IJ41" i="3"/>
  <c r="DB62" i="3"/>
  <c r="ES84" i="3"/>
  <c r="IN122" i="3"/>
  <c r="IZ109" i="3"/>
  <c r="GQ116" i="3"/>
  <c r="JG32" i="3"/>
  <c r="EQ95" i="3"/>
  <c r="HL120" i="3"/>
  <c r="DE101" i="3"/>
  <c r="EY119" i="3"/>
  <c r="IZ121" i="3"/>
  <c r="EQ45" i="3"/>
  <c r="HB75" i="3"/>
  <c r="JI93" i="3"/>
  <c r="DC25" i="3"/>
  <c r="II80" i="3"/>
  <c r="DL115" i="3"/>
  <c r="CV102" i="3"/>
  <c r="EY108" i="3"/>
  <c r="FM71" i="3"/>
  <c r="GM81" i="3"/>
  <c r="FO75" i="3"/>
  <c r="JL44" i="3"/>
  <c r="DG87" i="3"/>
  <c r="CV53" i="3"/>
  <c r="ET115" i="3"/>
  <c r="EO86" i="3"/>
  <c r="FM62" i="3"/>
  <c r="ER102" i="3"/>
  <c r="DB67" i="3"/>
  <c r="IK36" i="3"/>
  <c r="DF75" i="3"/>
  <c r="FC37" i="3"/>
  <c r="JB110" i="3"/>
  <c r="JG114" i="3"/>
  <c r="DT105" i="3"/>
  <c r="GN95" i="3"/>
  <c r="DJ101" i="3"/>
  <c r="JK122" i="3"/>
  <c r="IS80" i="3"/>
  <c r="GZ54" i="3"/>
  <c r="IX48" i="3"/>
  <c r="FS33" i="3"/>
  <c r="FM123" i="3"/>
  <c r="DH66" i="3"/>
  <c r="DC34" i="3"/>
  <c r="DK43" i="3"/>
  <c r="HD102" i="3"/>
  <c r="FM106" i="3"/>
  <c r="DQ56" i="3"/>
  <c r="JC62" i="3"/>
  <c r="FL115" i="3"/>
  <c r="EQ54" i="3"/>
  <c r="FG98" i="3"/>
  <c r="DC57" i="3"/>
  <c r="EZ79" i="3"/>
  <c r="IF82" i="3"/>
  <c r="EQ56" i="3"/>
  <c r="GX38" i="3"/>
  <c r="FE98" i="3"/>
  <c r="IT54" i="3"/>
  <c r="ES82" i="3"/>
  <c r="IW115" i="3"/>
  <c r="IZ115" i="3"/>
  <c r="JB116" i="3"/>
  <c r="IJ59" i="3"/>
  <c r="CX118" i="3"/>
  <c r="DE86" i="3"/>
  <c r="CR98" i="3"/>
  <c r="CT88" i="3"/>
  <c r="EZ116" i="3"/>
  <c r="CQ89" i="3"/>
  <c r="JH36" i="3"/>
  <c r="HJ107" i="3"/>
  <c r="HM85" i="3"/>
  <c r="DP63" i="3"/>
  <c r="DV71" i="3"/>
  <c r="IX62" i="3"/>
  <c r="DT81" i="3"/>
  <c r="DB78" i="3"/>
  <c r="DF119" i="3"/>
  <c r="EN117" i="3"/>
  <c r="IM75" i="3"/>
  <c r="CU122" i="3"/>
  <c r="DO107" i="3"/>
  <c r="JL119" i="3"/>
  <c r="EO67" i="3"/>
  <c r="JL72" i="3"/>
  <c r="IF95" i="3"/>
  <c r="DR53" i="3"/>
  <c r="HK111" i="3"/>
  <c r="EZ107" i="3"/>
  <c r="FB37" i="3"/>
  <c r="JM30" i="3"/>
  <c r="DC104" i="3"/>
  <c r="CS88" i="3"/>
  <c r="FE50" i="3"/>
  <c r="EL99" i="3"/>
  <c r="FI105" i="3"/>
  <c r="GO26" i="3"/>
  <c r="JC112" i="3"/>
  <c r="JC59" i="3"/>
  <c r="IK82" i="3"/>
  <c r="FR91" i="3"/>
  <c r="DI86" i="3"/>
  <c r="EQ42" i="3"/>
  <c r="FM29" i="3"/>
  <c r="FN111" i="3"/>
  <c r="IV124" i="3"/>
  <c r="IU30" i="3"/>
  <c r="FM104" i="3"/>
  <c r="FL82" i="3"/>
  <c r="FD99" i="3"/>
  <c r="ER57" i="3"/>
  <c r="HF125" i="3"/>
  <c r="DS95" i="3"/>
  <c r="DV27" i="3"/>
  <c r="EO74" i="3"/>
  <c r="DR45" i="3"/>
  <c r="GI54" i="3"/>
  <c r="CP52" i="3"/>
  <c r="DG122" i="3"/>
  <c r="GW111" i="3"/>
  <c r="FL124" i="3"/>
  <c r="JA124" i="3"/>
  <c r="DC111" i="3"/>
  <c r="CT126" i="3"/>
  <c r="FF100" i="3"/>
  <c r="GI123" i="3"/>
  <c r="HF87" i="3"/>
  <c r="GP100" i="3"/>
  <c r="IG75" i="3"/>
  <c r="GL76" i="3"/>
  <c r="DS124" i="3"/>
  <c r="ES96" i="3"/>
  <c r="ET96" i="3"/>
  <c r="EU116" i="3"/>
  <c r="JI112" i="3"/>
  <c r="EL107" i="3"/>
  <c r="IN125" i="3"/>
  <c r="HB94" i="3"/>
  <c r="IG88" i="3"/>
  <c r="DD61" i="3"/>
  <c r="CQ102" i="3"/>
  <c r="EV106" i="3"/>
  <c r="HK30" i="3"/>
  <c r="IH124" i="3"/>
  <c r="DL56" i="3"/>
  <c r="II75" i="3"/>
  <c r="GJ97" i="3"/>
  <c r="HN81" i="3"/>
  <c r="DE125" i="3"/>
  <c r="EP123" i="3"/>
  <c r="CO76" i="3"/>
  <c r="GN73" i="3"/>
  <c r="FL126" i="3"/>
  <c r="DQ84" i="3"/>
  <c r="IY86" i="3"/>
  <c r="HE25" i="3"/>
  <c r="DC64" i="3"/>
  <c r="DB119" i="3"/>
  <c r="CZ123" i="3"/>
  <c r="EN30" i="3"/>
  <c r="GW118" i="3"/>
  <c r="CY125" i="3"/>
  <c r="FB95" i="3"/>
  <c r="DE126" i="3"/>
  <c r="IU115" i="3"/>
  <c r="HM90" i="3"/>
  <c r="CP112" i="3"/>
  <c r="ET122" i="3"/>
  <c r="DG124" i="3"/>
  <c r="GZ119" i="3"/>
  <c r="HN75" i="3"/>
  <c r="IG115" i="3"/>
  <c r="HN44" i="3"/>
  <c r="DR125" i="3"/>
  <c r="CU70" i="3"/>
  <c r="FE125" i="3"/>
  <c r="HK123" i="3"/>
  <c r="EN127" i="3"/>
  <c r="GT126" i="3"/>
  <c r="JB126" i="3"/>
  <c r="JJ126" i="3"/>
  <c r="IY126" i="3"/>
  <c r="HM126" i="3"/>
  <c r="FH126" i="3"/>
  <c r="GI126" i="3"/>
  <c r="GX95" i="3"/>
  <c r="CU112" i="3"/>
  <c r="JJ118" i="3"/>
  <c r="EP107" i="3"/>
  <c r="IM95" i="3"/>
  <c r="II84" i="3"/>
  <c r="IN43" i="3"/>
  <c r="IM96" i="3"/>
  <c r="DR123" i="3"/>
  <c r="GZ108" i="3"/>
  <c r="HK27" i="3"/>
  <c r="GX80" i="3"/>
  <c r="FI56" i="3"/>
  <c r="DE33" i="3"/>
  <c r="HB36" i="3"/>
  <c r="FE57" i="3"/>
  <c r="FH113" i="3"/>
  <c r="DL53" i="3"/>
  <c r="GX120" i="3"/>
  <c r="IO68" i="3"/>
  <c r="CY84" i="3"/>
  <c r="II31" i="3"/>
  <c r="FP102" i="3"/>
  <c r="IL123" i="3"/>
  <c r="ER114" i="3"/>
  <c r="GP114" i="3"/>
  <c r="IK78" i="3"/>
  <c r="HO72" i="3"/>
  <c r="FS111" i="3"/>
  <c r="HA105" i="3"/>
  <c r="IH119" i="3"/>
  <c r="JB45" i="3"/>
  <c r="HM57" i="3"/>
  <c r="FR74" i="3"/>
  <c r="IT62" i="3"/>
  <c r="DB77" i="3"/>
  <c r="DM115" i="3"/>
  <c r="HE52" i="3"/>
  <c r="DT106" i="3"/>
  <c r="GO96" i="3"/>
  <c r="JI41" i="3"/>
  <c r="GO99" i="3"/>
  <c r="GY48" i="3"/>
  <c r="FM117" i="3"/>
  <c r="EP88" i="3"/>
  <c r="HD122" i="3"/>
  <c r="FS65" i="3"/>
  <c r="HB116" i="3"/>
  <c r="CX60" i="3"/>
  <c r="FQ120" i="3"/>
  <c r="GJ62" i="3"/>
  <c r="IF94" i="3"/>
  <c r="CO108" i="3"/>
  <c r="CX29" i="3"/>
  <c r="EU126" i="3"/>
  <c r="HM66" i="3"/>
  <c r="GO125" i="3"/>
  <c r="HC82" i="3"/>
  <c r="EL101" i="3"/>
  <c r="HI30" i="3"/>
  <c r="HN126" i="3"/>
  <c r="CY83" i="3"/>
  <c r="GV108" i="3"/>
  <c r="DB33" i="3"/>
  <c r="DK55" i="3"/>
  <c r="IS61" i="3"/>
  <c r="GQ40" i="3"/>
  <c r="ES125" i="3"/>
  <c r="HA98" i="3"/>
  <c r="FN125" i="3"/>
  <c r="EZ38" i="3"/>
  <c r="FO26" i="3"/>
  <c r="EL122" i="3"/>
  <c r="FJ125" i="3"/>
  <c r="FJ126" i="3"/>
  <c r="IX45" i="3"/>
  <c r="HO125" i="3"/>
  <c r="JB124" i="3"/>
  <c r="GQ124" i="3"/>
  <c r="FQ83" i="3"/>
  <c r="FO28" i="3"/>
  <c r="DP98" i="3"/>
  <c r="DG27" i="3"/>
  <c r="IY118" i="3"/>
  <c r="DD54" i="3"/>
  <c r="FB121" i="3"/>
  <c r="EV124" i="3"/>
  <c r="DC126" i="3"/>
  <c r="EM124" i="3"/>
  <c r="GZ94" i="3"/>
  <c r="FN126" i="3"/>
  <c r="JA126" i="3"/>
  <c r="IZ127" i="3"/>
  <c r="GM126" i="3"/>
  <c r="HO118" i="3"/>
  <c r="JI82" i="3"/>
  <c r="JK93" i="3"/>
  <c r="DI117" i="3"/>
  <c r="IN110" i="3"/>
  <c r="HD53" i="3"/>
  <c r="IP95" i="3"/>
  <c r="JM60" i="3"/>
  <c r="EO90" i="3"/>
  <c r="JF27" i="3"/>
  <c r="IP92" i="3"/>
  <c r="DJ104" i="3"/>
  <c r="DU114" i="3"/>
  <c r="CW51" i="3"/>
  <c r="IH109" i="3"/>
  <c r="EO94" i="3"/>
  <c r="FR59" i="3"/>
  <c r="JG31" i="3"/>
  <c r="JK118" i="3"/>
  <c r="FS60" i="3"/>
  <c r="EZ117" i="3"/>
  <c r="JF76" i="3"/>
  <c r="CO102" i="3"/>
  <c r="FC81" i="3"/>
  <c r="DK81" i="3"/>
  <c r="DI60" i="3"/>
  <c r="DJ46" i="3"/>
  <c r="EQ55" i="3"/>
  <c r="HP28" i="3"/>
  <c r="JF96" i="3"/>
  <c r="DT87" i="3"/>
  <c r="JH43" i="3"/>
  <c r="JH86" i="3"/>
  <c r="FM52" i="3"/>
  <c r="JL112" i="3"/>
  <c r="IY115" i="3"/>
  <c r="GI97" i="3"/>
  <c r="HI109" i="3"/>
  <c r="DF44" i="3"/>
  <c r="DC95" i="3"/>
  <c r="JJ58" i="3"/>
  <c r="FO43" i="3"/>
  <c r="IN69" i="3"/>
  <c r="IV95" i="3"/>
  <c r="DU30" i="3"/>
  <c r="HF40" i="3"/>
  <c r="IM29" i="3"/>
  <c r="HN61" i="3"/>
  <c r="FH59" i="3"/>
  <c r="GK38" i="3"/>
  <c r="GJ95" i="3"/>
  <c r="HI54" i="3"/>
  <c r="DL55" i="3"/>
  <c r="GX82" i="3"/>
  <c r="JJ69" i="3"/>
  <c r="HM97" i="3"/>
  <c r="EV95" i="3"/>
  <c r="JA31" i="3"/>
  <c r="IL96" i="3"/>
  <c r="FO47" i="3"/>
  <c r="DC81" i="3"/>
  <c r="DK96" i="3"/>
  <c r="CW57" i="3"/>
  <c r="GV89" i="3"/>
  <c r="IU101" i="3"/>
  <c r="IS44" i="3"/>
  <c r="DE42" i="3"/>
  <c r="CV50" i="3"/>
  <c r="IS71" i="3"/>
  <c r="CT46" i="3"/>
  <c r="FA59" i="3"/>
  <c r="JA41" i="3"/>
  <c r="IX51" i="3"/>
  <c r="HL94" i="3"/>
  <c r="IT38" i="3"/>
  <c r="FJ117" i="3"/>
  <c r="HN90" i="3"/>
  <c r="EL63" i="3"/>
  <c r="IH110" i="3"/>
  <c r="DR68" i="3"/>
  <c r="GW85" i="3"/>
  <c r="JL71" i="3"/>
  <c r="FF97" i="3"/>
  <c r="FS42" i="3"/>
  <c r="DD46" i="3"/>
  <c r="GX48" i="3"/>
  <c r="HE43" i="3"/>
  <c r="DH43" i="3"/>
  <c r="CT90" i="3"/>
  <c r="FA102" i="3"/>
  <c r="GI75" i="3"/>
  <c r="IJ77" i="3"/>
  <c r="EY98" i="3"/>
  <c r="GW77" i="3"/>
  <c r="DH107" i="3"/>
  <c r="GR53" i="3"/>
  <c r="FM112" i="3"/>
  <c r="IH77" i="3"/>
  <c r="JI77" i="3"/>
  <c r="FG107" i="3"/>
  <c r="DD43" i="3"/>
  <c r="IL41" i="3"/>
  <c r="DF91" i="3"/>
  <c r="IH65" i="3"/>
  <c r="GW55" i="3"/>
  <c r="GR77" i="3"/>
  <c r="DT37" i="3"/>
  <c r="GI81" i="3"/>
  <c r="EO101" i="3"/>
  <c r="FG43" i="3"/>
  <c r="IY32" i="3"/>
  <c r="DP113" i="3"/>
  <c r="HB71" i="3"/>
  <c r="GY88" i="3"/>
  <c r="JK37" i="3"/>
  <c r="HM82" i="3"/>
  <c r="HJ77" i="3"/>
  <c r="DS121" i="3"/>
  <c r="JI95" i="3"/>
  <c r="FH110" i="3"/>
  <c r="IZ60" i="3"/>
  <c r="GS115" i="3"/>
  <c r="EU30" i="3"/>
  <c r="EM116" i="3"/>
  <c r="FC118" i="3"/>
  <c r="FA92" i="3"/>
  <c r="IO37" i="3"/>
  <c r="DJ40" i="3"/>
  <c r="IF55" i="3"/>
  <c r="GJ108" i="3"/>
  <c r="DV77" i="3"/>
  <c r="CP109" i="3"/>
  <c r="DQ54" i="3"/>
  <c r="JK33" i="3"/>
  <c r="DQ25" i="3"/>
  <c r="IK86" i="3"/>
  <c r="GP80" i="3"/>
  <c r="CU45" i="3"/>
  <c r="EM64" i="3"/>
  <c r="CT76" i="3"/>
  <c r="DH59" i="3"/>
  <c r="JG39" i="3"/>
  <c r="JJ54" i="3"/>
  <c r="GR91" i="3"/>
  <c r="GX31" i="3"/>
  <c r="DQ105" i="3"/>
  <c r="FO94" i="3"/>
  <c r="FH66" i="3"/>
  <c r="JG96" i="3"/>
  <c r="JM55" i="3"/>
  <c r="IK116" i="3"/>
  <c r="JM39" i="3"/>
  <c r="IN108" i="3"/>
  <c r="HK57" i="3"/>
  <c r="IG43" i="3"/>
  <c r="DC103" i="3"/>
  <c r="ET99" i="3"/>
  <c r="HK102" i="3"/>
  <c r="EQ112" i="3"/>
  <c r="GR67" i="3"/>
  <c r="DQ75" i="3"/>
  <c r="EP27" i="3"/>
  <c r="GZ55" i="3"/>
  <c r="DB34" i="3"/>
  <c r="HB60" i="3"/>
  <c r="DF86" i="3"/>
  <c r="CR93" i="3"/>
  <c r="DQ93" i="3"/>
  <c r="IF96" i="3"/>
  <c r="GX96" i="3"/>
  <c r="JL109" i="3"/>
  <c r="GR51" i="3"/>
  <c r="ET103" i="3"/>
  <c r="CS81" i="3"/>
  <c r="HN33" i="3"/>
  <c r="FL81" i="3"/>
  <c r="JL49" i="3"/>
  <c r="DM116" i="3"/>
  <c r="DO93" i="3"/>
  <c r="JC122" i="3"/>
  <c r="HO31" i="3"/>
  <c r="IG94" i="3"/>
  <c r="CP85" i="3"/>
  <c r="DI104" i="3"/>
  <c r="IY80" i="3"/>
  <c r="CQ100" i="3"/>
  <c r="JB90" i="3"/>
  <c r="FH53" i="3"/>
  <c r="IK44" i="3"/>
  <c r="IN96" i="3"/>
  <c r="DR71" i="3"/>
  <c r="JJ82" i="3"/>
  <c r="II102" i="3"/>
  <c r="FQ81" i="3"/>
  <c r="FN78" i="3"/>
  <c r="EU44" i="3"/>
  <c r="IN53" i="3"/>
  <c r="DF99" i="3"/>
  <c r="GZ70" i="3"/>
  <c r="IM103" i="3"/>
  <c r="DE57" i="3"/>
  <c r="ER97" i="3"/>
  <c r="JD121" i="3"/>
  <c r="DK44" i="3"/>
  <c r="CT79" i="3"/>
  <c r="HA88" i="3"/>
  <c r="JB73" i="3"/>
  <c r="GI87" i="3"/>
  <c r="DU26" i="3"/>
  <c r="IJ101" i="3"/>
  <c r="CR29" i="3"/>
  <c r="GI102" i="3"/>
  <c r="GO101" i="3"/>
  <c r="GS34" i="3"/>
  <c r="EU58" i="3"/>
  <c r="II89" i="3"/>
  <c r="EP35" i="3"/>
  <c r="GX62" i="3"/>
  <c r="JK51" i="3"/>
  <c r="DF101" i="3"/>
  <c r="II61" i="3"/>
  <c r="FL50" i="3"/>
  <c r="JL86" i="3"/>
  <c r="FD97" i="3"/>
  <c r="JB56" i="3"/>
  <c r="DS100" i="3"/>
  <c r="GX97" i="3"/>
  <c r="GK53" i="3"/>
  <c r="GY70" i="3"/>
  <c r="GO64" i="3"/>
  <c r="HM62" i="3"/>
  <c r="JG106" i="3"/>
  <c r="IH60" i="3"/>
  <c r="CX100" i="3"/>
  <c r="CW35" i="3"/>
  <c r="GR27" i="3"/>
  <c r="FQ32" i="3"/>
  <c r="JC70" i="3"/>
  <c r="GK80" i="3"/>
  <c r="CO113" i="3"/>
  <c r="DU56" i="3"/>
  <c r="HJ100" i="3"/>
  <c r="CT104" i="3"/>
  <c r="GY58" i="3"/>
  <c r="HD109" i="3"/>
  <c r="EN78" i="3"/>
  <c r="GX66" i="3"/>
  <c r="CU121" i="3"/>
  <c r="HK64" i="3"/>
  <c r="DF72" i="3"/>
  <c r="GP89" i="3"/>
  <c r="DT40" i="3"/>
  <c r="GS89" i="3"/>
  <c r="DE108" i="3"/>
  <c r="CP63" i="3"/>
  <c r="CT107" i="3"/>
  <c r="CY119" i="3"/>
  <c r="CO63" i="3"/>
  <c r="JB34" i="3"/>
  <c r="EU120" i="3"/>
  <c r="FO114" i="3"/>
  <c r="IN26" i="3"/>
  <c r="IU111" i="3"/>
  <c r="DU122" i="3"/>
  <c r="FQ110" i="3"/>
  <c r="DT95" i="3"/>
  <c r="GM120" i="3"/>
  <c r="HP99" i="3"/>
  <c r="DE96" i="3"/>
  <c r="CW65" i="3"/>
  <c r="FM40" i="3"/>
  <c r="FL112" i="3"/>
  <c r="EU76" i="3"/>
  <c r="CT51" i="3"/>
  <c r="DG78" i="3"/>
  <c r="DJ67" i="3"/>
  <c r="DB122" i="3"/>
  <c r="CT26" i="3"/>
  <c r="DT60" i="3"/>
  <c r="EZ26" i="3"/>
  <c r="DV94" i="3"/>
  <c r="ES98" i="3"/>
  <c r="FB77" i="3"/>
  <c r="HI93" i="3"/>
  <c r="EZ105" i="3"/>
  <c r="IO33" i="3"/>
  <c r="IN119" i="3"/>
  <c r="ET85" i="3"/>
  <c r="JM96" i="3"/>
  <c r="IS110" i="3"/>
  <c r="GW33" i="3"/>
  <c r="DV74" i="3"/>
  <c r="IV112" i="3"/>
  <c r="HB104" i="3"/>
  <c r="GK26" i="3"/>
  <c r="FN69" i="3"/>
  <c r="GN114" i="3"/>
  <c r="HA121" i="3"/>
  <c r="FB120" i="3"/>
  <c r="DP120" i="3"/>
  <c r="EZ25" i="3"/>
  <c r="FJ123" i="3"/>
  <c r="GS79" i="3"/>
  <c r="GQ78" i="3"/>
  <c r="HG117" i="3"/>
  <c r="EV99" i="3"/>
  <c r="IW40" i="3"/>
  <c r="ES71" i="3"/>
  <c r="CS58" i="3"/>
  <c r="IL76" i="3"/>
  <c r="HA64" i="3"/>
  <c r="FE31" i="3"/>
  <c r="DB28" i="3"/>
  <c r="CR72" i="3"/>
  <c r="EP49" i="3"/>
  <c r="GV45" i="3"/>
  <c r="FO81" i="3"/>
  <c r="JF78" i="3"/>
  <c r="JC110" i="3"/>
  <c r="EN79" i="3"/>
  <c r="GZ68" i="3"/>
  <c r="EO26" i="3"/>
  <c r="CQ44" i="3"/>
  <c r="IM113" i="3"/>
  <c r="FM76" i="3"/>
  <c r="CO92" i="3"/>
  <c r="IX101" i="3"/>
  <c r="EQ113" i="3"/>
  <c r="CX51" i="3"/>
  <c r="FD54" i="3"/>
  <c r="DG113" i="3"/>
  <c r="FC78" i="3"/>
  <c r="DV82" i="3"/>
  <c r="JF66" i="3"/>
  <c r="HM122" i="3"/>
  <c r="EP48" i="3"/>
  <c r="HL111" i="3"/>
  <c r="CR50" i="3"/>
  <c r="EV117" i="3"/>
  <c r="EP37" i="3"/>
  <c r="JA27" i="3"/>
  <c r="JJ81" i="3"/>
  <c r="DI107" i="3"/>
  <c r="JL98" i="3"/>
  <c r="II44" i="3"/>
  <c r="JA118" i="3"/>
  <c r="EQ122" i="3"/>
  <c r="DP106" i="3"/>
  <c r="IJ96" i="3"/>
  <c r="GS120" i="3"/>
  <c r="GL96" i="3"/>
  <c r="DP51" i="3"/>
  <c r="FD75" i="3"/>
  <c r="GX67" i="3"/>
  <c r="DS97" i="3"/>
  <c r="IP47" i="3"/>
  <c r="IF25" i="3"/>
  <c r="EL89" i="3"/>
  <c r="EV70" i="3"/>
  <c r="IX58" i="3"/>
  <c r="IO50" i="3"/>
  <c r="GM59" i="3"/>
  <c r="CU36" i="3"/>
  <c r="ER86" i="3"/>
  <c r="DR116" i="3"/>
  <c r="EZ68" i="3"/>
  <c r="DQ68" i="3"/>
  <c r="EO28" i="3"/>
  <c r="EY116" i="3"/>
  <c r="DP97" i="3"/>
  <c r="CQ88" i="3"/>
  <c r="IK73" i="3"/>
  <c r="DF37" i="3"/>
  <c r="DG42" i="3"/>
  <c r="GQ80" i="3"/>
  <c r="JG47" i="3"/>
  <c r="DG115" i="3"/>
  <c r="JC108" i="3"/>
  <c r="FQ95" i="3"/>
  <c r="GT113" i="3"/>
  <c r="DC75" i="3"/>
  <c r="DR106" i="3"/>
  <c r="FN52" i="3"/>
  <c r="GQ88" i="3"/>
  <c r="DH30" i="3"/>
  <c r="IS90" i="3"/>
  <c r="EZ82" i="3"/>
  <c r="JH117" i="3"/>
  <c r="DH36" i="3"/>
  <c r="DS99" i="3"/>
  <c r="CT111" i="3"/>
  <c r="HJ41" i="3"/>
  <c r="FQ55" i="3"/>
  <c r="FO90" i="3"/>
  <c r="JF81" i="3"/>
  <c r="HN48" i="3"/>
  <c r="HK58" i="3"/>
  <c r="JC118" i="3"/>
  <c r="EP99" i="3"/>
  <c r="HL105" i="3"/>
  <c r="FL93" i="3"/>
  <c r="DO72" i="3"/>
  <c r="IV64" i="3"/>
  <c r="HK38" i="3"/>
  <c r="GS92" i="3"/>
  <c r="CQ101" i="3"/>
  <c r="IY117" i="3"/>
  <c r="CO85" i="3"/>
  <c r="FN81" i="3"/>
  <c r="II79" i="3"/>
  <c r="FD103" i="3"/>
  <c r="JF121" i="3"/>
  <c r="FA57" i="3"/>
  <c r="DK52" i="3"/>
  <c r="GP104" i="3"/>
  <c r="FN56" i="3"/>
  <c r="IP73" i="3"/>
  <c r="JB55" i="3"/>
  <c r="DT54" i="3"/>
  <c r="EU121" i="3"/>
  <c r="FM36" i="3"/>
  <c r="IU53" i="3"/>
  <c r="JL58" i="3"/>
  <c r="GS25" i="3"/>
  <c r="IT78" i="3"/>
  <c r="CX109" i="3"/>
  <c r="HE115" i="3"/>
  <c r="DU109" i="3"/>
  <c r="GL27" i="3"/>
  <c r="CQ86" i="3"/>
  <c r="CR79" i="3"/>
  <c r="JA35" i="3"/>
  <c r="GV63" i="3"/>
  <c r="EM82" i="3"/>
  <c r="DR91" i="3"/>
  <c r="HJ55" i="3"/>
  <c r="DG51" i="3"/>
  <c r="HB100" i="3"/>
  <c r="DP116" i="3"/>
  <c r="DH86" i="3"/>
  <c r="EN32" i="3"/>
  <c r="IY34" i="3"/>
  <c r="IT119" i="3"/>
  <c r="JL111" i="3"/>
  <c r="GR35" i="3"/>
  <c r="GP88" i="3"/>
  <c r="FG112" i="3"/>
  <c r="DG104" i="3"/>
  <c r="EV88" i="3"/>
  <c r="HP116" i="3"/>
  <c r="DP109" i="3"/>
  <c r="GM33" i="3"/>
  <c r="HP77" i="3"/>
  <c r="DD89" i="3"/>
  <c r="EZ76" i="3"/>
  <c r="HL79" i="3"/>
  <c r="GN105" i="3"/>
  <c r="CZ112" i="3"/>
  <c r="GP92" i="3"/>
  <c r="HB119" i="3"/>
  <c r="FN110" i="3"/>
  <c r="HO106" i="3"/>
  <c r="DJ111" i="3"/>
  <c r="HB92" i="3"/>
  <c r="CQ48" i="3"/>
  <c r="DJ51" i="3"/>
  <c r="DQ90" i="3"/>
  <c r="HJ101" i="3"/>
  <c r="CP93" i="3"/>
  <c r="JC40" i="3"/>
  <c r="FP94" i="3"/>
  <c r="GV50" i="3"/>
  <c r="HM108" i="3"/>
  <c r="DC113" i="3"/>
  <c r="JL31" i="3"/>
  <c r="GQ121" i="3"/>
  <c r="JB27" i="3"/>
  <c r="GY31" i="3"/>
  <c r="HE99" i="3"/>
  <c r="FO55" i="3"/>
  <c r="FQ118" i="3"/>
  <c r="GP76" i="3"/>
  <c r="JB89" i="3"/>
  <c r="EU61" i="3"/>
  <c r="DT27" i="3"/>
  <c r="HE112" i="3"/>
  <c r="GM58" i="3"/>
  <c r="HJ93" i="3"/>
  <c r="HP119" i="3"/>
  <c r="JG59" i="3"/>
  <c r="GI118" i="3"/>
  <c r="FH76" i="3"/>
  <c r="CY43" i="3"/>
  <c r="IO57" i="3"/>
  <c r="DS77" i="3"/>
  <c r="HF52" i="3"/>
  <c r="DQ104" i="3"/>
  <c r="IU48" i="3"/>
  <c r="CP90" i="3"/>
  <c r="FR69" i="3"/>
  <c r="DI67" i="3"/>
  <c r="DL25" i="3"/>
  <c r="FE83" i="3"/>
  <c r="HA93" i="3"/>
  <c r="DI120" i="3"/>
  <c r="EM86" i="3"/>
  <c r="CX112" i="3"/>
  <c r="IV118" i="3"/>
  <c r="GZ61" i="3"/>
  <c r="DK121" i="3"/>
  <c r="DK48" i="3"/>
  <c r="JF104" i="3"/>
  <c r="JG116" i="3"/>
  <c r="HB28" i="3"/>
  <c r="IN39" i="3"/>
  <c r="IQ112" i="3"/>
  <c r="HL30" i="3"/>
  <c r="DD67" i="3"/>
  <c r="CP107" i="3"/>
  <c r="DK36" i="3"/>
  <c r="JG88" i="3"/>
  <c r="CS82" i="3"/>
  <c r="ES99" i="3"/>
  <c r="DG71" i="3"/>
  <c r="CS76" i="3"/>
  <c r="GV113" i="3"/>
  <c r="IM116" i="3"/>
  <c r="HE53" i="3"/>
  <c r="ES32" i="3"/>
  <c r="FI26" i="3"/>
  <c r="FM105" i="3"/>
  <c r="DB118" i="3"/>
  <c r="IS85" i="3"/>
  <c r="DL68" i="3"/>
  <c r="HJ35" i="3"/>
  <c r="FP91" i="3"/>
  <c r="JD112" i="3"/>
  <c r="IP71" i="3"/>
  <c r="HM48" i="3"/>
  <c r="GO34" i="3"/>
  <c r="CR32" i="3"/>
  <c r="HM54" i="3"/>
  <c r="IL56" i="3"/>
  <c r="IO85" i="3"/>
  <c r="FF47" i="3"/>
  <c r="EM41" i="3"/>
  <c r="GK57" i="3"/>
  <c r="II57" i="3"/>
  <c r="DS79" i="3"/>
  <c r="GZ37" i="3"/>
  <c r="IK123" i="3"/>
  <c r="FD42" i="3"/>
  <c r="CR40" i="3"/>
  <c r="GO100" i="3"/>
  <c r="CS26" i="3"/>
  <c r="FL121" i="3"/>
  <c r="DT46" i="3"/>
  <c r="FL114" i="3"/>
  <c r="JI46" i="3"/>
  <c r="CW123" i="3"/>
  <c r="IH87" i="3"/>
  <c r="JF68" i="3"/>
  <c r="ES43" i="3"/>
  <c r="II71" i="3"/>
  <c r="HK115" i="3"/>
  <c r="JH112" i="3"/>
  <c r="HN50" i="3"/>
  <c r="HN97" i="3"/>
  <c r="DP115" i="3"/>
  <c r="GO86" i="3"/>
  <c r="HP117" i="3"/>
  <c r="HD87" i="3"/>
  <c r="IK77" i="3"/>
  <c r="DK87" i="3"/>
  <c r="GI53" i="3"/>
  <c r="IP41" i="3"/>
  <c r="EU115" i="3"/>
  <c r="IP114" i="3"/>
  <c r="DR118" i="3"/>
  <c r="EM85" i="3"/>
  <c r="EU62" i="3"/>
  <c r="IS38" i="3"/>
  <c r="FS28" i="3"/>
  <c r="DO98" i="3"/>
  <c r="JJ27" i="3"/>
  <c r="CX82" i="3"/>
  <c r="GX106" i="3"/>
  <c r="JF108" i="3"/>
  <c r="DB103" i="3"/>
  <c r="FN41" i="3"/>
  <c r="GX75" i="3"/>
  <c r="CW44" i="3"/>
  <c r="EU118" i="3"/>
  <c r="GQ113" i="3"/>
  <c r="FI31" i="3"/>
  <c r="HK119" i="3"/>
  <c r="JA103" i="3"/>
  <c r="DJ77" i="3"/>
  <c r="IZ48" i="3"/>
  <c r="FB30" i="3"/>
  <c r="FP106" i="3"/>
  <c r="JL116" i="3"/>
  <c r="FH89" i="3"/>
  <c r="IS115" i="3"/>
  <c r="CS109" i="3"/>
  <c r="EV120" i="3"/>
  <c r="HK76" i="3"/>
  <c r="JL113" i="3"/>
  <c r="DL72" i="3"/>
  <c r="FF64" i="3"/>
  <c r="IL107" i="3"/>
  <c r="EP67" i="3"/>
  <c r="DC87" i="3"/>
  <c r="FG73" i="3"/>
  <c r="GQ81" i="3"/>
  <c r="DE41" i="3"/>
  <c r="FM96" i="3"/>
  <c r="HD76" i="3"/>
  <c r="CX106" i="3"/>
  <c r="GQ69" i="3"/>
  <c r="GV96" i="3"/>
  <c r="EQ119" i="3"/>
  <c r="JJ111" i="3"/>
  <c r="GZ93" i="3"/>
  <c r="JJ56" i="3"/>
  <c r="FG105" i="3"/>
  <c r="GR40" i="3"/>
  <c r="CT27" i="3"/>
  <c r="IS48" i="3"/>
  <c r="GP36" i="3"/>
  <c r="DI108" i="3"/>
  <c r="EY42" i="3"/>
  <c r="JL52" i="3"/>
  <c r="DS92" i="3"/>
  <c r="GP96" i="3"/>
  <c r="EO104" i="3"/>
  <c r="FH107" i="3"/>
  <c r="IL111" i="3"/>
  <c r="GS50" i="3"/>
  <c r="IH38" i="3"/>
  <c r="HL89" i="3"/>
  <c r="JI32" i="3"/>
  <c r="FP110" i="3"/>
  <c r="FR119" i="3"/>
  <c r="FF112" i="3"/>
  <c r="CY78" i="3"/>
  <c r="FS67" i="3"/>
  <c r="IV108" i="3"/>
  <c r="HP45" i="3"/>
  <c r="DC121" i="3"/>
  <c r="EQ78" i="3"/>
  <c r="HF43" i="3"/>
  <c r="ES110" i="3"/>
  <c r="GN51" i="3"/>
  <c r="GI71" i="3"/>
  <c r="FF90" i="3"/>
  <c r="FH34" i="3"/>
  <c r="JA114" i="3"/>
  <c r="II99" i="3"/>
  <c r="IP72" i="3"/>
  <c r="FQ44" i="3"/>
  <c r="EP108" i="3"/>
  <c r="FI100" i="3"/>
  <c r="FG67" i="3"/>
  <c r="JJ97" i="3"/>
  <c r="IS82" i="3"/>
  <c r="HF57" i="3"/>
  <c r="IN120" i="3"/>
  <c r="CV65" i="3"/>
  <c r="FI78" i="3"/>
  <c r="IS52" i="3"/>
  <c r="JF43" i="3"/>
  <c r="JL29" i="3"/>
  <c r="EM87" i="3"/>
  <c r="CR35" i="3"/>
  <c r="DS60" i="3"/>
  <c r="FN98" i="3"/>
  <c r="CX35" i="3"/>
  <c r="CW109" i="3"/>
  <c r="DB38" i="3"/>
  <c r="EY82" i="3"/>
  <c r="CW48" i="3"/>
  <c r="FF48" i="3"/>
  <c r="CP49" i="3"/>
  <c r="FP39" i="3"/>
  <c r="CT121" i="3"/>
  <c r="IF100" i="3"/>
  <c r="FD106" i="3"/>
  <c r="EN87" i="3"/>
  <c r="DQ121" i="3"/>
  <c r="IN71" i="3"/>
  <c r="DI62" i="3"/>
  <c r="EZ97" i="3"/>
  <c r="ET118" i="3"/>
  <c r="IJ111" i="3"/>
  <c r="CQ78" i="3"/>
  <c r="EZ101" i="3"/>
  <c r="IU119" i="3"/>
  <c r="FL36" i="3"/>
  <c r="IZ54" i="3"/>
  <c r="GW75" i="3"/>
  <c r="FH81" i="3"/>
  <c r="JH67" i="3"/>
  <c r="HE85" i="3"/>
  <c r="DR111" i="3"/>
  <c r="FG62" i="3"/>
  <c r="DK103" i="3"/>
  <c r="DQ117" i="3"/>
  <c r="DD87" i="3"/>
  <c r="IT113" i="3"/>
  <c r="FH85" i="3"/>
  <c r="GM115" i="3"/>
  <c r="IZ45" i="3"/>
  <c r="IF102" i="3"/>
  <c r="EL68" i="3"/>
  <c r="EZ86" i="3"/>
  <c r="CZ111" i="3"/>
  <c r="FC121" i="3"/>
  <c r="EN61" i="3"/>
  <c r="JB72" i="3"/>
  <c r="GQ85" i="3"/>
  <c r="DC114" i="3"/>
  <c r="EN85" i="3"/>
  <c r="FP44" i="3"/>
  <c r="HJ26" i="3"/>
  <c r="GJ118" i="3"/>
  <c r="IK120" i="3"/>
  <c r="JM80" i="3"/>
  <c r="HI44" i="3"/>
  <c r="FI99" i="3"/>
  <c r="ER103" i="3"/>
  <c r="GJ91" i="3"/>
  <c r="GL116" i="3"/>
  <c r="IP120" i="3"/>
  <c r="JI43" i="3"/>
  <c r="GX36" i="3"/>
  <c r="FL122" i="3"/>
  <c r="GR86" i="3"/>
  <c r="GN34" i="3"/>
  <c r="EN108" i="3"/>
  <c r="EV111" i="3"/>
  <c r="JJ86" i="3"/>
  <c r="GM34" i="3"/>
  <c r="HI61" i="3"/>
  <c r="HC110" i="3"/>
  <c r="GY110" i="3"/>
  <c r="DT80" i="3"/>
  <c r="HN71" i="3"/>
  <c r="IM78" i="3"/>
  <c r="FL108" i="3"/>
  <c r="IX33" i="3"/>
  <c r="FC111" i="3"/>
  <c r="IH54" i="3"/>
  <c r="CP120" i="3"/>
  <c r="FN119" i="3"/>
  <c r="DS81" i="3"/>
  <c r="EZ115" i="3"/>
  <c r="CV70" i="3"/>
  <c r="CV75" i="3"/>
  <c r="DG85" i="3"/>
  <c r="HJ72" i="3"/>
  <c r="IX120" i="3"/>
  <c r="JL87" i="3"/>
  <c r="IM73" i="3"/>
  <c r="GZ110" i="3"/>
  <c r="GN79" i="3"/>
  <c r="HM92" i="3"/>
  <c r="JM32" i="3"/>
  <c r="CS59" i="3"/>
  <c r="IZ77" i="3"/>
  <c r="GP34" i="3"/>
  <c r="HF116" i="3"/>
  <c r="EV51" i="3"/>
  <c r="CW107" i="3"/>
  <c r="JH71" i="3"/>
  <c r="IX26" i="3"/>
  <c r="CY35" i="3"/>
  <c r="JH63" i="3"/>
  <c r="IW108" i="3"/>
  <c r="EO78" i="3"/>
  <c r="IT108" i="3"/>
  <c r="IU110" i="3"/>
  <c r="HA33" i="3"/>
  <c r="GW74" i="3"/>
  <c r="JF118" i="3"/>
  <c r="EZ57" i="3"/>
  <c r="JM44" i="3"/>
  <c r="GK116" i="3"/>
  <c r="FG29" i="3"/>
  <c r="CP106" i="3"/>
  <c r="HC26" i="3"/>
  <c r="GZ38" i="3"/>
  <c r="FS59" i="3"/>
  <c r="FR28" i="3"/>
  <c r="DF61" i="3"/>
  <c r="EO59" i="3"/>
  <c r="EQ116" i="3"/>
  <c r="GX122" i="3"/>
  <c r="CS77" i="3"/>
  <c r="FN82" i="3"/>
  <c r="EL77" i="3"/>
  <c r="GI66" i="3"/>
  <c r="DV91" i="3"/>
  <c r="JC116" i="3"/>
  <c r="IY114" i="3"/>
  <c r="CO35" i="3"/>
  <c r="JL114" i="3"/>
  <c r="CP79" i="3"/>
  <c r="FS72" i="3"/>
  <c r="FI93" i="3"/>
  <c r="DD111" i="3"/>
  <c r="GW28" i="3"/>
  <c r="JJ63" i="3"/>
  <c r="EO122" i="3"/>
  <c r="CR113" i="3"/>
  <c r="IG123" i="3"/>
  <c r="IW111" i="3"/>
  <c r="FB89" i="3"/>
  <c r="DE29" i="3"/>
  <c r="HO37" i="3"/>
  <c r="CT42" i="3"/>
  <c r="CU42" i="3"/>
  <c r="DJ114" i="3"/>
  <c r="IP55" i="3"/>
  <c r="GS51" i="3"/>
  <c r="JA82" i="3"/>
  <c r="EZ27" i="3"/>
  <c r="IP48" i="3"/>
  <c r="CW110" i="3"/>
  <c r="EQ99" i="3"/>
  <c r="HC112" i="3"/>
  <c r="DM113" i="3"/>
  <c r="HA37" i="3"/>
  <c r="EL104" i="3"/>
  <c r="GK86" i="3"/>
  <c r="FQ89" i="3"/>
  <c r="CY86" i="3"/>
  <c r="DP95" i="3"/>
  <c r="CT37" i="3"/>
  <c r="IQ117" i="3"/>
  <c r="JC49" i="3"/>
  <c r="ET121" i="3"/>
  <c r="FH123" i="3"/>
  <c r="EU25" i="3"/>
  <c r="GZ123" i="3"/>
  <c r="ES78" i="3"/>
  <c r="GN121" i="3"/>
  <c r="HG110" i="3"/>
  <c r="CU117" i="3"/>
  <c r="FE100" i="3"/>
  <c r="FC124" i="3"/>
  <c r="IJ103" i="3"/>
  <c r="IP118" i="3"/>
  <c r="DV117" i="3"/>
  <c r="EZ126" i="3"/>
  <c r="ER75" i="3"/>
  <c r="JM38" i="3"/>
  <c r="FR41" i="3"/>
  <c r="FG123" i="3"/>
  <c r="EQ121" i="3"/>
  <c r="IH44" i="3"/>
  <c r="DG90" i="3"/>
  <c r="GK93" i="3"/>
  <c r="HP112" i="3"/>
  <c r="DQ38" i="3"/>
  <c r="FE48" i="3"/>
  <c r="HK124" i="3"/>
  <c r="ET125" i="3"/>
  <c r="FA110" i="3"/>
  <c r="JG25" i="3"/>
  <c r="FL87" i="3"/>
  <c r="CY49" i="3"/>
  <c r="HC98" i="3"/>
  <c r="EV32" i="3"/>
  <c r="FF104" i="3"/>
  <c r="II124" i="3"/>
  <c r="GN56" i="3"/>
  <c r="GZ107" i="3"/>
  <c r="CO64" i="3"/>
  <c r="FF125" i="3"/>
  <c r="HE60" i="3"/>
  <c r="GS125" i="3"/>
  <c r="IJ108" i="3"/>
  <c r="GX68" i="3"/>
  <c r="HF113" i="3"/>
  <c r="DJ66" i="3"/>
  <c r="DP50" i="3"/>
  <c r="DJ75" i="3"/>
  <c r="EP124" i="3"/>
  <c r="HJ74" i="3"/>
  <c r="GY122" i="3"/>
  <c r="CZ125" i="3"/>
  <c r="FQ56" i="3"/>
  <c r="GJ58" i="3"/>
  <c r="FQ65" i="3"/>
  <c r="IN30" i="3"/>
  <c r="GK33" i="3"/>
  <c r="DM120" i="3"/>
  <c r="DR124" i="3"/>
  <c r="GM68" i="3"/>
  <c r="EW121" i="3"/>
  <c r="HB103" i="3"/>
  <c r="IM120" i="3"/>
  <c r="CW31" i="3"/>
  <c r="DL125" i="3"/>
  <c r="FR123" i="3"/>
  <c r="HI38" i="3"/>
  <c r="EM100" i="3"/>
  <c r="JK73" i="3"/>
  <c r="EL115" i="3"/>
  <c r="GV65" i="3"/>
  <c r="FG52" i="3"/>
  <c r="GK113" i="3"/>
  <c r="GN124" i="3"/>
  <c r="GO90" i="3"/>
  <c r="DQ37" i="3"/>
  <c r="DB126" i="3"/>
  <c r="JJ101" i="3"/>
  <c r="IX32" i="3"/>
  <c r="CV101" i="3"/>
  <c r="IY125" i="3"/>
  <c r="EP126" i="3"/>
  <c r="DR126" i="3"/>
  <c r="ER126" i="3"/>
  <c r="HB126" i="3"/>
  <c r="GX126" i="3"/>
  <c r="FP126" i="3"/>
  <c r="HL127" i="3"/>
  <c r="DL120" i="3"/>
  <c r="IG46" i="3"/>
  <c r="IH35" i="3"/>
  <c r="CU79" i="3"/>
  <c r="JC31" i="3"/>
  <c r="II105" i="3"/>
  <c r="GS97" i="3"/>
  <c r="IF79" i="3"/>
  <c r="FC57" i="3"/>
  <c r="GQ123" i="3"/>
  <c r="FI82" i="3"/>
  <c r="GL30" i="3"/>
  <c r="HL92" i="3"/>
  <c r="FC117" i="3"/>
  <c r="EP81" i="3"/>
  <c r="FB110" i="3"/>
  <c r="DE115" i="3"/>
  <c r="CO82" i="3"/>
  <c r="JB41" i="3"/>
  <c r="FP107" i="3"/>
  <c r="FE104" i="3"/>
  <c r="JB83" i="3"/>
  <c r="IU123" i="3"/>
  <c r="ES59" i="3"/>
  <c r="CU114" i="3"/>
  <c r="DE56" i="3"/>
  <c r="DP86" i="3"/>
  <c r="JG50" i="3"/>
  <c r="CQ57" i="3"/>
  <c r="CP105" i="3"/>
  <c r="GS70" i="3"/>
  <c r="EM53" i="3"/>
  <c r="FR42" i="3"/>
  <c r="EU104" i="3"/>
  <c r="HF64" i="3"/>
  <c r="EP94" i="3"/>
  <c r="GZ96" i="3"/>
  <c r="HJ36" i="3"/>
  <c r="ES76" i="3"/>
  <c r="DK86" i="3"/>
  <c r="HO121" i="3"/>
  <c r="EM54" i="3"/>
  <c r="HK88" i="3"/>
  <c r="FE36" i="3"/>
  <c r="JH123" i="3"/>
  <c r="IM124" i="3"/>
  <c r="IU32" i="3"/>
  <c r="DI27" i="3"/>
  <c r="DO102" i="3"/>
  <c r="EV46" i="3"/>
  <c r="EW124" i="3"/>
  <c r="DF32" i="3"/>
  <c r="CX119" i="3"/>
  <c r="CS105" i="3"/>
  <c r="IU125" i="3"/>
  <c r="IF103" i="3"/>
  <c r="HL32" i="3"/>
  <c r="DL93" i="3"/>
  <c r="IP111" i="3"/>
  <c r="GX76" i="3"/>
  <c r="EN118" i="3"/>
  <c r="HM102" i="3"/>
  <c r="HD124" i="3"/>
  <c r="CX96" i="3"/>
  <c r="IZ107" i="3"/>
  <c r="DU58" i="3"/>
  <c r="FI87" i="3"/>
  <c r="GP116" i="3"/>
  <c r="IG76" i="3"/>
  <c r="GQ102" i="3"/>
  <c r="IY57" i="3"/>
  <c r="ES112" i="3"/>
  <c r="ET56" i="3"/>
  <c r="HM110" i="3"/>
  <c r="CW125" i="3"/>
  <c r="EY69" i="3"/>
  <c r="JK107" i="3"/>
  <c r="CX79" i="3"/>
  <c r="HL102" i="3"/>
  <c r="HC45" i="3"/>
  <c r="DH111" i="3"/>
  <c r="HB125" i="3"/>
  <c r="FO125" i="3"/>
  <c r="CO45" i="3"/>
  <c r="HO38" i="3"/>
  <c r="EP117" i="3"/>
  <c r="HI43" i="3"/>
  <c r="FH122" i="3"/>
  <c r="FH125" i="3"/>
  <c r="IS116" i="3"/>
  <c r="CQ126" i="3"/>
  <c r="GT127" i="3"/>
  <c r="DH126" i="3"/>
  <c r="HK126" i="3"/>
  <c r="CU127" i="3"/>
  <c r="FO85" i="3"/>
  <c r="DR90" i="3"/>
  <c r="GS86" i="3"/>
  <c r="DE78" i="3"/>
  <c r="GQ51" i="3"/>
  <c r="JC48" i="3"/>
  <c r="EU109" i="3"/>
  <c r="EO29" i="3"/>
  <c r="FB32" i="3"/>
  <c r="DI97" i="3"/>
  <c r="HK116" i="3"/>
  <c r="HE97" i="3"/>
  <c r="EO69" i="3"/>
  <c r="CO107" i="3"/>
  <c r="IZ91" i="3"/>
  <c r="EV36" i="3"/>
  <c r="IU60" i="3"/>
  <c r="II103" i="3"/>
  <c r="CU86" i="3"/>
  <c r="DO118" i="3"/>
  <c r="EQ48" i="3"/>
  <c r="IV86" i="3"/>
  <c r="IZ82" i="3"/>
  <c r="DB90" i="3"/>
  <c r="FM60" i="3"/>
  <c r="EO96" i="3"/>
  <c r="II27" i="3"/>
  <c r="HP81" i="3"/>
  <c r="IM97" i="3"/>
  <c r="HM36" i="3"/>
  <c r="JL70" i="3"/>
  <c r="CY74" i="3"/>
  <c r="HP48" i="3"/>
  <c r="IF121" i="3"/>
  <c r="EM89" i="3"/>
  <c r="GI95" i="3"/>
  <c r="JA72" i="3"/>
  <c r="DP53" i="3"/>
  <c r="DJ123" i="3"/>
  <c r="FB115" i="3"/>
  <c r="DF56" i="3"/>
  <c r="IJ98" i="3"/>
  <c r="IM45" i="3"/>
  <c r="HA95" i="3"/>
  <c r="JL121" i="3"/>
  <c r="CU28" i="3"/>
  <c r="GP121" i="3"/>
  <c r="GW100" i="3"/>
  <c r="FP112" i="3"/>
  <c r="EV123" i="3"/>
  <c r="GK114" i="3"/>
  <c r="ET112" i="3"/>
  <c r="CW120" i="3"/>
  <c r="JG108" i="3"/>
  <c r="EV104" i="3"/>
  <c r="EP112" i="3"/>
  <c r="EY114" i="3"/>
  <c r="GI113" i="3"/>
  <c r="GJ69" i="3"/>
  <c r="IT114" i="3"/>
  <c r="GJ114" i="3"/>
  <c r="DR44" i="3"/>
  <c r="DH55" i="3"/>
  <c r="JJ76" i="3"/>
  <c r="JM100" i="3"/>
  <c r="DP84" i="3"/>
  <c r="IX96" i="3"/>
  <c r="DE50" i="3"/>
  <c r="FC71" i="3"/>
  <c r="ER124" i="3"/>
  <c r="GJ49" i="3"/>
  <c r="EU108" i="3"/>
  <c r="DD115" i="3"/>
  <c r="FS71" i="3"/>
  <c r="HB99" i="3"/>
  <c r="GR73" i="3"/>
  <c r="CW99" i="3"/>
  <c r="DU85" i="3"/>
  <c r="FA105" i="3"/>
  <c r="DI112" i="3"/>
  <c r="IJ28" i="3"/>
  <c r="IO30" i="3"/>
  <c r="GR45" i="3"/>
  <c r="DF35" i="3"/>
  <c r="FA25" i="3"/>
  <c r="CV45" i="3"/>
  <c r="HK95" i="3"/>
  <c r="CQ114" i="3"/>
  <c r="JF109" i="3"/>
  <c r="CY69" i="3"/>
  <c r="GR101" i="3"/>
  <c r="CX53" i="3"/>
  <c r="DV64" i="3"/>
  <c r="IP25" i="3"/>
  <c r="DL57" i="3"/>
  <c r="IK72" i="3"/>
  <c r="GK104" i="3"/>
  <c r="DK65" i="3"/>
  <c r="JC30" i="3"/>
  <c r="JM27" i="3"/>
  <c r="DE104" i="3"/>
  <c r="FB93" i="3"/>
  <c r="DL41" i="3"/>
  <c r="IX30" i="3"/>
  <c r="HJ32" i="3"/>
  <c r="GI43" i="3"/>
  <c r="EO46" i="3"/>
  <c r="HA76" i="3"/>
  <c r="FG110" i="3"/>
  <c r="DC78" i="3"/>
  <c r="HM27" i="3"/>
  <c r="GP118" i="3"/>
  <c r="IS114" i="3"/>
  <c r="DD66" i="3"/>
  <c r="GX43" i="3"/>
  <c r="CV85" i="3"/>
  <c r="IV41" i="3"/>
  <c r="FI95" i="3"/>
  <c r="EM42" i="3"/>
  <c r="EP111" i="3"/>
  <c r="GR83" i="3"/>
  <c r="CO66" i="3"/>
  <c r="JA116" i="3"/>
  <c r="GJ92" i="3"/>
  <c r="EM122" i="3"/>
  <c r="CX108" i="3"/>
  <c r="FG49" i="3"/>
  <c r="ES116" i="3"/>
  <c r="HJ61" i="3"/>
  <c r="DT91" i="3"/>
  <c r="FF102" i="3"/>
  <c r="DJ27" i="3"/>
  <c r="EZ89" i="3"/>
  <c r="GR36" i="3"/>
  <c r="GK83" i="3"/>
  <c r="FF49" i="3"/>
  <c r="II82" i="3"/>
  <c r="GJ112" i="3"/>
  <c r="EV100" i="3"/>
  <c r="GM70" i="3"/>
  <c r="CT106" i="3"/>
  <c r="HA89" i="3"/>
  <c r="HC69" i="3"/>
  <c r="GZ82" i="3"/>
  <c r="DV70" i="3"/>
  <c r="IL72" i="3"/>
  <c r="DO71" i="3"/>
  <c r="FC72" i="3"/>
  <c r="GM99" i="3"/>
  <c r="ET88" i="3"/>
  <c r="IS109" i="3"/>
  <c r="IF120" i="3"/>
  <c r="FS94" i="3"/>
  <c r="GS111" i="3"/>
  <c r="CW119" i="3"/>
  <c r="HP79" i="3"/>
  <c r="DK60" i="3"/>
  <c r="DD34" i="3"/>
  <c r="IJ91" i="3"/>
  <c r="IF34" i="3"/>
  <c r="FS75" i="3"/>
  <c r="DP108" i="3"/>
  <c r="FE123" i="3"/>
  <c r="IG119" i="3"/>
  <c r="DF123" i="3"/>
  <c r="DK83" i="3"/>
  <c r="HB34" i="3"/>
  <c r="CQ122" i="3"/>
  <c r="GR56" i="3"/>
  <c r="DK123" i="3"/>
  <c r="FJ120" i="3"/>
  <c r="GV123" i="3"/>
  <c r="EO53" i="3"/>
  <c r="JK39" i="3"/>
  <c r="GQ84" i="3"/>
  <c r="HK82" i="3"/>
  <c r="IJ40" i="3"/>
  <c r="CS98" i="3"/>
  <c r="DO113" i="3"/>
  <c r="DO78" i="3"/>
  <c r="FS101" i="3"/>
  <c r="EP106" i="3"/>
  <c r="GZ100" i="3"/>
  <c r="FG72" i="3"/>
  <c r="DT121" i="3"/>
  <c r="DE55" i="3"/>
  <c r="GW57" i="3"/>
  <c r="CU33" i="3"/>
  <c r="HC119" i="3"/>
  <c r="II104" i="3"/>
  <c r="FC123" i="3"/>
  <c r="IJ122" i="3"/>
  <c r="FI47" i="3"/>
  <c r="CX114" i="3"/>
  <c r="GJ116" i="3"/>
  <c r="EY100" i="3"/>
  <c r="IS63" i="3"/>
  <c r="DE38" i="3"/>
  <c r="GL121" i="3"/>
  <c r="HL123" i="3"/>
  <c r="GM75" i="3"/>
  <c r="EL38" i="3"/>
  <c r="GW114" i="3"/>
  <c r="DR59" i="3"/>
  <c r="IG31" i="3"/>
  <c r="IF85" i="3"/>
  <c r="DK120" i="3"/>
  <c r="DE83" i="3"/>
  <c r="GW68" i="3"/>
  <c r="CR36" i="3"/>
  <c r="DB116" i="3"/>
  <c r="ER60" i="3"/>
  <c r="CO38" i="3"/>
  <c r="EN71" i="3"/>
  <c r="GK102" i="3"/>
  <c r="JF91" i="3"/>
  <c r="FD80" i="3"/>
  <c r="IX80" i="3"/>
  <c r="DF103" i="3"/>
  <c r="EN120" i="3"/>
  <c r="JF116" i="3"/>
  <c r="CU58" i="3"/>
  <c r="GJ117" i="3"/>
  <c r="EN111" i="3"/>
  <c r="FM101" i="3"/>
  <c r="HO56" i="3"/>
  <c r="HC118" i="3"/>
  <c r="GO104" i="3"/>
  <c r="DM118" i="3"/>
  <c r="FB58" i="3"/>
  <c r="HC33" i="3"/>
  <c r="CU73" i="3"/>
  <c r="IF29" i="3"/>
  <c r="GJ36" i="3"/>
  <c r="CR61" i="3"/>
  <c r="GV122" i="3"/>
  <c r="DD62" i="3"/>
  <c r="HA29" i="3"/>
  <c r="GI39" i="3"/>
  <c r="DT124" i="3"/>
  <c r="JD115" i="3"/>
  <c r="EN64" i="3"/>
  <c r="FO35" i="3"/>
  <c r="GY72" i="3"/>
  <c r="IV35" i="3"/>
  <c r="CU93" i="3"/>
  <c r="DO84" i="3"/>
  <c r="HI107" i="3"/>
  <c r="IX95" i="3"/>
  <c r="GR103" i="3"/>
  <c r="GN120" i="3"/>
  <c r="JL61" i="3"/>
  <c r="IN52" i="3"/>
  <c r="IW85" i="3"/>
  <c r="HI74" i="3"/>
  <c r="EL92" i="3"/>
  <c r="FE53" i="3"/>
  <c r="CQ92" i="3"/>
  <c r="GP107" i="3"/>
  <c r="IP46" i="3"/>
  <c r="GW103" i="3"/>
  <c r="DD124" i="3"/>
  <c r="EO57" i="3"/>
  <c r="IP87" i="3"/>
  <c r="GN88" i="3"/>
  <c r="EV125" i="3"/>
  <c r="IZ29" i="3"/>
  <c r="FE120" i="3"/>
  <c r="HJ124" i="3"/>
  <c r="GO55" i="3"/>
  <c r="HO119" i="3"/>
  <c r="FC92" i="3"/>
  <c r="EQ69" i="3"/>
  <c r="IW106" i="3"/>
  <c r="DH116" i="3"/>
  <c r="JC82" i="3"/>
  <c r="DQ124" i="3"/>
  <c r="HM125" i="3"/>
  <c r="CV125" i="3"/>
  <c r="IV49" i="3"/>
  <c r="DQ113" i="3"/>
  <c r="CV95" i="3"/>
  <c r="EZ43" i="3"/>
  <c r="DI44" i="3"/>
  <c r="EU85" i="3"/>
  <c r="CZ124" i="3"/>
  <c r="HC124" i="3"/>
  <c r="HN118" i="3"/>
  <c r="DS94" i="3"/>
  <c r="EY36" i="3"/>
  <c r="HN125" i="3"/>
  <c r="GI124" i="3"/>
  <c r="EM125" i="3"/>
  <c r="IY124" i="3"/>
  <c r="DF68" i="3"/>
  <c r="CS84" i="3"/>
  <c r="CS104" i="3"/>
  <c r="FM59" i="3"/>
  <c r="JJ79" i="3"/>
  <c r="HB124" i="3"/>
  <c r="EZ53" i="3"/>
  <c r="GO72" i="3"/>
  <c r="FD126" i="3"/>
  <c r="IV107" i="3"/>
  <c r="EU82" i="3"/>
  <c r="EN90" i="3"/>
  <c r="HM124" i="3"/>
  <c r="JC39" i="3"/>
  <c r="FO112" i="3"/>
  <c r="DL124" i="3"/>
  <c r="HA32" i="3"/>
  <c r="IZ106" i="3"/>
  <c r="EY120" i="3"/>
  <c r="IX76" i="3"/>
  <c r="CT109" i="3"/>
  <c r="IW125" i="3"/>
  <c r="EU117" i="3"/>
  <c r="JC125" i="3"/>
  <c r="DF124" i="3"/>
  <c r="IU85" i="3"/>
  <c r="FA29" i="3"/>
  <c r="GV106" i="3"/>
  <c r="JH115" i="3"/>
  <c r="GS124" i="3"/>
  <c r="FR43" i="3"/>
  <c r="HJ108" i="3"/>
  <c r="IH113" i="3"/>
  <c r="HE125" i="3"/>
  <c r="FN118" i="3"/>
  <c r="DM125" i="3"/>
  <c r="CX76" i="3"/>
  <c r="FM127" i="3"/>
  <c r="FI126" i="3"/>
  <c r="EN126" i="3"/>
  <c r="IS126" i="3"/>
  <c r="CV126" i="3"/>
  <c r="DJ126" i="3"/>
  <c r="DG126" i="3"/>
  <c r="HA126" i="3"/>
  <c r="JI103" i="3"/>
  <c r="IU99" i="3"/>
  <c r="CT57" i="3"/>
  <c r="IK68" i="3"/>
  <c r="IK59" i="3"/>
  <c r="GR105" i="3"/>
  <c r="HB54" i="3"/>
  <c r="GR47" i="3"/>
  <c r="GQ64" i="3"/>
  <c r="FH48" i="3"/>
  <c r="IO65" i="3"/>
  <c r="DV40" i="3"/>
  <c r="HD51" i="3"/>
  <c r="IW61" i="3"/>
  <c r="HF76" i="3"/>
  <c r="FH90" i="3"/>
  <c r="EY29" i="3"/>
  <c r="DQ119" i="3"/>
  <c r="DR30" i="3"/>
  <c r="IN66" i="3"/>
  <c r="FE110" i="3"/>
  <c r="CS118" i="3"/>
  <c r="HB52" i="3"/>
  <c r="HO116" i="3"/>
  <c r="DG105" i="3"/>
  <c r="DF84" i="3"/>
  <c r="GN32" i="3"/>
  <c r="HJ90" i="3"/>
  <c r="FH80" i="3"/>
  <c r="HE40" i="3"/>
  <c r="CY51" i="3"/>
  <c r="EM109" i="3"/>
  <c r="DS62" i="3"/>
  <c r="HI101" i="3"/>
  <c r="GV27" i="3"/>
  <c r="HO51" i="3"/>
  <c r="FA111" i="3"/>
  <c r="IT55" i="3"/>
  <c r="GK67" i="3"/>
  <c r="GM57" i="3"/>
  <c r="JM121" i="3"/>
  <c r="FF58" i="3"/>
  <c r="IH34" i="3"/>
  <c r="CT122" i="3"/>
  <c r="FP66" i="3"/>
  <c r="FR54" i="3"/>
  <c r="IL102" i="3"/>
  <c r="IG51" i="3"/>
  <c r="IZ43" i="3"/>
  <c r="DF88" i="3"/>
  <c r="CW104" i="3"/>
  <c r="EL120" i="3"/>
  <c r="EO110" i="3"/>
  <c r="GQ98" i="3"/>
  <c r="GZ113" i="3"/>
  <c r="DL49" i="3"/>
  <c r="CR80" i="3"/>
  <c r="FA85" i="3"/>
  <c r="CV46" i="3"/>
  <c r="HK42" i="3"/>
  <c r="IK115" i="3"/>
  <c r="FI52" i="3"/>
  <c r="DC107" i="3"/>
  <c r="JG29" i="3"/>
  <c r="IK100" i="3"/>
  <c r="CO48" i="3"/>
  <c r="DI111" i="3"/>
  <c r="GR43" i="3"/>
  <c r="GJ115" i="3"/>
  <c r="GN47" i="3"/>
  <c r="CY115" i="3"/>
  <c r="HK78" i="3"/>
  <c r="JJ37" i="3"/>
  <c r="CU43" i="3"/>
  <c r="FN74" i="3"/>
  <c r="GP26" i="3"/>
  <c r="FA53" i="3"/>
  <c r="CT41" i="3"/>
  <c r="HD85" i="3"/>
  <c r="HK121" i="3"/>
  <c r="DO91" i="3"/>
  <c r="GZ76" i="3"/>
  <c r="JL30" i="3"/>
  <c r="HL110" i="3"/>
  <c r="EP114" i="3"/>
  <c r="CU59" i="3"/>
  <c r="FR121" i="3"/>
  <c r="DV123" i="3"/>
  <c r="EU57" i="3"/>
  <c r="DR84" i="3"/>
  <c r="GR58" i="3"/>
  <c r="HD56" i="3"/>
  <c r="CW112" i="3"/>
  <c r="JF117" i="3"/>
  <c r="GM123" i="3"/>
  <c r="CQ62" i="3"/>
  <c r="FA86" i="3"/>
  <c r="CS91" i="3"/>
  <c r="DF107" i="3"/>
  <c r="EV83" i="3"/>
  <c r="DO41" i="3"/>
  <c r="IV81" i="3"/>
  <c r="DE110" i="3"/>
  <c r="CP123" i="3"/>
  <c r="DS49" i="3"/>
  <c r="HI34" i="3"/>
  <c r="IH122" i="3"/>
  <c r="EP31" i="3"/>
  <c r="FC39" i="3"/>
  <c r="GP113" i="3"/>
  <c r="FG113" i="3"/>
  <c r="FM73" i="3"/>
  <c r="DV122" i="3"/>
  <c r="FQ121" i="3"/>
  <c r="EQ124" i="3"/>
  <c r="IF63" i="3"/>
  <c r="GX25" i="3"/>
  <c r="IS37" i="3"/>
  <c r="CV41" i="3"/>
  <c r="HM70" i="3"/>
  <c r="GS45" i="3"/>
  <c r="JL90" i="3"/>
  <c r="II91" i="3"/>
  <c r="DB99" i="3"/>
  <c r="HN84" i="3"/>
  <c r="DJ58" i="3"/>
  <c r="FQ31" i="3"/>
  <c r="HP104" i="3"/>
  <c r="JC104" i="3"/>
  <c r="CW79" i="3"/>
  <c r="IK122" i="3"/>
  <c r="DP107" i="3"/>
  <c r="FA122" i="3"/>
  <c r="CR78" i="3"/>
  <c r="DL114" i="3"/>
  <c r="JG123" i="3"/>
  <c r="GL95" i="3"/>
  <c r="DU126" i="3"/>
  <c r="DL67" i="3"/>
  <c r="II95" i="3"/>
  <c r="CW82" i="3"/>
  <c r="DR89" i="3"/>
  <c r="GX124" i="3"/>
  <c r="JF125" i="3"/>
  <c r="HD113" i="3"/>
  <c r="CO124" i="3"/>
  <c r="HO107" i="3"/>
  <c r="GK124" i="3"/>
  <c r="GJ89" i="3"/>
  <c r="EM114" i="3"/>
  <c r="EP83" i="3"/>
  <c r="FG81" i="3"/>
  <c r="DS47" i="3"/>
  <c r="FF123" i="3"/>
  <c r="JD126" i="3"/>
  <c r="DF59" i="3"/>
  <c r="CW63" i="3"/>
  <c r="CY87" i="3"/>
  <c r="EO100" i="3"/>
  <c r="DD116" i="3"/>
  <c r="IT125" i="3"/>
  <c r="HC89" i="3"/>
  <c r="DM122" i="3"/>
  <c r="JI116" i="3"/>
  <c r="FM43" i="3"/>
  <c r="IX55" i="3"/>
  <c r="EV110" i="3"/>
  <c r="GY119" i="3"/>
  <c r="IG126" i="3"/>
  <c r="CS127" i="3"/>
  <c r="GQ126" i="3"/>
  <c r="FA49" i="3"/>
  <c r="IK50" i="3"/>
  <c r="GO119" i="3"/>
  <c r="FJ119" i="3"/>
  <c r="GN99" i="3"/>
  <c r="FD94" i="3"/>
  <c r="HB48" i="3"/>
  <c r="EZ33" i="3"/>
  <c r="DG107" i="3"/>
  <c r="DT43" i="3"/>
  <c r="FG32" i="3"/>
  <c r="GM92" i="3"/>
  <c r="EQ102" i="3"/>
  <c r="HK104" i="3"/>
  <c r="IZ57" i="3"/>
  <c r="CR65" i="3"/>
  <c r="JM115" i="3"/>
  <c r="JH110" i="3"/>
  <c r="GY117" i="3"/>
  <c r="ES92" i="3"/>
  <c r="GI115" i="3"/>
  <c r="IH66" i="3"/>
  <c r="CO111" i="3"/>
  <c r="FO111" i="3"/>
  <c r="EM38" i="3"/>
  <c r="FP64" i="3"/>
  <c r="HD97" i="3"/>
  <c r="FQ34" i="3"/>
  <c r="ER100" i="3"/>
  <c r="IF122" i="3"/>
  <c r="FC36" i="3"/>
  <c r="EM39" i="3"/>
  <c r="FF60" i="3"/>
  <c r="ET89" i="3"/>
  <c r="FM78" i="3"/>
  <c r="DV62" i="3"/>
  <c r="DO61" i="3"/>
  <c r="IX92" i="3"/>
  <c r="IT109" i="3"/>
  <c r="CO97" i="3"/>
  <c r="FC122" i="3"/>
  <c r="JG113" i="3"/>
  <c r="DQ58" i="3"/>
  <c r="FG106" i="3"/>
  <c r="IG73" i="3"/>
  <c r="GK121" i="3"/>
  <c r="DQ36" i="3"/>
  <c r="HP84" i="3"/>
  <c r="DP118" i="3"/>
  <c r="FC120" i="3"/>
  <c r="JL106" i="3"/>
  <c r="HG111" i="3"/>
  <c r="FN43" i="3"/>
  <c r="FM53" i="3"/>
  <c r="FQ41" i="3"/>
  <c r="EU54" i="3"/>
  <c r="EY66" i="3"/>
  <c r="FO95" i="3"/>
  <c r="FL62" i="3"/>
  <c r="GV124" i="3"/>
  <c r="CZ116" i="3"/>
  <c r="HN88" i="3"/>
  <c r="IQ123" i="3"/>
  <c r="GJ80" i="3"/>
  <c r="GQ110" i="3"/>
  <c r="JL37" i="3"/>
  <c r="JM81" i="3"/>
  <c r="JH89" i="3"/>
  <c r="EY33" i="3"/>
  <c r="IV90" i="3"/>
  <c r="GK108" i="3"/>
  <c r="DB51" i="3"/>
  <c r="FH60" i="3"/>
  <c r="JF93" i="3"/>
  <c r="CW117" i="3"/>
  <c r="FF121" i="3"/>
  <c r="EV79" i="3"/>
  <c r="IJ119" i="3"/>
  <c r="CR51" i="3"/>
  <c r="DK75" i="3"/>
  <c r="FP99" i="3"/>
  <c r="DT115" i="3"/>
  <c r="CS117" i="3"/>
  <c r="IJ106" i="3"/>
  <c r="HJ118" i="3"/>
  <c r="IZ36" i="3"/>
  <c r="DF87" i="3"/>
  <c r="FN88" i="3"/>
  <c r="EN119" i="3"/>
  <c r="CT115" i="3"/>
  <c r="CT93" i="3"/>
  <c r="FM124" i="3"/>
  <c r="HL121" i="3"/>
  <c r="EV113" i="3"/>
  <c r="IW25" i="3"/>
  <c r="DM126" i="3"/>
  <c r="FL96" i="3"/>
  <c r="IH94" i="3"/>
  <c r="CJ125" i="3"/>
  <c r="JG109" i="3"/>
  <c r="JM59" i="3"/>
  <c r="CS69" i="3"/>
  <c r="DQ100" i="3"/>
  <c r="DC124" i="3"/>
  <c r="FS110" i="3"/>
  <c r="IG124" i="3"/>
  <c r="DD45" i="3"/>
  <c r="DT125" i="3"/>
  <c r="FG36" i="3"/>
  <c r="IK46" i="3"/>
  <c r="DH124" i="3"/>
  <c r="HP26" i="3"/>
  <c r="IW126" i="3"/>
  <c r="FF126" i="3"/>
  <c r="FQ122" i="3"/>
  <c r="DI89" i="3"/>
  <c r="IH49" i="3"/>
  <c r="DI113" i="3"/>
  <c r="IV114" i="3"/>
  <c r="FG96" i="3"/>
  <c r="FE94" i="3"/>
  <c r="FN33" i="3"/>
  <c r="HA66" i="3"/>
  <c r="JC57" i="3"/>
  <c r="II65" i="3"/>
  <c r="EP69" i="3"/>
  <c r="HO76" i="3"/>
  <c r="FR127" i="3"/>
  <c r="HA119" i="3"/>
  <c r="EP30" i="3"/>
  <c r="GX107" i="3"/>
  <c r="FI48" i="3"/>
  <c r="CR108" i="3"/>
  <c r="FP90" i="3"/>
  <c r="DQ40" i="3"/>
  <c r="FS47" i="3"/>
  <c r="GO114" i="3"/>
  <c r="JH124" i="3"/>
  <c r="FO76" i="3"/>
  <c r="IO107" i="3"/>
  <c r="JK62" i="3"/>
  <c r="IO126" i="3"/>
  <c r="IJ73" i="3"/>
  <c r="DU60" i="3"/>
  <c r="FC77" i="3"/>
  <c r="HJ92" i="3"/>
  <c r="CP111" i="3"/>
  <c r="FD104" i="3"/>
  <c r="IJ66" i="3"/>
  <c r="FE124" i="3"/>
  <c r="FB42" i="3"/>
  <c r="IW70" i="3"/>
  <c r="FD83" i="3"/>
  <c r="FA46" i="3"/>
  <c r="HB41" i="3"/>
  <c r="JB77" i="3"/>
  <c r="HG118" i="3"/>
  <c r="FO105" i="3"/>
  <c r="HE82" i="3"/>
  <c r="GM45" i="3"/>
  <c r="II85" i="3"/>
  <c r="CS71" i="3"/>
  <c r="DT39" i="3"/>
  <c r="JH74" i="3"/>
  <c r="EY57" i="3"/>
  <c r="DK104" i="3"/>
  <c r="JM45" i="3"/>
  <c r="IK61" i="3"/>
  <c r="CS37" i="3"/>
  <c r="HN82" i="3"/>
  <c r="DC106" i="3"/>
  <c r="IX25" i="3"/>
  <c r="CQ32" i="3"/>
  <c r="FL73" i="3"/>
  <c r="DE43" i="3"/>
  <c r="FD41" i="3"/>
  <c r="HJ42" i="3"/>
  <c r="DP30" i="3"/>
  <c r="GN66" i="3"/>
  <c r="FF101" i="3"/>
  <c r="IY112" i="3"/>
  <c r="HJ75" i="3"/>
  <c r="DL63" i="3"/>
  <c r="IY79" i="3"/>
  <c r="EU88" i="3"/>
  <c r="DH119" i="3"/>
  <c r="GM25" i="3"/>
  <c r="JC25" i="3"/>
  <c r="CR119" i="3"/>
  <c r="FI72" i="3"/>
  <c r="DF45" i="3"/>
  <c r="FE25" i="3"/>
  <c r="CU108" i="3"/>
  <c r="CW118" i="3"/>
  <c r="DC35" i="3"/>
  <c r="IO104" i="3"/>
  <c r="EY115" i="3"/>
  <c r="GK103" i="3"/>
  <c r="FJ113" i="3"/>
  <c r="ER66" i="3"/>
  <c r="IV60" i="3"/>
  <c r="HM95" i="3"/>
  <c r="FI107" i="3"/>
  <c r="IL104" i="3"/>
  <c r="DP56" i="3"/>
  <c r="CW101" i="3"/>
  <c r="IG54" i="3"/>
  <c r="EO99" i="3"/>
  <c r="JJ39" i="3"/>
  <c r="FE93" i="3"/>
  <c r="GY74" i="3"/>
  <c r="IY89" i="3"/>
  <c r="EQ34" i="3"/>
  <c r="JG73" i="3"/>
  <c r="DE85" i="3"/>
  <c r="CP35" i="3"/>
  <c r="EV101" i="3"/>
  <c r="HC95" i="3"/>
  <c r="IZ53" i="3"/>
  <c r="IX61" i="3"/>
  <c r="IJ25" i="3"/>
  <c r="DL117" i="3"/>
  <c r="IX113" i="3"/>
  <c r="EZ55" i="3"/>
  <c r="JB91" i="3"/>
  <c r="IT89" i="3"/>
  <c r="IM117" i="3"/>
  <c r="JL84" i="3"/>
  <c r="EM65" i="3"/>
  <c r="JJ75" i="3"/>
  <c r="EN98" i="3"/>
  <c r="FC53" i="3"/>
  <c r="GP91" i="3"/>
  <c r="JK79" i="3"/>
  <c r="JH119" i="3"/>
  <c r="HF122" i="3"/>
  <c r="CW80" i="3"/>
  <c r="DQ103" i="3"/>
  <c r="IO87" i="3"/>
  <c r="HO103" i="3"/>
  <c r="FF74" i="3"/>
  <c r="ET38" i="3"/>
  <c r="IU26" i="3"/>
  <c r="HP66" i="3"/>
  <c r="ET34" i="3"/>
  <c r="IY45" i="3"/>
  <c r="FF62" i="3"/>
  <c r="HC36" i="3"/>
  <c r="DP49" i="3"/>
  <c r="EP92" i="3"/>
  <c r="DB93" i="3"/>
  <c r="DE77" i="3"/>
  <c r="GZ67" i="3"/>
  <c r="DJ70" i="3"/>
  <c r="GN86" i="3"/>
  <c r="DK114" i="3"/>
  <c r="DV113" i="3"/>
  <c r="IZ30" i="3"/>
  <c r="FD120" i="3"/>
  <c r="EY67" i="3"/>
  <c r="GM46" i="3"/>
  <c r="IW109" i="3"/>
  <c r="JH120" i="3"/>
  <c r="HE106" i="3"/>
  <c r="IU103" i="3"/>
  <c r="DB53" i="3"/>
  <c r="EZ106" i="3"/>
  <c r="JH47" i="3"/>
  <c r="FQ76" i="3"/>
  <c r="IV33" i="3"/>
  <c r="DT89" i="3"/>
  <c r="HM31" i="3"/>
  <c r="HJ103" i="3"/>
  <c r="JG110" i="3"/>
  <c r="JI55" i="3"/>
  <c r="DP36" i="3"/>
  <c r="FN103" i="3"/>
  <c r="JF50" i="3"/>
  <c r="EN54" i="3"/>
  <c r="JG111" i="3"/>
  <c r="JH109" i="3"/>
  <c r="DB109" i="3"/>
  <c r="DC79" i="3"/>
  <c r="GS88" i="3"/>
  <c r="EN97" i="3"/>
  <c r="JI67" i="3"/>
  <c r="DE109" i="3"/>
  <c r="FH71" i="3"/>
  <c r="II98" i="3"/>
  <c r="GX108" i="3"/>
  <c r="JA40" i="3"/>
  <c r="DR96" i="3"/>
  <c r="DV112" i="3"/>
  <c r="GS105" i="3"/>
  <c r="EU86" i="3"/>
  <c r="GZ66" i="3"/>
  <c r="IX119" i="3"/>
  <c r="HM105" i="3"/>
  <c r="IK92" i="3"/>
  <c r="GI29" i="3"/>
  <c r="JH39" i="3"/>
  <c r="FE26" i="3"/>
  <c r="IF118" i="3"/>
  <c r="GQ95" i="3"/>
  <c r="GO121" i="3"/>
  <c r="GR90" i="3"/>
  <c r="IS34" i="3"/>
  <c r="JG33" i="3"/>
  <c r="DH75" i="3"/>
  <c r="EP93" i="3"/>
  <c r="DI84" i="3"/>
  <c r="FD30" i="3"/>
  <c r="JD110" i="3"/>
  <c r="IH57" i="3"/>
  <c r="DE90" i="3"/>
  <c r="DK101" i="3"/>
  <c r="FL78" i="3"/>
  <c r="HE113" i="3"/>
  <c r="HK74" i="3"/>
  <c r="FR46" i="3"/>
  <c r="CU105" i="3"/>
  <c r="FQ61" i="3"/>
  <c r="DQ106" i="3"/>
  <c r="DH88" i="3"/>
  <c r="FO66" i="3"/>
  <c r="EL43" i="3"/>
  <c r="CX55" i="3"/>
  <c r="IN102" i="3"/>
  <c r="DD107" i="3"/>
  <c r="IJ34" i="3"/>
  <c r="FQ35" i="3"/>
  <c r="DV58" i="3"/>
  <c r="ES29" i="3"/>
  <c r="HK98" i="3"/>
  <c r="GN84" i="3"/>
  <c r="HP64" i="3"/>
  <c r="HB32" i="3"/>
  <c r="JC117" i="3"/>
  <c r="GX54" i="3"/>
  <c r="HE122" i="3"/>
  <c r="GP105" i="3"/>
  <c r="DR77" i="3"/>
  <c r="EP104" i="3"/>
  <c r="DK90" i="3"/>
  <c r="JB26" i="3"/>
  <c r="FC47" i="3"/>
  <c r="CT55" i="3"/>
  <c r="JA60" i="3"/>
  <c r="CX88" i="3"/>
  <c r="CW37" i="3"/>
  <c r="FC116" i="3"/>
  <c r="ET75" i="3"/>
  <c r="DO106" i="3"/>
  <c r="GQ107" i="3"/>
  <c r="HO53" i="3"/>
  <c r="GO36" i="3"/>
  <c r="IZ117" i="3"/>
  <c r="GO112" i="3"/>
  <c r="GJ66" i="3"/>
  <c r="HG121" i="3"/>
  <c r="HP37" i="3"/>
  <c r="ER93" i="3"/>
  <c r="CU48" i="3"/>
  <c r="FI30" i="3"/>
  <c r="IF67" i="3"/>
  <c r="HE51" i="3"/>
  <c r="JH94" i="3"/>
  <c r="DV61" i="3"/>
  <c r="IW104" i="3"/>
  <c r="FA94" i="3"/>
  <c r="GW121" i="3"/>
  <c r="HD40" i="3"/>
  <c r="DI98" i="3"/>
  <c r="GO74" i="3"/>
  <c r="IJ37" i="3"/>
  <c r="HL117" i="3"/>
  <c r="DU65" i="3"/>
  <c r="CQ83" i="3"/>
  <c r="DU90" i="3"/>
  <c r="IJ46" i="3"/>
  <c r="DV35" i="3"/>
  <c r="DE28" i="3"/>
  <c r="EV105" i="3"/>
  <c r="JK50" i="3"/>
  <c r="EU29" i="3"/>
  <c r="DJ119" i="3"/>
  <c r="FL105" i="3"/>
  <c r="EM121" i="3"/>
  <c r="JI72" i="3"/>
  <c r="JK75" i="3"/>
  <c r="EY41" i="3"/>
  <c r="CV68" i="3"/>
  <c r="CX27" i="3"/>
  <c r="GW35" i="3"/>
  <c r="ER65" i="3"/>
  <c r="GP60" i="3"/>
  <c r="DL86" i="3"/>
  <c r="HK81" i="3"/>
  <c r="DK68" i="3"/>
  <c r="JL105" i="3"/>
  <c r="IG65" i="3"/>
  <c r="JG35" i="3"/>
  <c r="FH117" i="3"/>
  <c r="ES60" i="3"/>
  <c r="GJ65" i="3"/>
  <c r="CP108" i="3"/>
  <c r="IW53" i="3"/>
  <c r="CS67" i="3"/>
  <c r="JI106" i="3"/>
  <c r="GL45" i="3"/>
  <c r="IJ120" i="3"/>
  <c r="EN60" i="3"/>
  <c r="DE123" i="3"/>
  <c r="DO94" i="3"/>
  <c r="DG25" i="3"/>
  <c r="EQ77" i="3"/>
  <c r="EY111" i="3"/>
  <c r="CP110" i="3"/>
  <c r="IW77" i="3"/>
  <c r="DH115" i="3"/>
  <c r="ES118" i="3"/>
  <c r="DR109" i="3"/>
  <c r="DS96" i="3"/>
  <c r="ER107" i="3"/>
  <c r="JK81" i="3"/>
  <c r="EV27" i="3"/>
  <c r="FC96" i="3"/>
  <c r="CO42" i="3"/>
  <c r="IO26" i="3"/>
  <c r="HI84" i="3"/>
  <c r="HD27" i="3"/>
  <c r="IG107" i="3"/>
  <c r="DG117" i="3"/>
  <c r="DO81" i="3"/>
  <c r="HA46" i="3"/>
  <c r="HL55" i="3"/>
  <c r="IJ75" i="3"/>
  <c r="DG89" i="3"/>
  <c r="FO88" i="3"/>
  <c r="JK44" i="3"/>
  <c r="HE86" i="3"/>
  <c r="JI52" i="3"/>
  <c r="JI79" i="3"/>
  <c r="HM86" i="3"/>
  <c r="GN107" i="3"/>
  <c r="EO113" i="3"/>
  <c r="DB65" i="3"/>
  <c r="FP73" i="3"/>
  <c r="EO66" i="3"/>
  <c r="IL117" i="3"/>
  <c r="FN115" i="3"/>
  <c r="JA85" i="3"/>
  <c r="HM88" i="3"/>
  <c r="JI37" i="3"/>
  <c r="FD84" i="3"/>
  <c r="FO40" i="3"/>
  <c r="IF99" i="3"/>
  <c r="DJ121" i="3"/>
  <c r="EP42" i="3"/>
  <c r="IN85" i="3"/>
  <c r="IL30" i="3"/>
  <c r="FF51" i="3"/>
  <c r="IV94" i="3"/>
  <c r="JF72" i="3"/>
  <c r="HF73" i="3"/>
  <c r="HA67" i="3"/>
  <c r="JM31" i="3"/>
  <c r="CP75" i="3"/>
  <c r="GV114" i="3"/>
  <c r="FG37" i="3"/>
  <c r="HL100" i="3"/>
  <c r="GJ87" i="3"/>
  <c r="FP48" i="3"/>
  <c r="FM86" i="3"/>
  <c r="CQ120" i="3"/>
  <c r="GR115" i="3"/>
  <c r="HC104" i="3"/>
  <c r="JA62" i="3"/>
  <c r="DD119" i="3"/>
  <c r="JG55" i="3"/>
  <c r="DU83" i="3"/>
  <c r="HB114" i="3"/>
  <c r="IH52" i="3"/>
  <c r="FC38" i="3"/>
  <c r="FQ78" i="3"/>
  <c r="EU98" i="3"/>
  <c r="IY25" i="3"/>
  <c r="GR28" i="3"/>
  <c r="ET50" i="3"/>
  <c r="IH81" i="3"/>
  <c r="FE67" i="3"/>
  <c r="FC67" i="3"/>
  <c r="FE44" i="3"/>
  <c r="JC53" i="3"/>
  <c r="DO75" i="3"/>
  <c r="GW89" i="3"/>
  <c r="FM87" i="3"/>
  <c r="CW41" i="3"/>
  <c r="GI69" i="3"/>
  <c r="DP54" i="3"/>
  <c r="ET61" i="3"/>
  <c r="FM99" i="3"/>
  <c r="HM106" i="3"/>
  <c r="GR84" i="3"/>
  <c r="HP73" i="3"/>
  <c r="FF73" i="3"/>
  <c r="GP46" i="3"/>
  <c r="GM96" i="3"/>
  <c r="DS44" i="3"/>
  <c r="IX75" i="3"/>
  <c r="FC56" i="3"/>
  <c r="DV110" i="3"/>
  <c r="DP45" i="3"/>
  <c r="FO100" i="3"/>
  <c r="JL39" i="3"/>
  <c r="ES34" i="3"/>
  <c r="DP33" i="3"/>
  <c r="DU44" i="3"/>
  <c r="IO67" i="3"/>
  <c r="IW41" i="3"/>
  <c r="GM101" i="3"/>
  <c r="DV69" i="3"/>
  <c r="CV78" i="3"/>
  <c r="IG39" i="3"/>
  <c r="CU96" i="3"/>
  <c r="IN101" i="3"/>
  <c r="DE68" i="3"/>
  <c r="GI48" i="3"/>
  <c r="GR60" i="3"/>
  <c r="IH116" i="3"/>
  <c r="GP98" i="3"/>
  <c r="FC100" i="3"/>
  <c r="FF28" i="3"/>
  <c r="ER76" i="3"/>
  <c r="JM37" i="3"/>
  <c r="HJ89" i="3"/>
  <c r="IM50" i="3"/>
  <c r="DP66" i="3"/>
  <c r="ES87" i="3"/>
  <c r="JK35" i="3"/>
  <c r="EQ30" i="3"/>
  <c r="DU28" i="3"/>
  <c r="GN50" i="3"/>
  <c r="JK26" i="3"/>
  <c r="IK66" i="3"/>
  <c r="EN105" i="3"/>
  <c r="EZ114" i="3"/>
  <c r="FL40" i="3"/>
  <c r="EY63" i="3"/>
  <c r="DL34" i="3"/>
  <c r="HI69" i="3"/>
  <c r="GI108" i="3"/>
  <c r="DF28" i="3"/>
  <c r="IG32" i="3"/>
  <c r="CQ112" i="3"/>
  <c r="IO120" i="3"/>
  <c r="IN76" i="3"/>
  <c r="CY61" i="3"/>
  <c r="DI53" i="3"/>
  <c r="HP50" i="3"/>
  <c r="ER79" i="3"/>
  <c r="IW56" i="3"/>
  <c r="FR77" i="3"/>
  <c r="DL80" i="3"/>
  <c r="GK111" i="3"/>
  <c r="FF107" i="3"/>
  <c r="DF82" i="3"/>
  <c r="EN46" i="3"/>
  <c r="ER50" i="3"/>
  <c r="HK87" i="3"/>
  <c r="JF63" i="3"/>
  <c r="ET76" i="3"/>
  <c r="DC48" i="3"/>
  <c r="HK73" i="3"/>
  <c r="JM87" i="3"/>
  <c r="CS42" i="3"/>
  <c r="HA108" i="3"/>
  <c r="HE80" i="3"/>
  <c r="IN111" i="3"/>
  <c r="DG28" i="3"/>
  <c r="FF29" i="3"/>
  <c r="HM28" i="3"/>
  <c r="CQ79" i="3"/>
  <c r="IW43" i="3"/>
  <c r="IO61" i="3"/>
  <c r="HN52" i="3"/>
  <c r="CO114" i="3"/>
  <c r="GI116" i="3"/>
  <c r="DL103" i="3"/>
  <c r="HA94" i="3"/>
  <c r="DH108" i="3"/>
  <c r="DS83" i="3"/>
  <c r="CX99" i="3"/>
  <c r="IV45" i="3"/>
  <c r="GY32" i="3"/>
  <c r="DB64" i="3"/>
  <c r="DG53" i="3"/>
  <c r="FS121" i="3"/>
  <c r="FO108" i="3"/>
  <c r="DP101" i="3"/>
  <c r="EQ107" i="3"/>
  <c r="GQ73" i="3"/>
  <c r="FD113" i="3"/>
  <c r="CX58" i="3"/>
  <c r="DR54" i="3"/>
  <c r="FP109" i="3"/>
  <c r="FC113" i="3"/>
  <c r="ER122" i="3"/>
  <c r="JK123" i="3"/>
  <c r="FQ53" i="3"/>
  <c r="FR97" i="3"/>
  <c r="HI52" i="3"/>
  <c r="DF105" i="3"/>
  <c r="JA93" i="3"/>
  <c r="CP104" i="3"/>
  <c r="EL65" i="3"/>
  <c r="FS106" i="3"/>
  <c r="FI103" i="3"/>
  <c r="CQ34" i="3"/>
  <c r="IL50" i="3"/>
  <c r="JF83" i="3"/>
  <c r="DK51" i="3"/>
  <c r="IJ64" i="3"/>
  <c r="JC106" i="3"/>
  <c r="HL36" i="3"/>
  <c r="FB90" i="3"/>
  <c r="GZ60" i="3"/>
  <c r="FG84" i="3"/>
  <c r="IK43" i="3"/>
  <c r="IJ60" i="3"/>
  <c r="HE121" i="3"/>
  <c r="DU111" i="3"/>
  <c r="CS121" i="3"/>
  <c r="FE72" i="3"/>
  <c r="FG77" i="3"/>
  <c r="DF41" i="3"/>
  <c r="DC68" i="3"/>
  <c r="CX98" i="3"/>
  <c r="HJ98" i="3"/>
  <c r="IG111" i="3"/>
  <c r="DP47" i="3"/>
  <c r="JJ77" i="3"/>
  <c r="HP54" i="3"/>
  <c r="DF65" i="3"/>
  <c r="HF47" i="3"/>
  <c r="II41" i="3"/>
  <c r="FF86" i="3"/>
  <c r="IS54" i="3"/>
  <c r="GO116" i="3"/>
  <c r="DE58" i="3"/>
  <c r="JM51" i="3"/>
  <c r="HA71" i="3"/>
  <c r="HP78" i="3"/>
  <c r="FL41" i="3"/>
  <c r="DB80" i="3"/>
  <c r="DI33" i="3"/>
  <c r="EM94" i="3"/>
  <c r="IS89" i="3"/>
  <c r="HB35" i="3"/>
  <c r="DI39" i="3"/>
  <c r="CQ87" i="3"/>
  <c r="GK45" i="3"/>
  <c r="FF36" i="3"/>
  <c r="FR93" i="3"/>
  <c r="CW95" i="3"/>
  <c r="ER59" i="3"/>
  <c r="IN78" i="3"/>
  <c r="DJ109" i="3"/>
  <c r="FH46" i="3"/>
  <c r="DB61" i="3"/>
  <c r="FC102" i="3"/>
  <c r="IP61" i="3"/>
  <c r="FI39" i="3"/>
  <c r="GP87" i="3"/>
  <c r="HD30" i="3"/>
  <c r="GR112" i="3"/>
  <c r="HK37" i="3"/>
  <c r="FC80" i="3"/>
  <c r="EM81" i="3"/>
  <c r="FL34" i="3"/>
  <c r="FA62" i="3"/>
  <c r="HN72" i="3"/>
  <c r="IF58" i="3"/>
  <c r="ES57" i="3"/>
  <c r="GW42" i="3"/>
  <c r="IZ40" i="3"/>
  <c r="EU68" i="3"/>
  <c r="EP115" i="3"/>
  <c r="EP64" i="3"/>
  <c r="IP54" i="3"/>
  <c r="DG114" i="3"/>
  <c r="GW101" i="3"/>
  <c r="FC95" i="3"/>
  <c r="CY71" i="3"/>
  <c r="DL66" i="3"/>
  <c r="GP115" i="3"/>
  <c r="DR46" i="3"/>
  <c r="IF36" i="3"/>
  <c r="CT54" i="3"/>
  <c r="EO116" i="3"/>
  <c r="JC101" i="3"/>
  <c r="DG70" i="3"/>
  <c r="FC46" i="3"/>
  <c r="CS86" i="3"/>
  <c r="HK99" i="3"/>
  <c r="GZ63" i="3"/>
  <c r="GM55" i="3"/>
  <c r="DJ106" i="3"/>
  <c r="EL95" i="3"/>
  <c r="IK79" i="3"/>
  <c r="HI92" i="3"/>
  <c r="HD39" i="3"/>
  <c r="JH107" i="3"/>
  <c r="EZ31" i="3"/>
  <c r="DO88" i="3"/>
  <c r="FQ105" i="3"/>
  <c r="EV81" i="3"/>
  <c r="FP25" i="3"/>
  <c r="FM28" i="3"/>
  <c r="FF108" i="3"/>
  <c r="HF111" i="3"/>
  <c r="GJ121" i="3"/>
  <c r="DS116" i="3"/>
  <c r="DU117" i="3"/>
  <c r="FM77" i="3"/>
  <c r="CW103" i="3"/>
  <c r="IH123" i="3"/>
  <c r="EL29" i="3"/>
  <c r="IU121" i="3"/>
  <c r="HM119" i="3"/>
  <c r="DO110" i="3"/>
  <c r="HM43" i="3"/>
  <c r="IJ123" i="3"/>
  <c r="CX103" i="3"/>
  <c r="GP62" i="3"/>
  <c r="IJ115" i="3"/>
  <c r="DI123" i="3"/>
  <c r="FR81" i="3"/>
  <c r="DT102" i="3"/>
  <c r="CQ105" i="3"/>
  <c r="IL75" i="3"/>
  <c r="GR87" i="3"/>
  <c r="EL67" i="3"/>
  <c r="GQ45" i="3"/>
  <c r="JM75" i="3"/>
  <c r="FG55" i="3"/>
  <c r="EL44" i="3"/>
  <c r="CS62" i="3"/>
  <c r="HO65" i="3"/>
  <c r="ET33" i="3"/>
  <c r="GI72" i="3"/>
  <c r="GL53" i="3"/>
  <c r="JF102" i="3"/>
  <c r="IG85" i="3"/>
  <c r="FR90" i="3"/>
  <c r="EO25" i="3"/>
  <c r="IX85" i="3"/>
  <c r="GX69" i="3"/>
  <c r="HM78" i="3"/>
  <c r="HB72" i="3"/>
  <c r="GZ71" i="3"/>
  <c r="JI118" i="3"/>
  <c r="CP39" i="3"/>
  <c r="FN68" i="3"/>
  <c r="IK102" i="3"/>
  <c r="DV46" i="3"/>
  <c r="DV55" i="3"/>
  <c r="DU51" i="3"/>
  <c r="JA88" i="3"/>
  <c r="CS40" i="3"/>
  <c r="DB74" i="3"/>
  <c r="DI109" i="3"/>
  <c r="FI60" i="3"/>
  <c r="HB82" i="3"/>
  <c r="DU113" i="3"/>
  <c r="FO53" i="3"/>
  <c r="IH74" i="3"/>
  <c r="CR81" i="3"/>
  <c r="FS97" i="3"/>
  <c r="GL73" i="3"/>
  <c r="GM110" i="3"/>
  <c r="JI113" i="3"/>
  <c r="HP102" i="3"/>
  <c r="DK109" i="3"/>
  <c r="FF46" i="3"/>
  <c r="CU54" i="3"/>
  <c r="FO87" i="3"/>
  <c r="EU72" i="3"/>
  <c r="CO62" i="3"/>
  <c r="JJ28" i="3"/>
  <c r="DD108" i="3"/>
  <c r="EL86" i="3"/>
  <c r="IY29" i="3"/>
  <c r="ER106" i="3"/>
  <c r="IZ44" i="3"/>
  <c r="GV56" i="3"/>
  <c r="FA64" i="3"/>
  <c r="JM108" i="3"/>
  <c r="HB93" i="3"/>
  <c r="FF63" i="3"/>
  <c r="HO32" i="3"/>
  <c r="FI92" i="3"/>
  <c r="CV103" i="3"/>
  <c r="IW36" i="3"/>
  <c r="II39" i="3"/>
  <c r="IG63" i="3"/>
  <c r="FH95" i="3"/>
  <c r="HO33" i="3"/>
  <c r="IS84" i="3"/>
  <c r="DG52" i="3"/>
  <c r="GX50" i="3"/>
  <c r="JJ105" i="3"/>
  <c r="FP119" i="3"/>
  <c r="HO86" i="3"/>
  <c r="CX54" i="3"/>
  <c r="DF114" i="3"/>
  <c r="FQ59" i="3"/>
  <c r="HJ37" i="3"/>
  <c r="JL54" i="3"/>
  <c r="DC66" i="3"/>
  <c r="HF69" i="3"/>
  <c r="IH27" i="3"/>
  <c r="FD107" i="3"/>
  <c r="HP103" i="3"/>
  <c r="JK64" i="3"/>
  <c r="GZ85" i="3"/>
  <c r="HA54" i="3"/>
  <c r="DF67" i="3"/>
  <c r="IU94" i="3"/>
  <c r="JJ65" i="3"/>
  <c r="DS25" i="3"/>
  <c r="HD60" i="3"/>
  <c r="FL31" i="3"/>
  <c r="GI55" i="3"/>
  <c r="DR74" i="3"/>
  <c r="DE66" i="3"/>
  <c r="GS93" i="3"/>
  <c r="IH80" i="3"/>
  <c r="FQ58" i="3"/>
  <c r="EQ70" i="3"/>
  <c r="JJ61" i="3"/>
  <c r="JM113" i="3"/>
  <c r="HN115" i="3"/>
  <c r="GN42" i="3"/>
  <c r="JC67" i="3"/>
  <c r="GS32" i="3"/>
  <c r="IM109" i="3"/>
  <c r="CU92" i="3"/>
  <c r="FN87" i="3"/>
  <c r="FH87" i="3"/>
  <c r="FI88" i="3"/>
  <c r="CU109" i="3"/>
  <c r="GI65" i="3"/>
  <c r="HM94" i="3"/>
  <c r="CW114" i="3"/>
  <c r="JA102" i="3"/>
  <c r="DG57" i="3"/>
  <c r="IN59" i="3"/>
  <c r="FR71" i="3"/>
  <c r="JI111" i="3"/>
  <c r="IK121" i="3"/>
  <c r="EL80" i="3"/>
  <c r="II73" i="3"/>
  <c r="DE30" i="3"/>
  <c r="HK34" i="3"/>
  <c r="ES81" i="3"/>
  <c r="IY106" i="3"/>
  <c r="CY116" i="3"/>
  <c r="HL73" i="3"/>
  <c r="IN46" i="3"/>
  <c r="FB76" i="3"/>
  <c r="JJ113" i="3"/>
  <c r="GR71" i="3"/>
  <c r="IH97" i="3"/>
  <c r="EL33" i="3"/>
  <c r="GI122" i="3"/>
  <c r="GY100" i="3"/>
  <c r="ET119" i="3"/>
  <c r="CP55" i="3"/>
  <c r="EM59" i="3"/>
  <c r="ES65" i="3"/>
  <c r="JI98" i="3"/>
  <c r="IW112" i="3"/>
  <c r="DO40" i="3"/>
  <c r="DE112" i="3"/>
  <c r="GX121" i="3"/>
  <c r="HO90" i="3"/>
  <c r="FH79" i="3"/>
  <c r="DC46" i="3"/>
  <c r="HC111" i="3"/>
  <c r="DI110" i="3"/>
  <c r="FC45" i="3"/>
  <c r="IS88" i="3"/>
  <c r="DI40" i="3"/>
  <c r="DO92" i="3"/>
  <c r="IO119" i="3"/>
  <c r="CQ110" i="3"/>
  <c r="DD63" i="3"/>
  <c r="DL42" i="3"/>
  <c r="FP51" i="3"/>
  <c r="IZ49" i="3"/>
  <c r="EZ59" i="3"/>
  <c r="EN113" i="3"/>
  <c r="FH103" i="3"/>
  <c r="FE33" i="3"/>
  <c r="GP93" i="3"/>
  <c r="JG53" i="3"/>
  <c r="IF101" i="3"/>
  <c r="JI71" i="3"/>
  <c r="EO106" i="3"/>
  <c r="JL56" i="3"/>
  <c r="JI117" i="3"/>
  <c r="HB68" i="3"/>
  <c r="GO77" i="3"/>
  <c r="JM106" i="3"/>
  <c r="JI109" i="3"/>
  <c r="DJ88" i="3"/>
  <c r="IZ74" i="3"/>
  <c r="CO31" i="3"/>
  <c r="JM82" i="3"/>
  <c r="HD89" i="3"/>
  <c r="FF39" i="3"/>
  <c r="DT42" i="3"/>
  <c r="FH105" i="3"/>
  <c r="GL32" i="3"/>
  <c r="IN121" i="3"/>
  <c r="GJ110" i="3"/>
  <c r="GQ52" i="3"/>
  <c r="CR109" i="3"/>
  <c r="ER27" i="3"/>
  <c r="JL33" i="3"/>
  <c r="DJ73" i="3"/>
  <c r="HP52" i="3"/>
  <c r="DJ117" i="3"/>
  <c r="ER90" i="3"/>
  <c r="FD123" i="3"/>
  <c r="CV118" i="3"/>
  <c r="EV52" i="3"/>
  <c r="HA38" i="3"/>
  <c r="FA108" i="3"/>
  <c r="EY39" i="3"/>
  <c r="FE114" i="3"/>
  <c r="GO113" i="3"/>
  <c r="IY37" i="3"/>
  <c r="FA44" i="3"/>
  <c r="GZ58" i="3"/>
  <c r="GO117" i="3"/>
  <c r="IM69" i="3"/>
  <c r="IZ97" i="3"/>
  <c r="IW122" i="3"/>
  <c r="JG40" i="3"/>
  <c r="IF59" i="3"/>
  <c r="IV96" i="3"/>
  <c r="IT40" i="3"/>
  <c r="FQ82" i="3"/>
  <c r="HJ94" i="3"/>
  <c r="GN28" i="3"/>
  <c r="CO109" i="3"/>
  <c r="HO84" i="3"/>
  <c r="FC32" i="3"/>
  <c r="EO54" i="3"/>
  <c r="EP61" i="3"/>
  <c r="GR46" i="3"/>
  <c r="DK50" i="3"/>
  <c r="DE74" i="3"/>
  <c r="EN116" i="3"/>
  <c r="HP46" i="3"/>
  <c r="DE65" i="3"/>
  <c r="JB111" i="3"/>
  <c r="FI111" i="3"/>
  <c r="GR30" i="3"/>
  <c r="DT70" i="3"/>
  <c r="CS101" i="3"/>
  <c r="DI74" i="3"/>
  <c r="IV122" i="3"/>
  <c r="FA93" i="3"/>
  <c r="IX53" i="3"/>
  <c r="IL89" i="3"/>
  <c r="DS32" i="3"/>
  <c r="DV76" i="3"/>
  <c r="IS121" i="3"/>
  <c r="DV111" i="3"/>
  <c r="IN124" i="3"/>
  <c r="FN120" i="3"/>
  <c r="IT42" i="3"/>
  <c r="IO83" i="3"/>
  <c r="FP34" i="3"/>
  <c r="JJ89" i="3"/>
  <c r="EL123" i="3"/>
  <c r="IZ65" i="3"/>
  <c r="JH122" i="3"/>
  <c r="EY74" i="3"/>
  <c r="IH96" i="3"/>
  <c r="FP83" i="3"/>
  <c r="JF77" i="3"/>
  <c r="IK75" i="3"/>
  <c r="GS78" i="3"/>
  <c r="EP120" i="3"/>
  <c r="IL28" i="3"/>
  <c r="JC120" i="3"/>
  <c r="GR70" i="3"/>
  <c r="FL103" i="3"/>
  <c r="GL109" i="3"/>
  <c r="HD70" i="3"/>
  <c r="FN31" i="3"/>
  <c r="CU91" i="3"/>
  <c r="CV81" i="3"/>
  <c r="EL55" i="3"/>
  <c r="GN70" i="3"/>
  <c r="IS73" i="3"/>
  <c r="FO60" i="3"/>
  <c r="GV91" i="3"/>
  <c r="FS96" i="3"/>
  <c r="JA58" i="3"/>
  <c r="DE107" i="3"/>
  <c r="GZ49" i="3"/>
  <c r="FG100" i="3"/>
  <c r="IX79" i="3"/>
  <c r="DU92" i="3"/>
  <c r="DR49" i="3"/>
  <c r="DD31" i="3"/>
  <c r="CY80" i="3"/>
  <c r="DC44" i="3"/>
  <c r="HD71" i="3"/>
  <c r="GM87" i="3"/>
  <c r="DH123" i="3"/>
  <c r="JH46" i="3"/>
  <c r="IU80" i="3"/>
  <c r="IS62" i="3"/>
  <c r="FN54" i="3"/>
  <c r="DB30" i="3"/>
  <c r="FB39" i="3"/>
  <c r="GM63" i="3"/>
  <c r="DC61" i="3"/>
  <c r="DK41" i="3"/>
  <c r="CW38" i="3"/>
  <c r="GL106" i="3"/>
  <c r="GY51" i="3"/>
  <c r="CS111" i="3"/>
  <c r="CU111" i="3"/>
  <c r="EM56" i="3"/>
  <c r="GR109" i="3"/>
  <c r="FR29" i="3"/>
  <c r="EY109" i="3"/>
  <c r="FA118" i="3"/>
  <c r="DV120" i="3"/>
  <c r="HE118" i="3"/>
  <c r="CS119" i="3"/>
  <c r="HJ99" i="3"/>
  <c r="HG115" i="3"/>
  <c r="IF68" i="3"/>
  <c r="IF46" i="3"/>
  <c r="CS100" i="3"/>
  <c r="DB59" i="3"/>
  <c r="EU33" i="3"/>
  <c r="FQ75" i="3"/>
  <c r="FD89" i="3"/>
  <c r="CT52" i="3"/>
  <c r="FL67" i="3"/>
  <c r="DV78" i="3"/>
  <c r="GO92" i="3"/>
  <c r="FC61" i="3"/>
  <c r="JK56" i="3"/>
  <c r="DU27" i="3"/>
  <c r="JI29" i="3"/>
  <c r="CW36" i="3"/>
  <c r="GI119" i="3"/>
  <c r="HL118" i="3"/>
  <c r="FS81" i="3"/>
  <c r="EL83" i="3"/>
  <c r="FF94" i="3"/>
  <c r="DS68" i="3"/>
  <c r="DD44" i="3"/>
  <c r="HK85" i="3"/>
  <c r="GQ97" i="3"/>
  <c r="HD107" i="3"/>
  <c r="FQ119" i="3"/>
  <c r="FA31" i="3"/>
  <c r="FL39" i="3"/>
  <c r="CW27" i="3"/>
  <c r="ES68" i="3"/>
  <c r="GK96" i="3"/>
  <c r="FM102" i="3"/>
  <c r="FS122" i="3"/>
  <c r="GL43" i="3"/>
  <c r="JJ108" i="3"/>
  <c r="GP111" i="3"/>
  <c r="HM117" i="3"/>
  <c r="IL98" i="3"/>
  <c r="GW27" i="3"/>
  <c r="CY44" i="3"/>
  <c r="HF85" i="3"/>
  <c r="HA83" i="3"/>
  <c r="GY105" i="3"/>
  <c r="JM90" i="3"/>
  <c r="GT124" i="3"/>
  <c r="DO123" i="3"/>
  <c r="GL122" i="3"/>
  <c r="DS40" i="3"/>
  <c r="DB123" i="3"/>
  <c r="DB83" i="3"/>
  <c r="JJ119" i="3"/>
  <c r="CY81" i="3"/>
  <c r="HC114" i="3"/>
  <c r="CY113" i="3"/>
  <c r="FH32" i="3"/>
  <c r="IG59" i="3"/>
  <c r="GZ122" i="3"/>
  <c r="EQ123" i="3"/>
  <c r="HK70" i="3"/>
  <c r="FD25" i="3"/>
  <c r="DC119" i="3"/>
  <c r="IK71" i="3"/>
  <c r="IM123" i="3"/>
  <c r="JM119" i="3"/>
  <c r="GQ61" i="3"/>
  <c r="IJ93" i="3"/>
  <c r="DS85" i="3"/>
  <c r="HK117" i="3"/>
  <c r="CU88" i="3"/>
  <c r="IJ89" i="3"/>
  <c r="EU111" i="3"/>
  <c r="DO39" i="3"/>
  <c r="DU67" i="3"/>
  <c r="IP58" i="3"/>
  <c r="DL69" i="3"/>
  <c r="EY58" i="3"/>
  <c r="EL118" i="3"/>
  <c r="IS39" i="3"/>
  <c r="JH58" i="3"/>
  <c r="FR88" i="3"/>
  <c r="FI112" i="3"/>
  <c r="IX39" i="3"/>
  <c r="JF120" i="3"/>
  <c r="CY105" i="3"/>
  <c r="II62" i="3"/>
  <c r="HK71" i="3"/>
  <c r="DS104" i="3"/>
  <c r="JF45" i="3"/>
  <c r="CR38" i="3"/>
  <c r="GM64" i="3"/>
  <c r="HB59" i="3"/>
  <c r="GL113" i="3"/>
  <c r="HP65" i="3"/>
  <c r="JA119" i="3"/>
  <c r="GI89" i="3"/>
  <c r="GR32" i="3"/>
  <c r="CP124" i="3"/>
  <c r="DI125" i="3"/>
  <c r="CO90" i="3"/>
  <c r="HF45" i="3"/>
  <c r="EP60" i="3"/>
  <c r="DG106" i="3"/>
  <c r="DK47" i="3"/>
  <c r="IH125" i="3"/>
  <c r="EY125" i="3"/>
  <c r="GW123" i="3"/>
  <c r="CU26" i="3"/>
  <c r="CV114" i="3"/>
  <c r="DC53" i="3"/>
  <c r="HP126" i="3"/>
  <c r="HE120" i="3"/>
  <c r="JC123" i="3"/>
  <c r="EO107" i="3"/>
  <c r="FH121" i="3"/>
  <c r="DQ120" i="3"/>
  <c r="IZ124" i="3"/>
  <c r="IP122" i="3"/>
  <c r="CS103" i="3"/>
  <c r="HL53" i="3"/>
  <c r="IW82" i="3"/>
  <c r="GJ124" i="3"/>
  <c r="HD99" i="3"/>
  <c r="JK124" i="3"/>
  <c r="IO122" i="3"/>
  <c r="DO82" i="3"/>
  <c r="IV121" i="3"/>
  <c r="DT97" i="3"/>
  <c r="FN124" i="3"/>
  <c r="CZ126" i="3"/>
  <c r="GX109" i="3"/>
  <c r="EL126" i="3"/>
  <c r="EO127" i="3"/>
  <c r="HF126" i="3"/>
  <c r="JK126" i="3"/>
  <c r="HK50" i="3"/>
  <c r="CX122" i="3"/>
  <c r="GX113" i="3"/>
  <c r="GJ100" i="3"/>
  <c r="CT95" i="3"/>
  <c r="JK57" i="3"/>
  <c r="DC26" i="3"/>
  <c r="IY66" i="3"/>
  <c r="JL118" i="3"/>
  <c r="DP104" i="3"/>
  <c r="EP70" i="3"/>
  <c r="DR121" i="3"/>
  <c r="JB58" i="3"/>
  <c r="IP107" i="3"/>
  <c r="FL53" i="3"/>
  <c r="FR122" i="3"/>
  <c r="FN123" i="3"/>
  <c r="CY77" i="3"/>
  <c r="IS123" i="3"/>
  <c r="FQ115" i="3"/>
  <c r="DO83" i="3"/>
  <c r="CS99" i="3"/>
  <c r="DI72" i="3"/>
  <c r="FC88" i="3"/>
  <c r="HI116" i="3"/>
  <c r="IT123" i="3"/>
  <c r="IS124" i="3"/>
  <c r="GM94" i="3"/>
  <c r="CQ45" i="3"/>
  <c r="GJ67" i="3"/>
  <c r="IG125" i="3"/>
  <c r="ES123" i="3"/>
  <c r="DL110" i="3"/>
  <c r="JI47" i="3"/>
  <c r="EO76" i="3"/>
  <c r="FF124" i="3"/>
  <c r="ET124" i="3"/>
  <c r="IX28" i="3"/>
  <c r="EM118" i="3"/>
  <c r="IN114" i="3"/>
  <c r="FI125" i="3"/>
  <c r="HA125" i="3"/>
  <c r="DP60" i="3"/>
  <c r="FH83" i="3"/>
  <c r="CP125" i="3"/>
  <c r="CW126" i="3"/>
  <c r="FS126" i="3"/>
  <c r="JC46" i="3"/>
  <c r="JI87" i="3"/>
  <c r="GN25" i="3"/>
  <c r="FI51" i="3"/>
  <c r="IW78" i="3"/>
  <c r="JM41" i="3"/>
  <c r="DP119" i="3"/>
  <c r="DD40" i="3"/>
  <c r="EL36" i="3"/>
  <c r="GY108" i="3"/>
  <c r="GW65" i="3"/>
  <c r="HP107" i="3"/>
  <c r="ET78" i="3"/>
  <c r="GI91" i="3"/>
  <c r="DF116" i="3"/>
  <c r="GY53" i="3"/>
  <c r="HL87" i="3"/>
  <c r="JL122" i="3"/>
  <c r="IK99" i="3"/>
  <c r="HI119" i="3"/>
  <c r="FE45" i="3"/>
  <c r="FI121" i="3"/>
  <c r="GS33" i="3"/>
  <c r="JJ121" i="3"/>
  <c r="GP112" i="3"/>
  <c r="CZ122" i="3"/>
  <c r="EN40" i="3"/>
  <c r="HN119" i="3"/>
  <c r="EV42" i="3"/>
  <c r="EV59" i="3"/>
  <c r="JG77" i="3"/>
  <c r="EM123" i="3"/>
  <c r="HK47" i="3"/>
  <c r="FS107" i="3"/>
  <c r="DL73" i="3"/>
  <c r="CO105" i="3"/>
  <c r="DE61" i="3"/>
  <c r="JC76" i="3"/>
  <c r="HK65" i="3"/>
  <c r="JK29" i="3"/>
  <c r="IX50" i="3"/>
  <c r="HO85" i="3"/>
  <c r="FC65" i="3"/>
  <c r="JJ84" i="3"/>
  <c r="CU31" i="3"/>
  <c r="GJ50" i="3"/>
  <c r="DK80" i="3"/>
  <c r="EN38" i="3"/>
  <c r="IL66" i="3"/>
  <c r="FP115" i="3"/>
  <c r="FD115" i="3"/>
  <c r="IO46" i="3"/>
  <c r="FP72" i="3"/>
  <c r="HA78" i="3"/>
  <c r="JK27" i="3"/>
  <c r="GS96" i="3"/>
  <c r="EL47" i="3"/>
  <c r="GL92" i="3"/>
  <c r="GM82" i="3"/>
  <c r="FS82" i="3"/>
  <c r="DK58" i="3"/>
  <c r="CS60" i="3"/>
  <c r="IZ75" i="3"/>
  <c r="HP29" i="3"/>
  <c r="FQ92" i="3"/>
  <c r="EQ76" i="3"/>
  <c r="DD30" i="3"/>
  <c r="CW52" i="3"/>
  <c r="IX72" i="3"/>
  <c r="GW76" i="3"/>
  <c r="FE96" i="3"/>
  <c r="FQ112" i="3"/>
  <c r="DQ118" i="3"/>
  <c r="FI58" i="3"/>
  <c r="GX88" i="3"/>
  <c r="FS61" i="3"/>
  <c r="DC96" i="3"/>
  <c r="HE27" i="3"/>
  <c r="CO118" i="3"/>
  <c r="HA103" i="3"/>
  <c r="JG102" i="3"/>
  <c r="CP48" i="3"/>
  <c r="EV37" i="3"/>
  <c r="DR114" i="3"/>
  <c r="JJ52" i="3"/>
  <c r="FN122" i="3"/>
  <c r="FD76" i="3"/>
  <c r="HD77" i="3"/>
  <c r="DJ57" i="3"/>
  <c r="CO44" i="3"/>
  <c r="GL85" i="3"/>
  <c r="HF84" i="3"/>
  <c r="EN80" i="3"/>
  <c r="CR69" i="3"/>
  <c r="JG119" i="3"/>
  <c r="FA96" i="3"/>
  <c r="JK84" i="3"/>
  <c r="HE65" i="3"/>
  <c r="DI82" i="3"/>
  <c r="EY94" i="3"/>
  <c r="EZ67" i="3"/>
  <c r="DD64" i="3"/>
  <c r="FE64" i="3"/>
  <c r="DU61" i="3"/>
  <c r="IY90" i="3"/>
  <c r="EV103" i="3"/>
  <c r="IY61" i="3"/>
  <c r="DQ69" i="3"/>
  <c r="HD50" i="3"/>
  <c r="ER82" i="3"/>
  <c r="FG122" i="3"/>
  <c r="FE30" i="3"/>
  <c r="FN71" i="3"/>
  <c r="IV66" i="3"/>
  <c r="EP116" i="3"/>
  <c r="IK119" i="3"/>
  <c r="DK111" i="3"/>
  <c r="FO78" i="3"/>
  <c r="FL37" i="3"/>
  <c r="JC61" i="3"/>
  <c r="IF52" i="3"/>
  <c r="CV80" i="3"/>
  <c r="EW123" i="3"/>
  <c r="JB123" i="3"/>
  <c r="DP80" i="3"/>
  <c r="HC122" i="3"/>
  <c r="JI122" i="3"/>
  <c r="GN26" i="3"/>
  <c r="ER119" i="3"/>
  <c r="DE98" i="3"/>
  <c r="CU90" i="3"/>
  <c r="HP123" i="3"/>
  <c r="IY123" i="3"/>
  <c r="IK111" i="3"/>
  <c r="CV35" i="3"/>
  <c r="IF105" i="3"/>
  <c r="HN41" i="3"/>
  <c r="ET43" i="3"/>
  <c r="IU105" i="3"/>
  <c r="DU77" i="3"/>
  <c r="JK34" i="3"/>
  <c r="HM112" i="3"/>
  <c r="HJ111" i="3"/>
  <c r="HF118" i="3"/>
  <c r="HP120" i="3"/>
  <c r="DF111" i="3"/>
  <c r="HJ121" i="3"/>
  <c r="HO98" i="3"/>
  <c r="IS28" i="3"/>
  <c r="GS108" i="3"/>
  <c r="FO84" i="3"/>
  <c r="HA60" i="3"/>
  <c r="CQ121" i="3"/>
  <c r="DU55" i="3"/>
  <c r="FO31" i="3"/>
  <c r="FE59" i="3"/>
  <c r="DV109" i="3"/>
  <c r="EV28" i="3"/>
  <c r="CO122" i="3"/>
  <c r="IT71" i="3"/>
  <c r="FH47" i="3"/>
  <c r="HJ56" i="3"/>
  <c r="HJ122" i="3"/>
  <c r="EL46" i="3"/>
  <c r="FF113" i="3"/>
  <c r="FB119" i="3"/>
  <c r="GN29" i="3"/>
  <c r="JF124" i="3"/>
  <c r="DP110" i="3"/>
  <c r="GY59" i="3"/>
  <c r="JC121" i="3"/>
  <c r="HK120" i="3"/>
  <c r="DI34" i="3"/>
  <c r="FS123" i="3"/>
  <c r="JL38" i="3"/>
  <c r="DU52" i="3"/>
  <c r="CY54" i="3"/>
  <c r="DB50" i="3"/>
  <c r="IO25" i="3"/>
  <c r="II119" i="3"/>
  <c r="JK108" i="3"/>
  <c r="CV108" i="3"/>
  <c r="FE79" i="3"/>
  <c r="HN80" i="3"/>
  <c r="IV72" i="3"/>
  <c r="EO31" i="3"/>
  <c r="FP49" i="3"/>
  <c r="DR94" i="3"/>
  <c r="FR124" i="3"/>
  <c r="IZ120" i="3"/>
  <c r="IL126" i="3"/>
  <c r="HC87" i="3"/>
  <c r="IY122" i="3"/>
  <c r="JK43" i="3"/>
  <c r="II69" i="3"/>
  <c r="JG37" i="3"/>
  <c r="GY60" i="3"/>
  <c r="EQ84" i="3"/>
  <c r="IY51" i="3"/>
  <c r="DJ125" i="3"/>
  <c r="FN66" i="3"/>
  <c r="JC34" i="3"/>
  <c r="FG119" i="3"/>
  <c r="CV34" i="3"/>
  <c r="DK119" i="3"/>
  <c r="IN55" i="3"/>
  <c r="JB122" i="3"/>
  <c r="GK101" i="3"/>
  <c r="HI124" i="3"/>
  <c r="GP125" i="3"/>
  <c r="II51" i="3"/>
  <c r="IZ126" i="3"/>
  <c r="GK41" i="3"/>
  <c r="HF124" i="3"/>
  <c r="IJ84" i="3"/>
  <c r="CW111" i="3"/>
  <c r="FO34" i="3"/>
  <c r="GK110" i="3"/>
  <c r="IV125" i="3"/>
  <c r="FE85" i="3"/>
  <c r="IZ110" i="3"/>
  <c r="FQ123" i="3"/>
  <c r="IN41" i="3"/>
  <c r="DL118" i="3"/>
  <c r="CR124" i="3"/>
  <c r="EL121" i="3"/>
  <c r="HA34" i="3"/>
  <c r="HI125" i="3"/>
  <c r="FL113" i="3"/>
  <c r="EU107" i="3"/>
  <c r="GL111" i="3"/>
  <c r="IL113" i="3"/>
  <c r="JG95" i="3"/>
  <c r="DS93" i="3"/>
  <c r="CX107" i="3"/>
  <c r="GT123" i="3"/>
  <c r="JL27" i="3"/>
  <c r="IG68" i="3"/>
  <c r="ES88" i="3"/>
  <c r="CP100" i="3"/>
  <c r="DP55" i="3"/>
  <c r="FG80" i="3"/>
  <c r="HD67" i="3"/>
  <c r="HI117" i="3"/>
  <c r="IX66" i="3"/>
  <c r="GR62" i="3"/>
  <c r="DS109" i="3"/>
  <c r="GY94" i="3"/>
  <c r="DG65" i="3"/>
  <c r="IM74" i="3"/>
  <c r="JI84" i="3"/>
  <c r="JL82" i="3"/>
  <c r="JJ87" i="3"/>
  <c r="DR99" i="3"/>
  <c r="GK73" i="3"/>
  <c r="FR104" i="3"/>
  <c r="GW81" i="3"/>
  <c r="FE63" i="3"/>
  <c r="DP42" i="3"/>
  <c r="IL83" i="3"/>
  <c r="GJ76" i="3"/>
  <c r="JL28" i="3"/>
  <c r="DU116" i="3"/>
  <c r="IS76" i="3"/>
  <c r="JM110" i="3"/>
  <c r="DR122" i="3"/>
  <c r="IY40" i="3"/>
  <c r="CY102" i="3"/>
  <c r="DL65" i="3"/>
  <c r="DM112" i="3"/>
  <c r="DB113" i="3"/>
  <c r="GQ82" i="3"/>
  <c r="IW116" i="3"/>
  <c r="DR107" i="3"/>
  <c r="DC30" i="3"/>
  <c r="FG94" i="3"/>
  <c r="EO34" i="3"/>
  <c r="DF110" i="3"/>
  <c r="HB109" i="3"/>
  <c r="CU57" i="3"/>
  <c r="ET52" i="3"/>
  <c r="CT87" i="3"/>
  <c r="HK100" i="3"/>
  <c r="DT41" i="3"/>
  <c r="DI52" i="3"/>
  <c r="IU79" i="3"/>
  <c r="FD116" i="3"/>
  <c r="CR106" i="3"/>
  <c r="HP61" i="3"/>
  <c r="DL99" i="3"/>
  <c r="DJ107" i="3"/>
  <c r="HO109" i="3"/>
  <c r="FF119" i="3"/>
  <c r="FP65" i="3"/>
  <c r="CU116" i="3"/>
  <c r="JC100" i="3"/>
  <c r="JH90" i="3"/>
  <c r="DI69" i="3"/>
  <c r="GK112" i="3"/>
  <c r="IX77" i="3"/>
  <c r="DU25" i="3"/>
  <c r="FG25" i="3"/>
  <c r="FF122" i="3"/>
  <c r="GP58" i="3"/>
  <c r="FS102" i="3"/>
  <c r="HF48" i="3"/>
  <c r="EZ110" i="3"/>
  <c r="IZ51" i="3"/>
  <c r="ER112" i="3"/>
  <c r="IW101" i="3"/>
  <c r="FS48" i="3"/>
  <c r="JA63" i="3"/>
  <c r="EY60" i="3"/>
  <c r="EO114" i="3"/>
  <c r="GO85" i="3"/>
  <c r="JC103" i="3"/>
  <c r="IL51" i="3"/>
  <c r="EM62" i="3"/>
  <c r="EV107" i="3"/>
  <c r="IF104" i="3"/>
  <c r="FE91" i="3"/>
  <c r="EQ68" i="3"/>
  <c r="IW64" i="3"/>
  <c r="EL60" i="3"/>
  <c r="IN51" i="3"/>
  <c r="EL113" i="3"/>
  <c r="FF37" i="3"/>
  <c r="CS114" i="3"/>
  <c r="EO91" i="3"/>
  <c r="FE74" i="3"/>
  <c r="JH62" i="3"/>
  <c r="DF55" i="3"/>
  <c r="IP106" i="3"/>
  <c r="IW117" i="3"/>
  <c r="EY35" i="3"/>
  <c r="II112" i="3"/>
  <c r="DH51" i="3"/>
  <c r="GT114" i="3"/>
  <c r="GR118" i="3"/>
  <c r="CX72" i="3"/>
  <c r="DV121" i="3"/>
  <c r="GL114" i="3"/>
  <c r="CY33" i="3"/>
  <c r="IJ67" i="3"/>
  <c r="IO115" i="3"/>
  <c r="IG64" i="3"/>
  <c r="IG40" i="3"/>
  <c r="GS28" i="3"/>
  <c r="ER105" i="3"/>
  <c r="HC120" i="3"/>
  <c r="EQ89" i="3"/>
  <c r="FQ80" i="3"/>
  <c r="HM118" i="3"/>
  <c r="EY104" i="3"/>
  <c r="GZ64" i="3"/>
  <c r="EW115" i="3"/>
  <c r="IJ110" i="3"/>
  <c r="FB122" i="3"/>
  <c r="CW54" i="3"/>
  <c r="FO27" i="3"/>
  <c r="IJ95" i="3"/>
  <c r="JI120" i="3"/>
  <c r="EO68" i="3"/>
  <c r="JI62" i="3"/>
  <c r="HB78" i="3"/>
  <c r="ER73" i="3"/>
  <c r="GY68" i="3"/>
  <c r="IG114" i="3"/>
  <c r="JL62" i="3"/>
  <c r="DH50" i="3"/>
  <c r="DR34" i="3"/>
  <c r="HD104" i="3"/>
  <c r="GW92" i="3"/>
  <c r="GN64" i="3"/>
  <c r="GW112" i="3"/>
  <c r="DI47" i="3"/>
  <c r="CU47" i="3"/>
  <c r="ET66" i="3"/>
  <c r="DI124" i="3"/>
  <c r="IN56" i="3"/>
  <c r="FC52" i="3"/>
  <c r="CY56" i="3"/>
  <c r="GV34" i="3"/>
  <c r="IY119" i="3"/>
  <c r="ES117" i="3"/>
  <c r="FH124" i="3"/>
  <c r="DQ116" i="3"/>
  <c r="FP105" i="3"/>
  <c r="JC32" i="3"/>
  <c r="FD105" i="3"/>
  <c r="GP124" i="3"/>
  <c r="CS33" i="3"/>
  <c r="JA38" i="3"/>
  <c r="JF56" i="3"/>
  <c r="FI122" i="3"/>
  <c r="JB118" i="3"/>
  <c r="IH114" i="3"/>
  <c r="EL64" i="3"/>
  <c r="JD125" i="3"/>
  <c r="EV69" i="3"/>
  <c r="IX125" i="3"/>
  <c r="GV26" i="3"/>
  <c r="IY103" i="3"/>
  <c r="CU34" i="3"/>
  <c r="GY123" i="3"/>
  <c r="JI125" i="3"/>
  <c r="FB125" i="3"/>
  <c r="GS74" i="3"/>
  <c r="EY118" i="3"/>
  <c r="JA121" i="3"/>
  <c r="GJ125" i="3"/>
  <c r="FM119" i="3"/>
  <c r="HL52" i="3"/>
  <c r="JH121" i="3"/>
  <c r="ES126" i="3"/>
  <c r="HB106" i="3"/>
  <c r="HF119" i="3"/>
  <c r="JB102" i="3"/>
  <c r="IK87" i="3"/>
  <c r="DT88" i="3"/>
  <c r="GN35" i="3"/>
  <c r="HP94" i="3"/>
  <c r="EO41" i="3"/>
  <c r="FS80" i="3"/>
  <c r="HF90" i="3"/>
  <c r="DT98" i="3"/>
  <c r="IS77" i="3"/>
  <c r="DQ98" i="3"/>
  <c r="IG45" i="3"/>
  <c r="HL106" i="3"/>
  <c r="HO99" i="3"/>
  <c r="GP78" i="3"/>
  <c r="FE58" i="3"/>
  <c r="EP52" i="3"/>
  <c r="FQ72" i="3"/>
  <c r="IT107" i="3"/>
  <c r="IT31" i="3"/>
  <c r="HL67" i="3"/>
  <c r="FG104" i="3"/>
  <c r="IK89" i="3"/>
  <c r="IU77" i="3"/>
  <c r="CW28" i="3"/>
  <c r="DC69" i="3"/>
  <c r="IM107" i="3"/>
  <c r="ES70" i="3"/>
  <c r="FB62" i="3"/>
  <c r="CW116" i="3"/>
  <c r="HE31" i="3"/>
  <c r="IH39" i="3"/>
  <c r="CU40" i="3"/>
  <c r="GV83" i="3"/>
  <c r="IL108" i="3"/>
  <c r="JJ41" i="3"/>
  <c r="FH115" i="3"/>
  <c r="EY96" i="3"/>
  <c r="FM68" i="3"/>
  <c r="CY90" i="3"/>
  <c r="FP43" i="3"/>
  <c r="IV91" i="3"/>
  <c r="HG113" i="3"/>
  <c r="CV97" i="3"/>
  <c r="JI65" i="3"/>
  <c r="IH30" i="3"/>
  <c r="FI49" i="3"/>
  <c r="DQ26" i="3"/>
  <c r="IV106" i="3"/>
  <c r="DE106" i="3"/>
  <c r="EN114" i="3"/>
  <c r="FF99" i="3"/>
  <c r="FC51" i="3"/>
  <c r="FS77" i="3"/>
  <c r="DT122" i="3"/>
  <c r="EO71" i="3"/>
  <c r="EP65" i="3"/>
  <c r="EU28" i="3"/>
  <c r="IO38" i="3"/>
  <c r="FQ100" i="3"/>
  <c r="JF73" i="3"/>
  <c r="FG39" i="3"/>
  <c r="CW88" i="3"/>
  <c r="JM52" i="3"/>
  <c r="FM85" i="3"/>
  <c r="JM122" i="3"/>
  <c r="GX110" i="3"/>
  <c r="CP87" i="3"/>
  <c r="CV123" i="3"/>
  <c r="GS114" i="3"/>
  <c r="FP54" i="3"/>
  <c r="HM120" i="3"/>
  <c r="HM77" i="3"/>
  <c r="FE55" i="3"/>
  <c r="CX74" i="3"/>
  <c r="HJ60" i="3"/>
  <c r="IH111" i="3"/>
  <c r="DC93" i="3"/>
  <c r="GR44" i="3"/>
  <c r="FQ51" i="3"/>
  <c r="DS45" i="3"/>
  <c r="GW52" i="3"/>
  <c r="JB82" i="3"/>
  <c r="ER58" i="3"/>
  <c r="FL42" i="3"/>
  <c r="FQ63" i="3"/>
  <c r="CS102" i="3"/>
  <c r="GX94" i="3"/>
  <c r="CZ117" i="3"/>
  <c r="FH68" i="3"/>
  <c r="ES37" i="3"/>
  <c r="FH100" i="3"/>
  <c r="HL85" i="3"/>
  <c r="CR62" i="3"/>
  <c r="HF58" i="3"/>
  <c r="HM39" i="3"/>
  <c r="FG41" i="3"/>
  <c r="FS70" i="3"/>
  <c r="EP76" i="3"/>
  <c r="JH116" i="3"/>
  <c r="HC115" i="3"/>
  <c r="IU106" i="3"/>
  <c r="GL108" i="3"/>
  <c r="CO86" i="3"/>
  <c r="DE97" i="3"/>
  <c r="CV66" i="3"/>
  <c r="DP64" i="3"/>
  <c r="JM120" i="3"/>
  <c r="DL59" i="3"/>
  <c r="IL99" i="3"/>
  <c r="GZ104" i="3"/>
  <c r="IU116" i="3"/>
  <c r="GP29" i="3"/>
  <c r="FA103" i="3"/>
  <c r="JC99" i="3"/>
  <c r="EZ108" i="3"/>
  <c r="GV40" i="3"/>
  <c r="EN95" i="3"/>
  <c r="GJ48" i="3"/>
  <c r="EW118" i="3"/>
  <c r="IV53" i="3"/>
  <c r="DQ123" i="3"/>
  <c r="GO118" i="3"/>
  <c r="GM116" i="3"/>
  <c r="IO123" i="3"/>
  <c r="IJ30" i="3"/>
  <c r="DJ105" i="3"/>
  <c r="DB39" i="3"/>
  <c r="IX29" i="3"/>
  <c r="FE28" i="3"/>
  <c r="DK61" i="3"/>
  <c r="IH120" i="3"/>
  <c r="HJ27" i="3"/>
  <c r="FI64" i="3"/>
  <c r="DO60" i="3"/>
  <c r="JF107" i="3"/>
  <c r="CU97" i="3"/>
  <c r="GI76" i="3"/>
  <c r="FF72" i="3"/>
  <c r="HD25" i="3"/>
  <c r="HA74" i="3"/>
  <c r="FC48" i="3"/>
  <c r="IH53" i="3"/>
  <c r="HF80" i="3"/>
  <c r="FG42" i="3"/>
  <c r="FG56" i="3"/>
  <c r="CS36" i="3"/>
  <c r="CS73" i="3"/>
  <c r="GO60" i="3"/>
  <c r="CY96" i="3"/>
  <c r="IM38" i="3"/>
  <c r="ET42" i="3"/>
  <c r="FR84" i="3"/>
  <c r="IG103" i="3"/>
  <c r="FR50" i="3"/>
  <c r="HA116" i="3"/>
  <c r="IM49" i="3"/>
  <c r="JM49" i="3"/>
  <c r="ET70" i="3"/>
  <c r="GM61" i="3"/>
  <c r="IJ88" i="3"/>
  <c r="FD119" i="3"/>
  <c r="DS54" i="3"/>
  <c r="EV118" i="3"/>
  <c r="DJ43" i="3"/>
  <c r="IK110" i="3"/>
  <c r="JG75" i="3"/>
  <c r="FA37" i="3"/>
  <c r="IN48" i="3"/>
  <c r="HA115" i="3"/>
  <c r="IT47" i="3"/>
  <c r="HF83" i="3"/>
  <c r="EY68" i="3"/>
  <c r="HD72" i="3"/>
  <c r="DQ99" i="3"/>
  <c r="GJ34" i="3"/>
  <c r="CP36" i="3"/>
  <c r="GI67" i="3"/>
  <c r="CU52" i="3"/>
  <c r="HE38" i="3"/>
  <c r="DL32" i="3"/>
  <c r="JK70" i="3"/>
  <c r="CS89" i="3"/>
  <c r="GS85" i="3"/>
  <c r="IF93" i="3"/>
  <c r="HK62" i="3"/>
  <c r="DU121" i="3"/>
  <c r="EZ88" i="3"/>
  <c r="JJ34" i="3"/>
  <c r="IP91" i="3"/>
  <c r="EZ80" i="3"/>
  <c r="DD68" i="3"/>
  <c r="IH56" i="3"/>
  <c r="CY94" i="3"/>
  <c r="CS27" i="3"/>
  <c r="FA54" i="3"/>
  <c r="IV92" i="3"/>
  <c r="DK117" i="3"/>
  <c r="CW113" i="3"/>
  <c r="IF116" i="3"/>
  <c r="JJ103" i="3"/>
  <c r="HC116" i="3"/>
  <c r="II42" i="3"/>
  <c r="GN58" i="3"/>
  <c r="GJ46" i="3"/>
  <c r="DG77" i="3"/>
  <c r="IY97" i="3"/>
  <c r="HD65" i="3"/>
  <c r="FB81" i="3"/>
  <c r="HA79" i="3"/>
  <c r="FG118" i="3"/>
  <c r="HM76" i="3"/>
  <c r="ES113" i="3"/>
  <c r="FE87" i="3"/>
  <c r="GS110" i="3"/>
  <c r="FR82" i="3"/>
  <c r="IN106" i="3"/>
  <c r="JB59" i="3"/>
  <c r="DP114" i="3"/>
  <c r="CR120" i="3"/>
  <c r="CW58" i="3"/>
  <c r="DG74" i="3"/>
  <c r="DB111" i="3"/>
  <c r="CX97" i="3"/>
  <c r="EN77" i="3"/>
  <c r="ER81" i="3"/>
  <c r="DK39" i="3"/>
  <c r="FS45" i="3"/>
  <c r="GL79" i="3"/>
  <c r="HM40" i="3"/>
  <c r="DV52" i="3"/>
  <c r="FD100" i="3"/>
  <c r="HE72" i="3"/>
  <c r="DS103" i="3"/>
  <c r="GN106" i="3"/>
  <c r="FI74" i="3"/>
  <c r="EY25" i="3"/>
  <c r="GP108" i="3"/>
  <c r="CR121" i="3"/>
  <c r="EN36" i="3"/>
  <c r="FB78" i="3"/>
  <c r="DC83" i="3"/>
  <c r="JJ50" i="3"/>
  <c r="EU122" i="3"/>
  <c r="EY77" i="3"/>
  <c r="IZ33" i="3"/>
  <c r="EV75" i="3"/>
  <c r="DC98" i="3"/>
  <c r="HG124" i="3"/>
  <c r="EZ36" i="3"/>
  <c r="GY69" i="3"/>
  <c r="DM124" i="3"/>
  <c r="EQ39" i="3"/>
  <c r="FA116" i="3"/>
  <c r="IO32" i="3"/>
  <c r="FS25" i="3"/>
  <c r="JI78" i="3"/>
  <c r="DB105" i="3"/>
  <c r="IF106" i="3"/>
  <c r="DT107" i="3"/>
  <c r="FR38" i="3"/>
  <c r="FH51" i="3"/>
  <c r="FI84" i="3"/>
  <c r="HE59" i="3"/>
  <c r="JG81" i="3"/>
  <c r="FS40" i="3"/>
  <c r="GS30" i="3"/>
  <c r="FC107" i="3"/>
  <c r="CW68" i="3"/>
  <c r="JF65" i="3"/>
  <c r="CP25" i="3"/>
  <c r="CV122" i="3"/>
  <c r="DP73" i="3"/>
  <c r="HI37" i="3"/>
  <c r="CQ97" i="3"/>
  <c r="FC41" i="3"/>
  <c r="FH40" i="3"/>
  <c r="GP86" i="3"/>
  <c r="HP53" i="3"/>
  <c r="HF35" i="3"/>
  <c r="HL70" i="3"/>
  <c r="HE116" i="3"/>
  <c r="IY101" i="3"/>
  <c r="CR73" i="3"/>
  <c r="HO102" i="3"/>
  <c r="IH67" i="3"/>
  <c r="IS47" i="3"/>
  <c r="JD124" i="3"/>
  <c r="EV116" i="3"/>
  <c r="GR121" i="3"/>
  <c r="DF48" i="3"/>
  <c r="FO110" i="3"/>
  <c r="IG80" i="3"/>
  <c r="GQ115" i="3"/>
  <c r="FC29" i="3"/>
  <c r="GK123" i="3"/>
  <c r="CS97" i="3"/>
  <c r="FP32" i="3"/>
  <c r="FO123" i="3"/>
  <c r="GL44" i="3"/>
  <c r="HL119" i="3"/>
  <c r="HF39" i="3"/>
  <c r="EL117" i="3"/>
  <c r="FR79" i="3"/>
  <c r="JB61" i="3"/>
  <c r="EP90" i="3"/>
  <c r="IJ55" i="3"/>
  <c r="IX123" i="3"/>
  <c r="CS50" i="3"/>
  <c r="GQ37" i="3"/>
  <c r="GX44" i="3"/>
  <c r="DR102" i="3"/>
  <c r="IL44" i="3"/>
  <c r="FA30" i="3"/>
  <c r="EZ83" i="3"/>
  <c r="IZ81" i="3"/>
  <c r="IV88" i="3"/>
  <c r="ET109" i="3"/>
  <c r="CT86" i="3"/>
  <c r="CX42" i="3"/>
  <c r="GY118" i="3"/>
  <c r="HF30" i="3"/>
  <c r="DF125" i="3"/>
  <c r="GR65" i="3"/>
  <c r="GQ38" i="3"/>
  <c r="EO111" i="3"/>
  <c r="DP92" i="3"/>
  <c r="ER117" i="3"/>
  <c r="GM62" i="3"/>
  <c r="FG76" i="3"/>
  <c r="FM100" i="3"/>
  <c r="HJ127" i="3"/>
  <c r="FB126" i="3"/>
  <c r="DL126" i="3"/>
  <c r="HM45" i="3"/>
  <c r="IS102" i="3"/>
  <c r="DL51" i="3"/>
  <c r="GQ86" i="3"/>
  <c r="FR87" i="3"/>
  <c r="DP111" i="3"/>
  <c r="HB45" i="3"/>
  <c r="FN117" i="3"/>
  <c r="CV120" i="3"/>
  <c r="DK116" i="3"/>
  <c r="CV73" i="3"/>
  <c r="DC28" i="3"/>
  <c r="ET79" i="3"/>
  <c r="HL116" i="3"/>
  <c r="DH121" i="3"/>
  <c r="IX36" i="3"/>
  <c r="HL74" i="3"/>
  <c r="CS35" i="3"/>
  <c r="HN100" i="3"/>
  <c r="EP79" i="3"/>
  <c r="GM38" i="3"/>
  <c r="FC99" i="3"/>
  <c r="HE119" i="3"/>
  <c r="HB118" i="3"/>
  <c r="IS87" i="3"/>
  <c r="JB125" i="3"/>
  <c r="GY38" i="3"/>
  <c r="JK95" i="3"/>
  <c r="FI124" i="3"/>
  <c r="JA47" i="3"/>
  <c r="GL125" i="3"/>
  <c r="EY28" i="3"/>
  <c r="HC84" i="3"/>
  <c r="CO25" i="3"/>
  <c r="HE127" i="3"/>
  <c r="FG126" i="3"/>
  <c r="CT82" i="3"/>
  <c r="IU104" i="3"/>
  <c r="GY114" i="3"/>
  <c r="DG76" i="3"/>
  <c r="EY75" i="3"/>
  <c r="IN116" i="3"/>
  <c r="DL40" i="3"/>
  <c r="EN41" i="3"/>
  <c r="CO103" i="3"/>
  <c r="DT120" i="3"/>
  <c r="IP34" i="3"/>
  <c r="DR36" i="3"/>
  <c r="DD98" i="3"/>
  <c r="CR110" i="3"/>
  <c r="HE92" i="3"/>
  <c r="IJ74" i="3"/>
  <c r="GV32" i="3"/>
  <c r="FR102" i="3"/>
  <c r="DF57" i="3"/>
  <c r="DI90" i="3"/>
  <c r="HK45" i="3"/>
  <c r="FJ124" i="3"/>
  <c r="DI56" i="3"/>
  <c r="IX46" i="3"/>
  <c r="EU102" i="3"/>
  <c r="DQ114" i="3"/>
  <c r="IT44" i="3"/>
  <c r="IN31" i="3"/>
  <c r="CP38" i="3"/>
  <c r="DM123" i="3"/>
  <c r="FB66" i="3"/>
  <c r="IS70" i="3"/>
  <c r="GJ43" i="3"/>
  <c r="IF92" i="3"/>
  <c r="JL32" i="3"/>
  <c r="HO27" i="3"/>
  <c r="DH120" i="3"/>
  <c r="FH57" i="3"/>
  <c r="DQ87" i="3"/>
  <c r="DO37" i="3"/>
  <c r="IX63" i="3"/>
  <c r="GR97" i="3"/>
  <c r="IW44" i="3"/>
  <c r="HM104" i="3"/>
  <c r="ER118" i="3"/>
  <c r="IU62" i="3"/>
  <c r="GO73" i="3"/>
  <c r="GJ75" i="3"/>
  <c r="DJ115" i="3"/>
  <c r="GI104" i="3"/>
  <c r="EO58" i="3"/>
  <c r="EL90" i="3"/>
  <c r="HE102" i="3"/>
  <c r="DS57" i="3"/>
  <c r="IV76" i="3"/>
  <c r="JH84" i="3"/>
  <c r="IL90" i="3"/>
  <c r="EO77" i="3"/>
  <c r="FS116" i="3"/>
  <c r="DF49" i="3"/>
  <c r="IF26" i="3"/>
  <c r="DU48" i="3"/>
  <c r="DE121" i="3"/>
  <c r="FG117" i="3"/>
  <c r="CS64" i="3"/>
  <c r="IV62" i="3"/>
  <c r="IU100" i="3"/>
  <c r="IJ80" i="3"/>
  <c r="DJ95" i="3"/>
  <c r="HB65" i="3"/>
  <c r="GN108" i="3"/>
  <c r="HO26" i="3"/>
  <c r="HA28" i="3"/>
  <c r="FA101" i="3"/>
  <c r="DQ78" i="3"/>
  <c r="DM117" i="3"/>
  <c r="JA66" i="3"/>
  <c r="FD71" i="3"/>
  <c r="GY43" i="3"/>
  <c r="DM121" i="3"/>
  <c r="FQ64" i="3"/>
  <c r="CT63" i="3"/>
  <c r="HM37" i="3"/>
  <c r="JA42" i="3"/>
  <c r="DO87" i="3"/>
  <c r="DL82" i="3"/>
  <c r="FM35" i="3"/>
  <c r="FI120" i="3"/>
  <c r="GT116" i="3"/>
  <c r="DK107" i="3"/>
  <c r="DH110" i="3"/>
  <c r="JH40" i="3"/>
  <c r="FL60" i="3"/>
  <c r="IL110" i="3"/>
  <c r="FQ90" i="3"/>
  <c r="CY121" i="3"/>
  <c r="HD123" i="3"/>
  <c r="FL43" i="3"/>
  <c r="IO51" i="3"/>
  <c r="FD45" i="3"/>
  <c r="IZ102" i="3"/>
  <c r="DL122" i="3"/>
  <c r="JK80" i="3"/>
  <c r="GL99" i="3"/>
  <c r="DD85" i="3"/>
  <c r="IW46" i="3"/>
  <c r="FP46" i="3"/>
  <c r="HL60" i="3"/>
  <c r="FG61" i="3"/>
  <c r="IG82" i="3"/>
  <c r="GJ47" i="3"/>
  <c r="DG110" i="3"/>
  <c r="FH119" i="3"/>
  <c r="HN109" i="3"/>
  <c r="EW113" i="3"/>
  <c r="HL26" i="3"/>
  <c r="JB52" i="3"/>
  <c r="DV106" i="3"/>
  <c r="HO89" i="3"/>
  <c r="IU89" i="3"/>
  <c r="GT122" i="3"/>
  <c r="HO41" i="3"/>
  <c r="IZ47" i="3"/>
  <c r="EN76" i="3"/>
  <c r="GL119" i="3"/>
  <c r="JF115" i="3"/>
  <c r="DO38" i="3"/>
  <c r="EM75" i="3"/>
  <c r="IL84" i="3"/>
  <c r="IU66" i="3"/>
  <c r="JA28" i="3"/>
  <c r="HC47" i="3"/>
  <c r="ET116" i="3"/>
  <c r="IT36" i="3"/>
  <c r="FD55" i="3"/>
  <c r="JH114" i="3"/>
  <c r="IY53" i="3"/>
  <c r="GJ123" i="3"/>
  <c r="DT31" i="3"/>
  <c r="CX65" i="3"/>
  <c r="IP79" i="3"/>
  <c r="JJ46" i="3"/>
  <c r="JJ125" i="3"/>
  <c r="DB49" i="3"/>
  <c r="DB52" i="3"/>
  <c r="IS36" i="3"/>
  <c r="FE99" i="3"/>
  <c r="IP36" i="3"/>
  <c r="II120" i="3"/>
  <c r="GM73" i="3"/>
  <c r="FQ125" i="3"/>
  <c r="IZ71" i="3"/>
  <c r="IU122" i="3"/>
  <c r="FQ40" i="3"/>
  <c r="DQ70" i="3"/>
  <c r="DC67" i="3"/>
  <c r="JH125" i="3"/>
  <c r="FE51" i="3"/>
  <c r="JJ115" i="3"/>
  <c r="FB96" i="3"/>
  <c r="DK102" i="3"/>
  <c r="GW45" i="3"/>
  <c r="GI70" i="3"/>
  <c r="DT119" i="3"/>
  <c r="DE34" i="3"/>
  <c r="CQ119" i="3"/>
  <c r="JG107" i="3"/>
  <c r="IK25" i="3"/>
  <c r="FI59" i="3"/>
  <c r="HF65" i="3"/>
  <c r="GR125" i="3"/>
  <c r="EZ37" i="3"/>
  <c r="HJ97" i="3"/>
  <c r="JH105" i="3"/>
  <c r="JJ116" i="3"/>
  <c r="JC87" i="3"/>
  <c r="DH56" i="3"/>
  <c r="DK125" i="3"/>
  <c r="DE124" i="3"/>
  <c r="HN31" i="3"/>
  <c r="CY126" i="3"/>
  <c r="CX126" i="3"/>
  <c r="FE126" i="3"/>
  <c r="DS126" i="3"/>
  <c r="GY126" i="3"/>
  <c r="GL126" i="3"/>
  <c r="DP28" i="3"/>
  <c r="HE35" i="3"/>
  <c r="JK91" i="3"/>
  <c r="DC105" i="3"/>
  <c r="FD78" i="3"/>
  <c r="FI89" i="3"/>
  <c r="GI38" i="3"/>
  <c r="ER89" i="3"/>
  <c r="CU32" i="3"/>
  <c r="DR75" i="3"/>
  <c r="DO86" i="3"/>
  <c r="ER113" i="3"/>
  <c r="DG86" i="3"/>
  <c r="FN60" i="3"/>
  <c r="ER115" i="3"/>
  <c r="IL74" i="3"/>
  <c r="DR58" i="3"/>
  <c r="DG96" i="3"/>
  <c r="CP40" i="3"/>
  <c r="IU49" i="3"/>
  <c r="DG94" i="3"/>
  <c r="GV42" i="3"/>
  <c r="GL63" i="3"/>
  <c r="DH118" i="3"/>
  <c r="EL79" i="3"/>
  <c r="FN108" i="3"/>
  <c r="DE117" i="3"/>
  <c r="HL43" i="3"/>
  <c r="JH42" i="3"/>
  <c r="FI115" i="3"/>
  <c r="DF42" i="3"/>
  <c r="DJ102" i="3"/>
  <c r="GR108" i="3"/>
  <c r="CR122" i="3"/>
  <c r="GM42" i="3"/>
  <c r="CQ111" i="3"/>
  <c r="JC114" i="3"/>
  <c r="CY112" i="3"/>
  <c r="FS98" i="3"/>
  <c r="IO116" i="3"/>
  <c r="DC85" i="3"/>
  <c r="HJ102" i="3"/>
  <c r="FO103" i="3"/>
  <c r="IW59" i="3"/>
  <c r="FI40" i="3"/>
  <c r="CS66" i="3"/>
  <c r="GW95" i="3"/>
  <c r="IP86" i="3"/>
  <c r="GK27" i="3"/>
  <c r="DU29" i="3"/>
  <c r="CP45" i="3"/>
  <c r="DT53" i="3"/>
  <c r="FQ87" i="3"/>
  <c r="IS103" i="3"/>
  <c r="IF38" i="3"/>
  <c r="IK31" i="3"/>
  <c r="CU49" i="3"/>
  <c r="IG79" i="3"/>
  <c r="DO28" i="3"/>
  <c r="HL54" i="3"/>
  <c r="IG30" i="3"/>
  <c r="JH52" i="3"/>
  <c r="GY66" i="3"/>
  <c r="IK30" i="3"/>
  <c r="EU45" i="3"/>
  <c r="GR34" i="3"/>
  <c r="FA107" i="3"/>
  <c r="IN109" i="3"/>
  <c r="CS61" i="3"/>
  <c r="DL119" i="3"/>
  <c r="DF102" i="3"/>
  <c r="HF91" i="3"/>
  <c r="GP97" i="3"/>
  <c r="GO63" i="3"/>
  <c r="DJ124" i="3"/>
  <c r="ES86" i="3"/>
  <c r="IU31" i="3"/>
  <c r="DC45" i="3"/>
  <c r="HP98" i="3"/>
  <c r="GV60" i="3"/>
  <c r="IH112" i="3"/>
  <c r="DT92" i="3"/>
  <c r="CY79" i="3"/>
  <c r="IW119" i="3"/>
  <c r="GQ112" i="3"/>
  <c r="IG35" i="3"/>
  <c r="DI114" i="3"/>
  <c r="IW110" i="3"/>
  <c r="FI117" i="3"/>
  <c r="FF67" i="3"/>
  <c r="GZ31" i="3"/>
  <c r="JM109" i="3"/>
  <c r="DC112" i="3"/>
  <c r="CU46" i="3"/>
  <c r="GP82" i="3"/>
  <c r="IO58" i="3"/>
  <c r="FE105" i="3"/>
  <c r="HN46" i="3"/>
  <c r="HL59" i="3"/>
  <c r="DK62" i="3"/>
  <c r="DB120" i="3"/>
  <c r="FP123" i="3"/>
  <c r="EY117" i="3"/>
  <c r="IZ113" i="3"/>
  <c r="CV79" i="3"/>
  <c r="DI122" i="3"/>
  <c r="HB122" i="3"/>
  <c r="JL123" i="3"/>
  <c r="IX103" i="3"/>
  <c r="FP30" i="3"/>
  <c r="IY121" i="3"/>
  <c r="CQ123" i="3"/>
  <c r="FL57" i="3"/>
  <c r="GY50" i="3"/>
  <c r="HE126" i="3"/>
  <c r="JJ124" i="3"/>
  <c r="FC108" i="3"/>
  <c r="GI121" i="3"/>
  <c r="EL125" i="3"/>
  <c r="DB76" i="3"/>
  <c r="HG125" i="3"/>
  <c r="GN102" i="3"/>
  <c r="DE84" i="3"/>
  <c r="FD111" i="3"/>
  <c r="IO125" i="3"/>
  <c r="EN122" i="3"/>
  <c r="GN92" i="3"/>
  <c r="IF124" i="3"/>
  <c r="FQ124" i="3"/>
  <c r="FI25" i="3"/>
  <c r="IH101" i="3"/>
  <c r="FS125" i="3"/>
  <c r="FN93" i="3"/>
  <c r="IN126" i="3"/>
  <c r="GJ126" i="3"/>
  <c r="FJ127" i="3"/>
  <c r="FF78" i="3"/>
  <c r="JB119" i="3"/>
  <c r="DV116" i="3"/>
  <c r="FE42" i="3"/>
  <c r="IQ121" i="3"/>
  <c r="DE111" i="3"/>
  <c r="GR92" i="3"/>
  <c r="GS31" i="3"/>
  <c r="IZ123" i="3"/>
  <c r="GX45" i="3"/>
  <c r="CO123" i="3"/>
  <c r="GS37" i="3"/>
  <c r="EM63" i="3"/>
  <c r="JF123" i="3"/>
  <c r="GQ63" i="3"/>
  <c r="DU104" i="3"/>
  <c r="DF78" i="3"/>
  <c r="DB114" i="3"/>
  <c r="CT64" i="3"/>
  <c r="CT124" i="3"/>
  <c r="DF120" i="3"/>
  <c r="HL115" i="3"/>
  <c r="EU34" i="3"/>
  <c r="CO100" i="3"/>
  <c r="EQ60" i="3"/>
  <c r="FR126" i="3"/>
  <c r="CQ54" i="3"/>
  <c r="JJ62" i="3"/>
  <c r="FB101" i="3"/>
  <c r="GY57" i="3"/>
  <c r="JL47" i="3"/>
  <c r="II125" i="3"/>
  <c r="FE46" i="3"/>
  <c r="GV125" i="3"/>
  <c r="EV126" i="3"/>
  <c r="EO109" i="3"/>
  <c r="ET35" i="3"/>
  <c r="DI100" i="3"/>
  <c r="FS112" i="3"/>
  <c r="IF109" i="3"/>
  <c r="IY42" i="3"/>
  <c r="FP29" i="3"/>
  <c r="IT69" i="3"/>
  <c r="GS60" i="3"/>
  <c r="CT105" i="3"/>
  <c r="IM54" i="3"/>
  <c r="EQ25" i="3"/>
  <c r="II48" i="3"/>
  <c r="II87" i="3"/>
  <c r="CW92" i="3"/>
  <c r="GS41" i="3"/>
  <c r="EN100" i="3"/>
  <c r="GL67" i="3"/>
  <c r="DE122" i="3"/>
  <c r="GJ41" i="3"/>
  <c r="DP121" i="3"/>
  <c r="FQ114" i="3"/>
  <c r="JF119" i="3"/>
  <c r="GS100" i="3"/>
  <c r="CT116" i="3"/>
  <c r="IT58" i="3"/>
  <c r="HI32" i="3"/>
  <c r="DS106" i="3"/>
  <c r="DB108" i="3"/>
  <c r="JG56" i="3"/>
  <c r="ER111" i="3"/>
  <c r="DU123" i="3"/>
  <c r="GO120" i="3"/>
  <c r="FC40" i="3"/>
  <c r="HP44" i="3"/>
  <c r="FA27" i="3"/>
  <c r="GR29" i="3"/>
  <c r="DT103" i="3"/>
  <c r="IF50" i="3"/>
  <c r="JH61" i="3"/>
  <c r="DC90" i="3"/>
  <c r="DJ90" i="3"/>
  <c r="GS71" i="3"/>
  <c r="CV106" i="3"/>
  <c r="CR66" i="3"/>
  <c r="HO87" i="3"/>
  <c r="JK116" i="3"/>
  <c r="EU41" i="3"/>
  <c r="DB102" i="3"/>
  <c r="JK97" i="3"/>
  <c r="DI59" i="3"/>
  <c r="DU87" i="3"/>
  <c r="JH99" i="3"/>
  <c r="IF49" i="3"/>
  <c r="EV109" i="3"/>
  <c r="IX71" i="3"/>
  <c r="GW87" i="3"/>
  <c r="IH89" i="3"/>
  <c r="HB66" i="3"/>
  <c r="EQ31" i="3"/>
  <c r="HM44" i="3"/>
  <c r="ES31" i="3"/>
  <c r="JK60" i="3"/>
  <c r="HB105" i="3"/>
  <c r="HF112" i="3"/>
  <c r="DT111" i="3"/>
  <c r="CO32" i="3"/>
  <c r="FM63" i="3"/>
  <c r="HA48" i="3"/>
  <c r="GM112" i="3"/>
  <c r="FA119" i="3"/>
  <c r="HE93" i="3"/>
  <c r="EO121" i="3"/>
  <c r="FN94" i="3"/>
  <c r="GR64" i="3"/>
  <c r="GL80" i="3"/>
  <c r="JF36" i="3"/>
  <c r="CU102" i="3"/>
  <c r="HN60" i="3"/>
  <c r="FA73" i="3"/>
  <c r="GW106" i="3"/>
  <c r="IS94" i="3"/>
  <c r="HF115" i="3"/>
  <c r="JI44" i="3"/>
  <c r="IY105" i="3"/>
  <c r="IZ88" i="3"/>
  <c r="CO115" i="3"/>
  <c r="HL122" i="3"/>
  <c r="EN69" i="3"/>
  <c r="FO119" i="3"/>
  <c r="HE62" i="3"/>
  <c r="DO47" i="3"/>
  <c r="EV66" i="3"/>
  <c r="EQ83" i="3"/>
  <c r="FE121" i="3"/>
  <c r="IP62" i="3"/>
  <c r="DG47" i="3"/>
  <c r="DV43" i="3"/>
  <c r="IW37" i="3"/>
  <c r="HN91" i="3"/>
  <c r="FG120" i="3"/>
  <c r="DB107" i="3"/>
  <c r="IY47" i="3"/>
  <c r="CU99" i="3"/>
  <c r="FA80" i="3"/>
  <c r="IZ108" i="3"/>
  <c r="DC123" i="3"/>
  <c r="IM110" i="3"/>
  <c r="DH122" i="3"/>
  <c r="FE117" i="3"/>
  <c r="DS35" i="3"/>
  <c r="CS83" i="3"/>
  <c r="DT47" i="3"/>
  <c r="HE111" i="3"/>
  <c r="DO112" i="3"/>
  <c r="JF88" i="3"/>
  <c r="DU64" i="3"/>
  <c r="DL28" i="3"/>
  <c r="IU102" i="3"/>
  <c r="EU123" i="3"/>
  <c r="HN39" i="3"/>
  <c r="IM27" i="3"/>
  <c r="CU82" i="3"/>
  <c r="IH100" i="3"/>
  <c r="ES72" i="3"/>
  <c r="ER120" i="3"/>
  <c r="DI29" i="3"/>
  <c r="DE64" i="3"/>
  <c r="HI53" i="3"/>
  <c r="HI39" i="3"/>
  <c r="HE107" i="3"/>
  <c r="HJ123" i="3"/>
  <c r="DU33" i="3"/>
  <c r="IU117" i="3"/>
  <c r="IT53" i="3"/>
  <c r="JA113" i="3"/>
  <c r="CU37" i="3"/>
  <c r="ES38" i="3"/>
  <c r="DC94" i="3"/>
  <c r="FS99" i="3"/>
  <c r="FS119" i="3"/>
  <c r="GW110" i="3"/>
  <c r="II123" i="3"/>
  <c r="CQ113" i="3"/>
  <c r="IX69" i="3"/>
  <c r="HK89" i="3"/>
  <c r="JC83" i="3"/>
  <c r="DS46" i="3"/>
  <c r="DS69" i="3"/>
  <c r="JM107" i="3"/>
  <c r="HC108" i="3"/>
  <c r="IX91" i="3"/>
  <c r="EO83" i="3"/>
  <c r="GW113" i="3"/>
  <c r="IF80" i="3"/>
  <c r="FL120" i="3"/>
  <c r="JJ29" i="3"/>
  <c r="GV90" i="3"/>
  <c r="IL118" i="3"/>
  <c r="EY101" i="3"/>
  <c r="IV47" i="3"/>
  <c r="IN84" i="3"/>
  <c r="HB33" i="3"/>
  <c r="GX89" i="3"/>
  <c r="II76" i="3"/>
  <c r="ES103" i="3"/>
  <c r="DD97" i="3"/>
  <c r="CU83" i="3"/>
  <c r="EO45" i="3"/>
  <c r="IL100" i="3"/>
  <c r="HA61" i="3"/>
  <c r="ES121" i="3"/>
  <c r="FL70" i="3"/>
  <c r="JA94" i="3"/>
  <c r="JK63" i="3"/>
  <c r="HC93" i="3"/>
  <c r="FN46" i="3"/>
  <c r="EQ66" i="3"/>
  <c r="HI77" i="3"/>
  <c r="HA112" i="3"/>
  <c r="DV114" i="3"/>
  <c r="EO27" i="3"/>
  <c r="FA97" i="3"/>
  <c r="IL121" i="3"/>
  <c r="DI49" i="3"/>
  <c r="EU70" i="3"/>
  <c r="HD112" i="3"/>
  <c r="CS28" i="3"/>
  <c r="ES91" i="3"/>
  <c r="CY89" i="3"/>
  <c r="IU72" i="3"/>
  <c r="IS79" i="3"/>
  <c r="JM103" i="3"/>
  <c r="DD123" i="3"/>
  <c r="IJ118" i="3"/>
  <c r="GL101" i="3"/>
  <c r="HC50" i="3"/>
  <c r="ET120" i="3"/>
  <c r="EN125" i="3"/>
  <c r="HI76" i="3"/>
  <c r="HG122" i="3"/>
  <c r="DO51" i="3"/>
  <c r="FE61" i="3"/>
  <c r="IT49" i="3"/>
  <c r="FC58" i="3"/>
  <c r="GN85" i="3"/>
  <c r="FL123" i="3"/>
  <c r="FC59" i="3"/>
  <c r="IJ104" i="3"/>
  <c r="JF37" i="3"/>
  <c r="FS104" i="3"/>
  <c r="HL34" i="3"/>
  <c r="CO126" i="3"/>
  <c r="EP125" i="3"/>
  <c r="FO104" i="3"/>
  <c r="GZ46" i="3"/>
  <c r="GW125" i="3"/>
  <c r="CR116" i="3"/>
  <c r="CK126" i="3"/>
  <c r="EW127" i="3"/>
  <c r="IK126" i="3"/>
  <c r="CQ95" i="3"/>
  <c r="EU99" i="3"/>
  <c r="GL39" i="3"/>
  <c r="DT123" i="3"/>
  <c r="DQ122" i="3"/>
  <c r="HN56" i="3"/>
  <c r="DH52" i="3"/>
  <c r="IH50" i="3"/>
  <c r="FB104" i="3"/>
  <c r="FO59" i="3"/>
  <c r="GP101" i="3"/>
  <c r="DQ39" i="3"/>
  <c r="CQ25" i="3"/>
  <c r="IP99" i="3"/>
  <c r="GM108" i="3"/>
  <c r="GQ105" i="3"/>
  <c r="GZ86" i="3"/>
  <c r="JJ102" i="3"/>
  <c r="HM29" i="3"/>
  <c r="DT73" i="3"/>
  <c r="JL78" i="3"/>
  <c r="HE88" i="3"/>
  <c r="FD125" i="3"/>
  <c r="ER95" i="3"/>
  <c r="EL35" i="3"/>
  <c r="GO126" i="3"/>
  <c r="DB79" i="3"/>
  <c r="IM115" i="3"/>
  <c r="CV91" i="3"/>
  <c r="EO56" i="3"/>
  <c r="DI106" i="3"/>
  <c r="ES95" i="3"/>
  <c r="IF125" i="3"/>
  <c r="GW126" i="3"/>
  <c r="FM126" i="3"/>
  <c r="HL37" i="3"/>
  <c r="IJ38" i="3"/>
  <c r="GO43" i="3"/>
  <c r="DG41" i="3"/>
  <c r="JK53" i="3"/>
  <c r="DF64" i="3"/>
  <c r="FM120" i="3"/>
  <c r="JL95" i="3"/>
  <c r="IV78" i="3"/>
  <c r="EU31" i="3"/>
  <c r="FS36" i="3"/>
  <c r="EP91" i="3"/>
  <c r="HL99" i="3"/>
  <c r="DC39" i="3"/>
  <c r="IO101" i="3"/>
  <c r="FM48" i="3"/>
  <c r="HD81" i="3"/>
  <c r="JB67" i="3"/>
  <c r="GO122" i="3"/>
  <c r="DR33" i="3"/>
  <c r="EZ42" i="3"/>
  <c r="EN123" i="3"/>
  <c r="DD121" i="3"/>
  <c r="CO87" i="3"/>
  <c r="EU49" i="3"/>
  <c r="CU63" i="3"/>
  <c r="DJ100" i="3"/>
  <c r="DR65" i="3"/>
  <c r="JD113" i="3"/>
  <c r="GM69" i="3"/>
  <c r="JF34" i="3"/>
  <c r="HK106" i="3"/>
  <c r="HL28" i="3"/>
  <c r="GK60" i="3"/>
  <c r="CU65" i="3"/>
  <c r="HO63" i="3"/>
  <c r="DC88" i="3"/>
  <c r="HO59" i="3"/>
  <c r="DE114" i="3"/>
  <c r="JB47" i="3"/>
  <c r="IY28" i="3"/>
  <c r="DT116" i="3"/>
  <c r="DQ102" i="3"/>
  <c r="DI54" i="3"/>
  <c r="FF79" i="3"/>
  <c r="GK63" i="3"/>
  <c r="GO89" i="3"/>
  <c r="HL108" i="3"/>
  <c r="IT104" i="3"/>
  <c r="GX52" i="3"/>
  <c r="FD92" i="3"/>
  <c r="IU120" i="3"/>
  <c r="CS108" i="3"/>
  <c r="EV76" i="3"/>
  <c r="DG55" i="3"/>
  <c r="CP67" i="3"/>
  <c r="CX67" i="3"/>
  <c r="HP121" i="3"/>
  <c r="IM33" i="3"/>
  <c r="HJ104" i="3"/>
  <c r="II49" i="3"/>
  <c r="HI59" i="3"/>
  <c r="FM25" i="3"/>
  <c r="GN83" i="3"/>
  <c r="CW32" i="3"/>
  <c r="IS120" i="3"/>
  <c r="DO103" i="3"/>
  <c r="JA51" i="3"/>
  <c r="DJ32" i="3"/>
  <c r="FB117" i="3"/>
  <c r="EM101" i="3"/>
  <c r="FD67" i="3"/>
  <c r="IK113" i="3"/>
  <c r="DU49" i="3"/>
  <c r="JC98" i="3"/>
  <c r="HK94" i="3"/>
  <c r="EQ79" i="3"/>
  <c r="IZ119" i="3"/>
  <c r="HC94" i="3"/>
  <c r="FP80" i="3"/>
  <c r="EZ119" i="3"/>
  <c r="FB84" i="3"/>
  <c r="CV111" i="3"/>
  <c r="DE51" i="3"/>
  <c r="EZ54" i="3"/>
  <c r="EM112" i="3"/>
  <c r="FD50" i="3"/>
  <c r="HA106" i="3"/>
  <c r="GM79" i="3"/>
  <c r="IV82" i="3"/>
  <c r="IO110" i="3"/>
  <c r="EY72" i="3"/>
  <c r="HL65" i="3"/>
  <c r="FR112" i="3"/>
  <c r="HF55" i="3"/>
  <c r="DL74" i="3"/>
  <c r="IM104" i="3"/>
  <c r="JM54" i="3"/>
  <c r="DI121" i="3"/>
  <c r="GQ66" i="3"/>
  <c r="GW71" i="3"/>
  <c r="IV43" i="3"/>
  <c r="EO118" i="3"/>
  <c r="EY106" i="3"/>
  <c r="IJ99" i="3"/>
  <c r="GN59" i="3"/>
  <c r="DP75" i="3"/>
  <c r="EQ27" i="3"/>
  <c r="JD122" i="3"/>
  <c r="JM123" i="3"/>
  <c r="GR124" i="3"/>
  <c r="CP41" i="3"/>
  <c r="HF98" i="3"/>
  <c r="GW122" i="3"/>
  <c r="CR55" i="3"/>
  <c r="CS80" i="3"/>
  <c r="ER52" i="3"/>
  <c r="CV117" i="3"/>
  <c r="CX104" i="3"/>
  <c r="IZ99" i="3"/>
  <c r="JF99" i="3"/>
  <c r="HP114" i="3"/>
  <c r="IJ102" i="3"/>
  <c r="FI119" i="3"/>
  <c r="JI123" i="3"/>
  <c r="FE56" i="3"/>
  <c r="CU106" i="3"/>
  <c r="CO101" i="3"/>
  <c r="FF117" i="3"/>
  <c r="HI115" i="3"/>
  <c r="IN73" i="3"/>
  <c r="EN112" i="3"/>
  <c r="GK59" i="3"/>
  <c r="CO36" i="3"/>
  <c r="JI51" i="3"/>
  <c r="FE77" i="3"/>
  <c r="HK49" i="3"/>
  <c r="DU81" i="3"/>
  <c r="FI69" i="3"/>
  <c r="IU98" i="3"/>
  <c r="CV64" i="3"/>
  <c r="DK110" i="3"/>
  <c r="GJ55" i="3"/>
  <c r="EO95" i="3"/>
  <c r="ER99" i="3"/>
  <c r="GR119" i="3"/>
  <c r="DD32" i="3"/>
  <c r="DS26" i="3"/>
  <c r="DG60" i="3"/>
  <c r="DE49" i="3"/>
  <c r="HM53" i="3"/>
  <c r="HC55" i="3"/>
  <c r="GM97" i="3"/>
  <c r="DE118" i="3"/>
  <c r="CU119" i="3"/>
  <c r="HN28" i="3"/>
  <c r="CR125" i="3"/>
  <c r="DH38" i="3"/>
  <c r="FA55" i="3"/>
  <c r="JL124" i="3"/>
  <c r="GX53" i="3"/>
  <c r="JM126" i="3"/>
  <c r="GS101" i="3"/>
  <c r="EY122" i="3"/>
  <c r="DG118" i="3"/>
  <c r="HA40" i="3"/>
  <c r="FB69" i="3"/>
  <c r="EL105" i="3"/>
  <c r="ES124" i="3"/>
  <c r="GO91" i="3"/>
  <c r="ET126" i="3"/>
  <c r="DC40" i="3"/>
  <c r="HB58" i="3"/>
  <c r="DL43" i="3"/>
  <c r="HJ114" i="3"/>
  <c r="HC121" i="3"/>
  <c r="DT100" i="3"/>
  <c r="DV100" i="3"/>
  <c r="JM25" i="3"/>
  <c r="JC119" i="3"/>
  <c r="CQ46" i="3"/>
  <c r="EZ41" i="3"/>
  <c r="CV48" i="3"/>
  <c r="FF59" i="3"/>
  <c r="GR69" i="3"/>
  <c r="FN29" i="3"/>
  <c r="DF63" i="3"/>
  <c r="FL106" i="3"/>
  <c r="DU79" i="3"/>
  <c r="EV58" i="3"/>
  <c r="DV37" i="3"/>
  <c r="HM103" i="3"/>
  <c r="JH85" i="3"/>
  <c r="HM96" i="3"/>
  <c r="ET62" i="3"/>
  <c r="DB115" i="3"/>
  <c r="IP84" i="3"/>
  <c r="JK77" i="3"/>
  <c r="ER40" i="3"/>
  <c r="FC42" i="3"/>
  <c r="GW78" i="3"/>
  <c r="HC107" i="3"/>
  <c r="HG123" i="3"/>
  <c r="IU40" i="3"/>
  <c r="HG112" i="3"/>
  <c r="GQ48" i="3"/>
  <c r="FG125" i="3"/>
  <c r="GS90" i="3"/>
  <c r="FE112" i="3"/>
  <c r="GI111" i="3"/>
  <c r="JH25" i="3"/>
  <c r="DP125" i="3"/>
  <c r="HB77" i="3"/>
  <c r="FC109" i="3"/>
  <c r="GJ25" i="3"/>
  <c r="GZ72" i="3"/>
  <c r="GP35" i="3"/>
  <c r="CX124" i="3"/>
  <c r="EP122" i="3"/>
  <c r="JL117" i="3"/>
  <c r="GQ29" i="3"/>
  <c r="EZ124" i="3"/>
  <c r="CS124" i="3"/>
  <c r="CV58" i="3"/>
  <c r="JG64" i="3"/>
  <c r="HL104" i="3"/>
  <c r="IF48" i="3"/>
  <c r="CQ125" i="3"/>
  <c r="DH76" i="3"/>
  <c r="CW97" i="3"/>
  <c r="DE88" i="3"/>
  <c r="FO122" i="3"/>
  <c r="FP125" i="3"/>
  <c r="IW31" i="3"/>
  <c r="HI35" i="3"/>
  <c r="CU126" i="3"/>
  <c r="FO126" i="3"/>
  <c r="HD127" i="3"/>
  <c r="JL126" i="3"/>
  <c r="GR63" i="3"/>
  <c r="GS42" i="3"/>
  <c r="CP74" i="3"/>
  <c r="FS93" i="3"/>
  <c r="GM43" i="3"/>
  <c r="IM102" i="3"/>
  <c r="DE80" i="3"/>
  <c r="IS98" i="3"/>
  <c r="EL50" i="3"/>
  <c r="DU57" i="3"/>
  <c r="CT45" i="3"/>
  <c r="CU120" i="3"/>
  <c r="GN48" i="3"/>
  <c r="EN44" i="3"/>
  <c r="EW114" i="3"/>
  <c r="GS104" i="3"/>
  <c r="HN103" i="3"/>
  <c r="JL120" i="3"/>
  <c r="FN36" i="3"/>
  <c r="JK71" i="3"/>
  <c r="GO37" i="3"/>
  <c r="ES107" i="3"/>
  <c r="CQ43" i="3"/>
  <c r="GQ76" i="3"/>
  <c r="FQ85" i="3"/>
  <c r="FP96" i="3"/>
  <c r="DI115" i="3"/>
  <c r="IP56" i="3"/>
  <c r="FB113" i="3"/>
  <c r="DS52" i="3"/>
  <c r="GI90" i="3"/>
  <c r="IH43" i="3"/>
  <c r="FN42" i="3"/>
  <c r="EO103" i="3"/>
  <c r="FM39" i="3"/>
  <c r="HI28" i="3"/>
  <c r="HC63" i="3"/>
  <c r="CQ33" i="3"/>
  <c r="HL58" i="3"/>
  <c r="II46" i="3"/>
  <c r="FE119" i="3"/>
  <c r="DJ31" i="3"/>
  <c r="EM25" i="3"/>
  <c r="FO121" i="3"/>
  <c r="GM44" i="3"/>
  <c r="EZ100" i="3"/>
  <c r="DH62" i="3"/>
  <c r="CP117" i="3"/>
  <c r="EL72" i="3"/>
  <c r="FB74" i="3"/>
  <c r="CU87" i="3"/>
  <c r="JL63" i="3"/>
  <c r="FG116" i="3"/>
  <c r="HN123" i="3"/>
  <c r="EM34" i="3"/>
  <c r="GN90" i="3"/>
  <c r="HN95" i="3"/>
  <c r="IN61" i="3"/>
  <c r="FJ114" i="3"/>
  <c r="HF61" i="3"/>
  <c r="DT52" i="3"/>
  <c r="DK122" i="3"/>
  <c r="EN121" i="3"/>
  <c r="DR48" i="3"/>
  <c r="EL114" i="3"/>
  <c r="HP89" i="3"/>
  <c r="EU110" i="3"/>
  <c r="JI66" i="3"/>
  <c r="IY64" i="3"/>
  <c r="GJ104" i="3"/>
  <c r="JF98" i="3"/>
  <c r="JL115" i="3"/>
  <c r="GX115" i="3"/>
  <c r="HD101" i="3"/>
  <c r="GX101" i="3"/>
  <c r="GX70" i="3"/>
  <c r="GT112" i="3"/>
  <c r="IG112" i="3"/>
  <c r="HN43" i="3"/>
  <c r="HP108" i="3"/>
  <c r="JC96" i="3"/>
  <c r="CW78" i="3"/>
  <c r="IL60" i="3"/>
  <c r="DF93" i="3"/>
  <c r="JB71" i="3"/>
  <c r="IK45" i="3"/>
  <c r="JF42" i="3"/>
  <c r="IW124" i="3"/>
  <c r="EZ125" i="3"/>
  <c r="HK103" i="3"/>
  <c r="IP119" i="3"/>
  <c r="DH45" i="3"/>
  <c r="EY123" i="3"/>
  <c r="EY81" i="3"/>
  <c r="FE101" i="3"/>
  <c r="IK124" i="3"/>
  <c r="JC28" i="3"/>
  <c r="JB51" i="3"/>
  <c r="IO60" i="3"/>
  <c r="FN39" i="3"/>
  <c r="HA113" i="3"/>
  <c r="HC125" i="3"/>
  <c r="HE124" i="3"/>
  <c r="CY40" i="3"/>
  <c r="JH77" i="3"/>
  <c r="DG33" i="3"/>
  <c r="IJ97" i="3"/>
  <c r="FF116" i="3"/>
  <c r="EN124" i="3"/>
  <c r="DE45" i="3"/>
  <c r="HM33" i="3"/>
  <c r="HM127" i="3"/>
  <c r="CO127" i="3"/>
  <c r="EO61" i="3"/>
  <c r="GL86" i="3"/>
  <c r="FF43" i="3"/>
  <c r="DF77" i="3"/>
  <c r="DK25" i="3"/>
  <c r="HC117" i="3"/>
  <c r="DS28" i="3"/>
  <c r="EZ93" i="3"/>
  <c r="FH35" i="3"/>
  <c r="CP31" i="3"/>
  <c r="CP96" i="3"/>
  <c r="EL76" i="3"/>
  <c r="IP63" i="3"/>
  <c r="DC101" i="3"/>
  <c r="JM40" i="3"/>
  <c r="HA52" i="3"/>
  <c r="DG73" i="3"/>
  <c r="JH93" i="3"/>
  <c r="ET55" i="3"/>
  <c r="GZ111" i="3"/>
  <c r="JL110" i="3"/>
  <c r="IY27" i="3"/>
  <c r="CT100" i="3"/>
  <c r="JJ106" i="3"/>
  <c r="HN113" i="3"/>
  <c r="JC93" i="3"/>
  <c r="DG72" i="3"/>
  <c r="GM121" i="3"/>
  <c r="GO42" i="3"/>
  <c r="IT121" i="3"/>
  <c r="FI73" i="3"/>
  <c r="FS87" i="3"/>
  <c r="FL107" i="3"/>
  <c r="GQ83" i="3"/>
  <c r="GS119" i="3"/>
  <c r="IJ86" i="3"/>
  <c r="JG120" i="3"/>
  <c r="DU32" i="3"/>
  <c r="IF33" i="3"/>
  <c r="FA106" i="3"/>
  <c r="GY26" i="3"/>
  <c r="EN48" i="3"/>
  <c r="FI94" i="3"/>
  <c r="JG121" i="3"/>
  <c r="EY64" i="3"/>
  <c r="HE95" i="3"/>
  <c r="CV56" i="3"/>
  <c r="IT79" i="3"/>
  <c r="HL57" i="3"/>
  <c r="FN109" i="3"/>
  <c r="IV89" i="3"/>
  <c r="IK60" i="3"/>
  <c r="JL81" i="3"/>
  <c r="GO97" i="3"/>
  <c r="HF60" i="3"/>
  <c r="DG101" i="3"/>
  <c r="GN97" i="3"/>
  <c r="DE100" i="3"/>
  <c r="CW25" i="3"/>
  <c r="EQ50" i="3"/>
  <c r="HE117" i="3"/>
  <c r="FJ121" i="3"/>
  <c r="EN115" i="3"/>
  <c r="FD77" i="3"/>
  <c r="FM121" i="3"/>
  <c r="GS122" i="3"/>
  <c r="CS34" i="3"/>
  <c r="HO124" i="3"/>
  <c r="CP47" i="3"/>
  <c r="FN30" i="3"/>
  <c r="FD70" i="3"/>
  <c r="FM80" i="3"/>
  <c r="IL29" i="3"/>
  <c r="EW125" i="3"/>
  <c r="DB124" i="3"/>
  <c r="JH29" i="3"/>
  <c r="IS112" i="3"/>
  <c r="IO74" i="3"/>
  <c r="JA70" i="3"/>
  <c r="DJ54" i="3"/>
  <c r="JK120" i="3"/>
  <c r="IT48" i="3"/>
  <c r="ET94" i="3"/>
  <c r="CO98" i="3"/>
  <c r="EU32" i="3"/>
  <c r="CR126" i="3"/>
  <c r="IM93" i="3"/>
  <c r="CQ35" i="3"/>
  <c r="DV85" i="3"/>
  <c r="GJ26" i="3"/>
  <c r="JC85" i="3"/>
  <c r="IN63" i="3"/>
  <c r="IO62" i="3"/>
  <c r="DT114" i="3"/>
  <c r="GK54" i="3"/>
  <c r="FA91" i="3"/>
  <c r="FR92" i="3"/>
  <c r="IM30" i="3"/>
  <c r="GO124" i="3"/>
  <c r="DK42" i="3"/>
  <c r="DS39" i="3"/>
  <c r="IX121" i="3"/>
  <c r="IT117" i="3"/>
  <c r="HO69" i="3"/>
  <c r="IL124" i="3"/>
  <c r="GI49" i="3"/>
  <c r="JG125" i="3"/>
  <c r="IY67" i="3"/>
  <c r="GL124" i="3"/>
  <c r="GP109" i="3"/>
  <c r="DU71" i="3"/>
  <c r="CT85" i="3"/>
  <c r="JH53" i="3"/>
  <c r="IJ125" i="3"/>
  <c r="ER44" i="3"/>
  <c r="HO123" i="3"/>
  <c r="GQ44" i="3"/>
  <c r="ER127" i="3"/>
  <c r="FA126" i="3"/>
  <c r="DS122" i="3"/>
  <c r="GY113" i="3"/>
  <c r="FP101" i="3"/>
  <c r="EQ126" i="3"/>
  <c r="GK126" i="3"/>
  <c r="IN127" i="3"/>
  <c r="FS83" i="3"/>
  <c r="FC55" i="3"/>
  <c r="GR113" i="3"/>
  <c r="GV121" i="3"/>
  <c r="II126" i="3"/>
  <c r="JM69" i="3"/>
  <c r="IZ100" i="3"/>
  <c r="IO106" i="3"/>
  <c r="HN124" i="3"/>
  <c r="HG126" i="3"/>
  <c r="FA125" i="3"/>
  <c r="IQ125" i="3"/>
  <c r="HP101" i="3"/>
  <c r="EN51" i="3"/>
  <c r="IM39" i="3"/>
  <c r="JH106" i="3"/>
  <c r="FA120" i="3"/>
  <c r="DF115" i="3"/>
  <c r="FP79" i="3"/>
  <c r="DH98" i="3"/>
  <c r="HK125" i="3"/>
  <c r="EQ109" i="3"/>
  <c r="HP95" i="3"/>
  <c r="CO125" i="3"/>
  <c r="EQ81" i="3"/>
  <c r="JL34" i="3"/>
  <c r="FM122" i="3"/>
  <c r="DO126" i="3"/>
  <c r="IQ127" i="3"/>
  <c r="GW127" i="3"/>
  <c r="GI127" i="3"/>
  <c r="DQ128" i="3"/>
  <c r="HL128" i="3"/>
  <c r="DB127" i="3"/>
  <c r="GQ127" i="3"/>
  <c r="FQ127" i="3"/>
  <c r="DL127" i="3"/>
  <c r="DI127" i="3"/>
  <c r="IJ127" i="3"/>
  <c r="EM127" i="3"/>
  <c r="GY127" i="3"/>
  <c r="ES127" i="3"/>
  <c r="HF127" i="3"/>
  <c r="FN127" i="3"/>
  <c r="JM127" i="3"/>
  <c r="CT127" i="3"/>
  <c r="FB127" i="3"/>
  <c r="HA127" i="3"/>
  <c r="DD127" i="3"/>
  <c r="HI127" i="3"/>
  <c r="CX127" i="3"/>
  <c r="GO127" i="3"/>
  <c r="GT128" i="3"/>
  <c r="IY127" i="3"/>
  <c r="DU127" i="3"/>
  <c r="HB127" i="3"/>
  <c r="IQ128" i="3"/>
  <c r="JH92" i="3"/>
  <c r="HN110" i="3"/>
  <c r="DD99" i="3"/>
  <c r="GX90" i="3"/>
  <c r="EO50" i="3"/>
  <c r="IJ124" i="3"/>
  <c r="FJ118" i="3"/>
  <c r="IH33" i="3"/>
  <c r="EN94" i="3"/>
  <c r="GR126" i="3"/>
  <c r="JB108" i="3"/>
  <c r="FQ73" i="3"/>
  <c r="IF123" i="3"/>
  <c r="GP103" i="3"/>
  <c r="IP112" i="3"/>
  <c r="HB83" i="3"/>
  <c r="FA28" i="3"/>
  <c r="CU66" i="3"/>
  <c r="FQ126" i="3"/>
  <c r="HB69" i="3"/>
  <c r="HA123" i="3"/>
  <c r="EO81" i="3"/>
  <c r="HJ79" i="3"/>
  <c r="GT121" i="3"/>
  <c r="DO116" i="3"/>
  <c r="HJ95" i="3"/>
  <c r="IL47" i="3"/>
  <c r="DL97" i="3"/>
  <c r="JC64" i="3"/>
  <c r="HP125" i="3"/>
  <c r="CT60" i="3"/>
  <c r="CX123" i="3"/>
  <c r="FB79" i="3"/>
  <c r="CY46" i="3"/>
  <c r="IK28" i="3"/>
  <c r="IW66" i="3"/>
  <c r="HJ126" i="3"/>
  <c r="EM126" i="3"/>
  <c r="GN126" i="3"/>
  <c r="HF100" i="3"/>
  <c r="IO69" i="3"/>
  <c r="IM126" i="3"/>
  <c r="HB117" i="3"/>
  <c r="JI76" i="3"/>
  <c r="HM114" i="3"/>
  <c r="JM124" i="3"/>
  <c r="FB109" i="3"/>
  <c r="DD96" i="3"/>
  <c r="FP26" i="3"/>
  <c r="CX125" i="3"/>
  <c r="IX42" i="3"/>
  <c r="FR125" i="3"/>
  <c r="JC115" i="3"/>
  <c r="IH126" i="3"/>
  <c r="FC106" i="3"/>
  <c r="FO79" i="3"/>
  <c r="II34" i="3"/>
  <c r="CZ121" i="3"/>
  <c r="IV40" i="3"/>
  <c r="DI68" i="3"/>
  <c r="IT110" i="3"/>
  <c r="GM124" i="3"/>
  <c r="EY126" i="3"/>
  <c r="IL120" i="3"/>
  <c r="IX124" i="3"/>
  <c r="HO127" i="3"/>
  <c r="EY127" i="3"/>
  <c r="JB127" i="3"/>
  <c r="FA127" i="3"/>
  <c r="IX127" i="3"/>
  <c r="DQ127" i="3"/>
  <c r="DC127" i="3"/>
  <c r="GZ127" i="3"/>
  <c r="IV127" i="3"/>
  <c r="HC127" i="3"/>
  <c r="CX128" i="3"/>
  <c r="GK127" i="3"/>
  <c r="FE128" i="3"/>
  <c r="IK127" i="3"/>
  <c r="JB128" i="3"/>
  <c r="JF127" i="3"/>
  <c r="HK127" i="3"/>
  <c r="DS127" i="3"/>
  <c r="DK127" i="3"/>
  <c r="GX127" i="3"/>
  <c r="CW127" i="3"/>
  <c r="DT127" i="3"/>
  <c r="JL127" i="3"/>
  <c r="HP127" i="3"/>
  <c r="EZ127" i="3"/>
  <c r="FC98" i="3"/>
  <c r="GW102" i="3"/>
  <c r="DP105" i="3"/>
  <c r="II115" i="3"/>
  <c r="GN27" i="3"/>
  <c r="HK48" i="3"/>
  <c r="IO55" i="3"/>
  <c r="EU125" i="3"/>
  <c r="IO124" i="3"/>
  <c r="DS123" i="3"/>
  <c r="CY124" i="3"/>
  <c r="FL75" i="3"/>
  <c r="DV127" i="3"/>
  <c r="IS127" i="3"/>
  <c r="DH127" i="3"/>
  <c r="GR127" i="3"/>
  <c r="JC127" i="3"/>
  <c r="CP127" i="3"/>
  <c r="DE127" i="3"/>
  <c r="HN127" i="3"/>
  <c r="JK128" i="3"/>
  <c r="FO127" i="3"/>
  <c r="CJ127" i="3"/>
  <c r="DO127" i="3"/>
  <c r="DG127" i="3"/>
  <c r="CX91" i="3"/>
  <c r="FS124" i="3"/>
  <c r="CT75" i="3"/>
  <c r="GI56" i="3"/>
  <c r="IL125" i="3"/>
  <c r="CY57" i="3"/>
  <c r="HM55" i="3"/>
  <c r="IW91" i="3"/>
  <c r="CV112" i="3"/>
  <c r="FC126" i="3"/>
  <c r="IT126" i="3"/>
  <c r="GO67" i="3"/>
  <c r="FR75" i="3"/>
  <c r="CS31" i="3"/>
  <c r="EM55" i="3"/>
  <c r="HJ120" i="3"/>
  <c r="HA73" i="3"/>
  <c r="GR110" i="3"/>
  <c r="FB44" i="3"/>
  <c r="IL78" i="3"/>
  <c r="CO91" i="3"/>
  <c r="JJ122" i="3"/>
  <c r="DC116" i="3"/>
  <c r="JB92" i="3"/>
  <c r="EU48" i="3"/>
  <c r="HO52" i="3"/>
  <c r="IU82" i="3"/>
  <c r="EL94" i="3"/>
  <c r="DJ61" i="3"/>
  <c r="FO91" i="3"/>
  <c r="FH88" i="3"/>
  <c r="EV45" i="3"/>
  <c r="DD101" i="3"/>
  <c r="EM29" i="3"/>
  <c r="CT119" i="3"/>
  <c r="HC97" i="3"/>
  <c r="DH67" i="3"/>
  <c r="HO67" i="3"/>
  <c r="HK107" i="3"/>
  <c r="CX25" i="3"/>
  <c r="GM118" i="3"/>
  <c r="IQ118" i="3"/>
  <c r="DE120" i="3"/>
  <c r="HB25" i="3"/>
  <c r="DO99" i="3"/>
  <c r="DT85" i="3"/>
  <c r="IG71" i="3"/>
  <c r="DD105" i="3"/>
  <c r="IU43" i="3"/>
  <c r="FG54" i="3"/>
  <c r="FR32" i="3"/>
  <c r="CY27" i="3"/>
  <c r="HE79" i="3"/>
  <c r="FG30" i="3"/>
  <c r="DF126" i="3"/>
  <c r="HF89" i="3"/>
  <c r="HJ52" i="3"/>
  <c r="DR108" i="3"/>
  <c r="EZ123" i="3"/>
  <c r="HD37" i="3"/>
  <c r="GZ57" i="3"/>
  <c r="GQ68" i="3"/>
  <c r="HB123" i="3"/>
  <c r="CU80" i="3"/>
  <c r="GV126" i="3"/>
  <c r="CZ127" i="3"/>
  <c r="FC54" i="3"/>
  <c r="GL34" i="3"/>
  <c r="HB49" i="3"/>
  <c r="II116" i="3"/>
  <c r="IS49" i="3"/>
  <c r="HC39" i="3"/>
  <c r="DV63" i="3"/>
  <c r="IS50" i="3"/>
  <c r="JC107" i="3"/>
  <c r="GW97" i="3"/>
  <c r="GL69" i="3"/>
  <c r="IU87" i="3"/>
  <c r="IT34" i="3"/>
  <c r="HE66" i="3"/>
  <c r="EY121" i="3"/>
  <c r="FR89" i="3"/>
  <c r="ET30" i="3"/>
  <c r="GM114" i="3"/>
  <c r="HP110" i="3"/>
  <c r="ET106" i="3"/>
  <c r="JH113" i="3"/>
  <c r="DE89" i="3"/>
  <c r="JB121" i="3"/>
  <c r="DB42" i="3"/>
  <c r="FE115" i="3"/>
  <c r="IL93" i="3"/>
  <c r="IP109" i="3"/>
  <c r="HD121" i="3"/>
  <c r="FM107" i="3"/>
  <c r="DJ29" i="3"/>
  <c r="HK69" i="3"/>
  <c r="CS125" i="3"/>
  <c r="JG124" i="3"/>
  <c r="HP32" i="3"/>
  <c r="DD125" i="3"/>
  <c r="FD63" i="3"/>
  <c r="CO71" i="3"/>
  <c r="HK114" i="3"/>
  <c r="IO108" i="3"/>
  <c r="FC94" i="3"/>
  <c r="GV86" i="3"/>
  <c r="GV111" i="3"/>
  <c r="CW75" i="3"/>
  <c r="IP117" i="3"/>
  <c r="DU31" i="3"/>
  <c r="EP28" i="3"/>
  <c r="JK127" i="3"/>
  <c r="CV26" i="3"/>
  <c r="GO102" i="3"/>
  <c r="HO101" i="3"/>
  <c r="GM125" i="3"/>
  <c r="EV89" i="3"/>
  <c r="FH97" i="3"/>
  <c r="IJ126" i="3"/>
  <c r="JF64" i="3"/>
  <c r="CY120" i="3"/>
  <c r="DQ126" i="3"/>
  <c r="HN105" i="3"/>
  <c r="IS125" i="3"/>
  <c r="DT126" i="3"/>
  <c r="JK110" i="3"/>
  <c r="DT79" i="3"/>
  <c r="IK84" i="3"/>
  <c r="EU95" i="3"/>
  <c r="ET36" i="3"/>
  <c r="IO121" i="3"/>
  <c r="CS112" i="3"/>
  <c r="HB108" i="3"/>
  <c r="FH49" i="3"/>
  <c r="GK125" i="3"/>
  <c r="JF94" i="3"/>
  <c r="DF58" i="3"/>
  <c r="CU55" i="3"/>
  <c r="HO126" i="3"/>
  <c r="CQ127" i="3"/>
  <c r="IL127" i="3"/>
  <c r="EL127" i="3"/>
  <c r="JD127" i="3"/>
  <c r="GM127" i="3"/>
  <c r="IM127" i="3"/>
  <c r="JA127" i="3"/>
  <c r="GS127" i="3"/>
  <c r="IT127" i="3"/>
  <c r="DP127" i="3"/>
  <c r="GV127" i="3"/>
  <c r="CY127" i="3"/>
  <c r="GJ127" i="3"/>
  <c r="IO127" i="3"/>
  <c r="JA97" i="3"/>
  <c r="IM43" i="3"/>
  <c r="IP29" i="3"/>
  <c r="IX88" i="3"/>
  <c r="GQ90" i="3"/>
  <c r="CP97" i="3"/>
  <c r="DJ99" i="3"/>
  <c r="GO49" i="3"/>
  <c r="DP38" i="3"/>
  <c r="FQ70" i="3"/>
  <c r="EL103" i="3"/>
  <c r="DO29" i="3"/>
  <c r="IZ58" i="3"/>
  <c r="HB120" i="3"/>
  <c r="FN40" i="3"/>
  <c r="DH82" i="3"/>
  <c r="GM119" i="3"/>
  <c r="HJ125" i="3"/>
  <c r="FB35" i="3"/>
  <c r="EM83" i="3"/>
  <c r="FA123" i="3"/>
  <c r="HL88" i="3"/>
  <c r="HE123" i="3"/>
  <c r="ES49" i="3"/>
  <c r="IO66" i="3"/>
  <c r="DV124" i="3"/>
  <c r="CT39" i="3"/>
  <c r="GO46" i="3"/>
  <c r="FM47" i="3"/>
  <c r="HI121" i="3"/>
  <c r="GS26" i="3"/>
  <c r="GI33" i="3"/>
  <c r="FN79" i="3"/>
  <c r="FG121" i="3"/>
  <c r="FP121" i="3"/>
  <c r="EY107" i="3"/>
  <c r="GZ120" i="3"/>
  <c r="GR95" i="3"/>
  <c r="HM68" i="3"/>
  <c r="IT28" i="3"/>
  <c r="EY32" i="3"/>
  <c r="FS37" i="3"/>
  <c r="DJ82" i="3"/>
  <c r="GY67" i="3"/>
  <c r="DD48" i="3"/>
  <c r="IJ82" i="3"/>
  <c r="DL87" i="3"/>
  <c r="GR75" i="3"/>
  <c r="IT116" i="3"/>
  <c r="FD85" i="3"/>
  <c r="CS107" i="3"/>
  <c r="HL27" i="3"/>
  <c r="IF111" i="3"/>
  <c r="FL117" i="3"/>
  <c r="GX85" i="3"/>
  <c r="CX117" i="3"/>
  <c r="FL86" i="3"/>
  <c r="IZ111" i="3"/>
  <c r="EZ98" i="3"/>
  <c r="FH41" i="3"/>
  <c r="DF121" i="3"/>
  <c r="GK25" i="3"/>
  <c r="JC84" i="3"/>
  <c r="FQ45" i="3"/>
  <c r="DQ110" i="3"/>
  <c r="FB59" i="3"/>
  <c r="GO32" i="3"/>
  <c r="FB51" i="3"/>
  <c r="HC106" i="3"/>
  <c r="DV125" i="3"/>
  <c r="FF56" i="3"/>
  <c r="FC28" i="3"/>
  <c r="GW39" i="3"/>
  <c r="HJ112" i="3"/>
  <c r="HL125" i="3"/>
  <c r="FA100" i="3"/>
  <c r="IQ122" i="3"/>
  <c r="IG42" i="3"/>
  <c r="GI93" i="3"/>
  <c r="JK125" i="3"/>
  <c r="HB110" i="3"/>
  <c r="DU125" i="3"/>
  <c r="GQ39" i="3"/>
  <c r="JA107" i="3"/>
  <c r="HE74" i="3"/>
  <c r="JA123" i="3"/>
  <c r="DP87" i="3"/>
  <c r="GI51" i="3"/>
  <c r="CV61" i="3"/>
  <c r="JB65" i="3"/>
  <c r="JH126" i="3"/>
  <c r="DS125" i="3"/>
  <c r="FB85" i="3"/>
  <c r="HG127" i="3"/>
  <c r="HL126" i="3"/>
  <c r="JI126" i="3"/>
  <c r="IH127" i="3"/>
  <c r="IT26" i="3"/>
  <c r="GQ27" i="3"/>
  <c r="EU51" i="3"/>
  <c r="IZ101" i="3"/>
  <c r="CS46" i="3"/>
  <c r="GR80" i="3"/>
  <c r="FQ46" i="3"/>
  <c r="DR85" i="3"/>
  <c r="IL106" i="3"/>
  <c r="IW62" i="3"/>
  <c r="CP114" i="3"/>
  <c r="GL93" i="3"/>
  <c r="FF87" i="3"/>
  <c r="ER62" i="3"/>
  <c r="IQ120" i="3"/>
  <c r="IX114" i="3"/>
  <c r="CP101" i="3"/>
  <c r="FO64" i="3"/>
  <c r="IH47" i="3"/>
  <c r="EM117" i="3"/>
  <c r="EP86" i="3"/>
  <c r="FR36" i="3"/>
  <c r="JA83" i="3"/>
  <c r="HB91" i="3"/>
  <c r="HD100" i="3"/>
  <c r="GW61" i="3"/>
  <c r="CT81" i="3"/>
  <c r="DH25" i="3"/>
  <c r="GS118" i="3"/>
  <c r="HL62" i="3"/>
  <c r="DS27" i="3"/>
  <c r="IX94" i="3"/>
  <c r="GN45" i="3"/>
  <c r="IK106" i="3"/>
  <c r="JM35" i="3"/>
  <c r="IP110" i="3"/>
  <c r="EY59" i="3"/>
  <c r="DD109" i="3"/>
  <c r="CW29" i="3"/>
  <c r="GJ99" i="3"/>
  <c r="JD116" i="3"/>
  <c r="IP75" i="3"/>
  <c r="FP84" i="3"/>
  <c r="DU35" i="3"/>
  <c r="FH31" i="3"/>
  <c r="JG90" i="3"/>
  <c r="GP94" i="3"/>
  <c r="IO43" i="3"/>
  <c r="HE105" i="3"/>
  <c r="EZ122" i="3"/>
  <c r="IV123" i="3"/>
  <c r="DI42" i="3"/>
  <c r="DG34" i="3"/>
  <c r="GV72" i="3"/>
  <c r="GY98" i="3"/>
  <c r="GS84" i="3"/>
  <c r="HN53" i="3"/>
  <c r="IF115" i="3"/>
  <c r="IQ114" i="3"/>
  <c r="DH117" i="3"/>
  <c r="HF50" i="3"/>
  <c r="HA59" i="3"/>
  <c r="GK65" i="3"/>
  <c r="CW105" i="3"/>
  <c r="EL82" i="3"/>
  <c r="JG72" i="3"/>
  <c r="IL114" i="3"/>
  <c r="GJ33" i="3"/>
  <c r="HI123" i="3"/>
  <c r="CO43" i="3"/>
  <c r="HK118" i="3"/>
  <c r="FI62" i="3"/>
  <c r="IP116" i="3"/>
  <c r="DB98" i="3"/>
  <c r="FB98" i="3"/>
  <c r="IF114" i="3"/>
  <c r="EN102" i="3"/>
  <c r="DF94" i="3"/>
  <c r="FG51" i="3"/>
  <c r="DU89" i="3"/>
  <c r="EP113" i="3"/>
  <c r="GR114" i="3"/>
  <c r="GN110" i="3"/>
  <c r="EV94" i="3"/>
  <c r="CR41" i="3"/>
  <c r="FB124" i="3"/>
  <c r="DB68" i="3"/>
  <c r="ER49" i="3"/>
  <c r="CW45" i="3"/>
  <c r="IN123" i="3"/>
  <c r="EU124" i="3"/>
  <c r="CP122" i="3"/>
  <c r="FH36" i="3"/>
  <c r="DL121" i="3"/>
  <c r="GV116" i="3"/>
  <c r="FE70" i="3"/>
  <c r="JA115" i="3"/>
  <c r="EV35" i="3"/>
  <c r="ES104" i="3"/>
  <c r="DR119" i="3"/>
  <c r="GM84" i="3"/>
  <c r="EN31" i="3"/>
  <c r="IX87" i="3"/>
  <c r="GK122" i="3"/>
  <c r="GN122" i="3"/>
  <c r="IZ125" i="3"/>
  <c r="DB117" i="3"/>
  <c r="CY65" i="3"/>
  <c r="CR114" i="3"/>
  <c r="FL48" i="3"/>
  <c r="HN101" i="3"/>
  <c r="IX126" i="3"/>
  <c r="DR127" i="3"/>
  <c r="GK84" i="3"/>
  <c r="HO66" i="3"/>
  <c r="FR70" i="3"/>
  <c r="IY113" i="3"/>
  <c r="IV52" i="3"/>
  <c r="IG83" i="3"/>
  <c r="FM82" i="3"/>
  <c r="CS52" i="3"/>
  <c r="FS30" i="3"/>
  <c r="GM83" i="3"/>
  <c r="JD117" i="3"/>
  <c r="FH120" i="3"/>
  <c r="IM101" i="3"/>
  <c r="DV33" i="3"/>
  <c r="DU82" i="3"/>
  <c r="IZ95" i="3"/>
  <c r="IT86" i="3"/>
  <c r="HD90" i="3"/>
  <c r="FG28" i="3"/>
  <c r="CW47" i="3"/>
  <c r="GQ100" i="3"/>
  <c r="CT102" i="3"/>
  <c r="DB29" i="3"/>
  <c r="DT38" i="3"/>
  <c r="DT104" i="3"/>
  <c r="JG112" i="3"/>
  <c r="FQ109" i="3"/>
  <c r="GN112" i="3"/>
  <c r="DH100" i="3"/>
  <c r="GQ120" i="3"/>
  <c r="DT51" i="3"/>
  <c r="ER94" i="3"/>
  <c r="DD39" i="3"/>
  <c r="FQ117" i="3"/>
  <c r="HF120" i="3"/>
  <c r="EQ88" i="3"/>
  <c r="GK49" i="3"/>
  <c r="GQ99" i="3"/>
  <c r="DT68" i="3"/>
  <c r="JJ60" i="3"/>
  <c r="HN108" i="3"/>
  <c r="IM88" i="3"/>
  <c r="IF42" i="3"/>
  <c r="IX122" i="3"/>
  <c r="FS54" i="3"/>
  <c r="GN104" i="3"/>
  <c r="HP60" i="3"/>
  <c r="CP118" i="3"/>
  <c r="DI94" i="3"/>
  <c r="CO73" i="3"/>
  <c r="HD78" i="3"/>
  <c r="FP118" i="3"/>
  <c r="FP45" i="3"/>
  <c r="IO89" i="3"/>
  <c r="CU123" i="3"/>
  <c r="CR107" i="3"/>
  <c r="CX44" i="3"/>
  <c r="HC92" i="3"/>
  <c r="GK91" i="3"/>
  <c r="GL112" i="3"/>
  <c r="IN91" i="3"/>
  <c r="HC105" i="3"/>
  <c r="HE84" i="3"/>
  <c r="FA89" i="3"/>
  <c r="IU124" i="3"/>
  <c r="GY77" i="3"/>
  <c r="IP126" i="3"/>
  <c r="FD29" i="3"/>
  <c r="DF33" i="3"/>
  <c r="II122" i="3"/>
  <c r="CQ124" i="3"/>
  <c r="HI122" i="3"/>
  <c r="EW120" i="3"/>
  <c r="HJ65" i="3"/>
  <c r="HF123" i="3"/>
  <c r="CU125" i="3"/>
  <c r="IM44" i="3"/>
  <c r="FO124" i="3"/>
  <c r="JC113" i="3"/>
  <c r="IX98" i="3"/>
  <c r="ES114" i="3"/>
  <c r="EO124" i="3"/>
  <c r="GJ82" i="3"/>
  <c r="IP82" i="3"/>
  <c r="HF68" i="3"/>
  <c r="HP93" i="3"/>
  <c r="HI126" i="3"/>
  <c r="GY128" i="3"/>
  <c r="FC127" i="3"/>
  <c r="CV127" i="3"/>
  <c r="FI127" i="3"/>
  <c r="GN127" i="3"/>
  <c r="IM99" i="3"/>
  <c r="CY50" i="3"/>
  <c r="DD126" i="3"/>
  <c r="FE27" i="3"/>
  <c r="GX125" i="3"/>
  <c r="DK79" i="3"/>
  <c r="IP127" i="3"/>
  <c r="EP127" i="3"/>
  <c r="ET127" i="3"/>
  <c r="EU127" i="3"/>
  <c r="HF128" i="3"/>
  <c r="CR127" i="3"/>
  <c r="DF127" i="3"/>
  <c r="IU127" i="3"/>
  <c r="DU107" i="3"/>
  <c r="DG116" i="3"/>
  <c r="HJ88" i="3"/>
  <c r="HA118" i="3"/>
  <c r="GN123" i="3"/>
  <c r="IY44" i="3"/>
  <c r="DG123" i="3"/>
  <c r="EP119" i="3"/>
  <c r="DV126" i="3"/>
  <c r="DC37" i="3"/>
  <c r="JM98" i="3"/>
  <c r="IT124" i="3"/>
  <c r="HL124" i="3"/>
  <c r="GW79" i="3"/>
  <c r="CT33" i="3"/>
  <c r="CW70" i="3"/>
  <c r="GN117" i="3"/>
  <c r="IJ112" i="3"/>
  <c r="HP82" i="3"/>
  <c r="DO120" i="3"/>
  <c r="CQ47" i="3"/>
  <c r="DO122" i="3"/>
  <c r="HB86" i="3"/>
  <c r="DS115" i="3"/>
  <c r="CO117" i="3"/>
  <c r="IP39" i="3"/>
  <c r="FO89" i="3"/>
  <c r="FB71" i="3"/>
  <c r="FH112" i="3"/>
  <c r="CV84" i="3"/>
  <c r="JA125" i="3"/>
  <c r="JM116" i="3"/>
  <c r="FG124" i="3"/>
  <c r="HL31" i="3"/>
  <c r="DJ64" i="3"/>
  <c r="IF117" i="3"/>
  <c r="GR25" i="3"/>
  <c r="DV92" i="3"/>
  <c r="II107" i="3"/>
  <c r="DO79" i="3"/>
  <c r="HN35" i="3"/>
  <c r="FH127" i="3"/>
  <c r="JI61" i="3"/>
  <c r="GZ87" i="3"/>
  <c r="IP52" i="3"/>
  <c r="HF117" i="3"/>
  <c r="FS44" i="3"/>
  <c r="EN101" i="3"/>
  <c r="GM102" i="3"/>
  <c r="IV97" i="3"/>
  <c r="IL52" i="3"/>
  <c r="DT44" i="3"/>
  <c r="GY109" i="3"/>
  <c r="JF60" i="3"/>
  <c r="FR34" i="3"/>
  <c r="IM41" i="3"/>
  <c r="DP123" i="3"/>
  <c r="FN47" i="3"/>
  <c r="HC81" i="3"/>
  <c r="DR120" i="3"/>
  <c r="FR25" i="3"/>
  <c r="IY116" i="3"/>
  <c r="IL73" i="3"/>
  <c r="GJ106" i="3"/>
  <c r="GY124" i="3"/>
  <c r="FR85" i="3"/>
  <c r="CS120" i="3"/>
  <c r="CP59" i="3"/>
  <c r="HP124" i="3"/>
  <c r="DK124" i="3"/>
  <c r="GW58" i="3"/>
  <c r="FL69" i="3"/>
  <c r="JF39" i="3"/>
  <c r="CZ120" i="3"/>
  <c r="ET114" i="3"/>
  <c r="EQ117" i="3"/>
  <c r="II121" i="3"/>
  <c r="JC65" i="3"/>
  <c r="DS120" i="3"/>
  <c r="GS68" i="3"/>
  <c r="IT122" i="3"/>
  <c r="CV62" i="3"/>
  <c r="EM35" i="3"/>
  <c r="GP122" i="3"/>
  <c r="IO94" i="3"/>
  <c r="HJ33" i="3"/>
  <c r="ET123" i="3"/>
  <c r="DS50" i="3"/>
  <c r="IV84" i="3"/>
  <c r="GQ109" i="3"/>
  <c r="JG66" i="3"/>
  <c r="DP96" i="3"/>
  <c r="JJ33" i="3"/>
  <c r="JB69" i="3"/>
  <c r="IV117" i="3"/>
  <c r="JM125" i="3"/>
  <c r="FO38" i="3"/>
  <c r="GI59" i="3"/>
  <c r="FL119" i="3"/>
  <c r="FJ122" i="3"/>
  <c r="CT53" i="3"/>
  <c r="HD126" i="3"/>
  <c r="GL28" i="3"/>
  <c r="FG48" i="3"/>
  <c r="DO62" i="3"/>
  <c r="IK112" i="3"/>
  <c r="DC36" i="3"/>
  <c r="HC58" i="3"/>
  <c r="CP66" i="3"/>
  <c r="CR101" i="3"/>
  <c r="GZ74" i="3"/>
  <c r="IG127" i="3"/>
  <c r="CZ128" i="3"/>
  <c r="GL127" i="3"/>
  <c r="DM127" i="3"/>
  <c r="FG127" i="3"/>
  <c r="IW127" i="3"/>
  <c r="JI127" i="3"/>
  <c r="EN81" i="3"/>
  <c r="GQ56" i="3"/>
  <c r="DP117" i="3"/>
  <c r="HE87" i="3"/>
  <c r="IY74" i="3"/>
  <c r="JM112" i="3"/>
  <c r="DE67" i="3"/>
  <c r="CY103" i="3"/>
  <c r="EV93" i="3"/>
  <c r="HJ106" i="3"/>
  <c r="IX84" i="3"/>
  <c r="DO109" i="3"/>
  <c r="JK61" i="3"/>
  <c r="DO97" i="3"/>
  <c r="EZ34" i="3"/>
  <c r="GN125" i="3"/>
  <c r="CX39" i="3"/>
  <c r="GY99" i="3"/>
  <c r="CT94" i="3"/>
  <c r="IL81" i="3"/>
  <c r="DP89" i="3"/>
  <c r="EO117" i="3"/>
  <c r="JK72" i="3"/>
  <c r="HM121" i="3"/>
  <c r="GO109" i="3"/>
  <c r="FB116" i="3"/>
  <c r="GX105" i="3"/>
  <c r="DG125" i="3"/>
  <c r="DL89" i="3"/>
  <c r="CT83" i="3"/>
  <c r="HI111" i="3"/>
  <c r="FH99" i="3"/>
  <c r="EM110" i="3"/>
  <c r="FD46" i="3"/>
  <c r="GX37" i="3"/>
  <c r="JM85" i="3"/>
  <c r="HA51" i="3"/>
  <c r="GN38" i="3"/>
  <c r="DL26" i="3"/>
  <c r="DH114" i="3"/>
  <c r="FR106" i="3"/>
  <c r="JH49" i="3"/>
  <c r="FM95" i="3"/>
  <c r="HO48" i="3"/>
  <c r="IO97" i="3"/>
  <c r="GN82" i="3"/>
  <c r="FN114" i="3"/>
  <c r="HO54" i="3"/>
  <c r="GL89" i="3"/>
  <c r="DC115" i="3"/>
  <c r="DV103" i="3"/>
  <c r="GX29" i="3"/>
  <c r="EU81" i="3"/>
  <c r="DC120" i="3"/>
  <c r="GQ103" i="3"/>
  <c r="JM104" i="3"/>
  <c r="GK97" i="3"/>
  <c r="DL105" i="3"/>
  <c r="DB71" i="3"/>
  <c r="GN119" i="3"/>
  <c r="CS25" i="3"/>
  <c r="GZ118" i="3"/>
  <c r="GI96" i="3"/>
  <c r="FB108" i="3"/>
  <c r="EP105" i="3"/>
  <c r="DH125" i="3"/>
  <c r="DU124" i="3"/>
  <c r="GX104" i="3"/>
  <c r="FN84" i="3"/>
  <c r="HL40" i="3"/>
  <c r="FC30" i="3"/>
  <c r="FD124" i="3"/>
  <c r="IH86" i="3"/>
  <c r="DP124" i="3"/>
  <c r="ER125" i="3"/>
  <c r="ES54" i="3"/>
  <c r="GQ122" i="3"/>
  <c r="JI91" i="3"/>
  <c r="HG119" i="3"/>
  <c r="HD125" i="3"/>
  <c r="FM125" i="3"/>
  <c r="FO36" i="3"/>
  <c r="FB52" i="3"/>
  <c r="JI119" i="3"/>
  <c r="HD111" i="3"/>
  <c r="FP97" i="3"/>
  <c r="GI125" i="3"/>
  <c r="DB125" i="3"/>
  <c r="CX50" i="3"/>
  <c r="CU124" i="3"/>
  <c r="IK125" i="3"/>
  <c r="IK52" i="3"/>
  <c r="JF126" i="3"/>
  <c r="DI126" i="3"/>
  <c r="GZ126" i="3"/>
  <c r="FD127" i="3"/>
  <c r="DK126" i="3"/>
  <c r="HC44" i="3"/>
  <c r="JK59" i="3"/>
  <c r="HA110" i="3"/>
  <c r="FF85" i="3"/>
  <c r="HI42" i="3"/>
  <c r="IT112" i="3"/>
  <c r="IN74" i="3"/>
  <c r="II113" i="3"/>
  <c r="IH76" i="3"/>
  <c r="FE102" i="3"/>
  <c r="DJ79" i="3"/>
  <c r="DO121" i="3"/>
  <c r="IT65" i="3"/>
  <c r="DE116" i="3"/>
  <c r="IY87" i="3"/>
  <c r="IT105" i="3"/>
  <c r="GV100" i="3"/>
  <c r="JH66" i="3"/>
  <c r="DJ98" i="3"/>
  <c r="JF101" i="3"/>
  <c r="HI58" i="3"/>
  <c r="IO118" i="3"/>
  <c r="HM89" i="3"/>
  <c r="CX113" i="3"/>
  <c r="CV100" i="3"/>
  <c r="GV46" i="3"/>
  <c r="JJ47" i="3"/>
  <c r="IN34" i="3"/>
  <c r="IV120" i="3"/>
  <c r="DH77" i="3"/>
  <c r="JC105" i="3"/>
  <c r="GR93" i="3"/>
  <c r="FO117" i="3"/>
  <c r="GN116" i="3"/>
  <c r="CP119" i="3"/>
  <c r="HL68" i="3"/>
  <c r="FD28" i="3"/>
  <c r="EP43" i="3"/>
  <c r="GM26" i="3"/>
  <c r="CW61" i="3"/>
  <c r="ES90" i="3"/>
  <c r="EM70" i="3"/>
  <c r="CR53" i="3"/>
  <c r="JC71" i="3"/>
  <c r="DB72" i="3"/>
  <c r="FO98" i="3"/>
  <c r="GW64" i="3"/>
  <c r="HF79" i="3"/>
  <c r="DT77" i="3"/>
  <c r="IG29" i="3"/>
  <c r="DE119" i="3"/>
  <c r="GJ51" i="3"/>
  <c r="DI101" i="3"/>
  <c r="JG84" i="3"/>
  <c r="DR113" i="3"/>
  <c r="CP88" i="3"/>
  <c r="IT90" i="3"/>
  <c r="HN122" i="3"/>
  <c r="DH27" i="3"/>
  <c r="GY115" i="3"/>
  <c r="DL102" i="3"/>
  <c r="CS44" i="3"/>
  <c r="JK36" i="3"/>
  <c r="IO77" i="3"/>
  <c r="GI114" i="3"/>
  <c r="GT117" i="3"/>
  <c r="GK120" i="3"/>
  <c r="HJ110" i="3"/>
  <c r="HI88" i="3"/>
  <c r="FP53" i="3"/>
  <c r="HD116" i="3"/>
  <c r="EZ77" i="3"/>
  <c r="IX109" i="3"/>
  <c r="EL62" i="3"/>
  <c r="GK115" i="3"/>
  <c r="IL36" i="3"/>
  <c r="DK64" i="3"/>
  <c r="GN113" i="3"/>
  <c r="ER36" i="3"/>
  <c r="DJ120" i="3"/>
  <c r="IH45" i="3"/>
  <c r="FR52" i="3"/>
  <c r="FI123" i="3"/>
  <c r="FI68" i="3"/>
  <c r="CQ103" i="3"/>
  <c r="EL108" i="3"/>
  <c r="GP77" i="3"/>
  <c r="CR63" i="3"/>
  <c r="HE30" i="3"/>
  <c r="GY44" i="3"/>
  <c r="IP60" i="3"/>
  <c r="IG121" i="3"/>
  <c r="GQ125" i="3"/>
  <c r="CP113" i="3"/>
  <c r="HF105" i="3"/>
  <c r="CP58" i="3"/>
  <c r="IP124" i="3"/>
  <c r="HO120" i="3"/>
  <c r="HK61" i="3"/>
  <c r="JL59" i="3"/>
  <c r="JB106" i="3"/>
  <c r="ER41" i="3"/>
  <c r="EP89" i="3"/>
  <c r="HB96" i="3"/>
  <c r="CX34" i="3"/>
  <c r="IQ126" i="3"/>
  <c r="HN120" i="3"/>
  <c r="DP99" i="3"/>
  <c r="JF122" i="3"/>
  <c r="IM125" i="3"/>
  <c r="CQ99" i="3"/>
  <c r="CK125" i="3"/>
  <c r="IU126" i="3"/>
  <c r="FG66" i="3"/>
  <c r="IN87" i="3"/>
  <c r="EV29" i="3"/>
  <c r="GO78" i="3"/>
  <c r="DF113" i="3"/>
  <c r="CY55" i="3"/>
  <c r="DK30" i="3"/>
  <c r="HF78" i="3"/>
  <c r="ET93" i="3"/>
  <c r="IM63" i="3"/>
  <c r="DK70" i="3"/>
  <c r="FF109" i="3"/>
  <c r="JI100" i="3"/>
  <c r="HE68" i="3"/>
  <c r="CY37" i="3"/>
  <c r="DG64" i="3"/>
  <c r="JA100" i="3"/>
  <c r="EL81" i="3"/>
  <c r="DV118" i="3"/>
  <c r="HK31" i="3"/>
  <c r="IO114" i="3"/>
  <c r="HE77" i="3"/>
  <c r="HI110" i="3"/>
  <c r="HP34" i="3"/>
  <c r="GM100" i="3"/>
  <c r="CY99" i="3"/>
  <c r="EU43" i="3"/>
  <c r="JH101" i="3"/>
  <c r="EO37" i="3"/>
  <c r="GK119" i="3"/>
  <c r="FA113" i="3"/>
  <c r="DD52" i="3"/>
  <c r="DQ115" i="3"/>
  <c r="JA96" i="3"/>
  <c r="CW108" i="3"/>
  <c r="GW104" i="3"/>
  <c r="GY90" i="3"/>
  <c r="DE93" i="3"/>
  <c r="DF43" i="3"/>
  <c r="FP40" i="3"/>
  <c r="IN97" i="3"/>
  <c r="HM123" i="3"/>
  <c r="JG122" i="3"/>
  <c r="EY87" i="3"/>
  <c r="CR85" i="3"/>
  <c r="IY72" i="3"/>
  <c r="EZ94" i="3"/>
  <c r="IN94" i="3"/>
  <c r="EP98" i="3"/>
  <c r="II54" i="3"/>
  <c r="GV47" i="3"/>
  <c r="EQ120" i="3"/>
  <c r="GL41" i="3"/>
  <c r="FH67" i="3"/>
  <c r="FG114" i="3"/>
  <c r="IS41" i="3"/>
  <c r="FG35" i="3"/>
  <c r="IV27" i="3"/>
  <c r="JK121" i="3"/>
  <c r="DI63" i="3"/>
  <c r="DV107" i="3"/>
  <c r="IS35" i="3"/>
  <c r="GK85" i="3"/>
  <c r="IS69" i="3"/>
  <c r="GX119" i="3"/>
  <c r="JD123" i="3"/>
  <c r="FB118" i="3"/>
  <c r="JM105" i="3"/>
  <c r="GP72" i="3"/>
  <c r="GZ125" i="3"/>
  <c r="FF103" i="3"/>
  <c r="GJ52" i="3"/>
  <c r="DD75" i="3"/>
  <c r="GT125" i="3"/>
  <c r="GX102" i="3"/>
  <c r="DO64" i="3"/>
  <c r="HF26" i="3"/>
  <c r="EO119" i="3"/>
  <c r="EL54" i="3"/>
  <c r="DC125" i="3"/>
  <c r="EY102" i="3"/>
  <c r="JC124" i="3"/>
  <c r="DT71" i="3"/>
  <c r="FP36" i="3"/>
  <c r="HA124" i="3"/>
  <c r="DC118" i="3"/>
  <c r="CO89" i="3"/>
  <c r="GS62" i="3"/>
  <c r="GW124" i="3"/>
  <c r="CX28" i="3"/>
  <c r="EY124" i="3"/>
  <c r="EQ125" i="3"/>
  <c r="GW108" i="3"/>
  <c r="EQ115" i="3"/>
  <c r="HP83" i="3"/>
  <c r="CS126" i="3"/>
  <c r="JG41" i="3"/>
  <c r="CV124" i="3"/>
  <c r="ER72" i="3"/>
  <c r="FI63" i="3"/>
  <c r="EZ81" i="3"/>
  <c r="FG109" i="3"/>
  <c r="GI31" i="3"/>
  <c r="JC126" i="3"/>
  <c r="IJ94" i="3"/>
  <c r="CS39" i="3"/>
  <c r="JA87" i="3"/>
  <c r="CQ117" i="3"/>
  <c r="IF126" i="3"/>
  <c r="IG33" i="3"/>
  <c r="FA124" i="3"/>
  <c r="GP95" i="3"/>
  <c r="HI106" i="3"/>
  <c r="EL124" i="3"/>
  <c r="CT92" i="3"/>
  <c r="FP124" i="3"/>
  <c r="CS123" i="3"/>
  <c r="HC126" i="3"/>
  <c r="EL106" i="3"/>
  <c r="EV39" i="3"/>
  <c r="GQ91" i="3"/>
  <c r="GP123" i="3"/>
  <c r="EW126" i="3"/>
  <c r="FI67" i="3"/>
  <c r="CP33" i="3"/>
  <c r="CV63" i="3"/>
  <c r="IV68" i="3"/>
  <c r="CP126" i="3"/>
  <c r="DO125" i="3"/>
  <c r="FA39" i="3"/>
  <c r="HJ49" i="3"/>
  <c r="FC125" i="3"/>
  <c r="DM114" i="3"/>
  <c r="JJ127" i="3"/>
  <c r="JG127" i="3"/>
  <c r="JD128" i="3"/>
  <c r="IF127" i="3"/>
  <c r="FS127" i="3"/>
  <c r="II127" i="3"/>
  <c r="FL127" i="3"/>
  <c r="FP127" i="3"/>
  <c r="FF114" i="3"/>
  <c r="CW42" i="3"/>
  <c r="EY31" i="3"/>
  <c r="FL32" i="3"/>
  <c r="GS117" i="3"/>
  <c r="FD122" i="3"/>
  <c r="GY125" i="3"/>
  <c r="GO84" i="3"/>
  <c r="GZ89" i="3"/>
  <c r="CQ77" i="3"/>
  <c r="DG120" i="3"/>
  <c r="HI79" i="3"/>
  <c r="JJ123" i="3"/>
  <c r="EO126" i="3"/>
  <c r="GQ53" i="3"/>
  <c r="DP122" i="3"/>
  <c r="FN121" i="3"/>
  <c r="HB121" i="3"/>
  <c r="DP72" i="3"/>
  <c r="DB63" i="3"/>
  <c r="IF108" i="3"/>
  <c r="IW88" i="3"/>
  <c r="DL116" i="3"/>
  <c r="DC42" i="3"/>
  <c r="GS73" i="3"/>
  <c r="DR67" i="3"/>
  <c r="JK52" i="3"/>
  <c r="GQ71" i="3"/>
  <c r="DS118" i="3"/>
  <c r="GZ124" i="3"/>
  <c r="HB38" i="3"/>
  <c r="DQ125" i="3"/>
  <c r="HI62" i="3"/>
  <c r="JJ109" i="3"/>
  <c r="EO125" i="3"/>
  <c r="GO47" i="3"/>
  <c r="CW124" i="3"/>
  <c r="JF47" i="3"/>
  <c r="IP125" i="3"/>
  <c r="IY110" i="3"/>
  <c r="FL125" i="3"/>
  <c r="CP86" i="3"/>
  <c r="GP126" i="3"/>
  <c r="HA57" i="3"/>
  <c r="FR61" i="3"/>
  <c r="DS31" i="3"/>
  <c r="IU93" i="3"/>
  <c r="IH29" i="3"/>
  <c r="EL97" i="3"/>
  <c r="DL100" i="3"/>
  <c r="JC74" i="3"/>
  <c r="JG93" i="3"/>
  <c r="HO50" i="3"/>
  <c r="IS111" i="3"/>
  <c r="CX121" i="3"/>
  <c r="FF110" i="3"/>
  <c r="DU94" i="3"/>
  <c r="IL37" i="3"/>
  <c r="HP33" i="3"/>
  <c r="GR48" i="3"/>
  <c r="GJ120" i="3"/>
  <c r="EP38" i="3"/>
  <c r="GR122" i="3"/>
  <c r="FG68" i="3"/>
  <c r="CY123" i="3"/>
  <c r="GZ103" i="3"/>
  <c r="DK118" i="3"/>
  <c r="IV126" i="3"/>
  <c r="JG126" i="3"/>
  <c r="CT125" i="3"/>
  <c r="HC57" i="3"/>
  <c r="EQ33" i="3"/>
  <c r="DP126" i="3"/>
  <c r="DK53" i="3"/>
  <c r="HK54" i="3"/>
  <c r="IP38" i="3"/>
  <c r="ES105" i="3"/>
  <c r="HN121" i="3"/>
  <c r="FB112" i="3"/>
  <c r="DD117" i="3"/>
  <c r="IP98" i="3"/>
  <c r="IQ119" i="3"/>
  <c r="DC58" i="3"/>
  <c r="IM122" i="3"/>
  <c r="GZ91" i="3"/>
  <c r="CZ115" i="3"/>
  <c r="CO106" i="3"/>
  <c r="DB86" i="3"/>
  <c r="GK39" i="3"/>
  <c r="DS51" i="3"/>
  <c r="GL48" i="3"/>
  <c r="IO111" i="3"/>
  <c r="FD62" i="3"/>
  <c r="JL66" i="3"/>
  <c r="FE127" i="3"/>
  <c r="EN67" i="3"/>
  <c r="IP121" i="3"/>
  <c r="DL113" i="3"/>
  <c r="II66" i="3"/>
  <c r="JI124" i="3"/>
  <c r="GN101" i="3"/>
  <c r="HD118" i="3"/>
  <c r="JL125" i="3"/>
  <c r="GZ117" i="3"/>
  <c r="CJ126" i="3"/>
  <c r="HJ117" i="3"/>
  <c r="GI112" i="3"/>
  <c r="GS126" i="3"/>
  <c r="GS123" i="3"/>
  <c r="GN53" i="3"/>
  <c r="ER51" i="3"/>
  <c r="JH127" i="3"/>
  <c r="GP127" i="3"/>
  <c r="FR128" i="3"/>
  <c r="EV127" i="3"/>
  <c r="DJ127" i="3"/>
  <c r="FF127" i="3"/>
  <c r="EQ127" i="3"/>
  <c r="CK127" i="3"/>
  <c r="EN129" i="3"/>
  <c r="HB128" i="3"/>
  <c r="HJ128" i="3"/>
  <c r="FL129" i="3"/>
  <c r="JA128" i="3"/>
  <c r="EU128" i="3"/>
  <c r="GP128" i="3"/>
  <c r="GL128" i="3"/>
  <c r="GZ128" i="3"/>
  <c r="IX128" i="3"/>
  <c r="GW128" i="3"/>
  <c r="CY129" i="3"/>
  <c r="FB129" i="3"/>
  <c r="CY128" i="3"/>
  <c r="FR129" i="3"/>
  <c r="FI129" i="3"/>
  <c r="IK128" i="3"/>
  <c r="FA128" i="3"/>
  <c r="EO128" i="3"/>
  <c r="EN128" i="3"/>
  <c r="EL129" i="3"/>
  <c r="DB128" i="3"/>
  <c r="IP129" i="3"/>
  <c r="GM128" i="3"/>
  <c r="ES128" i="3"/>
  <c r="GO128" i="3"/>
  <c r="DC128" i="3"/>
  <c r="GK128" i="3"/>
  <c r="DU128" i="3"/>
  <c r="EZ128" i="3"/>
  <c r="DH128" i="3"/>
  <c r="EL128" i="3"/>
  <c r="GS128" i="3"/>
  <c r="IG128" i="3"/>
  <c r="CK128" i="3"/>
  <c r="IQ129" i="3"/>
  <c r="CW128" i="3"/>
  <c r="HA128" i="3"/>
  <c r="ET128" i="3"/>
  <c r="ES129" i="3"/>
  <c r="FN128" i="3"/>
  <c r="DP128" i="3"/>
  <c r="IZ128" i="3"/>
  <c r="EU129" i="3"/>
  <c r="CT128" i="3"/>
  <c r="EQ129" i="3"/>
  <c r="HK128" i="3"/>
  <c r="CS128" i="3"/>
  <c r="DL129" i="3"/>
  <c r="GR129" i="3"/>
  <c r="JF128" i="3"/>
  <c r="FM128" i="3"/>
  <c r="GQ128" i="3"/>
  <c r="HN128" i="3"/>
  <c r="EP129" i="3"/>
  <c r="DM128" i="3"/>
  <c r="FQ129" i="3"/>
  <c r="EM128" i="3"/>
  <c r="GV129" i="3"/>
  <c r="FB128" i="3"/>
  <c r="IW128" i="3"/>
  <c r="IS128" i="3"/>
  <c r="DO128" i="3"/>
  <c r="CP128" i="3"/>
  <c r="FF128" i="3"/>
  <c r="HM128" i="3"/>
  <c r="FJ128" i="3"/>
  <c r="II128" i="3"/>
  <c r="DK128" i="3"/>
  <c r="IL128" i="3"/>
  <c r="JL128" i="3"/>
  <c r="JJ128" i="3"/>
  <c r="FD128" i="3"/>
  <c r="HO128" i="3"/>
  <c r="CR128" i="3"/>
  <c r="DS128" i="3"/>
  <c r="GV128" i="3"/>
  <c r="DL128" i="3"/>
  <c r="CQ128" i="3"/>
  <c r="EW128" i="3"/>
  <c r="FO128" i="3"/>
  <c r="FQ128" i="3"/>
  <c r="GR128" i="3"/>
  <c r="JH128" i="3"/>
  <c r="IY128" i="3"/>
  <c r="FG128" i="3"/>
  <c r="EV128" i="3"/>
  <c r="DM129" i="3"/>
  <c r="GL129" i="3"/>
  <c r="IK129" i="3"/>
  <c r="FO129" i="3"/>
  <c r="IF128" i="3"/>
  <c r="IT128" i="3"/>
  <c r="IP128" i="3"/>
  <c r="CU128" i="3"/>
  <c r="FL128" i="3"/>
  <c r="DF128" i="3"/>
  <c r="GI128" i="3"/>
  <c r="HD128" i="3"/>
  <c r="ER128" i="3"/>
  <c r="FP128" i="3"/>
  <c r="DT128" i="3"/>
  <c r="HE128" i="3"/>
  <c r="JM128" i="3"/>
  <c r="IO128" i="3"/>
  <c r="IJ128" i="3"/>
  <c r="DI128" i="3"/>
  <c r="GX128" i="3"/>
  <c r="HG128" i="3"/>
  <c r="HP128" i="3"/>
  <c r="DJ128" i="3"/>
  <c r="CZ129" i="3"/>
  <c r="JC128" i="3"/>
  <c r="GM129" i="3"/>
  <c r="DE128" i="3"/>
  <c r="FC128" i="3"/>
  <c r="DV128" i="3"/>
  <c r="EP128" i="3"/>
  <c r="IN128" i="3"/>
  <c r="EQ128" i="3"/>
  <c r="IH128" i="3"/>
  <c r="DD128" i="3"/>
  <c r="FM129" i="3"/>
  <c r="IV128" i="3"/>
  <c r="II129" i="3"/>
  <c r="IU128" i="3"/>
  <c r="DG128" i="3"/>
  <c r="HA129" i="3"/>
  <c r="HI128" i="3"/>
  <c r="FF129" i="3"/>
  <c r="DR128" i="3"/>
  <c r="HC128" i="3"/>
  <c r="DV129" i="3"/>
  <c r="IM128" i="3"/>
  <c r="CV128" i="3"/>
  <c r="DH129" i="3"/>
  <c r="FI128" i="3"/>
  <c r="JG128" i="3"/>
  <c r="CO128" i="3"/>
  <c r="GJ128" i="3"/>
  <c r="EY128" i="3"/>
  <c r="JI128" i="3"/>
  <c r="FH128" i="3"/>
  <c r="CJ128" i="3"/>
  <c r="GN128" i="3"/>
  <c r="FS128" i="3"/>
  <c r="JJ129" i="3"/>
  <c r="CL127" i="3" l="1"/>
  <c r="FZ127" i="3"/>
  <c r="GE127" i="3"/>
  <c r="HY127" i="3"/>
  <c r="GA51" i="3"/>
  <c r="HW53" i="3"/>
  <c r="IB123" i="3"/>
  <c r="IB126" i="3"/>
  <c r="AZ112" i="3"/>
  <c r="BG112" i="3"/>
  <c r="BE112" i="3"/>
  <c r="BC112" i="3"/>
  <c r="BF112" i="3"/>
  <c r="AY112" i="3"/>
  <c r="CB112" i="3"/>
  <c r="BD112" i="3"/>
  <c r="AV112" i="3"/>
  <c r="AW112" i="3"/>
  <c r="BB112" i="3"/>
  <c r="AX112" i="3"/>
  <c r="BA112" i="3"/>
  <c r="HR112" i="3"/>
  <c r="HW101" i="3"/>
  <c r="JR66" i="3"/>
  <c r="JY121" i="3"/>
  <c r="FW67" i="3"/>
  <c r="JX111" i="3"/>
  <c r="HU48" i="3"/>
  <c r="HT39" i="3"/>
  <c r="R86" i="3"/>
  <c r="X86" i="3"/>
  <c r="Y86" i="3"/>
  <c r="V86" i="3"/>
  <c r="S86" i="3"/>
  <c r="T86" i="3"/>
  <c r="W86" i="3"/>
  <c r="AB86" i="3"/>
  <c r="Z86" i="3"/>
  <c r="U86" i="3"/>
  <c r="AC86" i="3"/>
  <c r="AA86" i="3"/>
  <c r="AL106" i="3"/>
  <c r="Q106" i="3"/>
  <c r="F106" i="3"/>
  <c r="N106" i="3"/>
  <c r="J106" i="3"/>
  <c r="L106" i="3"/>
  <c r="I106" i="3"/>
  <c r="M106" i="3"/>
  <c r="DX106" i="3"/>
  <c r="K106" i="3"/>
  <c r="P106" i="3"/>
  <c r="G106" i="3"/>
  <c r="O106" i="3"/>
  <c r="H106" i="3"/>
  <c r="JV122" i="3"/>
  <c r="JY98" i="3"/>
  <c r="GB105" i="3"/>
  <c r="JY38" i="3"/>
  <c r="FZ33" i="3"/>
  <c r="EC125" i="3"/>
  <c r="EH123" i="3"/>
  <c r="IA122" i="3"/>
  <c r="FY38" i="3"/>
  <c r="HS120" i="3"/>
  <c r="IA48" i="3"/>
  <c r="JU37" i="3"/>
  <c r="EG121" i="3"/>
  <c r="AM97" i="3"/>
  <c r="FU97" i="3"/>
  <c r="JQ29" i="3"/>
  <c r="HY126" i="3"/>
  <c r="DY86" i="3"/>
  <c r="AP125" i="3"/>
  <c r="JY125" i="3"/>
  <c r="CF47" i="3"/>
  <c r="EF124" i="3"/>
  <c r="HX47" i="3"/>
  <c r="FX125" i="3"/>
  <c r="CA62" i="3"/>
  <c r="BU62" i="3"/>
  <c r="CE62" i="3"/>
  <c r="BZ62" i="3"/>
  <c r="BW62" i="3"/>
  <c r="BT62" i="3"/>
  <c r="BY62" i="3"/>
  <c r="BV62" i="3"/>
  <c r="BX62" i="3"/>
  <c r="HZ71" i="3"/>
  <c r="IB73" i="3"/>
  <c r="JO108" i="3"/>
  <c r="CC108" i="3"/>
  <c r="Y63" i="3"/>
  <c r="AC63" i="3"/>
  <c r="AA63" i="3"/>
  <c r="R63" i="3"/>
  <c r="V63" i="3"/>
  <c r="T63" i="3"/>
  <c r="W63" i="3"/>
  <c r="Z63" i="3"/>
  <c r="X63" i="3"/>
  <c r="S63" i="3"/>
  <c r="AB63" i="3"/>
  <c r="U63" i="3"/>
  <c r="HZ53" i="3"/>
  <c r="FX126" i="3"/>
  <c r="BT79" i="3"/>
  <c r="CE79" i="3"/>
  <c r="BV79" i="3"/>
  <c r="BZ79" i="3"/>
  <c r="BU79" i="3"/>
  <c r="BX79" i="3"/>
  <c r="BY79" i="3"/>
  <c r="BW79" i="3"/>
  <c r="CA79" i="3"/>
  <c r="DZ77" i="3"/>
  <c r="HX84" i="3"/>
  <c r="IB117" i="3"/>
  <c r="AP32" i="3"/>
  <c r="EF42" i="3"/>
  <c r="AP127" i="3"/>
  <c r="JR127" i="3"/>
  <c r="CC127" i="3"/>
  <c r="JO127" i="3"/>
  <c r="AK125" i="3"/>
  <c r="AO125" i="3"/>
  <c r="AG125" i="3"/>
  <c r="AH125" i="3"/>
  <c r="AJ125" i="3"/>
  <c r="AI125" i="3"/>
  <c r="AE125" i="3"/>
  <c r="AD125" i="3"/>
  <c r="AF125" i="3"/>
  <c r="DY126" i="3"/>
  <c r="EE63" i="3"/>
  <c r="DY33" i="3"/>
  <c r="HY123" i="3"/>
  <c r="HZ91" i="3"/>
  <c r="GE39" i="3"/>
  <c r="AM106" i="3"/>
  <c r="FU106" i="3"/>
  <c r="EB123" i="3"/>
  <c r="EC92" i="3"/>
  <c r="AM124" i="3"/>
  <c r="FU124" i="3"/>
  <c r="BZ106" i="3"/>
  <c r="BU106" i="3"/>
  <c r="BX106" i="3"/>
  <c r="CA106" i="3"/>
  <c r="BY106" i="3"/>
  <c r="BT106" i="3"/>
  <c r="BW106" i="3"/>
  <c r="CE106" i="3"/>
  <c r="BV106" i="3"/>
  <c r="HY95" i="3"/>
  <c r="JP33" i="3"/>
  <c r="CC126" i="3"/>
  <c r="JO126" i="3"/>
  <c r="DZ117" i="3"/>
  <c r="EB39" i="3"/>
  <c r="JS94" i="3"/>
  <c r="AZ31" i="3"/>
  <c r="AW31" i="3"/>
  <c r="HR31" i="3"/>
  <c r="BF31" i="3"/>
  <c r="CB31" i="3"/>
  <c r="AX31" i="3"/>
  <c r="BE31" i="3"/>
  <c r="BG31" i="3"/>
  <c r="BC31" i="3"/>
  <c r="BD31" i="3"/>
  <c r="BB31" i="3"/>
  <c r="AV31" i="3"/>
  <c r="AY31" i="3"/>
  <c r="BA31" i="3"/>
  <c r="GA72" i="3"/>
  <c r="EE124" i="3"/>
  <c r="EB126" i="3"/>
  <c r="FZ115" i="3"/>
  <c r="FZ125" i="3"/>
  <c r="EG28" i="3"/>
  <c r="IB62" i="3"/>
  <c r="Q89" i="3"/>
  <c r="G89" i="3"/>
  <c r="F89" i="3"/>
  <c r="K89" i="3"/>
  <c r="O89" i="3"/>
  <c r="J89" i="3"/>
  <c r="DX89" i="3"/>
  <c r="N89" i="3"/>
  <c r="AL89" i="3"/>
  <c r="M89" i="3"/>
  <c r="L89" i="3"/>
  <c r="I89" i="3"/>
  <c r="H89" i="3"/>
  <c r="P89" i="3"/>
  <c r="FU54" i="3"/>
  <c r="AM54" i="3"/>
  <c r="FX119" i="3"/>
  <c r="AD64" i="3"/>
  <c r="AI64" i="3"/>
  <c r="AE64" i="3"/>
  <c r="AH64" i="3"/>
  <c r="AO64" i="3"/>
  <c r="AF64" i="3"/>
  <c r="AG64" i="3"/>
  <c r="AJ64" i="3"/>
  <c r="AK64" i="3"/>
  <c r="HS52" i="3"/>
  <c r="HY72" i="3"/>
  <c r="HT85" i="3"/>
  <c r="HU41" i="3"/>
  <c r="FZ120" i="3"/>
  <c r="BQ47" i="3"/>
  <c r="BR47" i="3"/>
  <c r="BP47" i="3"/>
  <c r="BN47" i="3"/>
  <c r="BM47" i="3"/>
  <c r="BO47" i="3"/>
  <c r="BJ47" i="3"/>
  <c r="BS47" i="3"/>
  <c r="BL47" i="3"/>
  <c r="BK47" i="3"/>
  <c r="BH47" i="3"/>
  <c r="BI47" i="3"/>
  <c r="JR54" i="3"/>
  <c r="FY98" i="3"/>
  <c r="JW94" i="3"/>
  <c r="EA85" i="3"/>
  <c r="JW97" i="3"/>
  <c r="EF108" i="3"/>
  <c r="HT119" i="3"/>
  <c r="FX37" i="3"/>
  <c r="GD43" i="3"/>
  <c r="EH99" i="3"/>
  <c r="HV100" i="3"/>
  <c r="BW110" i="3"/>
  <c r="BY110" i="3"/>
  <c r="CA110" i="3"/>
  <c r="CE110" i="3"/>
  <c r="BT110" i="3"/>
  <c r="BX110" i="3"/>
  <c r="BV110" i="3"/>
  <c r="BU110" i="3"/>
  <c r="BZ110" i="3"/>
  <c r="JX114" i="3"/>
  <c r="AM81" i="3"/>
  <c r="FU81" i="3"/>
  <c r="EH37" i="3"/>
  <c r="JV63" i="3"/>
  <c r="GC93" i="3"/>
  <c r="EH55" i="3"/>
  <c r="HX78" i="3"/>
  <c r="GE29" i="3"/>
  <c r="JW87" i="3"/>
  <c r="CL125" i="3"/>
  <c r="DZ99" i="3"/>
  <c r="JV125" i="3"/>
  <c r="CF122" i="3"/>
  <c r="EG34" i="3"/>
  <c r="FY89" i="3"/>
  <c r="GA41" i="3"/>
  <c r="JY124" i="3"/>
  <c r="DY58" i="3"/>
  <c r="DY113" i="3"/>
  <c r="HZ125" i="3"/>
  <c r="JP121" i="3"/>
  <c r="JY60" i="3"/>
  <c r="EA63" i="3"/>
  <c r="HY77" i="3"/>
  <c r="FU108" i="3"/>
  <c r="AM108" i="3"/>
  <c r="DZ103" i="3"/>
  <c r="JQ45" i="3"/>
  <c r="GA36" i="3"/>
  <c r="HW113" i="3"/>
  <c r="JU36" i="3"/>
  <c r="HT115" i="3"/>
  <c r="FU62" i="3"/>
  <c r="AM62" i="3"/>
  <c r="BT88" i="3"/>
  <c r="BV88" i="3"/>
  <c r="CA88" i="3"/>
  <c r="CE88" i="3"/>
  <c r="BW88" i="3"/>
  <c r="BZ88" i="3"/>
  <c r="BU88" i="3"/>
  <c r="BX88" i="3"/>
  <c r="BY88" i="3"/>
  <c r="HT120" i="3"/>
  <c r="BB114" i="3"/>
  <c r="BC114" i="3"/>
  <c r="BF114" i="3"/>
  <c r="AW114" i="3"/>
  <c r="HR114" i="3"/>
  <c r="BD114" i="3"/>
  <c r="AY114" i="3"/>
  <c r="AX114" i="3"/>
  <c r="BA114" i="3"/>
  <c r="CB114" i="3"/>
  <c r="AV114" i="3"/>
  <c r="BG114" i="3"/>
  <c r="AZ114" i="3"/>
  <c r="BE114" i="3"/>
  <c r="JX77" i="3"/>
  <c r="EB44" i="3"/>
  <c r="DY88" i="3"/>
  <c r="HS51" i="3"/>
  <c r="JP29" i="3"/>
  <c r="S72" i="3"/>
  <c r="AA72" i="3"/>
  <c r="R72" i="3"/>
  <c r="AC72" i="3"/>
  <c r="W72" i="3"/>
  <c r="V72" i="3"/>
  <c r="Z72" i="3"/>
  <c r="T72" i="3"/>
  <c r="Y72" i="3"/>
  <c r="AB72" i="3"/>
  <c r="U72" i="3"/>
  <c r="X72" i="3"/>
  <c r="EA53" i="3"/>
  <c r="FV70" i="3"/>
  <c r="GB90" i="3"/>
  <c r="EF61" i="3"/>
  <c r="HV26" i="3"/>
  <c r="FY43" i="3"/>
  <c r="DY119" i="3"/>
  <c r="HW116" i="3"/>
  <c r="IA93" i="3"/>
  <c r="JW34" i="3"/>
  <c r="BL46" i="3"/>
  <c r="BN46" i="3"/>
  <c r="BJ46" i="3"/>
  <c r="BP46" i="3"/>
  <c r="BO46" i="3"/>
  <c r="BM46" i="3"/>
  <c r="BR46" i="3"/>
  <c r="BI46" i="3"/>
  <c r="BK46" i="3"/>
  <c r="BH46" i="3"/>
  <c r="BS46" i="3"/>
  <c r="BQ46" i="3"/>
  <c r="EE100" i="3"/>
  <c r="EG113" i="3"/>
  <c r="JX118" i="3"/>
  <c r="BX58" i="3"/>
  <c r="BV58" i="3"/>
  <c r="CE58" i="3"/>
  <c r="BY58" i="3"/>
  <c r="BZ58" i="3"/>
  <c r="CA58" i="3"/>
  <c r="BU58" i="3"/>
  <c r="BT58" i="3"/>
  <c r="BW58" i="3"/>
  <c r="CF101" i="3"/>
  <c r="BP100" i="3"/>
  <c r="BS100" i="3"/>
  <c r="BJ100" i="3"/>
  <c r="BK100" i="3"/>
  <c r="BI100" i="3"/>
  <c r="BR100" i="3"/>
  <c r="BH100" i="3"/>
  <c r="BM100" i="3"/>
  <c r="BO100" i="3"/>
  <c r="BL100" i="3"/>
  <c r="BQ100" i="3"/>
  <c r="BN100" i="3"/>
  <c r="AF121" i="3"/>
  <c r="AK121" i="3"/>
  <c r="AO121" i="3"/>
  <c r="AD121" i="3"/>
  <c r="AJ121" i="3"/>
  <c r="AI121" i="3"/>
  <c r="AE121" i="3"/>
  <c r="AH121" i="3"/>
  <c r="AG121" i="3"/>
  <c r="JQ76" i="3"/>
  <c r="JR113" i="3"/>
  <c r="JW74" i="3"/>
  <c r="BY42" i="3"/>
  <c r="CA42" i="3"/>
  <c r="BT42" i="3"/>
  <c r="BZ42" i="3"/>
  <c r="CE42" i="3"/>
  <c r="BX42" i="3"/>
  <c r="BW42" i="3"/>
  <c r="BU42" i="3"/>
  <c r="BV42" i="3"/>
  <c r="CF126" i="3"/>
  <c r="JT52" i="3"/>
  <c r="JT125" i="3"/>
  <c r="ED124" i="3"/>
  <c r="EG50" i="3"/>
  <c r="V125" i="3"/>
  <c r="S125" i="3"/>
  <c r="W125" i="3"/>
  <c r="AC125" i="3"/>
  <c r="T125" i="3"/>
  <c r="AA125" i="3"/>
  <c r="X125" i="3"/>
  <c r="Z125" i="3"/>
  <c r="R125" i="3"/>
  <c r="Y125" i="3"/>
  <c r="U125" i="3"/>
  <c r="AB125" i="3"/>
  <c r="BA125" i="3"/>
  <c r="BG125" i="3"/>
  <c r="BC125" i="3"/>
  <c r="AZ125" i="3"/>
  <c r="AY125" i="3"/>
  <c r="AX125" i="3"/>
  <c r="HR125" i="3"/>
  <c r="BB125" i="3"/>
  <c r="CB125" i="3"/>
  <c r="AW125" i="3"/>
  <c r="AV125" i="3"/>
  <c r="BE125" i="3"/>
  <c r="BF125" i="3"/>
  <c r="BD125" i="3"/>
  <c r="HZ122" i="3"/>
  <c r="GB54" i="3"/>
  <c r="GA125" i="3"/>
  <c r="JQ86" i="3"/>
  <c r="FY105" i="3"/>
  <c r="BB96" i="3"/>
  <c r="AX96" i="3"/>
  <c r="AW96" i="3"/>
  <c r="BD96" i="3"/>
  <c r="HR96" i="3"/>
  <c r="BE96" i="3"/>
  <c r="BF96" i="3"/>
  <c r="AZ96" i="3"/>
  <c r="BC96" i="3"/>
  <c r="CB96" i="3"/>
  <c r="AY96" i="3"/>
  <c r="BG96" i="3"/>
  <c r="AV96" i="3"/>
  <c r="BA96" i="3"/>
  <c r="EB25" i="3"/>
  <c r="J25" i="3"/>
  <c r="HW119" i="3"/>
  <c r="T71" i="3"/>
  <c r="R71" i="3"/>
  <c r="AB71" i="3"/>
  <c r="U71" i="3"/>
  <c r="S71" i="3"/>
  <c r="W71" i="3"/>
  <c r="V71" i="3"/>
  <c r="AA71" i="3"/>
  <c r="Y71" i="3"/>
  <c r="X71" i="3"/>
  <c r="AC71" i="3"/>
  <c r="Z71" i="3"/>
  <c r="HT97" i="3"/>
  <c r="HZ103" i="3"/>
  <c r="GD81" i="3"/>
  <c r="HU89" i="3"/>
  <c r="HW82" i="3"/>
  <c r="JX97" i="3"/>
  <c r="HW38" i="3"/>
  <c r="FV110" i="3"/>
  <c r="BY111" i="3"/>
  <c r="BZ111" i="3"/>
  <c r="BW111" i="3"/>
  <c r="BV111" i="3"/>
  <c r="BT111" i="3"/>
  <c r="CA111" i="3"/>
  <c r="BU111" i="3"/>
  <c r="CE111" i="3"/>
  <c r="BX111" i="3"/>
  <c r="EC83" i="3"/>
  <c r="HX109" i="3"/>
  <c r="FX117" i="3"/>
  <c r="JU81" i="3"/>
  <c r="EC94" i="3"/>
  <c r="EG39" i="3"/>
  <c r="HW125" i="3"/>
  <c r="AI97" i="3"/>
  <c r="AH97" i="3"/>
  <c r="AJ97" i="3"/>
  <c r="AF97" i="3"/>
  <c r="AK97" i="3"/>
  <c r="AE97" i="3"/>
  <c r="AO97" i="3"/>
  <c r="AG97" i="3"/>
  <c r="AD97" i="3"/>
  <c r="AF109" i="3"/>
  <c r="AJ109" i="3"/>
  <c r="AD109" i="3"/>
  <c r="AH109" i="3"/>
  <c r="AI109" i="3"/>
  <c r="AE109" i="3"/>
  <c r="AG109" i="3"/>
  <c r="AO109" i="3"/>
  <c r="AK109" i="3"/>
  <c r="GE93" i="3"/>
  <c r="EH103" i="3"/>
  <c r="HZ56" i="3"/>
  <c r="FW81" i="3"/>
  <c r="HU127" i="3"/>
  <c r="JP127" i="3"/>
  <c r="EA101" i="3"/>
  <c r="DY66" i="3"/>
  <c r="JT112" i="3"/>
  <c r="AH62" i="3"/>
  <c r="AI62" i="3"/>
  <c r="AO62" i="3"/>
  <c r="AK62" i="3"/>
  <c r="AE62" i="3"/>
  <c r="AD62" i="3"/>
  <c r="AF62" i="3"/>
  <c r="AJ62" i="3"/>
  <c r="AG62" i="3"/>
  <c r="HU28" i="3"/>
  <c r="EC53" i="3"/>
  <c r="AP119" i="3"/>
  <c r="BD59" i="3"/>
  <c r="AY59" i="3"/>
  <c r="BG59" i="3"/>
  <c r="AV59" i="3"/>
  <c r="BC59" i="3"/>
  <c r="BA59" i="3"/>
  <c r="BB59" i="3"/>
  <c r="AW59" i="3"/>
  <c r="AZ59" i="3"/>
  <c r="HR59" i="3"/>
  <c r="CB59" i="3"/>
  <c r="AX59" i="3"/>
  <c r="BE59" i="3"/>
  <c r="BF59" i="3"/>
  <c r="HZ109" i="3"/>
  <c r="GC123" i="3"/>
  <c r="JX94" i="3"/>
  <c r="HY122" i="3"/>
  <c r="FV35" i="3"/>
  <c r="EE62" i="3"/>
  <c r="IB68" i="3"/>
  <c r="JR121" i="3"/>
  <c r="FZ117" i="3"/>
  <c r="GC114" i="3"/>
  <c r="CF39" i="3"/>
  <c r="AP69" i="3"/>
  <c r="DY59" i="3"/>
  <c r="EB120" i="3"/>
  <c r="HS106" i="3"/>
  <c r="JU73" i="3"/>
  <c r="JV41" i="3"/>
  <c r="CF60" i="3"/>
  <c r="JU52" i="3"/>
  <c r="HV102" i="3"/>
  <c r="FW101" i="3"/>
  <c r="JY52" i="3"/>
  <c r="AD79" i="3"/>
  <c r="AO79" i="3"/>
  <c r="AJ79" i="3"/>
  <c r="AK79" i="3"/>
  <c r="AE79" i="3"/>
  <c r="AG79" i="3"/>
  <c r="AF79" i="3"/>
  <c r="AI79" i="3"/>
  <c r="AH79" i="3"/>
  <c r="JR107" i="3"/>
  <c r="IA25" i="3"/>
  <c r="BE25" i="3"/>
  <c r="JO117" i="3"/>
  <c r="CC117" i="3"/>
  <c r="EE84" i="3"/>
  <c r="JY39" i="3"/>
  <c r="J117" i="3"/>
  <c r="I117" i="3"/>
  <c r="K117" i="3"/>
  <c r="M117" i="3"/>
  <c r="F117" i="3"/>
  <c r="O117" i="3"/>
  <c r="N117" i="3"/>
  <c r="H117" i="3"/>
  <c r="AL117" i="3"/>
  <c r="DX117" i="3"/>
  <c r="Q117" i="3"/>
  <c r="L117" i="3"/>
  <c r="G117" i="3"/>
  <c r="P117" i="3"/>
  <c r="AG122" i="3"/>
  <c r="AD122" i="3"/>
  <c r="AJ122" i="3"/>
  <c r="AO122" i="3"/>
  <c r="AH122" i="3"/>
  <c r="AF122" i="3"/>
  <c r="AK122" i="3"/>
  <c r="AI122" i="3"/>
  <c r="AE122" i="3"/>
  <c r="DZ47" i="3"/>
  <c r="AH120" i="3"/>
  <c r="AE120" i="3"/>
  <c r="AD120" i="3"/>
  <c r="AJ120" i="3"/>
  <c r="AI120" i="3"/>
  <c r="AK120" i="3"/>
  <c r="AO120" i="3"/>
  <c r="AG120" i="3"/>
  <c r="AF120" i="3"/>
  <c r="JS112" i="3"/>
  <c r="HW117" i="3"/>
  <c r="EF70" i="3"/>
  <c r="EC33" i="3"/>
  <c r="FY119" i="3"/>
  <c r="HW123" i="3"/>
  <c r="EA127" i="3"/>
  <c r="GD127" i="3"/>
  <c r="GC127" i="3"/>
  <c r="FY127" i="3"/>
  <c r="JY127" i="3"/>
  <c r="EH50" i="3"/>
  <c r="JV99" i="3"/>
  <c r="HW127" i="3"/>
  <c r="EE127" i="3"/>
  <c r="BY126" i="3"/>
  <c r="CA126" i="3"/>
  <c r="BT126" i="3"/>
  <c r="BW126" i="3"/>
  <c r="BX126" i="3"/>
  <c r="BZ126" i="3"/>
  <c r="BV126" i="3"/>
  <c r="CE126" i="3"/>
  <c r="BU126" i="3"/>
  <c r="JY82" i="3"/>
  <c r="HS82" i="3"/>
  <c r="FX124" i="3"/>
  <c r="GB114" i="3"/>
  <c r="JV44" i="3"/>
  <c r="ED125" i="3"/>
  <c r="BW122" i="3"/>
  <c r="CA122" i="3"/>
  <c r="CE122" i="3"/>
  <c r="AR122" i="3" s="1"/>
  <c r="BT122" i="3"/>
  <c r="BZ122" i="3"/>
  <c r="BX122" i="3"/>
  <c r="BV122" i="3"/>
  <c r="BY122" i="3"/>
  <c r="BU122" i="3"/>
  <c r="DZ124" i="3"/>
  <c r="JR122" i="3"/>
  <c r="JY126" i="3"/>
  <c r="JW91" i="3"/>
  <c r="HU112" i="3"/>
  <c r="HT91" i="3"/>
  <c r="EG44" i="3"/>
  <c r="EA107" i="3"/>
  <c r="ED123" i="3"/>
  <c r="JX89" i="3"/>
  <c r="G73" i="3"/>
  <c r="K73" i="3"/>
  <c r="J73" i="3"/>
  <c r="F73" i="3"/>
  <c r="DX73" i="3"/>
  <c r="L73" i="3"/>
  <c r="Q73" i="3"/>
  <c r="O73" i="3"/>
  <c r="AL73" i="3"/>
  <c r="P73" i="3"/>
  <c r="I73" i="3"/>
  <c r="H73" i="3"/>
  <c r="N73" i="3"/>
  <c r="M73" i="3"/>
  <c r="DY118" i="3"/>
  <c r="HW104" i="3"/>
  <c r="JO42" i="3"/>
  <c r="CC42" i="3"/>
  <c r="JV88" i="3"/>
  <c r="HZ99" i="3"/>
  <c r="HT49" i="3"/>
  <c r="FZ88" i="3"/>
  <c r="GA94" i="3"/>
  <c r="HZ120" i="3"/>
  <c r="HW112" i="3"/>
  <c r="U29" i="3"/>
  <c r="T29" i="3"/>
  <c r="X29" i="3"/>
  <c r="R29" i="3"/>
  <c r="AB29" i="3"/>
  <c r="AC29" i="3"/>
  <c r="Z29" i="3"/>
  <c r="V29" i="3"/>
  <c r="AA29" i="3"/>
  <c r="S29" i="3"/>
  <c r="Y29" i="3"/>
  <c r="W29" i="3"/>
  <c r="EC102" i="3"/>
  <c r="HZ100" i="3"/>
  <c r="EF47" i="3"/>
  <c r="JV101" i="3"/>
  <c r="HV83" i="3"/>
  <c r="EB52" i="3"/>
  <c r="JP83" i="3"/>
  <c r="HT84" i="3"/>
  <c r="AP48" i="3"/>
  <c r="EA114" i="3"/>
  <c r="EH65" i="3"/>
  <c r="X117" i="3"/>
  <c r="U117" i="3"/>
  <c r="AC117" i="3"/>
  <c r="S117" i="3"/>
  <c r="AA117" i="3"/>
  <c r="AB117" i="3"/>
  <c r="T117" i="3"/>
  <c r="Y117" i="3"/>
  <c r="W117" i="3"/>
  <c r="Z117" i="3"/>
  <c r="R117" i="3"/>
  <c r="V117" i="3"/>
  <c r="HW122" i="3"/>
  <c r="HT122" i="3"/>
  <c r="FW31" i="3"/>
  <c r="HV84" i="3"/>
  <c r="GB104" i="3"/>
  <c r="GE35" i="3"/>
  <c r="BP116" i="3"/>
  <c r="BK116" i="3"/>
  <c r="BS116" i="3"/>
  <c r="BH116" i="3"/>
  <c r="BO116" i="3"/>
  <c r="BR116" i="3"/>
  <c r="BL116" i="3"/>
  <c r="BI116" i="3"/>
  <c r="BM116" i="3"/>
  <c r="BN116" i="3"/>
  <c r="BQ116" i="3"/>
  <c r="BJ116" i="3"/>
  <c r="DY122" i="3"/>
  <c r="GD124" i="3"/>
  <c r="JW123" i="3"/>
  <c r="EF45" i="3"/>
  <c r="GA49" i="3"/>
  <c r="V68" i="3"/>
  <c r="AC68" i="3"/>
  <c r="Y68" i="3"/>
  <c r="T68" i="3"/>
  <c r="AB68" i="3"/>
  <c r="S68" i="3"/>
  <c r="Z68" i="3"/>
  <c r="R68" i="3"/>
  <c r="X68" i="3"/>
  <c r="U68" i="3"/>
  <c r="W68" i="3"/>
  <c r="AA68" i="3"/>
  <c r="EA41" i="3"/>
  <c r="GE94" i="3"/>
  <c r="HW110" i="3"/>
  <c r="IA114" i="3"/>
  <c r="FY113" i="3"/>
  <c r="FW102" i="3"/>
  <c r="CC114" i="3"/>
  <c r="JO114" i="3"/>
  <c r="X98" i="3"/>
  <c r="V98" i="3"/>
  <c r="Z98" i="3"/>
  <c r="AC98" i="3"/>
  <c r="S98" i="3"/>
  <c r="AB98" i="3"/>
  <c r="AA98" i="3"/>
  <c r="W98" i="3"/>
  <c r="R98" i="3"/>
  <c r="T98" i="3"/>
  <c r="Y98" i="3"/>
  <c r="U98" i="3"/>
  <c r="JY116" i="3"/>
  <c r="G43" i="3"/>
  <c r="P43" i="3"/>
  <c r="I43" i="3"/>
  <c r="O43" i="3"/>
  <c r="DX43" i="3"/>
  <c r="M43" i="3"/>
  <c r="N43" i="3"/>
  <c r="J43" i="3"/>
  <c r="Q43" i="3"/>
  <c r="H43" i="3"/>
  <c r="L43" i="3"/>
  <c r="AL43" i="3"/>
  <c r="K43" i="3"/>
  <c r="F43" i="3"/>
  <c r="CA123" i="3"/>
  <c r="BW123" i="3"/>
  <c r="BT123" i="3"/>
  <c r="BX123" i="3"/>
  <c r="CE123" i="3"/>
  <c r="BZ123" i="3"/>
  <c r="BY123" i="3"/>
  <c r="BU123" i="3"/>
  <c r="BV123" i="3"/>
  <c r="HS33" i="3"/>
  <c r="JU114" i="3"/>
  <c r="FU82" i="3"/>
  <c r="AM82" i="3"/>
  <c r="EF105" i="3"/>
  <c r="HT65" i="3"/>
  <c r="JO115" i="3"/>
  <c r="CC115" i="3"/>
  <c r="IB84" i="3"/>
  <c r="BJ72" i="3"/>
  <c r="BL72" i="3"/>
  <c r="BN72" i="3"/>
  <c r="BK72" i="3"/>
  <c r="BR72" i="3"/>
  <c r="BI72" i="3"/>
  <c r="BO72" i="3"/>
  <c r="BH72" i="3"/>
  <c r="BS72" i="3"/>
  <c r="BQ72" i="3"/>
  <c r="BP72" i="3"/>
  <c r="BM72" i="3"/>
  <c r="JX43" i="3"/>
  <c r="HY94" i="3"/>
  <c r="JY75" i="3"/>
  <c r="HS99" i="3"/>
  <c r="EF29" i="3"/>
  <c r="JY110" i="3"/>
  <c r="JT106" i="3"/>
  <c r="HW45" i="3"/>
  <c r="IB118" i="3"/>
  <c r="X25" i="3"/>
  <c r="EC81" i="3"/>
  <c r="FY86" i="3"/>
  <c r="FV117" i="3"/>
  <c r="JQ47" i="3"/>
  <c r="DY101" i="3"/>
  <c r="GA62" i="3"/>
  <c r="HU93" i="3"/>
  <c r="DY114" i="3"/>
  <c r="JU106" i="3"/>
  <c r="IA80" i="3"/>
  <c r="EB46" i="3"/>
  <c r="GD51" i="3"/>
  <c r="HZ27" i="3"/>
  <c r="JQ127" i="3"/>
  <c r="EE61" i="3"/>
  <c r="BF51" i="3"/>
  <c r="AV51" i="3"/>
  <c r="BA51" i="3"/>
  <c r="AY51" i="3"/>
  <c r="CB51" i="3"/>
  <c r="BB51" i="3"/>
  <c r="AX51" i="3"/>
  <c r="BG51" i="3"/>
  <c r="BD51" i="3"/>
  <c r="AW51" i="3"/>
  <c r="BE51" i="3"/>
  <c r="BC51" i="3"/>
  <c r="HR51" i="3"/>
  <c r="AZ51" i="3"/>
  <c r="HZ39" i="3"/>
  <c r="BD93" i="3"/>
  <c r="AY93" i="3"/>
  <c r="HR93" i="3"/>
  <c r="BF93" i="3"/>
  <c r="BC93" i="3"/>
  <c r="AZ93" i="3"/>
  <c r="BA93" i="3"/>
  <c r="BG93" i="3"/>
  <c r="AV93" i="3"/>
  <c r="CB93" i="3"/>
  <c r="BB93" i="3"/>
  <c r="AX93" i="3"/>
  <c r="BE93" i="3"/>
  <c r="AW93" i="3"/>
  <c r="JP42" i="3"/>
  <c r="HX32" i="3"/>
  <c r="HT25" i="3"/>
  <c r="AX25" i="3"/>
  <c r="AP86" i="3"/>
  <c r="EG117" i="3"/>
  <c r="AP117" i="3"/>
  <c r="CC111" i="3"/>
  <c r="JO111" i="3"/>
  <c r="EB107" i="3"/>
  <c r="IA75" i="3"/>
  <c r="JS82" i="3"/>
  <c r="IA95" i="3"/>
  <c r="BA33" i="3"/>
  <c r="BE33" i="3"/>
  <c r="AW33" i="3"/>
  <c r="BF33" i="3"/>
  <c r="BB33" i="3"/>
  <c r="HR33" i="3"/>
  <c r="AV33" i="3"/>
  <c r="AX33" i="3"/>
  <c r="AY33" i="3"/>
  <c r="BG33" i="3"/>
  <c r="CB33" i="3"/>
  <c r="BD33" i="3"/>
  <c r="BC33" i="3"/>
  <c r="AZ33" i="3"/>
  <c r="IB26" i="3"/>
  <c r="CA121" i="3"/>
  <c r="CE121" i="3"/>
  <c r="AR121" i="3" s="1"/>
  <c r="BU121" i="3"/>
  <c r="BY121" i="3"/>
  <c r="BV121" i="3"/>
  <c r="BT121" i="3"/>
  <c r="BW121" i="3"/>
  <c r="BZ121" i="3"/>
  <c r="BX121" i="3"/>
  <c r="HX46" i="3"/>
  <c r="EC39" i="3"/>
  <c r="JX66" i="3"/>
  <c r="GB49" i="3"/>
  <c r="FV83" i="3"/>
  <c r="HV119" i="3"/>
  <c r="AD29" i="3"/>
  <c r="AE29" i="3"/>
  <c r="AJ29" i="3"/>
  <c r="AK29" i="3"/>
  <c r="AO29" i="3"/>
  <c r="AH29" i="3"/>
  <c r="AG29" i="3"/>
  <c r="AI29" i="3"/>
  <c r="AF29" i="3"/>
  <c r="FU103" i="3"/>
  <c r="AM103" i="3"/>
  <c r="HX49" i="3"/>
  <c r="DY97" i="3"/>
  <c r="HZ90" i="3"/>
  <c r="JY29" i="3"/>
  <c r="JV43" i="3"/>
  <c r="JX127" i="3"/>
  <c r="HS127" i="3"/>
  <c r="EH127" i="3"/>
  <c r="BN127" i="3"/>
  <c r="BO127" i="3"/>
  <c r="BI127" i="3"/>
  <c r="BL127" i="3"/>
  <c r="BR127" i="3"/>
  <c r="BM127" i="3"/>
  <c r="BJ127" i="3"/>
  <c r="BK127" i="3"/>
  <c r="BP127" i="3"/>
  <c r="BS127" i="3"/>
  <c r="BH127" i="3"/>
  <c r="BQ127" i="3"/>
  <c r="IB127" i="3"/>
  <c r="JV127" i="3"/>
  <c r="HV127" i="3"/>
  <c r="FU127" i="3"/>
  <c r="AM127" i="3"/>
  <c r="JU127" i="3"/>
  <c r="DZ127" i="3"/>
  <c r="ED55" i="3"/>
  <c r="CF94" i="3"/>
  <c r="HT125" i="3"/>
  <c r="EB112" i="3"/>
  <c r="JX121" i="3"/>
  <c r="GC36" i="3"/>
  <c r="GD95" i="3"/>
  <c r="JT84" i="3"/>
  <c r="EH120" i="3"/>
  <c r="CF64" i="3"/>
  <c r="JS126" i="3"/>
  <c r="GE89" i="3"/>
  <c r="HV125" i="3"/>
  <c r="HX102" i="3"/>
  <c r="EE26" i="3"/>
  <c r="FY28" i="3"/>
  <c r="JY117" i="3"/>
  <c r="EF75" i="3"/>
  <c r="BN111" i="3"/>
  <c r="BR111" i="3"/>
  <c r="BL111" i="3"/>
  <c r="BP111" i="3"/>
  <c r="BJ111" i="3"/>
  <c r="BK111" i="3"/>
  <c r="BH111" i="3"/>
  <c r="BM111" i="3"/>
  <c r="BQ111" i="3"/>
  <c r="BI111" i="3"/>
  <c r="BO111" i="3"/>
  <c r="BS111" i="3"/>
  <c r="BI86" i="3"/>
  <c r="BR86" i="3"/>
  <c r="BQ86" i="3"/>
  <c r="BJ86" i="3"/>
  <c r="BS86" i="3"/>
  <c r="BP86" i="3"/>
  <c r="BN86" i="3"/>
  <c r="BO86" i="3"/>
  <c r="BM86" i="3"/>
  <c r="BL86" i="3"/>
  <c r="BH86" i="3"/>
  <c r="BK86" i="3"/>
  <c r="JX108" i="3"/>
  <c r="K71" i="3"/>
  <c r="P71" i="3"/>
  <c r="O71" i="3"/>
  <c r="M71" i="3"/>
  <c r="DX71" i="3"/>
  <c r="J71" i="3"/>
  <c r="L71" i="3"/>
  <c r="I71" i="3"/>
  <c r="G71" i="3"/>
  <c r="N71" i="3"/>
  <c r="AL71" i="3"/>
  <c r="H71" i="3"/>
  <c r="F71" i="3"/>
  <c r="Q71" i="3"/>
  <c r="EB125" i="3"/>
  <c r="JY109" i="3"/>
  <c r="JU93" i="3"/>
  <c r="V42" i="3"/>
  <c r="AA42" i="3"/>
  <c r="U42" i="3"/>
  <c r="Z42" i="3"/>
  <c r="AC42" i="3"/>
  <c r="R42" i="3"/>
  <c r="T42" i="3"/>
  <c r="X42" i="3"/>
  <c r="AB42" i="3"/>
  <c r="S42" i="3"/>
  <c r="W42" i="3"/>
  <c r="Y42" i="3"/>
  <c r="GC106" i="3"/>
  <c r="HV114" i="3"/>
  <c r="GC30" i="3"/>
  <c r="HU69" i="3"/>
  <c r="JR116" i="3"/>
  <c r="HU34" i="3"/>
  <c r="BO126" i="3"/>
  <c r="BH126" i="3"/>
  <c r="BQ126" i="3"/>
  <c r="BI126" i="3"/>
  <c r="BL126" i="3"/>
  <c r="BM126" i="3"/>
  <c r="BS126" i="3"/>
  <c r="BN126" i="3"/>
  <c r="BP126" i="3"/>
  <c r="BJ126" i="3"/>
  <c r="BK126" i="3"/>
  <c r="BR126" i="3"/>
  <c r="ED80" i="3"/>
  <c r="HZ68" i="3"/>
  <c r="EH27" i="3"/>
  <c r="JP71" i="3"/>
  <c r="AH99" i="3"/>
  <c r="AF99" i="3"/>
  <c r="AK99" i="3"/>
  <c r="AO99" i="3"/>
  <c r="AJ99" i="3"/>
  <c r="AE99" i="3"/>
  <c r="AI99" i="3"/>
  <c r="AD99" i="3"/>
  <c r="AG99" i="3"/>
  <c r="BN25" i="3"/>
  <c r="HV118" i="3"/>
  <c r="O25" i="3"/>
  <c r="EG25" i="3"/>
  <c r="EC119" i="3"/>
  <c r="FV29" i="3"/>
  <c r="GE45" i="3"/>
  <c r="FU94" i="3"/>
  <c r="AM94" i="3"/>
  <c r="GD48" i="3"/>
  <c r="P91" i="3"/>
  <c r="F91" i="3"/>
  <c r="J91" i="3"/>
  <c r="K91" i="3"/>
  <c r="H91" i="3"/>
  <c r="Q91" i="3"/>
  <c r="O91" i="3"/>
  <c r="AL91" i="3"/>
  <c r="L91" i="3"/>
  <c r="I91" i="3"/>
  <c r="DX91" i="3"/>
  <c r="M91" i="3"/>
  <c r="N91" i="3"/>
  <c r="G91" i="3"/>
  <c r="JU78" i="3"/>
  <c r="IA110" i="3"/>
  <c r="FV55" i="3"/>
  <c r="EB31" i="3"/>
  <c r="HX67" i="3"/>
  <c r="EE112" i="3"/>
  <c r="EH57" i="3"/>
  <c r="JU125" i="3"/>
  <c r="BF56" i="3"/>
  <c r="AW56" i="3"/>
  <c r="AV56" i="3"/>
  <c r="AZ56" i="3"/>
  <c r="CB56" i="3"/>
  <c r="BD56" i="3"/>
  <c r="BB56" i="3"/>
  <c r="BG56" i="3"/>
  <c r="AY56" i="3"/>
  <c r="BA56" i="3"/>
  <c r="BC56" i="3"/>
  <c r="BE56" i="3"/>
  <c r="AX56" i="3"/>
  <c r="HR56" i="3"/>
  <c r="EC75" i="3"/>
  <c r="EG91" i="3"/>
  <c r="AD127" i="3"/>
  <c r="AH127" i="3"/>
  <c r="AF127" i="3"/>
  <c r="AE127" i="3"/>
  <c r="AG127" i="3"/>
  <c r="AI127" i="3"/>
  <c r="AJ127" i="3"/>
  <c r="AK127" i="3"/>
  <c r="AO127" i="3"/>
  <c r="DY127" i="3"/>
  <c r="IA127" i="3"/>
  <c r="AP75" i="3"/>
  <c r="EH124" i="3"/>
  <c r="JX124" i="3"/>
  <c r="GD125" i="3"/>
  <c r="JX55" i="3"/>
  <c r="HW27" i="3"/>
  <c r="JR115" i="3"/>
  <c r="EF127" i="3"/>
  <c r="CF127" i="3"/>
  <c r="JT127" i="3"/>
  <c r="HT127" i="3"/>
  <c r="JU120" i="3"/>
  <c r="HV124" i="3"/>
  <c r="JR34" i="3"/>
  <c r="JQ126" i="3"/>
  <c r="EG125" i="3"/>
  <c r="JV126" i="3"/>
  <c r="JX69" i="3"/>
  <c r="HW126" i="3"/>
  <c r="FV126" i="3"/>
  <c r="JT28" i="3"/>
  <c r="EH46" i="3"/>
  <c r="EG123" i="3"/>
  <c r="EC60" i="3"/>
  <c r="JU47" i="3"/>
  <c r="AE116" i="3"/>
  <c r="AD116" i="3"/>
  <c r="AJ116" i="3"/>
  <c r="AG116" i="3"/>
  <c r="AO116" i="3"/>
  <c r="AH116" i="3"/>
  <c r="AI116" i="3"/>
  <c r="AF116" i="3"/>
  <c r="AK116" i="3"/>
  <c r="FX81" i="3"/>
  <c r="ED66" i="3"/>
  <c r="JY112" i="3"/>
  <c r="HY103" i="3"/>
  <c r="JO123" i="3"/>
  <c r="CC123" i="3"/>
  <c r="IA126" i="3"/>
  <c r="FW94" i="3"/>
  <c r="JQ33" i="3"/>
  <c r="JS124" i="3"/>
  <c r="FX50" i="3"/>
  <c r="HX127" i="3"/>
  <c r="EG127" i="3"/>
  <c r="BW127" i="3"/>
  <c r="BT127" i="3"/>
  <c r="BX127" i="3"/>
  <c r="CE127" i="3"/>
  <c r="CG127" i="3" s="1"/>
  <c r="BY127" i="3"/>
  <c r="BV127" i="3"/>
  <c r="BU127" i="3"/>
  <c r="BZ127" i="3"/>
  <c r="CA127" i="3"/>
  <c r="EC127" i="3"/>
  <c r="GB127" i="3"/>
  <c r="FV127" i="3"/>
  <c r="JS127" i="3"/>
  <c r="HZ127" i="3"/>
  <c r="X127" i="3"/>
  <c r="R127" i="3"/>
  <c r="U127" i="3"/>
  <c r="V127" i="3"/>
  <c r="AB127" i="3"/>
  <c r="W127" i="3"/>
  <c r="T127" i="3"/>
  <c r="AC127" i="3"/>
  <c r="AA127" i="3"/>
  <c r="Z127" i="3"/>
  <c r="S127" i="3"/>
  <c r="Y127" i="3"/>
  <c r="CB127" i="3"/>
  <c r="AY127" i="3"/>
  <c r="HR127" i="3"/>
  <c r="BD127" i="3"/>
  <c r="BF127" i="3"/>
  <c r="BA127" i="3"/>
  <c r="AX127" i="3"/>
  <c r="BG127" i="3"/>
  <c r="AW127" i="3"/>
  <c r="AZ127" i="3"/>
  <c r="AV127" i="3"/>
  <c r="BC127" i="3"/>
  <c r="BE127" i="3"/>
  <c r="BB127" i="3"/>
  <c r="AG126" i="3"/>
  <c r="AH126" i="3"/>
  <c r="AI126" i="3"/>
  <c r="AF126" i="3"/>
  <c r="AK126" i="3"/>
  <c r="AJ126" i="3"/>
  <c r="AO126" i="3"/>
  <c r="AE126" i="3"/>
  <c r="AD126" i="3"/>
  <c r="FZ81" i="3"/>
  <c r="J125" i="3"/>
  <c r="L125" i="3"/>
  <c r="M125" i="3"/>
  <c r="I125" i="3"/>
  <c r="DX125" i="3"/>
  <c r="AL125" i="3"/>
  <c r="H125" i="3"/>
  <c r="P125" i="3"/>
  <c r="O125" i="3"/>
  <c r="K125" i="3"/>
  <c r="G125" i="3"/>
  <c r="F125" i="3"/>
  <c r="N125" i="3"/>
  <c r="Q125" i="3"/>
  <c r="FZ109" i="3"/>
  <c r="JV39" i="3"/>
  <c r="FW51" i="3"/>
  <c r="JX106" i="3"/>
  <c r="JR126" i="3"/>
  <c r="BH121" i="3"/>
  <c r="BL121" i="3"/>
  <c r="BP121" i="3"/>
  <c r="BI121" i="3"/>
  <c r="BS121" i="3"/>
  <c r="BR121" i="3"/>
  <c r="BN121" i="3"/>
  <c r="BK121" i="3"/>
  <c r="BM121" i="3"/>
  <c r="BQ121" i="3"/>
  <c r="BO121" i="3"/>
  <c r="BJ121" i="3"/>
  <c r="IA113" i="3"/>
  <c r="JW127" i="3"/>
  <c r="HT126" i="3"/>
  <c r="FZ126" i="3"/>
  <c r="GA127" i="3"/>
  <c r="HZ44" i="3"/>
  <c r="GA44" i="3"/>
  <c r="JS125" i="3"/>
  <c r="EC85" i="3"/>
  <c r="HY109" i="3"/>
  <c r="HU124" i="3"/>
  <c r="BD49" i="3"/>
  <c r="BG49" i="3"/>
  <c r="HR49" i="3"/>
  <c r="AZ49" i="3"/>
  <c r="BC49" i="3"/>
  <c r="BA49" i="3"/>
  <c r="BF49" i="3"/>
  <c r="CB49" i="3"/>
  <c r="AX49" i="3"/>
  <c r="AV49" i="3"/>
  <c r="AY49" i="3"/>
  <c r="AW49" i="3"/>
  <c r="BE49" i="3"/>
  <c r="BB49" i="3"/>
  <c r="JU124" i="3"/>
  <c r="HX124" i="3"/>
  <c r="JV30" i="3"/>
  <c r="HT54" i="3"/>
  <c r="JX62" i="3"/>
  <c r="JW63" i="3"/>
  <c r="HS26" i="3"/>
  <c r="DZ35" i="3"/>
  <c r="JV93" i="3"/>
  <c r="EA126" i="3"/>
  <c r="GD32" i="3"/>
  <c r="O98" i="3"/>
  <c r="AL98" i="3"/>
  <c r="G98" i="3"/>
  <c r="I98" i="3"/>
  <c r="DX98" i="3"/>
  <c r="N98" i="3"/>
  <c r="K98" i="3"/>
  <c r="L98" i="3"/>
  <c r="H98" i="3"/>
  <c r="Q98" i="3"/>
  <c r="M98" i="3"/>
  <c r="J98" i="3"/>
  <c r="F98" i="3"/>
  <c r="P98" i="3"/>
  <c r="GC94" i="3"/>
  <c r="JX74" i="3"/>
  <c r="R124" i="3"/>
  <c r="W124" i="3"/>
  <c r="AC124" i="3"/>
  <c r="X124" i="3"/>
  <c r="Z124" i="3"/>
  <c r="S124" i="3"/>
  <c r="V124" i="3"/>
  <c r="AA124" i="3"/>
  <c r="AB124" i="3"/>
  <c r="T124" i="3"/>
  <c r="U124" i="3"/>
  <c r="Y124" i="3"/>
  <c r="JU29" i="3"/>
  <c r="DY47" i="3"/>
  <c r="EB34" i="3"/>
  <c r="IB122" i="3"/>
  <c r="FW115" i="3"/>
  <c r="FZ50" i="3"/>
  <c r="N25" i="3"/>
  <c r="EF25" i="3"/>
  <c r="HW97" i="3"/>
  <c r="HX97" i="3"/>
  <c r="JT60" i="3"/>
  <c r="EE56" i="3"/>
  <c r="FW48" i="3"/>
  <c r="CC33" i="3"/>
  <c r="JO33" i="3"/>
  <c r="JS86" i="3"/>
  <c r="IB119" i="3"/>
  <c r="HZ83" i="3"/>
  <c r="AP107" i="3"/>
  <c r="HX42" i="3"/>
  <c r="HV121" i="3"/>
  <c r="EC100" i="3"/>
  <c r="GC55" i="3"/>
  <c r="JY63" i="3"/>
  <c r="AM76" i="3"/>
  <c r="FU76" i="3"/>
  <c r="DY96" i="3"/>
  <c r="DY31" i="3"/>
  <c r="AA25" i="3"/>
  <c r="HU86" i="3"/>
  <c r="FX61" i="3"/>
  <c r="L127" i="3"/>
  <c r="Q127" i="3"/>
  <c r="AL127" i="3"/>
  <c r="F127" i="3"/>
  <c r="N127" i="3"/>
  <c r="H127" i="3"/>
  <c r="O127" i="3"/>
  <c r="I127" i="3"/>
  <c r="P127" i="3"/>
  <c r="J127" i="3"/>
  <c r="M127" i="3"/>
  <c r="DX127" i="3"/>
  <c r="G127" i="3"/>
  <c r="K127" i="3"/>
  <c r="FW124" i="3"/>
  <c r="JS97" i="3"/>
  <c r="EH40" i="3"/>
  <c r="JX60" i="3"/>
  <c r="JT124" i="3"/>
  <c r="JY119" i="3"/>
  <c r="CF42" i="3"/>
  <c r="JT45" i="3"/>
  <c r="JU60" i="3"/>
  <c r="EF78" i="3"/>
  <c r="JP112" i="3"/>
  <c r="CF98" i="3"/>
  <c r="HS104" i="3"/>
  <c r="GD110" i="3"/>
  <c r="FU114" i="3"/>
  <c r="AM114" i="3"/>
  <c r="FW121" i="3"/>
  <c r="JW61" i="3"/>
  <c r="HW90" i="3"/>
  <c r="FV34" i="3"/>
  <c r="ED87" i="3"/>
  <c r="AM72" i="3"/>
  <c r="FU72" i="3"/>
  <c r="DY117" i="3"/>
  <c r="HV44" i="3"/>
  <c r="FV25" i="3"/>
  <c r="JR46" i="3"/>
  <c r="DZ33" i="3"/>
  <c r="BV28" i="3"/>
  <c r="BT28" i="3"/>
  <c r="BY28" i="3"/>
  <c r="CE28" i="3"/>
  <c r="CA28" i="3"/>
  <c r="BW28" i="3"/>
  <c r="BU28" i="3"/>
  <c r="BZ28" i="3"/>
  <c r="BX28" i="3"/>
  <c r="FX103" i="3"/>
  <c r="JQ43" i="3"/>
  <c r="BG90" i="3"/>
  <c r="AV90" i="3"/>
  <c r="BA90" i="3"/>
  <c r="AY90" i="3"/>
  <c r="AZ90" i="3"/>
  <c r="BC90" i="3"/>
  <c r="AX90" i="3"/>
  <c r="BB90" i="3"/>
  <c r="HR90" i="3"/>
  <c r="BF90" i="3"/>
  <c r="BD90" i="3"/>
  <c r="BE90" i="3"/>
  <c r="AW90" i="3"/>
  <c r="CB90" i="3"/>
  <c r="JY56" i="3"/>
  <c r="HZ76" i="3"/>
  <c r="DZ43" i="3"/>
  <c r="GB107" i="3"/>
  <c r="HX37" i="3"/>
  <c r="IB104" i="3"/>
  <c r="FW44" i="3"/>
  <c r="HW48" i="3"/>
  <c r="ED120" i="3"/>
  <c r="EC45" i="3"/>
  <c r="AM50" i="3"/>
  <c r="FU50" i="3"/>
  <c r="JV102" i="3"/>
  <c r="HV43" i="3"/>
  <c r="DY74" i="3"/>
  <c r="IB42" i="3"/>
  <c r="IA63" i="3"/>
  <c r="ED126" i="3"/>
  <c r="BY35" i="3"/>
  <c r="CE35" i="3"/>
  <c r="BT35" i="3"/>
  <c r="CA35" i="3"/>
  <c r="BU35" i="3"/>
  <c r="BX35" i="3"/>
  <c r="BW35" i="3"/>
  <c r="BV35" i="3"/>
  <c r="BZ35" i="3"/>
  <c r="EF97" i="3"/>
  <c r="DZ125" i="3"/>
  <c r="JO48" i="3"/>
  <c r="CC48" i="3"/>
  <c r="EE58" i="3"/>
  <c r="EB124" i="3"/>
  <c r="HZ29" i="3"/>
  <c r="FY122" i="3"/>
  <c r="EG124" i="3"/>
  <c r="HY35" i="3"/>
  <c r="HS25" i="3"/>
  <c r="AW25" i="3"/>
  <c r="BF111" i="3"/>
  <c r="AV111" i="3"/>
  <c r="AZ111" i="3"/>
  <c r="AY111" i="3"/>
  <c r="BG111" i="3"/>
  <c r="AW111" i="3"/>
  <c r="BE111" i="3"/>
  <c r="BB111" i="3"/>
  <c r="HR111" i="3"/>
  <c r="BA111" i="3"/>
  <c r="BC111" i="3"/>
  <c r="BD111" i="3"/>
  <c r="AX111" i="3"/>
  <c r="CB111" i="3"/>
  <c r="CD111" i="3" s="1"/>
  <c r="IB90" i="3"/>
  <c r="HZ48" i="3"/>
  <c r="GA40" i="3"/>
  <c r="JY84" i="3"/>
  <c r="R115" i="3"/>
  <c r="AA115" i="3"/>
  <c r="AB115" i="3"/>
  <c r="U115" i="3"/>
  <c r="Y115" i="3"/>
  <c r="T115" i="3"/>
  <c r="W115" i="3"/>
  <c r="S115" i="3"/>
  <c r="AC115" i="3"/>
  <c r="X115" i="3"/>
  <c r="Z115" i="3"/>
  <c r="V115" i="3"/>
  <c r="GC62" i="3"/>
  <c r="GE58" i="3"/>
  <c r="AP106" i="3"/>
  <c r="IA69" i="3"/>
  <c r="EE48" i="3"/>
  <c r="DZ46" i="3"/>
  <c r="GC126" i="3"/>
  <c r="HX91" i="3"/>
  <c r="GB124" i="3"/>
  <c r="FU105" i="3"/>
  <c r="AM105" i="3"/>
  <c r="IB101" i="3"/>
  <c r="EA125" i="3"/>
  <c r="ED119" i="3"/>
  <c r="HV97" i="3"/>
  <c r="IA119" i="3"/>
  <c r="GA99" i="3"/>
  <c r="FX95" i="3"/>
  <c r="HS55" i="3"/>
  <c r="EE64" i="3"/>
  <c r="O36" i="3"/>
  <c r="K36" i="3"/>
  <c r="DX36" i="3"/>
  <c r="L36" i="3"/>
  <c r="J36" i="3"/>
  <c r="F36" i="3"/>
  <c r="P36" i="3"/>
  <c r="AL36" i="3"/>
  <c r="G36" i="3"/>
  <c r="I36" i="3"/>
  <c r="Q36" i="3"/>
  <c r="M36" i="3"/>
  <c r="N36" i="3"/>
  <c r="H36" i="3"/>
  <c r="HT59" i="3"/>
  <c r="FW112" i="3"/>
  <c r="JW73" i="3"/>
  <c r="BX115" i="3"/>
  <c r="BY115" i="3"/>
  <c r="BV115" i="3"/>
  <c r="BZ115" i="3"/>
  <c r="BT115" i="3"/>
  <c r="BU115" i="3"/>
  <c r="CA115" i="3"/>
  <c r="BW115" i="3"/>
  <c r="CE115" i="3"/>
  <c r="Q101" i="3"/>
  <c r="M101" i="3"/>
  <c r="P101" i="3"/>
  <c r="DX101" i="3"/>
  <c r="N101" i="3"/>
  <c r="L101" i="3"/>
  <c r="J101" i="3"/>
  <c r="F101" i="3"/>
  <c r="G101" i="3"/>
  <c r="O101" i="3"/>
  <c r="I101" i="3"/>
  <c r="K101" i="3"/>
  <c r="H101" i="3"/>
  <c r="AL101" i="3"/>
  <c r="ED106" i="3"/>
  <c r="JS102" i="3"/>
  <c r="CF99" i="3"/>
  <c r="EG104" i="3"/>
  <c r="EE117" i="3"/>
  <c r="GA52" i="3"/>
  <c r="EB80" i="3"/>
  <c r="EA55" i="3"/>
  <c r="DY41" i="3"/>
  <c r="IA124" i="3"/>
  <c r="FZ27" i="3"/>
  <c r="HW59" i="3"/>
  <c r="JS99" i="3"/>
  <c r="FX118" i="3"/>
  <c r="HZ66" i="3"/>
  <c r="JV104" i="3"/>
  <c r="JX110" i="3"/>
  <c r="HV79" i="3"/>
  <c r="FV112" i="3"/>
  <c r="EE111" i="3"/>
  <c r="FZ79" i="3"/>
  <c r="JT113" i="3"/>
  <c r="FV101" i="3"/>
  <c r="AD103" i="3"/>
  <c r="AO103" i="3"/>
  <c r="AI103" i="3"/>
  <c r="AG103" i="3"/>
  <c r="AK103" i="3"/>
  <c r="AJ103" i="3"/>
  <c r="AF103" i="3"/>
  <c r="AH103" i="3"/>
  <c r="AE103" i="3"/>
  <c r="EF32" i="3"/>
  <c r="HW83" i="3"/>
  <c r="BU59" i="3"/>
  <c r="CA59" i="3"/>
  <c r="BV59" i="3"/>
  <c r="BY59" i="3"/>
  <c r="BX59" i="3"/>
  <c r="CE59" i="3"/>
  <c r="BZ59" i="3"/>
  <c r="BW59" i="3"/>
  <c r="BT59" i="3"/>
  <c r="JR49" i="3"/>
  <c r="JV33" i="3"/>
  <c r="EG67" i="3"/>
  <c r="DY67" i="3"/>
  <c r="GE76" i="3"/>
  <c r="EB108" i="3"/>
  <c r="HX89" i="3"/>
  <c r="HT63" i="3"/>
  <c r="ED65" i="3"/>
  <c r="HT60" i="3"/>
  <c r="CF34" i="3"/>
  <c r="HV69" i="3"/>
  <c r="ED63" i="3"/>
  <c r="GD49" i="3"/>
  <c r="I87" i="3"/>
  <c r="M87" i="3"/>
  <c r="J87" i="3"/>
  <c r="N87" i="3"/>
  <c r="G87" i="3"/>
  <c r="H87" i="3"/>
  <c r="Q87" i="3"/>
  <c r="K87" i="3"/>
  <c r="F87" i="3"/>
  <c r="AL87" i="3"/>
  <c r="DX87" i="3"/>
  <c r="L87" i="3"/>
  <c r="O87" i="3"/>
  <c r="P87" i="3"/>
  <c r="FW123" i="3"/>
  <c r="HX122" i="3"/>
  <c r="JX101" i="3"/>
  <c r="FY91" i="3"/>
  <c r="GD31" i="3"/>
  <c r="HX43" i="3"/>
  <c r="JS38" i="3"/>
  <c r="CC125" i="3"/>
  <c r="JO125" i="3"/>
  <c r="GB95" i="3"/>
  <c r="FX56" i="3"/>
  <c r="EE91" i="3"/>
  <c r="JV115" i="3"/>
  <c r="AB79" i="3"/>
  <c r="Z79" i="3"/>
  <c r="T79" i="3"/>
  <c r="AA79" i="3"/>
  <c r="V79" i="3"/>
  <c r="R79" i="3"/>
  <c r="AC79" i="3"/>
  <c r="U79" i="3"/>
  <c r="S79" i="3"/>
  <c r="Y79" i="3"/>
  <c r="X79" i="3"/>
  <c r="W79" i="3"/>
  <c r="HX126" i="3"/>
  <c r="AM35" i="3"/>
  <c r="FU35" i="3"/>
  <c r="GA95" i="3"/>
  <c r="HZ105" i="3"/>
  <c r="HV108" i="3"/>
  <c r="JY99" i="3"/>
  <c r="DZ25" i="3"/>
  <c r="H25" i="3"/>
  <c r="HY101" i="3"/>
  <c r="JQ50" i="3"/>
  <c r="HU39" i="3"/>
  <c r="GD99" i="3"/>
  <c r="DZ95" i="3"/>
  <c r="JT126" i="3"/>
  <c r="CL126" i="3"/>
  <c r="EA116" i="3"/>
  <c r="FY125" i="3"/>
  <c r="K126" i="3"/>
  <c r="N126" i="3"/>
  <c r="J126" i="3"/>
  <c r="I126" i="3"/>
  <c r="L126" i="3"/>
  <c r="M126" i="3"/>
  <c r="DX126" i="3"/>
  <c r="P126" i="3"/>
  <c r="Q126" i="3"/>
  <c r="H126" i="3"/>
  <c r="G126" i="3"/>
  <c r="O126" i="3"/>
  <c r="F126" i="3"/>
  <c r="AL126" i="3"/>
  <c r="CF37" i="3"/>
  <c r="JS104" i="3"/>
  <c r="AP123" i="3"/>
  <c r="HW85" i="3"/>
  <c r="AJ51" i="3"/>
  <c r="AI51" i="3"/>
  <c r="AE51" i="3"/>
  <c r="AH51" i="3"/>
  <c r="AG51" i="3"/>
  <c r="AD51" i="3"/>
  <c r="AO51" i="3"/>
  <c r="AF51" i="3"/>
  <c r="AK51" i="3"/>
  <c r="BW76" i="3"/>
  <c r="BX76" i="3"/>
  <c r="BV76" i="3"/>
  <c r="BU76" i="3"/>
  <c r="CE76" i="3"/>
  <c r="BZ76" i="3"/>
  <c r="CA76" i="3"/>
  <c r="BY76" i="3"/>
  <c r="BT76" i="3"/>
  <c r="FW125" i="3"/>
  <c r="GC120" i="3"/>
  <c r="HU101" i="3"/>
  <c r="JS118" i="3"/>
  <c r="EH89" i="3"/>
  <c r="GB91" i="3"/>
  <c r="EB28" i="3"/>
  <c r="GD70" i="3"/>
  <c r="JU121" i="3"/>
  <c r="FX27" i="3"/>
  <c r="BZ77" i="3"/>
  <c r="CA77" i="3"/>
  <c r="BW77" i="3"/>
  <c r="BU77" i="3"/>
  <c r="BX77" i="3"/>
  <c r="CE77" i="3"/>
  <c r="BT77" i="3"/>
  <c r="BY77" i="3"/>
  <c r="BV77" i="3"/>
  <c r="FZ66" i="3"/>
  <c r="AP70" i="3"/>
  <c r="GB121" i="3"/>
  <c r="JU100" i="3"/>
  <c r="FX45" i="3"/>
  <c r="ED83" i="3"/>
  <c r="GB103" i="3"/>
  <c r="JR76" i="3"/>
  <c r="JW84" i="3"/>
  <c r="JU118" i="3"/>
  <c r="BI90" i="3"/>
  <c r="BN90" i="3"/>
  <c r="BO90" i="3"/>
  <c r="BQ90" i="3"/>
  <c r="BM90" i="3"/>
  <c r="BR90" i="3"/>
  <c r="BP90" i="3"/>
  <c r="BK90" i="3"/>
  <c r="BH90" i="3"/>
  <c r="BS90" i="3"/>
  <c r="BL90" i="3"/>
  <c r="BJ90" i="3"/>
  <c r="AP120" i="3"/>
  <c r="JO80" i="3"/>
  <c r="CC80" i="3"/>
  <c r="FX83" i="3"/>
  <c r="DZ113" i="3"/>
  <c r="JR123" i="3"/>
  <c r="GB38" i="3"/>
  <c r="ED37" i="3"/>
  <c r="BZ39" i="3"/>
  <c r="BY39" i="3"/>
  <c r="BW39" i="3"/>
  <c r="BU39" i="3"/>
  <c r="BT39" i="3"/>
  <c r="BX39" i="3"/>
  <c r="CA39" i="3"/>
  <c r="BV39" i="3"/>
  <c r="CE39" i="3"/>
  <c r="CG39" i="3" s="1"/>
  <c r="CE53" i="3"/>
  <c r="BY53" i="3"/>
  <c r="BZ53" i="3"/>
  <c r="CA53" i="3"/>
  <c r="BT53" i="3"/>
  <c r="BU53" i="3"/>
  <c r="BV53" i="3"/>
  <c r="BW53" i="3"/>
  <c r="BX53" i="3"/>
  <c r="GA120" i="3"/>
  <c r="GB72" i="3"/>
  <c r="JQ100" i="3"/>
  <c r="ED82" i="3"/>
  <c r="JV27" i="3"/>
  <c r="GD123" i="3"/>
  <c r="CF88" i="3"/>
  <c r="AJ112" i="3"/>
  <c r="AD112" i="3"/>
  <c r="AO112" i="3"/>
  <c r="AH112" i="3"/>
  <c r="AF112" i="3"/>
  <c r="AG112" i="3"/>
  <c r="AK112" i="3"/>
  <c r="AI112" i="3"/>
  <c r="AE112" i="3"/>
  <c r="EB83" i="3"/>
  <c r="JV110" i="3"/>
  <c r="ED99" i="3"/>
  <c r="S107" i="3"/>
  <c r="AA107" i="3"/>
  <c r="X107" i="3"/>
  <c r="R107" i="3"/>
  <c r="Z107" i="3"/>
  <c r="T107" i="3"/>
  <c r="U107" i="3"/>
  <c r="W107" i="3"/>
  <c r="AB107" i="3"/>
  <c r="AC107" i="3"/>
  <c r="Y107" i="3"/>
  <c r="V107" i="3"/>
  <c r="JY62" i="3"/>
  <c r="FZ83" i="3"/>
  <c r="GE66" i="3"/>
  <c r="AH47" i="3"/>
  <c r="AG47" i="3"/>
  <c r="AE47" i="3"/>
  <c r="AD47" i="3"/>
  <c r="AI47" i="3"/>
  <c r="AO47" i="3"/>
  <c r="AF47" i="3"/>
  <c r="AK47" i="3"/>
  <c r="AJ47" i="3"/>
  <c r="FW69" i="3"/>
  <c r="G115" i="3"/>
  <c r="M115" i="3"/>
  <c r="I115" i="3"/>
  <c r="L115" i="3"/>
  <c r="DX115" i="3"/>
  <c r="H115" i="3"/>
  <c r="K115" i="3"/>
  <c r="Q115" i="3"/>
  <c r="F115" i="3"/>
  <c r="O115" i="3"/>
  <c r="P115" i="3"/>
  <c r="N115" i="3"/>
  <c r="J115" i="3"/>
  <c r="AL115" i="3"/>
  <c r="ED102" i="3"/>
  <c r="CF36" i="3"/>
  <c r="HU80" i="3"/>
  <c r="IA64" i="3"/>
  <c r="FX121" i="3"/>
  <c r="HV112" i="3"/>
  <c r="H32" i="3"/>
  <c r="N32" i="3"/>
  <c r="J32" i="3"/>
  <c r="M32" i="3"/>
  <c r="L32" i="3"/>
  <c r="I32" i="3"/>
  <c r="P32" i="3"/>
  <c r="G32" i="3"/>
  <c r="AL32" i="3"/>
  <c r="F32" i="3"/>
  <c r="O32" i="3"/>
  <c r="K32" i="3"/>
  <c r="DX32" i="3"/>
  <c r="Q32" i="3"/>
  <c r="GB31" i="3"/>
  <c r="FZ31" i="3"/>
  <c r="JQ89" i="3"/>
  <c r="GE109" i="3"/>
  <c r="JO49" i="3"/>
  <c r="CC49" i="3"/>
  <c r="AA102" i="3"/>
  <c r="T102" i="3"/>
  <c r="S102" i="3"/>
  <c r="Z102" i="3"/>
  <c r="R102" i="3"/>
  <c r="AB102" i="3"/>
  <c r="Y102" i="3"/>
  <c r="AC102" i="3"/>
  <c r="W102" i="3"/>
  <c r="U102" i="3"/>
  <c r="V102" i="3"/>
  <c r="X102" i="3"/>
  <c r="GD41" i="3"/>
  <c r="EA66" i="3"/>
  <c r="EE106" i="3"/>
  <c r="IB71" i="3"/>
  <c r="JO50" i="3"/>
  <c r="CC50" i="3"/>
  <c r="IA29" i="3"/>
  <c r="HX120" i="3"/>
  <c r="GA111" i="3"/>
  <c r="W108" i="3"/>
  <c r="T108" i="3"/>
  <c r="R108" i="3"/>
  <c r="Y108" i="3"/>
  <c r="X108" i="3"/>
  <c r="U108" i="3"/>
  <c r="V108" i="3"/>
  <c r="AB108" i="3"/>
  <c r="Z108" i="3"/>
  <c r="S108" i="3"/>
  <c r="AA108" i="3"/>
  <c r="AC108" i="3"/>
  <c r="BT32" i="3"/>
  <c r="CA32" i="3"/>
  <c r="BV32" i="3"/>
  <c r="BY32" i="3"/>
  <c r="BW32" i="3"/>
  <c r="BX32" i="3"/>
  <c r="BZ32" i="3"/>
  <c r="BU32" i="3"/>
  <c r="CE32" i="3"/>
  <c r="EC116" i="3"/>
  <c r="IB100" i="3"/>
  <c r="CF119" i="3"/>
  <c r="HS41" i="3"/>
  <c r="HU67" i="3"/>
  <c r="FW100" i="3"/>
  <c r="IB41" i="3"/>
  <c r="EF92" i="3"/>
  <c r="JR87" i="3"/>
  <c r="JR48" i="3"/>
  <c r="FZ25" i="3"/>
  <c r="JV54" i="3"/>
  <c r="EC105" i="3"/>
  <c r="IB60" i="3"/>
  <c r="CC109" i="3"/>
  <c r="JO109" i="3"/>
  <c r="GC35" i="3"/>
  <c r="FX109" i="3"/>
  <c r="GE126" i="3"/>
  <c r="BI125" i="3"/>
  <c r="BH125" i="3"/>
  <c r="BN125" i="3"/>
  <c r="BS125" i="3"/>
  <c r="BQ125" i="3"/>
  <c r="BM125" i="3"/>
  <c r="BR125" i="3"/>
  <c r="BK125" i="3"/>
  <c r="BL125" i="3"/>
  <c r="BO125" i="3"/>
  <c r="BJ125" i="3"/>
  <c r="BP125" i="3"/>
  <c r="JR125" i="3"/>
  <c r="DZ54" i="3"/>
  <c r="FZ60" i="3"/>
  <c r="I100" i="3"/>
  <c r="J100" i="3"/>
  <c r="M100" i="3"/>
  <c r="O100" i="3"/>
  <c r="L100" i="3"/>
  <c r="F100" i="3"/>
  <c r="G100" i="3"/>
  <c r="N100" i="3"/>
  <c r="K100" i="3"/>
  <c r="P100" i="3"/>
  <c r="AL100" i="3"/>
  <c r="H100" i="3"/>
  <c r="DX100" i="3"/>
  <c r="Q100" i="3"/>
  <c r="GD34" i="3"/>
  <c r="EC124" i="3"/>
  <c r="EC64" i="3"/>
  <c r="V114" i="3"/>
  <c r="X114" i="3"/>
  <c r="Y114" i="3"/>
  <c r="S114" i="3"/>
  <c r="Z114" i="3"/>
  <c r="AB114" i="3"/>
  <c r="AC114" i="3"/>
  <c r="W114" i="3"/>
  <c r="R114" i="3"/>
  <c r="U114" i="3"/>
  <c r="T114" i="3"/>
  <c r="AA114" i="3"/>
  <c r="HZ63" i="3"/>
  <c r="CF123" i="3"/>
  <c r="CG123" i="3" s="1"/>
  <c r="FV63" i="3"/>
  <c r="IB37" i="3"/>
  <c r="J123" i="3"/>
  <c r="DX123" i="3"/>
  <c r="H123" i="3"/>
  <c r="Q123" i="3"/>
  <c r="AL123" i="3"/>
  <c r="I123" i="3"/>
  <c r="K123" i="3"/>
  <c r="O123" i="3"/>
  <c r="F123" i="3"/>
  <c r="G123" i="3"/>
  <c r="M123" i="3"/>
  <c r="P123" i="3"/>
  <c r="L123" i="3"/>
  <c r="N123" i="3"/>
  <c r="IB31" i="3"/>
  <c r="IA92" i="3"/>
  <c r="HS126" i="3"/>
  <c r="JW126" i="3"/>
  <c r="JQ101" i="3"/>
  <c r="JO124" i="3"/>
  <c r="CC124" i="3"/>
  <c r="HW92" i="3"/>
  <c r="FW122" i="3"/>
  <c r="JX125" i="3"/>
  <c r="HW102" i="3"/>
  <c r="AA76" i="3"/>
  <c r="Z76" i="3"/>
  <c r="V76" i="3"/>
  <c r="S76" i="3"/>
  <c r="W76" i="3"/>
  <c r="Y76" i="3"/>
  <c r="R76" i="3"/>
  <c r="X76" i="3"/>
  <c r="U76" i="3"/>
  <c r="AC76" i="3"/>
  <c r="T76" i="3"/>
  <c r="AB76" i="3"/>
  <c r="AM125" i="3"/>
  <c r="FU125" i="3"/>
  <c r="CB121" i="3"/>
  <c r="AY121" i="3"/>
  <c r="BE121" i="3"/>
  <c r="BC121" i="3"/>
  <c r="AX121" i="3"/>
  <c r="BF121" i="3"/>
  <c r="BG121" i="3"/>
  <c r="AV121" i="3"/>
  <c r="HR121" i="3"/>
  <c r="AW121" i="3"/>
  <c r="BD121" i="3"/>
  <c r="BA121" i="3"/>
  <c r="BB121" i="3"/>
  <c r="AZ121" i="3"/>
  <c r="AP57" i="3"/>
  <c r="DZ123" i="3"/>
  <c r="EE79" i="3"/>
  <c r="S120" i="3"/>
  <c r="AC120" i="3"/>
  <c r="AB120" i="3"/>
  <c r="U120" i="3"/>
  <c r="AA120" i="3"/>
  <c r="W120" i="3"/>
  <c r="Y120" i="3"/>
  <c r="V120" i="3"/>
  <c r="Z120" i="3"/>
  <c r="R120" i="3"/>
  <c r="T120" i="3"/>
  <c r="X120" i="3"/>
  <c r="JX58" i="3"/>
  <c r="HY82" i="3"/>
  <c r="ED46" i="3"/>
  <c r="JP35" i="3"/>
  <c r="HZ112" i="3"/>
  <c r="EH79" i="3"/>
  <c r="JQ112" i="3"/>
  <c r="BS60" i="3"/>
  <c r="BN60" i="3"/>
  <c r="BK60" i="3"/>
  <c r="BJ60" i="3"/>
  <c r="BP60" i="3"/>
  <c r="BI60" i="3"/>
  <c r="BL60" i="3"/>
  <c r="BM60" i="3"/>
  <c r="BH60" i="3"/>
  <c r="BR60" i="3"/>
  <c r="BO60" i="3"/>
  <c r="BQ60" i="3"/>
  <c r="GB86" i="3"/>
  <c r="HX63" i="3"/>
  <c r="HY97" i="3"/>
  <c r="EB61" i="3"/>
  <c r="JW109" i="3"/>
  <c r="IA34" i="3"/>
  <c r="GD45" i="3"/>
  <c r="JT30" i="3"/>
  <c r="JP30" i="3"/>
  <c r="AD28" i="3"/>
  <c r="AI28" i="3"/>
  <c r="AH28" i="3"/>
  <c r="AO28" i="3"/>
  <c r="AE28" i="3"/>
  <c r="AG28" i="3"/>
  <c r="AK28" i="3"/>
  <c r="AF28" i="3"/>
  <c r="AJ28" i="3"/>
  <c r="JP79" i="3"/>
  <c r="ED49" i="3"/>
  <c r="JT31" i="3"/>
  <c r="CC38" i="3"/>
  <c r="JO38" i="3"/>
  <c r="DY45" i="3"/>
  <c r="HT27" i="3"/>
  <c r="JY86" i="3"/>
  <c r="EB66" i="3"/>
  <c r="JX116" i="3"/>
  <c r="EH112" i="3"/>
  <c r="DZ111" i="3"/>
  <c r="HV42" i="3"/>
  <c r="EA122" i="3"/>
  <c r="IA108" i="3"/>
  <c r="AM79" i="3"/>
  <c r="FU79" i="3"/>
  <c r="HU63" i="3"/>
  <c r="BI42" i="3"/>
  <c r="BM42" i="3"/>
  <c r="BS42" i="3"/>
  <c r="BJ42" i="3"/>
  <c r="BL42" i="3"/>
  <c r="BP42" i="3"/>
  <c r="BR42" i="3"/>
  <c r="BK42" i="3"/>
  <c r="BQ42" i="3"/>
  <c r="BN42" i="3"/>
  <c r="BO42" i="3"/>
  <c r="BH42" i="3"/>
  <c r="DY40" i="3"/>
  <c r="JU74" i="3"/>
  <c r="GA115" i="3"/>
  <c r="GA113" i="3"/>
  <c r="AG86" i="3"/>
  <c r="AH86" i="3"/>
  <c r="AD86" i="3"/>
  <c r="AO86" i="3"/>
  <c r="AE86" i="3"/>
  <c r="AI86" i="3"/>
  <c r="AF86" i="3"/>
  <c r="AJ86" i="3"/>
  <c r="AK86" i="3"/>
  <c r="ED32" i="3"/>
  <c r="GA89" i="3"/>
  <c r="BC38" i="3"/>
  <c r="AX38" i="3"/>
  <c r="AZ38" i="3"/>
  <c r="AY38" i="3"/>
  <c r="CB38" i="3"/>
  <c r="BA38" i="3"/>
  <c r="BG38" i="3"/>
  <c r="BD38" i="3"/>
  <c r="AW38" i="3"/>
  <c r="HR38" i="3"/>
  <c r="BB38" i="3"/>
  <c r="BF38" i="3"/>
  <c r="AV38" i="3"/>
  <c r="BE38" i="3"/>
  <c r="HU126" i="3"/>
  <c r="EG126" i="3"/>
  <c r="EH126" i="3"/>
  <c r="IA125" i="3"/>
  <c r="JT25" i="3"/>
  <c r="DZ119" i="3"/>
  <c r="BE70" i="3"/>
  <c r="BC70" i="3"/>
  <c r="HR70" i="3"/>
  <c r="BG70" i="3"/>
  <c r="BD70" i="3"/>
  <c r="AV70" i="3"/>
  <c r="AW70" i="3"/>
  <c r="AZ70" i="3"/>
  <c r="AY70" i="3"/>
  <c r="BA70" i="3"/>
  <c r="AX70" i="3"/>
  <c r="CB70" i="3"/>
  <c r="BF70" i="3"/>
  <c r="BB70" i="3"/>
  <c r="HV73" i="3"/>
  <c r="JR120" i="3"/>
  <c r="JY36" i="3"/>
  <c r="Z52" i="3"/>
  <c r="AB52" i="3"/>
  <c r="U52" i="3"/>
  <c r="T52" i="3"/>
  <c r="AC52" i="3"/>
  <c r="X52" i="3"/>
  <c r="V52" i="3"/>
  <c r="Y52" i="3"/>
  <c r="AA52" i="3"/>
  <c r="R52" i="3"/>
  <c r="W52" i="3"/>
  <c r="S52" i="3"/>
  <c r="T49" i="3"/>
  <c r="R49" i="3"/>
  <c r="AB49" i="3"/>
  <c r="AA49" i="3"/>
  <c r="U49" i="3"/>
  <c r="Y49" i="3"/>
  <c r="Z49" i="3"/>
  <c r="S49" i="3"/>
  <c r="AC49" i="3"/>
  <c r="W49" i="3"/>
  <c r="V49" i="3"/>
  <c r="X49" i="3"/>
  <c r="JY79" i="3"/>
  <c r="EG65" i="3"/>
  <c r="HS123" i="3"/>
  <c r="GC116" i="3"/>
  <c r="JU84" i="3"/>
  <c r="FV75" i="3"/>
  <c r="AH38" i="3"/>
  <c r="AK38" i="3"/>
  <c r="AD38" i="3"/>
  <c r="AJ38" i="3"/>
  <c r="AF38" i="3"/>
  <c r="AG38" i="3"/>
  <c r="AE38" i="3"/>
  <c r="AO38" i="3"/>
  <c r="AI38" i="3"/>
  <c r="CF115" i="3"/>
  <c r="HU119" i="3"/>
  <c r="FW76" i="3"/>
  <c r="HS47" i="3"/>
  <c r="JP82" i="3"/>
  <c r="HU99" i="3"/>
  <c r="JX51" i="3"/>
  <c r="AP43" i="3"/>
  <c r="EH121" i="3"/>
  <c r="JU110" i="3"/>
  <c r="AP60" i="3"/>
  <c r="AS60" i="3" s="1"/>
  <c r="AI87" i="3"/>
  <c r="AK87" i="3"/>
  <c r="AF87" i="3"/>
  <c r="AH87" i="3"/>
  <c r="AE87" i="3"/>
  <c r="AD87" i="3"/>
  <c r="AO87" i="3"/>
  <c r="AJ87" i="3"/>
  <c r="AG87" i="3"/>
  <c r="EC63" i="3"/>
  <c r="HW108" i="3"/>
  <c r="JS80" i="3"/>
  <c r="EB64" i="3"/>
  <c r="CC26" i="3"/>
  <c r="JO26" i="3"/>
  <c r="FX77" i="3"/>
  <c r="JU90" i="3"/>
  <c r="AM90" i="3"/>
  <c r="FU90" i="3"/>
  <c r="FX58" i="3"/>
  <c r="BG104" i="3"/>
  <c r="AZ104" i="3"/>
  <c r="BC104" i="3"/>
  <c r="AX104" i="3"/>
  <c r="HR104" i="3"/>
  <c r="BD104" i="3"/>
  <c r="CB104" i="3"/>
  <c r="AW104" i="3"/>
  <c r="BE104" i="3"/>
  <c r="AV104" i="3"/>
  <c r="BF104" i="3"/>
  <c r="BA104" i="3"/>
  <c r="BB104" i="3"/>
  <c r="AY104" i="3"/>
  <c r="HS75" i="3"/>
  <c r="HX73" i="3"/>
  <c r="GA118" i="3"/>
  <c r="IA97" i="3"/>
  <c r="AI37" i="3"/>
  <c r="AH37" i="3"/>
  <c r="AG37" i="3"/>
  <c r="AO37" i="3"/>
  <c r="AD37" i="3"/>
  <c r="AJ37" i="3"/>
  <c r="AK37" i="3"/>
  <c r="AF37" i="3"/>
  <c r="AE37" i="3"/>
  <c r="JO92" i="3"/>
  <c r="CC92" i="3"/>
  <c r="HS43" i="3"/>
  <c r="DY38" i="3"/>
  <c r="JW31" i="3"/>
  <c r="GD102" i="3"/>
  <c r="BM32" i="3"/>
  <c r="BI32" i="3"/>
  <c r="BR32" i="3"/>
  <c r="BS32" i="3"/>
  <c r="BK32" i="3"/>
  <c r="BJ32" i="3"/>
  <c r="BQ32" i="3"/>
  <c r="BH32" i="3"/>
  <c r="BL32" i="3"/>
  <c r="BN32" i="3"/>
  <c r="BO32" i="3"/>
  <c r="BP32" i="3"/>
  <c r="JS74" i="3"/>
  <c r="EA110" i="3"/>
  <c r="JY34" i="3"/>
  <c r="L103" i="3"/>
  <c r="H103" i="3"/>
  <c r="M103" i="3"/>
  <c r="O103" i="3"/>
  <c r="P103" i="3"/>
  <c r="N103" i="3"/>
  <c r="Q103" i="3"/>
  <c r="J103" i="3"/>
  <c r="DX103" i="3"/>
  <c r="I103" i="3"/>
  <c r="F103" i="3"/>
  <c r="K103" i="3"/>
  <c r="G103" i="3"/>
  <c r="AL103" i="3"/>
  <c r="FW41" i="3"/>
  <c r="JW116" i="3"/>
  <c r="EC82" i="3"/>
  <c r="DX25" i="3"/>
  <c r="F25" i="3"/>
  <c r="HU125" i="3"/>
  <c r="HV38" i="3"/>
  <c r="FY79" i="3"/>
  <c r="EB35" i="3"/>
  <c r="GC79" i="3"/>
  <c r="EE73" i="3"/>
  <c r="EE120" i="3"/>
  <c r="HZ86" i="3"/>
  <c r="HV62" i="3"/>
  <c r="GA117" i="3"/>
  <c r="FX111" i="3"/>
  <c r="HZ38" i="3"/>
  <c r="IA65" i="3"/>
  <c r="EG42" i="3"/>
  <c r="EC86" i="3"/>
  <c r="GC109" i="3"/>
  <c r="JU44" i="3"/>
  <c r="HZ37" i="3"/>
  <c r="EB50" i="3"/>
  <c r="JS55" i="3"/>
  <c r="FY90" i="3"/>
  <c r="FU117" i="3"/>
  <c r="AM117" i="3"/>
  <c r="HU44" i="3"/>
  <c r="EB97" i="3"/>
  <c r="HT123" i="3"/>
  <c r="HZ115" i="3"/>
  <c r="JP80" i="3"/>
  <c r="IA121" i="3"/>
  <c r="GE116" i="3"/>
  <c r="JQ67" i="3"/>
  <c r="EA73" i="3"/>
  <c r="HY86" i="3"/>
  <c r="DZ97" i="3"/>
  <c r="BT37" i="3"/>
  <c r="BU37" i="3"/>
  <c r="CE37" i="3"/>
  <c r="BX37" i="3"/>
  <c r="BW37" i="3"/>
  <c r="CA37" i="3"/>
  <c r="BY37" i="3"/>
  <c r="BV37" i="3"/>
  <c r="BZ37" i="3"/>
  <c r="EE122" i="3"/>
  <c r="DY25" i="3"/>
  <c r="G25" i="3"/>
  <c r="CF65" i="3"/>
  <c r="AS65" i="3" s="1"/>
  <c r="EF68" i="3"/>
  <c r="IB30" i="3"/>
  <c r="JO106" i="3"/>
  <c r="CC106" i="3"/>
  <c r="X105" i="3"/>
  <c r="W105" i="3"/>
  <c r="Y105" i="3"/>
  <c r="AA105" i="3"/>
  <c r="R105" i="3"/>
  <c r="V105" i="3"/>
  <c r="AB105" i="3"/>
  <c r="AC105" i="3"/>
  <c r="S105" i="3"/>
  <c r="U105" i="3"/>
  <c r="T105" i="3"/>
  <c r="Z105" i="3"/>
  <c r="JX32" i="3"/>
  <c r="FZ39" i="3"/>
  <c r="GE75" i="3"/>
  <c r="GD122" i="3"/>
  <c r="FW36" i="3"/>
  <c r="EA121" i="3"/>
  <c r="HY108" i="3"/>
  <c r="HW106" i="3"/>
  <c r="HU79" i="3"/>
  <c r="GA81" i="3"/>
  <c r="FW77" i="3"/>
  <c r="EG97" i="3"/>
  <c r="AC111" i="3"/>
  <c r="U111" i="3"/>
  <c r="V111" i="3"/>
  <c r="X111" i="3"/>
  <c r="S111" i="3"/>
  <c r="Y111" i="3"/>
  <c r="R111" i="3"/>
  <c r="W111" i="3"/>
  <c r="T111" i="3"/>
  <c r="Z111" i="3"/>
  <c r="AB111" i="3"/>
  <c r="AA111" i="3"/>
  <c r="EF58" i="3"/>
  <c r="EA120" i="3"/>
  <c r="JW106" i="3"/>
  <c r="IB110" i="3"/>
  <c r="GB113" i="3"/>
  <c r="HS46" i="3"/>
  <c r="HW58" i="3"/>
  <c r="JR42" i="3"/>
  <c r="JO116" i="3"/>
  <c r="CC116" i="3"/>
  <c r="EF113" i="3"/>
  <c r="EB27" i="3"/>
  <c r="EH94" i="3"/>
  <c r="JQ56" i="3"/>
  <c r="JY91" i="3"/>
  <c r="JO93" i="3"/>
  <c r="CC93" i="3"/>
  <c r="IB85" i="3"/>
  <c r="EB89" i="3"/>
  <c r="ED52" i="3"/>
  <c r="BC67" i="3"/>
  <c r="BB67" i="3"/>
  <c r="BF67" i="3"/>
  <c r="AV67" i="3"/>
  <c r="AW67" i="3"/>
  <c r="CB67" i="3"/>
  <c r="BG67" i="3"/>
  <c r="BE67" i="3"/>
  <c r="BD67" i="3"/>
  <c r="HR67" i="3"/>
  <c r="AX67" i="3"/>
  <c r="AZ67" i="3"/>
  <c r="BA67" i="3"/>
  <c r="AY67" i="3"/>
  <c r="DY36" i="3"/>
  <c r="HS34" i="3"/>
  <c r="JW48" i="3"/>
  <c r="JT110" i="3"/>
  <c r="GE118" i="3"/>
  <c r="JS88" i="3"/>
  <c r="HV61" i="3"/>
  <c r="GC70" i="3"/>
  <c r="JV49" i="3"/>
  <c r="JP103" i="3"/>
  <c r="GC42" i="3"/>
  <c r="JV38" i="3"/>
  <c r="EH96" i="3"/>
  <c r="HX60" i="3"/>
  <c r="EB73" i="3"/>
  <c r="EB36" i="3"/>
  <c r="JQ53" i="3"/>
  <c r="BP25" i="3"/>
  <c r="AW76" i="3"/>
  <c r="HR76" i="3"/>
  <c r="AV76" i="3"/>
  <c r="CB76" i="3"/>
  <c r="AX76" i="3"/>
  <c r="BE76" i="3"/>
  <c r="AY76" i="3"/>
  <c r="BD76" i="3"/>
  <c r="BC76" i="3"/>
  <c r="BA76" i="3"/>
  <c r="AZ76" i="3"/>
  <c r="BG76" i="3"/>
  <c r="BB76" i="3"/>
  <c r="BF76" i="3"/>
  <c r="ED97" i="3"/>
  <c r="CF107" i="3"/>
  <c r="AJ60" i="3"/>
  <c r="AG60" i="3"/>
  <c r="AH60" i="3"/>
  <c r="AI60" i="3"/>
  <c r="AK60" i="3"/>
  <c r="AD60" i="3"/>
  <c r="AF60" i="3"/>
  <c r="AE60" i="3"/>
  <c r="AO60" i="3"/>
  <c r="JQ120" i="3"/>
  <c r="X39" i="3"/>
  <c r="S39" i="3"/>
  <c r="R39" i="3"/>
  <c r="V39" i="3"/>
  <c r="T39" i="3"/>
  <c r="Y39" i="3"/>
  <c r="W39" i="3"/>
  <c r="Z39" i="3"/>
  <c r="U39" i="3"/>
  <c r="AA39" i="3"/>
  <c r="AB39" i="3"/>
  <c r="AC39" i="3"/>
  <c r="JS30" i="3"/>
  <c r="JX123" i="3"/>
  <c r="HV116" i="3"/>
  <c r="HX118" i="3"/>
  <c r="HS48" i="3"/>
  <c r="FW95" i="3"/>
  <c r="BJ40" i="3"/>
  <c r="BN40" i="3"/>
  <c r="BK40" i="3"/>
  <c r="BH40" i="3"/>
  <c r="BR40" i="3"/>
  <c r="BQ40" i="3"/>
  <c r="BL40" i="3"/>
  <c r="BM40" i="3"/>
  <c r="BI40" i="3"/>
  <c r="BP40" i="3"/>
  <c r="BO40" i="3"/>
  <c r="BS40" i="3"/>
  <c r="HY29" i="3"/>
  <c r="JU99" i="3"/>
  <c r="EE66" i="3"/>
  <c r="J86" i="3"/>
  <c r="I86" i="3"/>
  <c r="M86" i="3"/>
  <c r="H86" i="3"/>
  <c r="N86" i="3"/>
  <c r="DX86" i="3"/>
  <c r="L86" i="3"/>
  <c r="O86" i="3"/>
  <c r="P86" i="3"/>
  <c r="Q86" i="3"/>
  <c r="AL86" i="3"/>
  <c r="F86" i="3"/>
  <c r="G86" i="3"/>
  <c r="K86" i="3"/>
  <c r="HU108" i="3"/>
  <c r="FY76" i="3"/>
  <c r="EA62" i="3"/>
  <c r="GB37" i="3"/>
  <c r="EB102" i="3"/>
  <c r="AP42" i="3"/>
  <c r="GA58" i="3"/>
  <c r="IA44" i="3"/>
  <c r="JQ111" i="3"/>
  <c r="EG74" i="3"/>
  <c r="IB114" i="3"/>
  <c r="EE123" i="3"/>
  <c r="DY87" i="3"/>
  <c r="EF88" i="3"/>
  <c r="CF73" i="3"/>
  <c r="JX38" i="3"/>
  <c r="GD28" i="3"/>
  <c r="FY65" i="3"/>
  <c r="FX71" i="3"/>
  <c r="FW114" i="3"/>
  <c r="JQ30" i="3"/>
  <c r="EE97" i="3"/>
  <c r="EH90" i="3"/>
  <c r="JU108" i="3"/>
  <c r="BP83" i="3"/>
  <c r="BI83" i="3"/>
  <c r="BJ83" i="3"/>
  <c r="BN83" i="3"/>
  <c r="BS83" i="3"/>
  <c r="BO83" i="3"/>
  <c r="BR83" i="3"/>
  <c r="BM83" i="3"/>
  <c r="BK83" i="3"/>
  <c r="BL83" i="3"/>
  <c r="BH83" i="3"/>
  <c r="BQ83" i="3"/>
  <c r="ED40" i="3"/>
  <c r="JQ39" i="3"/>
  <c r="EF116" i="3"/>
  <c r="GB70" i="3"/>
  <c r="JV107" i="3"/>
  <c r="EF28" i="3"/>
  <c r="JT89" i="3"/>
  <c r="FY52" i="3"/>
  <c r="HY78" i="3"/>
  <c r="JP45" i="3"/>
  <c r="FX41" i="3"/>
  <c r="HW35" i="3"/>
  <c r="JT87" i="3"/>
  <c r="GB126" i="3"/>
  <c r="HS125" i="3"/>
  <c r="IB74" i="3"/>
  <c r="ED34" i="3"/>
  <c r="BI26" i="3"/>
  <c r="BO26" i="3"/>
  <c r="BR26" i="3"/>
  <c r="BH26" i="3"/>
  <c r="BS26" i="3"/>
  <c r="BL26" i="3"/>
  <c r="BM26" i="3"/>
  <c r="BQ26" i="3"/>
  <c r="BJ26" i="3"/>
  <c r="BP26" i="3"/>
  <c r="BN26" i="3"/>
  <c r="BK26" i="3"/>
  <c r="GE69" i="3"/>
  <c r="AM64" i="3"/>
  <c r="FU64" i="3"/>
  <c r="JQ114" i="3"/>
  <c r="CF56" i="3"/>
  <c r="EB33" i="3"/>
  <c r="HY124" i="3"/>
  <c r="GB117" i="3"/>
  <c r="BK34" i="3"/>
  <c r="BH34" i="3"/>
  <c r="BQ34" i="3"/>
  <c r="BR34" i="3"/>
  <c r="BO34" i="3"/>
  <c r="BL34" i="3"/>
  <c r="BN34" i="3"/>
  <c r="BJ34" i="3"/>
  <c r="BM34" i="3"/>
  <c r="BP34" i="3"/>
  <c r="BS34" i="3"/>
  <c r="BI34" i="3"/>
  <c r="EH56" i="3"/>
  <c r="JW56" i="3"/>
  <c r="GC66" i="3"/>
  <c r="ED47" i="3"/>
  <c r="HW64" i="3"/>
  <c r="JP114" i="3"/>
  <c r="GA73" i="3"/>
  <c r="FX68" i="3"/>
  <c r="JS95" i="3"/>
  <c r="EF54" i="3"/>
  <c r="JS110" i="3"/>
  <c r="FZ89" i="3"/>
  <c r="GA105" i="3"/>
  <c r="IB28" i="3"/>
  <c r="JP40" i="3"/>
  <c r="JP64" i="3"/>
  <c r="JX115" i="3"/>
  <c r="JS67" i="3"/>
  <c r="EH33" i="3"/>
  <c r="HU114" i="3"/>
  <c r="EG72" i="3"/>
  <c r="IA118" i="3"/>
  <c r="JR112" i="3"/>
  <c r="JY106" i="3"/>
  <c r="FX91" i="3"/>
  <c r="EB114" i="3"/>
  <c r="AM113" i="3"/>
  <c r="FU113" i="3"/>
  <c r="JW51" i="3"/>
  <c r="FU60" i="3"/>
  <c r="AM60" i="3"/>
  <c r="FZ68" i="3"/>
  <c r="JO104" i="3"/>
  <c r="CC104" i="3"/>
  <c r="CD104" i="3" s="1"/>
  <c r="GE107" i="3"/>
  <c r="FV62" i="3"/>
  <c r="JU51" i="3"/>
  <c r="HX85" i="3"/>
  <c r="FX114" i="3"/>
  <c r="GA112" i="3"/>
  <c r="HY58" i="3"/>
  <c r="AJ25" i="3"/>
  <c r="HT112" i="3"/>
  <c r="ED116" i="3"/>
  <c r="EA106" i="3"/>
  <c r="EC87" i="3"/>
  <c r="GC52" i="3"/>
  <c r="ED57" i="3"/>
  <c r="FX34" i="3"/>
  <c r="HZ82" i="3"/>
  <c r="AA113" i="3"/>
  <c r="Y113" i="3"/>
  <c r="S113" i="3"/>
  <c r="U113" i="3"/>
  <c r="AB113" i="3"/>
  <c r="Z113" i="3"/>
  <c r="AC113" i="3"/>
  <c r="W113" i="3"/>
  <c r="R113" i="3"/>
  <c r="T113" i="3"/>
  <c r="X113" i="3"/>
  <c r="V113" i="3"/>
  <c r="EH102" i="3"/>
  <c r="HS76" i="3"/>
  <c r="JU83" i="3"/>
  <c r="HT73" i="3"/>
  <c r="JV74" i="3"/>
  <c r="IA62" i="3"/>
  <c r="BV117" i="3"/>
  <c r="BY117" i="3"/>
  <c r="CE117" i="3"/>
  <c r="BX117" i="3"/>
  <c r="BU117" i="3"/>
  <c r="BW117" i="3"/>
  <c r="BZ117" i="3"/>
  <c r="CA117" i="3"/>
  <c r="BT117" i="3"/>
  <c r="DY100" i="3"/>
  <c r="GB88" i="3"/>
  <c r="JP68" i="3"/>
  <c r="EG107" i="3"/>
  <c r="JU113" i="3"/>
  <c r="HU111" i="3"/>
  <c r="GD107" i="3"/>
  <c r="AP113" i="3"/>
  <c r="CA125" i="3"/>
  <c r="BT125" i="3"/>
  <c r="CE125" i="3"/>
  <c r="AR125" i="3" s="1"/>
  <c r="BY125" i="3"/>
  <c r="BU125" i="3"/>
  <c r="BX125" i="3"/>
  <c r="BZ125" i="3"/>
  <c r="BV125" i="3"/>
  <c r="BW125" i="3"/>
  <c r="AM121" i="3"/>
  <c r="FU121" i="3"/>
  <c r="EA124" i="3"/>
  <c r="JW41" i="3"/>
  <c r="HT110" i="3"/>
  <c r="EF111" i="3"/>
  <c r="JS84" i="3"/>
  <c r="HT41" i="3"/>
  <c r="JR51" i="3"/>
  <c r="HY125" i="3"/>
  <c r="BU124" i="3"/>
  <c r="BY124" i="3"/>
  <c r="BX124" i="3"/>
  <c r="BZ124" i="3"/>
  <c r="BV124" i="3"/>
  <c r="CA124" i="3"/>
  <c r="CE124" i="3"/>
  <c r="BT124" i="3"/>
  <c r="BW124" i="3"/>
  <c r="HT101" i="3"/>
  <c r="JW55" i="3"/>
  <c r="EE34" i="3"/>
  <c r="FZ84" i="3"/>
  <c r="JR69" i="3"/>
  <c r="JU126" i="3"/>
  <c r="FX31" i="3"/>
  <c r="EE108" i="3"/>
  <c r="JR119" i="3"/>
  <c r="JX25" i="3"/>
  <c r="AC50" i="3"/>
  <c r="AB50" i="3"/>
  <c r="T50" i="3"/>
  <c r="AA50" i="3"/>
  <c r="U50" i="3"/>
  <c r="Y50" i="3"/>
  <c r="V50" i="3"/>
  <c r="W50" i="3"/>
  <c r="X50" i="3"/>
  <c r="S50" i="3"/>
  <c r="R50" i="3"/>
  <c r="Z50" i="3"/>
  <c r="EH54" i="3"/>
  <c r="CF124" i="3"/>
  <c r="HW29" i="3"/>
  <c r="AM46" i="3"/>
  <c r="FU46" i="3"/>
  <c r="L122" i="3"/>
  <c r="F122" i="3"/>
  <c r="H122" i="3"/>
  <c r="Q122" i="3"/>
  <c r="N122" i="3"/>
  <c r="DX122" i="3"/>
  <c r="P122" i="3"/>
  <c r="M122" i="3"/>
  <c r="K122" i="3"/>
  <c r="O122" i="3"/>
  <c r="J122" i="3"/>
  <c r="AL122" i="3"/>
  <c r="I122" i="3"/>
  <c r="G122" i="3"/>
  <c r="GE28" i="3"/>
  <c r="DZ121" i="3"/>
  <c r="IB108" i="3"/>
  <c r="GC43" i="3"/>
  <c r="JO105" i="3"/>
  <c r="CC105" i="3"/>
  <c r="EE35" i="3"/>
  <c r="JT111" i="3"/>
  <c r="ED90" i="3"/>
  <c r="GA119" i="3"/>
  <c r="HW26" i="3"/>
  <c r="EE80" i="3"/>
  <c r="JO52" i="3"/>
  <c r="CC52" i="3"/>
  <c r="AP37" i="3"/>
  <c r="JT119" i="3"/>
  <c r="FY116" i="3"/>
  <c r="GA82" i="3"/>
  <c r="GE103" i="3"/>
  <c r="EA69" i="3"/>
  <c r="FW80" i="3"/>
  <c r="HU85" i="3"/>
  <c r="Q44" i="3"/>
  <c r="N44" i="3"/>
  <c r="O44" i="3"/>
  <c r="M44" i="3"/>
  <c r="F44" i="3"/>
  <c r="G44" i="3"/>
  <c r="I44" i="3"/>
  <c r="J44" i="3"/>
  <c r="K44" i="3"/>
  <c r="L44" i="3"/>
  <c r="DX44" i="3"/>
  <c r="P44" i="3"/>
  <c r="AL44" i="3"/>
  <c r="H44" i="3"/>
  <c r="GE37" i="3"/>
  <c r="DY48" i="3"/>
  <c r="J118" i="3"/>
  <c r="L118" i="3"/>
  <c r="I118" i="3"/>
  <c r="F118" i="3"/>
  <c r="K118" i="3"/>
  <c r="AL118" i="3"/>
  <c r="Q118" i="3"/>
  <c r="O118" i="3"/>
  <c r="H118" i="3"/>
  <c r="N118" i="3"/>
  <c r="M118" i="3"/>
  <c r="P118" i="3"/>
  <c r="DX118" i="3"/>
  <c r="G118" i="3"/>
  <c r="EF52" i="3"/>
  <c r="FZ76" i="3"/>
  <c r="EB60" i="3"/>
  <c r="HV82" i="3"/>
  <c r="HU92" i="3"/>
  <c r="FU47" i="3"/>
  <c r="AM47" i="3"/>
  <c r="IB96" i="3"/>
  <c r="JX46" i="3"/>
  <c r="JU66" i="3"/>
  <c r="FW38" i="3"/>
  <c r="HS50" i="3"/>
  <c r="ED31" i="3"/>
  <c r="O105" i="3"/>
  <c r="G105" i="3"/>
  <c r="L105" i="3"/>
  <c r="J105" i="3"/>
  <c r="N105" i="3"/>
  <c r="M105" i="3"/>
  <c r="F105" i="3"/>
  <c r="K105" i="3"/>
  <c r="DX105" i="3"/>
  <c r="Q105" i="3"/>
  <c r="P105" i="3"/>
  <c r="I105" i="3"/>
  <c r="H105" i="3"/>
  <c r="AL105" i="3"/>
  <c r="FV123" i="3"/>
  <c r="GE59" i="3"/>
  <c r="GE42" i="3"/>
  <c r="FW40" i="3"/>
  <c r="HY112" i="3"/>
  <c r="IB33" i="3"/>
  <c r="BV119" i="3"/>
  <c r="BW119" i="3"/>
  <c r="BX119" i="3"/>
  <c r="BU119" i="3"/>
  <c r="CE119" i="3"/>
  <c r="BZ119" i="3"/>
  <c r="CA119" i="3"/>
  <c r="BT119" i="3"/>
  <c r="BY119" i="3"/>
  <c r="JT99" i="3"/>
  <c r="AY91" i="3"/>
  <c r="BC91" i="3"/>
  <c r="AW91" i="3"/>
  <c r="BE91" i="3"/>
  <c r="AV91" i="3"/>
  <c r="AZ91" i="3"/>
  <c r="BD91" i="3"/>
  <c r="BF91" i="3"/>
  <c r="BG91" i="3"/>
  <c r="AX91" i="3"/>
  <c r="CB91" i="3"/>
  <c r="BA91" i="3"/>
  <c r="BB91" i="3"/>
  <c r="HR91" i="3"/>
  <c r="GC78" i="3"/>
  <c r="AM36" i="3"/>
  <c r="AN36" i="3" s="1"/>
  <c r="FU36" i="3"/>
  <c r="HW25" i="3"/>
  <c r="BA25" i="3"/>
  <c r="EF126" i="3"/>
  <c r="DY125" i="3"/>
  <c r="JW114" i="3"/>
  <c r="FV118" i="3"/>
  <c r="GC124" i="3"/>
  <c r="FX76" i="3"/>
  <c r="GB123" i="3"/>
  <c r="JP125" i="3"/>
  <c r="HS67" i="3"/>
  <c r="DZ45" i="3"/>
  <c r="HV94" i="3"/>
  <c r="CA116" i="3"/>
  <c r="CE116" i="3"/>
  <c r="AR116" i="3" s="1"/>
  <c r="BW116" i="3"/>
  <c r="BU116" i="3"/>
  <c r="BX116" i="3"/>
  <c r="BY116" i="3"/>
  <c r="BV116" i="3"/>
  <c r="BT116" i="3"/>
  <c r="BZ116" i="3"/>
  <c r="EB99" i="3"/>
  <c r="AD83" i="3"/>
  <c r="AI83" i="3"/>
  <c r="AH83" i="3"/>
  <c r="AF83" i="3"/>
  <c r="AE83" i="3"/>
  <c r="AK83" i="3"/>
  <c r="AJ83" i="3"/>
  <c r="AG83" i="3"/>
  <c r="AO83" i="3"/>
  <c r="EH77" i="3"/>
  <c r="AP53" i="3"/>
  <c r="JY107" i="3"/>
  <c r="FY70" i="3"/>
  <c r="EC95" i="3"/>
  <c r="HS100" i="3"/>
  <c r="EG122" i="3"/>
  <c r="FX127" i="3"/>
  <c r="FU126" i="3"/>
  <c r="AM126" i="3"/>
  <c r="AO82" i="3"/>
  <c r="AG82" i="3"/>
  <c r="AJ82" i="3"/>
  <c r="AE82" i="3"/>
  <c r="AK82" i="3"/>
  <c r="AH82" i="3"/>
  <c r="AF82" i="3"/>
  <c r="AI82" i="3"/>
  <c r="AD82" i="3"/>
  <c r="JX122" i="3"/>
  <c r="HS124" i="3"/>
  <c r="EB103" i="3"/>
  <c r="JY122" i="3"/>
  <c r="FX107" i="3"/>
  <c r="EE114" i="3"/>
  <c r="ED26" i="3"/>
  <c r="JQ125" i="3"/>
  <c r="FY60" i="3"/>
  <c r="I90" i="3"/>
  <c r="O90" i="3"/>
  <c r="P90" i="3"/>
  <c r="G90" i="3"/>
  <c r="H90" i="3"/>
  <c r="M90" i="3"/>
  <c r="K90" i="3"/>
  <c r="L90" i="3"/>
  <c r="F90" i="3"/>
  <c r="Q90" i="3"/>
  <c r="DX90" i="3"/>
  <c r="N90" i="3"/>
  <c r="J90" i="3"/>
  <c r="AL90" i="3"/>
  <c r="DY124" i="3"/>
  <c r="IA32" i="3"/>
  <c r="AW89" i="3"/>
  <c r="AZ89" i="3"/>
  <c r="BF89" i="3"/>
  <c r="AX89" i="3"/>
  <c r="AY89" i="3"/>
  <c r="BC89" i="3"/>
  <c r="BA89" i="3"/>
  <c r="CB89" i="3"/>
  <c r="HR89" i="3"/>
  <c r="AV89" i="3"/>
  <c r="BG89" i="3"/>
  <c r="BD89" i="3"/>
  <c r="BE89" i="3"/>
  <c r="BB89" i="3"/>
  <c r="HU113" i="3"/>
  <c r="HV64" i="3"/>
  <c r="EA38" i="3"/>
  <c r="CF45" i="3"/>
  <c r="JR62" i="3"/>
  <c r="EH105" i="3"/>
  <c r="CF120" i="3"/>
  <c r="AM118" i="3"/>
  <c r="FU118" i="3"/>
  <c r="JY58" i="3"/>
  <c r="AG39" i="3"/>
  <c r="AK39" i="3"/>
  <c r="AD39" i="3"/>
  <c r="AJ39" i="3"/>
  <c r="AF39" i="3"/>
  <c r="AE39" i="3"/>
  <c r="AI39" i="3"/>
  <c r="AO39" i="3"/>
  <c r="AH39" i="3"/>
  <c r="GD111" i="3"/>
  <c r="JS89" i="3"/>
  <c r="ED88" i="3"/>
  <c r="JS93" i="3"/>
  <c r="HZ61" i="3"/>
  <c r="JV123" i="3"/>
  <c r="JT71" i="3"/>
  <c r="FZ123" i="3"/>
  <c r="JP59" i="3"/>
  <c r="EH113" i="3"/>
  <c r="EH81" i="3"/>
  <c r="V83" i="3"/>
  <c r="Z83" i="3"/>
  <c r="AA83" i="3"/>
  <c r="X83" i="3"/>
  <c r="R83" i="3"/>
  <c r="AB83" i="3"/>
  <c r="T83" i="3"/>
  <c r="Y83" i="3"/>
  <c r="W83" i="3"/>
  <c r="AC83" i="3"/>
  <c r="S83" i="3"/>
  <c r="U83" i="3"/>
  <c r="Z123" i="3"/>
  <c r="AB123" i="3"/>
  <c r="V123" i="3"/>
  <c r="R123" i="3"/>
  <c r="Y123" i="3"/>
  <c r="X123" i="3"/>
  <c r="AC123" i="3"/>
  <c r="U123" i="3"/>
  <c r="W123" i="3"/>
  <c r="S123" i="3"/>
  <c r="AA123" i="3"/>
  <c r="T123" i="3"/>
  <c r="HU122" i="3"/>
  <c r="AK123" i="3"/>
  <c r="AD123" i="3"/>
  <c r="AI123" i="3"/>
  <c r="AH123" i="3"/>
  <c r="AG123" i="3"/>
  <c r="AF123" i="3"/>
  <c r="AJ123" i="3"/>
  <c r="AE123" i="3"/>
  <c r="AO123" i="3"/>
  <c r="EH44" i="3"/>
  <c r="JU98" i="3"/>
  <c r="HY111" i="3"/>
  <c r="HU43" i="3"/>
  <c r="HT96" i="3"/>
  <c r="GB68" i="3"/>
  <c r="EF27" i="3"/>
  <c r="AP39" i="3"/>
  <c r="HZ97" i="3"/>
  <c r="FU83" i="3"/>
  <c r="AM83" i="3"/>
  <c r="CB119" i="3"/>
  <c r="BA119" i="3"/>
  <c r="AY119" i="3"/>
  <c r="AV119" i="3"/>
  <c r="BC119" i="3"/>
  <c r="AW119" i="3"/>
  <c r="BB119" i="3"/>
  <c r="BE119" i="3"/>
  <c r="BF119" i="3"/>
  <c r="BD119" i="3"/>
  <c r="BG119" i="3"/>
  <c r="AX119" i="3"/>
  <c r="HR119" i="3"/>
  <c r="AZ119" i="3"/>
  <c r="EF36" i="3"/>
  <c r="HX92" i="3"/>
  <c r="AP67" i="3"/>
  <c r="EC52" i="3"/>
  <c r="GD33" i="3"/>
  <c r="R59" i="3"/>
  <c r="S59" i="3"/>
  <c r="T59" i="3"/>
  <c r="Y59" i="3"/>
  <c r="Z59" i="3"/>
  <c r="AB59" i="3"/>
  <c r="U59" i="3"/>
  <c r="AC59" i="3"/>
  <c r="X59" i="3"/>
  <c r="W59" i="3"/>
  <c r="AA59" i="3"/>
  <c r="V59" i="3"/>
  <c r="EB100" i="3"/>
  <c r="JO46" i="3"/>
  <c r="CC46" i="3"/>
  <c r="JO68" i="3"/>
  <c r="CC68" i="3"/>
  <c r="EB119" i="3"/>
  <c r="IA109" i="3"/>
  <c r="FV56" i="3"/>
  <c r="ED111" i="3"/>
  <c r="EB111" i="3"/>
  <c r="HU106" i="3"/>
  <c r="EF38" i="3"/>
  <c r="HV63" i="3"/>
  <c r="S30" i="3"/>
  <c r="AB30" i="3"/>
  <c r="U30" i="3"/>
  <c r="AA30" i="3"/>
  <c r="T30" i="3"/>
  <c r="W30" i="3"/>
  <c r="AC30" i="3"/>
  <c r="Z30" i="3"/>
  <c r="R30" i="3"/>
  <c r="X30" i="3"/>
  <c r="Y30" i="3"/>
  <c r="V30" i="3"/>
  <c r="HV87" i="3"/>
  <c r="EH80" i="3"/>
  <c r="BK91" i="3"/>
  <c r="BM91" i="3"/>
  <c r="BQ91" i="3"/>
  <c r="BL91" i="3"/>
  <c r="BR91" i="3"/>
  <c r="BP91" i="3"/>
  <c r="BO91" i="3"/>
  <c r="BS91" i="3"/>
  <c r="BN91" i="3"/>
  <c r="BJ91" i="3"/>
  <c r="BH91" i="3"/>
  <c r="BI91" i="3"/>
  <c r="HW70" i="3"/>
  <c r="AM55" i="3"/>
  <c r="FU55" i="3"/>
  <c r="EE81" i="3"/>
  <c r="ED91" i="3"/>
  <c r="HU109" i="3"/>
  <c r="AP103" i="3"/>
  <c r="IA70" i="3"/>
  <c r="JU28" i="3"/>
  <c r="FY120" i="3"/>
  <c r="IB78" i="3"/>
  <c r="JT75" i="3"/>
  <c r="CF77" i="3"/>
  <c r="CG77" i="3" s="1"/>
  <c r="JQ96" i="3"/>
  <c r="AM123" i="3"/>
  <c r="AN123" i="3" s="1"/>
  <c r="FU123" i="3"/>
  <c r="JX83" i="3"/>
  <c r="JW124" i="3"/>
  <c r="JU89" i="3"/>
  <c r="EB101" i="3"/>
  <c r="IA30" i="3"/>
  <c r="FW116" i="3"/>
  <c r="IA46" i="3"/>
  <c r="FY61" i="3"/>
  <c r="FX54" i="3"/>
  <c r="F109" i="3"/>
  <c r="H109" i="3"/>
  <c r="K109" i="3"/>
  <c r="Q109" i="3"/>
  <c r="J109" i="3"/>
  <c r="L109" i="3"/>
  <c r="AL109" i="3"/>
  <c r="DX109" i="3"/>
  <c r="G109" i="3"/>
  <c r="P109" i="3"/>
  <c r="N109" i="3"/>
  <c r="O109" i="3"/>
  <c r="I109" i="3"/>
  <c r="M109" i="3"/>
  <c r="HW28" i="3"/>
  <c r="CC59" i="3"/>
  <c r="CD59" i="3" s="1"/>
  <c r="JO59" i="3"/>
  <c r="JV69" i="3"/>
  <c r="HX117" i="3"/>
  <c r="HX113" i="3"/>
  <c r="GE52" i="3"/>
  <c r="EE118" i="3"/>
  <c r="GA90" i="3"/>
  <c r="GA27" i="3"/>
  <c r="EA109" i="3"/>
  <c r="HZ52" i="3"/>
  <c r="HS110" i="3"/>
  <c r="JW121" i="3"/>
  <c r="HU32" i="3"/>
  <c r="DX31" i="3"/>
  <c r="O31" i="3"/>
  <c r="L31" i="3"/>
  <c r="F31" i="3"/>
  <c r="M31" i="3"/>
  <c r="K31" i="3"/>
  <c r="I31" i="3"/>
  <c r="J31" i="3"/>
  <c r="G31" i="3"/>
  <c r="H31" i="3"/>
  <c r="Q31" i="3"/>
  <c r="P31" i="3"/>
  <c r="AL31" i="3"/>
  <c r="N31" i="3"/>
  <c r="HX77" i="3"/>
  <c r="FX106" i="3"/>
  <c r="CC101" i="3"/>
  <c r="JO101" i="3"/>
  <c r="HY93" i="3"/>
  <c r="FW113" i="3"/>
  <c r="DZ110" i="3"/>
  <c r="JX119" i="3"/>
  <c r="AI92" i="3"/>
  <c r="AF92" i="3"/>
  <c r="AH92" i="3"/>
  <c r="AD92" i="3"/>
  <c r="AG92" i="3"/>
  <c r="AE92" i="3"/>
  <c r="AO92" i="3"/>
  <c r="AK92" i="3"/>
  <c r="AJ92" i="3"/>
  <c r="AK40" i="3"/>
  <c r="AG40" i="3"/>
  <c r="AF40" i="3"/>
  <c r="AD40" i="3"/>
  <c r="AI40" i="3"/>
  <c r="AO40" i="3"/>
  <c r="AE40" i="3"/>
  <c r="AH40" i="3"/>
  <c r="AJ40" i="3"/>
  <c r="GB65" i="3"/>
  <c r="FV59" i="3"/>
  <c r="DY55" i="3"/>
  <c r="GC119" i="3"/>
  <c r="BA122" i="3"/>
  <c r="AW122" i="3"/>
  <c r="AZ122" i="3"/>
  <c r="BD122" i="3"/>
  <c r="AV122" i="3"/>
  <c r="BG122" i="3"/>
  <c r="BC122" i="3"/>
  <c r="HR122" i="3"/>
  <c r="BF122" i="3"/>
  <c r="CB122" i="3"/>
  <c r="AY122" i="3"/>
  <c r="BE122" i="3"/>
  <c r="BB122" i="3"/>
  <c r="AX122" i="3"/>
  <c r="FU33" i="3"/>
  <c r="AM33" i="3"/>
  <c r="JQ97" i="3"/>
  <c r="IA71" i="3"/>
  <c r="JW46" i="3"/>
  <c r="EH116" i="3"/>
  <c r="GB81" i="3"/>
  <c r="JR73" i="3"/>
  <c r="FU80" i="3"/>
  <c r="AM80" i="3"/>
  <c r="JT121" i="3"/>
  <c r="JW59" i="3"/>
  <c r="EF114" i="3"/>
  <c r="AW65" i="3"/>
  <c r="BC65" i="3"/>
  <c r="CB65" i="3"/>
  <c r="BD65" i="3"/>
  <c r="HR65" i="3"/>
  <c r="BB65" i="3"/>
  <c r="BG65" i="3"/>
  <c r="AY65" i="3"/>
  <c r="BF65" i="3"/>
  <c r="AZ65" i="3"/>
  <c r="AX65" i="3"/>
  <c r="AV65" i="3"/>
  <c r="BE65" i="3"/>
  <c r="BA65" i="3"/>
  <c r="ED109" i="3"/>
  <c r="ED92" i="3"/>
  <c r="JV109" i="3"/>
  <c r="IB32" i="3"/>
  <c r="HW42" i="3"/>
  <c r="FZ70" i="3"/>
  <c r="JQ80" i="3"/>
  <c r="IB93" i="3"/>
  <c r="AV55" i="3"/>
  <c r="BC55" i="3"/>
  <c r="HR55" i="3"/>
  <c r="AZ55" i="3"/>
  <c r="BB55" i="3"/>
  <c r="AX55" i="3"/>
  <c r="AW55" i="3"/>
  <c r="BD55" i="3"/>
  <c r="CB55" i="3"/>
  <c r="BF55" i="3"/>
  <c r="AY55" i="3"/>
  <c r="BA55" i="3"/>
  <c r="BG55" i="3"/>
  <c r="BE55" i="3"/>
  <c r="AP31" i="3"/>
  <c r="AH25" i="3"/>
  <c r="JQ27" i="3"/>
  <c r="EG54" i="3"/>
  <c r="JP63" i="3"/>
  <c r="JR39" i="3"/>
  <c r="EE103" i="3"/>
  <c r="BP56" i="3"/>
  <c r="BN56" i="3"/>
  <c r="BM56" i="3"/>
  <c r="BH56" i="3"/>
  <c r="BO56" i="3"/>
  <c r="BQ56" i="3"/>
  <c r="BR56" i="3"/>
  <c r="BS56" i="3"/>
  <c r="BJ56" i="3"/>
  <c r="BL56" i="3"/>
  <c r="BK56" i="3"/>
  <c r="BI56" i="3"/>
  <c r="GA106" i="3"/>
  <c r="AM86" i="3"/>
  <c r="FU86" i="3"/>
  <c r="K62" i="3"/>
  <c r="I62" i="3"/>
  <c r="G62" i="3"/>
  <c r="P62" i="3"/>
  <c r="DX62" i="3"/>
  <c r="O62" i="3"/>
  <c r="J62" i="3"/>
  <c r="H62" i="3"/>
  <c r="AL62" i="3"/>
  <c r="AN62" i="3" s="1"/>
  <c r="N62" i="3"/>
  <c r="M62" i="3"/>
  <c r="Q62" i="3"/>
  <c r="L62" i="3"/>
  <c r="F62" i="3"/>
  <c r="GD72" i="3"/>
  <c r="ED54" i="3"/>
  <c r="HV110" i="3"/>
  <c r="HU73" i="3"/>
  <c r="EA81" i="3"/>
  <c r="JQ74" i="3"/>
  <c r="Y74" i="3"/>
  <c r="R74" i="3"/>
  <c r="AA74" i="3"/>
  <c r="Z74" i="3"/>
  <c r="AB74" i="3"/>
  <c r="AC74" i="3"/>
  <c r="S74" i="3"/>
  <c r="V74" i="3"/>
  <c r="W74" i="3"/>
  <c r="U74" i="3"/>
  <c r="T74" i="3"/>
  <c r="X74" i="3"/>
  <c r="EB40" i="3"/>
  <c r="JT102" i="3"/>
  <c r="DY39" i="3"/>
  <c r="FX25" i="3"/>
  <c r="JP85" i="3"/>
  <c r="CF102" i="3"/>
  <c r="HU53" i="3"/>
  <c r="AY72" i="3"/>
  <c r="AX72" i="3"/>
  <c r="BE72" i="3"/>
  <c r="BF72" i="3"/>
  <c r="CB72" i="3"/>
  <c r="BA72" i="3"/>
  <c r="AZ72" i="3"/>
  <c r="AV72" i="3"/>
  <c r="BD72" i="3"/>
  <c r="BC72" i="3"/>
  <c r="BG72" i="3"/>
  <c r="HR72" i="3"/>
  <c r="AW72" i="3"/>
  <c r="BB72" i="3"/>
  <c r="GC33" i="3"/>
  <c r="EB62" i="3"/>
  <c r="AM44" i="3"/>
  <c r="FU44" i="3"/>
  <c r="HZ45" i="3"/>
  <c r="FU67" i="3"/>
  <c r="AM67" i="3"/>
  <c r="IA87" i="3"/>
  <c r="JU75" i="3"/>
  <c r="DZ105" i="3"/>
  <c r="JS115" i="3"/>
  <c r="HY62" i="3"/>
  <c r="EG103" i="3"/>
  <c r="JS123" i="3"/>
  <c r="AH110" i="3"/>
  <c r="AF110" i="3"/>
  <c r="AJ110" i="3"/>
  <c r="AG110" i="3"/>
  <c r="AD110" i="3"/>
  <c r="AO110" i="3"/>
  <c r="AR110" i="3" s="1"/>
  <c r="AI110" i="3"/>
  <c r="AK110" i="3"/>
  <c r="AE110" i="3"/>
  <c r="AM29" i="3"/>
  <c r="FU29" i="3"/>
  <c r="JQ123" i="3"/>
  <c r="EF103" i="3"/>
  <c r="HS121" i="3"/>
  <c r="GE81" i="3"/>
  <c r="AK88" i="3"/>
  <c r="AH88" i="3"/>
  <c r="AE88" i="3"/>
  <c r="AJ88" i="3"/>
  <c r="AD88" i="3"/>
  <c r="AO88" i="3"/>
  <c r="AI88" i="3"/>
  <c r="AF88" i="3"/>
  <c r="AG88" i="3"/>
  <c r="BU92" i="3"/>
  <c r="BX92" i="3"/>
  <c r="BT92" i="3"/>
  <c r="CE92" i="3"/>
  <c r="BV92" i="3"/>
  <c r="BZ92" i="3"/>
  <c r="BY92" i="3"/>
  <c r="CA92" i="3"/>
  <c r="BW92" i="3"/>
  <c r="JT79" i="3"/>
  <c r="FU95" i="3"/>
  <c r="AM95" i="3"/>
  <c r="HV55" i="3"/>
  <c r="EB86" i="3"/>
  <c r="FX116" i="3"/>
  <c r="EC54" i="3"/>
  <c r="CC36" i="3"/>
  <c r="JO36" i="3"/>
  <c r="HY115" i="3"/>
  <c r="EH71" i="3"/>
  <c r="JY54" i="3"/>
  <c r="FY64" i="3"/>
  <c r="FY115" i="3"/>
  <c r="GD68" i="3"/>
  <c r="GB57" i="3"/>
  <c r="CC58" i="3"/>
  <c r="JO58" i="3"/>
  <c r="AP34" i="3"/>
  <c r="AS34" i="3" s="1"/>
  <c r="FV81" i="3"/>
  <c r="IA112" i="3"/>
  <c r="HY87" i="3"/>
  <c r="JY61" i="3"/>
  <c r="AB61" i="3"/>
  <c r="V61" i="3"/>
  <c r="Z61" i="3"/>
  <c r="AA61" i="3"/>
  <c r="T61" i="3"/>
  <c r="R61" i="3"/>
  <c r="X61" i="3"/>
  <c r="Y61" i="3"/>
  <c r="S61" i="3"/>
  <c r="AC61" i="3"/>
  <c r="W61" i="3"/>
  <c r="U61" i="3"/>
  <c r="JW78" i="3"/>
  <c r="GA59" i="3"/>
  <c r="EF95" i="3"/>
  <c r="HT45" i="3"/>
  <c r="DZ87" i="3"/>
  <c r="FV94" i="3"/>
  <c r="AA80" i="3"/>
  <c r="U80" i="3"/>
  <c r="AB80" i="3"/>
  <c r="T80" i="3"/>
  <c r="AC80" i="3"/>
  <c r="Y80" i="3"/>
  <c r="R80" i="3"/>
  <c r="W80" i="3"/>
  <c r="X80" i="3"/>
  <c r="Z80" i="3"/>
  <c r="S80" i="3"/>
  <c r="V80" i="3"/>
  <c r="AP41" i="3"/>
  <c r="HX116" i="3"/>
  <c r="JR41" i="3"/>
  <c r="JP111" i="3"/>
  <c r="EG98" i="3"/>
  <c r="EB121" i="3"/>
  <c r="JS60" i="3"/>
  <c r="JT43" i="3"/>
  <c r="JS64" i="3"/>
  <c r="CF83" i="3"/>
  <c r="JU50" i="3"/>
  <c r="DZ34" i="3"/>
  <c r="AM65" i="3"/>
  <c r="FU65" i="3"/>
  <c r="DY104" i="3"/>
  <c r="BX52" i="3"/>
  <c r="CA52" i="3"/>
  <c r="BT52" i="3"/>
  <c r="BW52" i="3"/>
  <c r="BV52" i="3"/>
  <c r="BU52" i="3"/>
  <c r="BZ52" i="3"/>
  <c r="BY52" i="3"/>
  <c r="CE52" i="3"/>
  <c r="GA122" i="3"/>
  <c r="EG58" i="3"/>
  <c r="HZ73" i="3"/>
  <c r="FZ107" i="3"/>
  <c r="Y64" i="3"/>
  <c r="AA64" i="3"/>
  <c r="AC64" i="3"/>
  <c r="U64" i="3"/>
  <c r="T64" i="3"/>
  <c r="R64" i="3"/>
  <c r="X64" i="3"/>
  <c r="Z64" i="3"/>
  <c r="W64" i="3"/>
  <c r="AB64" i="3"/>
  <c r="V64" i="3"/>
  <c r="S64" i="3"/>
  <c r="EG99" i="3"/>
  <c r="BB116" i="3"/>
  <c r="BG116" i="3"/>
  <c r="BA116" i="3"/>
  <c r="AY116" i="3"/>
  <c r="HR116" i="3"/>
  <c r="BF116" i="3"/>
  <c r="BC116" i="3"/>
  <c r="BD116" i="3"/>
  <c r="AV116" i="3"/>
  <c r="BE116" i="3"/>
  <c r="AX116" i="3"/>
  <c r="CB116" i="3"/>
  <c r="AZ116" i="3"/>
  <c r="AW116" i="3"/>
  <c r="AL114" i="3"/>
  <c r="AN114" i="3" s="1"/>
  <c r="F114" i="3"/>
  <c r="I114" i="3"/>
  <c r="K114" i="3"/>
  <c r="DX114" i="3"/>
  <c r="M114" i="3"/>
  <c r="G114" i="3"/>
  <c r="N114" i="3"/>
  <c r="L114" i="3"/>
  <c r="H114" i="3"/>
  <c r="J114" i="3"/>
  <c r="Q114" i="3"/>
  <c r="P114" i="3"/>
  <c r="O114" i="3"/>
  <c r="JX61" i="3"/>
  <c r="DZ79" i="3"/>
  <c r="JW111" i="3"/>
  <c r="EB42" i="3"/>
  <c r="GC76" i="3"/>
  <c r="CF63" i="3"/>
  <c r="GA50" i="3"/>
  <c r="FW46" i="3"/>
  <c r="HT111" i="3"/>
  <c r="GA79" i="3"/>
  <c r="EH61" i="3"/>
  <c r="JW76" i="3"/>
  <c r="JX120" i="3"/>
  <c r="DZ112" i="3"/>
  <c r="JP32" i="3"/>
  <c r="BE108" i="3"/>
  <c r="AW108" i="3"/>
  <c r="BG108" i="3"/>
  <c r="AY108" i="3"/>
  <c r="BA108" i="3"/>
  <c r="AV108" i="3"/>
  <c r="AZ108" i="3"/>
  <c r="BF108" i="3"/>
  <c r="AX108" i="3"/>
  <c r="HR108" i="3"/>
  <c r="BB108" i="3"/>
  <c r="BC108" i="3"/>
  <c r="CB108" i="3"/>
  <c r="CD108" i="3" s="1"/>
  <c r="BD108" i="3"/>
  <c r="BZ69" i="3"/>
  <c r="BY69" i="3"/>
  <c r="BX69" i="3"/>
  <c r="BW69" i="3"/>
  <c r="CE69" i="3"/>
  <c r="CA69" i="3"/>
  <c r="BU69" i="3"/>
  <c r="BT69" i="3"/>
  <c r="BV69" i="3"/>
  <c r="AP40" i="3"/>
  <c r="AQ40" i="3" s="1"/>
  <c r="FW105" i="3"/>
  <c r="JT66" i="3"/>
  <c r="HW50" i="3"/>
  <c r="FZ30" i="3"/>
  <c r="GB87" i="3"/>
  <c r="JV50" i="3"/>
  <c r="GA76" i="3"/>
  <c r="HY98" i="3"/>
  <c r="JQ116" i="3"/>
  <c r="IA60" i="3"/>
  <c r="AY48" i="3"/>
  <c r="BG48" i="3"/>
  <c r="BF48" i="3"/>
  <c r="BB48" i="3"/>
  <c r="AX48" i="3"/>
  <c r="AV48" i="3"/>
  <c r="BC48" i="3"/>
  <c r="HR48" i="3"/>
  <c r="BE48" i="3"/>
  <c r="CB48" i="3"/>
  <c r="CD48" i="3" s="1"/>
  <c r="AW48" i="3"/>
  <c r="BA48" i="3"/>
  <c r="AZ48" i="3"/>
  <c r="BD48" i="3"/>
  <c r="JW101" i="3"/>
  <c r="ED96" i="3"/>
  <c r="JP39" i="3"/>
  <c r="EE78" i="3"/>
  <c r="HV101" i="3"/>
  <c r="JX67" i="3"/>
  <c r="GB34" i="3"/>
  <c r="HV96" i="3"/>
  <c r="HY46" i="3"/>
  <c r="IA84" i="3"/>
  <c r="GC61" i="3"/>
  <c r="BG69" i="3"/>
  <c r="AW69" i="3"/>
  <c r="AX69" i="3"/>
  <c r="BE69" i="3"/>
  <c r="AV69" i="3"/>
  <c r="AY69" i="3"/>
  <c r="AZ69" i="3"/>
  <c r="BC69" i="3"/>
  <c r="BF69" i="3"/>
  <c r="HR69" i="3"/>
  <c r="CB69" i="3"/>
  <c r="BD69" i="3"/>
  <c r="BB69" i="3"/>
  <c r="BA69" i="3"/>
  <c r="EF41" i="3"/>
  <c r="AH75" i="3"/>
  <c r="AJ75" i="3"/>
  <c r="AE75" i="3"/>
  <c r="AF75" i="3"/>
  <c r="AO75" i="3"/>
  <c r="AQ75" i="3" s="1"/>
  <c r="AD75" i="3"/>
  <c r="AI75" i="3"/>
  <c r="AG75" i="3"/>
  <c r="AK75" i="3"/>
  <c r="JQ81" i="3"/>
  <c r="GC50" i="3"/>
  <c r="IA28" i="3"/>
  <c r="GD98" i="3"/>
  <c r="JQ52" i="3"/>
  <c r="IA115" i="3"/>
  <c r="DZ120" i="3"/>
  <c r="HS87" i="3"/>
  <c r="BJ114" i="3"/>
  <c r="BK114" i="3"/>
  <c r="BL114" i="3"/>
  <c r="BM114" i="3"/>
  <c r="BQ114" i="3"/>
  <c r="BH114" i="3"/>
  <c r="BI114" i="3"/>
  <c r="BP114" i="3"/>
  <c r="BS114" i="3"/>
  <c r="BN114" i="3"/>
  <c r="BR114" i="3"/>
  <c r="BO114" i="3"/>
  <c r="DY75" i="3"/>
  <c r="CF72" i="3"/>
  <c r="JU30" i="3"/>
  <c r="JW85" i="3"/>
  <c r="FY42" i="3"/>
  <c r="JO99" i="3"/>
  <c r="CC99" i="3"/>
  <c r="JU117" i="3"/>
  <c r="FX66" i="3"/>
  <c r="Y65" i="3"/>
  <c r="T65" i="3"/>
  <c r="Z65" i="3"/>
  <c r="V65" i="3"/>
  <c r="W65" i="3"/>
  <c r="X65" i="3"/>
  <c r="AA65" i="3"/>
  <c r="S65" i="3"/>
  <c r="AC65" i="3"/>
  <c r="AB65" i="3"/>
  <c r="U65" i="3"/>
  <c r="R65" i="3"/>
  <c r="FX113" i="3"/>
  <c r="HW107" i="3"/>
  <c r="JS75" i="3"/>
  <c r="AE81" i="3"/>
  <c r="AD81" i="3"/>
  <c r="AK81" i="3"/>
  <c r="AF81" i="3"/>
  <c r="AI81" i="3"/>
  <c r="AH81" i="3"/>
  <c r="AJ81" i="3"/>
  <c r="AG81" i="3"/>
  <c r="AO81" i="3"/>
  <c r="JP107" i="3"/>
  <c r="CE84" i="3"/>
  <c r="BV84" i="3"/>
  <c r="BY84" i="3"/>
  <c r="BW84" i="3"/>
  <c r="BT84" i="3"/>
  <c r="CA84" i="3"/>
  <c r="BX84" i="3"/>
  <c r="BU84" i="3"/>
  <c r="BZ84" i="3"/>
  <c r="JX26" i="3"/>
  <c r="AL42" i="3"/>
  <c r="G42" i="3"/>
  <c r="J42" i="3"/>
  <c r="I42" i="3"/>
  <c r="L42" i="3"/>
  <c r="Q42" i="3"/>
  <c r="M42" i="3"/>
  <c r="F42" i="3"/>
  <c r="K42" i="3"/>
  <c r="N42" i="3"/>
  <c r="DX42" i="3"/>
  <c r="O42" i="3"/>
  <c r="H42" i="3"/>
  <c r="P42" i="3"/>
  <c r="GE27" i="3"/>
  <c r="GA107" i="3"/>
  <c r="GB118" i="3"/>
  <c r="DY110" i="3"/>
  <c r="FZ77" i="3"/>
  <c r="W25" i="3"/>
  <c r="AE94" i="3"/>
  <c r="AK94" i="3"/>
  <c r="AH94" i="3"/>
  <c r="AG94" i="3"/>
  <c r="AO94" i="3"/>
  <c r="AJ94" i="3"/>
  <c r="AF94" i="3"/>
  <c r="AD94" i="3"/>
  <c r="AI94" i="3"/>
  <c r="FW60" i="3"/>
  <c r="JS120" i="3"/>
  <c r="HU45" i="3"/>
  <c r="EB67" i="3"/>
  <c r="DY108" i="3"/>
  <c r="HS65" i="3"/>
  <c r="GB60" i="3"/>
  <c r="JP65" i="3"/>
  <c r="HY60" i="3"/>
  <c r="GA65" i="3"/>
  <c r="EG27" i="3"/>
  <c r="EE68" i="3"/>
  <c r="FV121" i="3"/>
  <c r="AP105" i="3"/>
  <c r="GD29" i="3"/>
  <c r="GE105" i="3"/>
  <c r="JS46" i="3"/>
  <c r="DZ83" i="3"/>
  <c r="JS37" i="3"/>
  <c r="HX74" i="3"/>
  <c r="CC67" i="3"/>
  <c r="JO67" i="3"/>
  <c r="ED48" i="3"/>
  <c r="GA93" i="3"/>
  <c r="HS66" i="3"/>
  <c r="HX112" i="3"/>
  <c r="HX36" i="3"/>
  <c r="HZ107" i="3"/>
  <c r="AO106" i="3"/>
  <c r="AJ106" i="3"/>
  <c r="AK106" i="3"/>
  <c r="AG106" i="3"/>
  <c r="AH106" i="3"/>
  <c r="AE106" i="3"/>
  <c r="AD106" i="3"/>
  <c r="AI106" i="3"/>
  <c r="AF106" i="3"/>
  <c r="GC75" i="3"/>
  <c r="EF37" i="3"/>
  <c r="EG88" i="3"/>
  <c r="EC55" i="3"/>
  <c r="FY104" i="3"/>
  <c r="HY105" i="3"/>
  <c r="HW84" i="3"/>
  <c r="GB29" i="3"/>
  <c r="JS34" i="3"/>
  <c r="JW102" i="3"/>
  <c r="EG55" i="3"/>
  <c r="FU43" i="3"/>
  <c r="AM43" i="3"/>
  <c r="ED105" i="3"/>
  <c r="AP78" i="3"/>
  <c r="JQ57" i="3"/>
  <c r="FY93" i="3"/>
  <c r="IA90" i="3"/>
  <c r="HX121" i="3"/>
  <c r="HZ95" i="3"/>
  <c r="CC118" i="3"/>
  <c r="JO118" i="3"/>
  <c r="HR29" i="3"/>
  <c r="BF29" i="3"/>
  <c r="AW29" i="3"/>
  <c r="BE29" i="3"/>
  <c r="BG29" i="3"/>
  <c r="AV29" i="3"/>
  <c r="CB29" i="3"/>
  <c r="BC29" i="3"/>
  <c r="BD29" i="3"/>
  <c r="AY29" i="3"/>
  <c r="AZ29" i="3"/>
  <c r="BB29" i="3"/>
  <c r="AX29" i="3"/>
  <c r="BA29" i="3"/>
  <c r="JT92" i="3"/>
  <c r="GD86" i="3"/>
  <c r="IB105" i="3"/>
  <c r="JR98" i="3"/>
  <c r="FW97" i="3"/>
  <c r="IB88" i="3"/>
  <c r="S109" i="3"/>
  <c r="Y109" i="3"/>
  <c r="AB109" i="3"/>
  <c r="AA109" i="3"/>
  <c r="W109" i="3"/>
  <c r="AC109" i="3"/>
  <c r="Z109" i="3"/>
  <c r="X109" i="3"/>
  <c r="U109" i="3"/>
  <c r="R109" i="3"/>
  <c r="T109" i="3"/>
  <c r="V109" i="3"/>
  <c r="FW54" i="3"/>
  <c r="CF50" i="3"/>
  <c r="AA53" i="3"/>
  <c r="S53" i="3"/>
  <c r="R53" i="3"/>
  <c r="U53" i="3"/>
  <c r="Z53" i="3"/>
  <c r="X53" i="3"/>
  <c r="W53" i="3"/>
  <c r="AC53" i="3"/>
  <c r="T53" i="3"/>
  <c r="AB53" i="3"/>
  <c r="V53" i="3"/>
  <c r="Y53" i="3"/>
  <c r="HV46" i="3"/>
  <c r="HW86" i="3"/>
  <c r="Z93" i="3"/>
  <c r="S93" i="3"/>
  <c r="V93" i="3"/>
  <c r="U93" i="3"/>
  <c r="R93" i="3"/>
  <c r="Y93" i="3"/>
  <c r="AB93" i="3"/>
  <c r="AA93" i="3"/>
  <c r="W93" i="3"/>
  <c r="X93" i="3"/>
  <c r="AC93" i="3"/>
  <c r="T93" i="3"/>
  <c r="FY92" i="3"/>
  <c r="GC34" i="3"/>
  <c r="GC38" i="3"/>
  <c r="JX87" i="3"/>
  <c r="EF80" i="3"/>
  <c r="HY91" i="3"/>
  <c r="FW98" i="3"/>
  <c r="FV65" i="3"/>
  <c r="JV117" i="3"/>
  <c r="JS25" i="3"/>
  <c r="GE101" i="3"/>
  <c r="DY35" i="3"/>
  <c r="FZ34" i="3"/>
  <c r="FX99" i="3"/>
  <c r="JP54" i="3"/>
  <c r="EF101" i="3"/>
  <c r="JU104" i="3"/>
  <c r="GA66" i="3"/>
  <c r="HT103" i="3"/>
  <c r="JX104" i="3"/>
  <c r="EF118" i="3"/>
  <c r="ED108" i="3"/>
  <c r="EA119" i="3"/>
  <c r="HV25" i="3"/>
  <c r="AZ25" i="3"/>
  <c r="GD88" i="3"/>
  <c r="HW66" i="3"/>
  <c r="AP73" i="3"/>
  <c r="DZ32" i="3"/>
  <c r="EB37" i="3"/>
  <c r="JT61" i="3"/>
  <c r="EB71" i="3"/>
  <c r="JR85" i="3"/>
  <c r="HV45" i="3"/>
  <c r="JS66" i="3"/>
  <c r="DY111" i="3"/>
  <c r="JS73" i="3"/>
  <c r="JX126" i="3"/>
  <c r="JX107" i="3"/>
  <c r="HX114" i="3"/>
  <c r="EA108" i="3"/>
  <c r="FY30" i="3"/>
  <c r="FY69" i="3"/>
  <c r="JR65" i="3"/>
  <c r="JQ49" i="3"/>
  <c r="JT46" i="3"/>
  <c r="JP124" i="3"/>
  <c r="EB69" i="3"/>
  <c r="JQ94" i="3"/>
  <c r="AP96" i="3"/>
  <c r="GE113" i="3"/>
  <c r="EC93" i="3"/>
  <c r="EC115" i="3"/>
  <c r="FW119" i="3"/>
  <c r="JS106" i="3"/>
  <c r="EB117" i="3"/>
  <c r="EA51" i="3"/>
  <c r="JS119" i="3"/>
  <c r="GE79" i="3"/>
  <c r="EF117" i="3"/>
  <c r="CF93" i="3"/>
  <c r="X51" i="3"/>
  <c r="U51" i="3"/>
  <c r="V51" i="3"/>
  <c r="AB51" i="3"/>
  <c r="AA51" i="3"/>
  <c r="T51" i="3"/>
  <c r="R51" i="3"/>
  <c r="W51" i="3"/>
  <c r="S51" i="3"/>
  <c r="Y51" i="3"/>
  <c r="AC51" i="3"/>
  <c r="Z51" i="3"/>
  <c r="HT108" i="3"/>
  <c r="HZ110" i="3"/>
  <c r="HS80" i="3"/>
  <c r="BJ124" i="3"/>
  <c r="BM124" i="3"/>
  <c r="BS124" i="3"/>
  <c r="BP124" i="3"/>
  <c r="BK124" i="3"/>
  <c r="BR124" i="3"/>
  <c r="BL124" i="3"/>
  <c r="BH124" i="3"/>
  <c r="BN124" i="3"/>
  <c r="BQ124" i="3"/>
  <c r="BI124" i="3"/>
  <c r="BO124" i="3"/>
  <c r="AP62" i="3"/>
  <c r="AQ62" i="3" s="1"/>
  <c r="GD54" i="3"/>
  <c r="HT121" i="3"/>
  <c r="JP73" i="3"/>
  <c r="K97" i="3"/>
  <c r="P97" i="3"/>
  <c r="O97" i="3"/>
  <c r="Q97" i="3"/>
  <c r="I97" i="3"/>
  <c r="G97" i="3"/>
  <c r="H97" i="3"/>
  <c r="DX97" i="3"/>
  <c r="L97" i="3"/>
  <c r="F97" i="3"/>
  <c r="J97" i="3"/>
  <c r="M97" i="3"/>
  <c r="N97" i="3"/>
  <c r="AL97" i="3"/>
  <c r="AN97" i="3" s="1"/>
  <c r="AF61" i="3"/>
  <c r="AK61" i="3"/>
  <c r="AG61" i="3"/>
  <c r="AH61" i="3"/>
  <c r="AJ61" i="3"/>
  <c r="AI61" i="3"/>
  <c r="AD61" i="3"/>
  <c r="AE61" i="3"/>
  <c r="AO61" i="3"/>
  <c r="GC89" i="3"/>
  <c r="FV39" i="3"/>
  <c r="JO122" i="3"/>
  <c r="CC122" i="3"/>
  <c r="GA100" i="3"/>
  <c r="FV38" i="3"/>
  <c r="AL111" i="3"/>
  <c r="J111" i="3"/>
  <c r="N111" i="3"/>
  <c r="M111" i="3"/>
  <c r="G111" i="3"/>
  <c r="P111" i="3"/>
  <c r="DX111" i="3"/>
  <c r="L111" i="3"/>
  <c r="K111" i="3"/>
  <c r="O111" i="3"/>
  <c r="F111" i="3"/>
  <c r="I111" i="3"/>
  <c r="Q111" i="3"/>
  <c r="H111" i="3"/>
  <c r="JQ66" i="3"/>
  <c r="CB115" i="3"/>
  <c r="BF115" i="3"/>
  <c r="AW115" i="3"/>
  <c r="AY115" i="3"/>
  <c r="BE115" i="3"/>
  <c r="AZ115" i="3"/>
  <c r="HR115" i="3"/>
  <c r="AV115" i="3"/>
  <c r="BG115" i="3"/>
  <c r="BD115" i="3"/>
  <c r="BC115" i="3"/>
  <c r="BB115" i="3"/>
  <c r="AX115" i="3"/>
  <c r="BA115" i="3"/>
  <c r="GB92" i="3"/>
  <c r="EA65" i="3"/>
  <c r="FZ102" i="3"/>
  <c r="HV92" i="3"/>
  <c r="HW99" i="3"/>
  <c r="HX119" i="3"/>
  <c r="JT50" i="3"/>
  <c r="HZ126" i="3"/>
  <c r="EB127" i="3"/>
  <c r="JP126" i="3"/>
  <c r="GE110" i="3"/>
  <c r="FX100" i="3"/>
  <c r="EH87" i="3"/>
  <c r="EF63" i="3"/>
  <c r="FY83" i="3"/>
  <c r="FV114" i="3"/>
  <c r="HS89" i="3"/>
  <c r="HT124" i="3"/>
  <c r="AL124" i="3"/>
  <c r="K124" i="3"/>
  <c r="M124" i="3"/>
  <c r="O124" i="3"/>
  <c r="F124" i="3"/>
  <c r="DX124" i="3"/>
  <c r="L124" i="3"/>
  <c r="J124" i="3"/>
  <c r="Q124" i="3"/>
  <c r="P124" i="3"/>
  <c r="N124" i="3"/>
  <c r="G124" i="3"/>
  <c r="I124" i="3"/>
  <c r="H124" i="3"/>
  <c r="CF125" i="3"/>
  <c r="EF82" i="3"/>
  <c r="JR95" i="3"/>
  <c r="HU95" i="3"/>
  <c r="EA78" i="3"/>
  <c r="JT122" i="3"/>
  <c r="EF79" i="3"/>
  <c r="W99" i="3"/>
  <c r="V99" i="3"/>
  <c r="S99" i="3"/>
  <c r="AA99" i="3"/>
  <c r="U99" i="3"/>
  <c r="R99" i="3"/>
  <c r="AC99" i="3"/>
  <c r="AB99" i="3"/>
  <c r="Z99" i="3"/>
  <c r="Y99" i="3"/>
  <c r="T99" i="3"/>
  <c r="X99" i="3"/>
  <c r="JR91" i="3"/>
  <c r="IB45" i="3"/>
  <c r="EE41" i="3"/>
  <c r="BJ25" i="3"/>
  <c r="CC63" i="3"/>
  <c r="JO63" i="3"/>
  <c r="FZ124" i="3"/>
  <c r="HY113" i="3"/>
  <c r="FY31" i="3"/>
  <c r="JQ122" i="3"/>
  <c r="BV34" i="3"/>
  <c r="BT34" i="3"/>
  <c r="BU34" i="3"/>
  <c r="CE34" i="3"/>
  <c r="BY34" i="3"/>
  <c r="CA34" i="3"/>
  <c r="BX34" i="3"/>
  <c r="BW34" i="3"/>
  <c r="BZ34" i="3"/>
  <c r="DY123" i="3"/>
  <c r="AO41" i="3"/>
  <c r="AH41" i="3"/>
  <c r="AG41" i="3"/>
  <c r="AD41" i="3"/>
  <c r="AE41" i="3"/>
  <c r="AJ41" i="3"/>
  <c r="AI41" i="3"/>
  <c r="AK41" i="3"/>
  <c r="AF41" i="3"/>
  <c r="GE83" i="3"/>
  <c r="EB91" i="3"/>
  <c r="DZ62" i="3"/>
  <c r="HV123" i="3"/>
  <c r="CF117" i="3"/>
  <c r="EF112" i="3"/>
  <c r="IA58" i="3"/>
  <c r="GD57" i="3"/>
  <c r="ED59" i="3"/>
  <c r="FY114" i="3"/>
  <c r="AO91" i="3"/>
  <c r="AI91" i="3"/>
  <c r="AF91" i="3"/>
  <c r="AH91" i="3"/>
  <c r="AG91" i="3"/>
  <c r="AE91" i="3"/>
  <c r="AJ91" i="3"/>
  <c r="AK91" i="3"/>
  <c r="AD91" i="3"/>
  <c r="EC41" i="3"/>
  <c r="HY26" i="3"/>
  <c r="ED43" i="3"/>
  <c r="EH115" i="3"/>
  <c r="HW47" i="3"/>
  <c r="HS115" i="3"/>
  <c r="IA43" i="3"/>
  <c r="H48" i="3"/>
  <c r="M48" i="3"/>
  <c r="I48" i="3"/>
  <c r="P48" i="3"/>
  <c r="O48" i="3"/>
  <c r="J48" i="3"/>
  <c r="AL48" i="3"/>
  <c r="G48" i="3"/>
  <c r="F48" i="3"/>
  <c r="K48" i="3"/>
  <c r="L48" i="3"/>
  <c r="DX48" i="3"/>
  <c r="Q48" i="3"/>
  <c r="N48" i="3"/>
  <c r="JT100" i="3"/>
  <c r="JT115" i="3"/>
  <c r="EE46" i="3"/>
  <c r="EA80" i="3"/>
  <c r="HZ98" i="3"/>
  <c r="FX110" i="3"/>
  <c r="FU120" i="3"/>
  <c r="AM120" i="3"/>
  <c r="EF104" i="3"/>
  <c r="JP51" i="3"/>
  <c r="JU102" i="3"/>
  <c r="EC122" i="3"/>
  <c r="JQ34" i="3"/>
  <c r="HV57" i="3"/>
  <c r="HT67" i="3"/>
  <c r="BO27" i="3"/>
  <c r="BI27" i="3"/>
  <c r="BP27" i="3"/>
  <c r="BQ27" i="3"/>
  <c r="BN27" i="3"/>
  <c r="BR27" i="3"/>
  <c r="BK27" i="3"/>
  <c r="BS27" i="3"/>
  <c r="BH27" i="3"/>
  <c r="BM27" i="3"/>
  <c r="BJ27" i="3"/>
  <c r="BL27" i="3"/>
  <c r="BV101" i="3"/>
  <c r="CE101" i="3"/>
  <c r="CA101" i="3"/>
  <c r="BU101" i="3"/>
  <c r="BX101" i="3"/>
  <c r="BT101" i="3"/>
  <c r="BZ101" i="3"/>
  <c r="BY101" i="3"/>
  <c r="BW101" i="3"/>
  <c r="FV109" i="3"/>
  <c r="EH51" i="3"/>
  <c r="HW32" i="3"/>
  <c r="EB118" i="3"/>
  <c r="JW66" i="3"/>
  <c r="JX65" i="3"/>
  <c r="HZ64" i="3"/>
  <c r="IA47" i="3"/>
  <c r="IA105" i="3"/>
  <c r="JT59" i="3"/>
  <c r="JT68" i="3"/>
  <c r="EC57" i="3"/>
  <c r="EE126" i="3"/>
  <c r="FW126" i="3"/>
  <c r="EG76" i="3"/>
  <c r="JQ113" i="3"/>
  <c r="IB124" i="3"/>
  <c r="BO106" i="3"/>
  <c r="BP106" i="3"/>
  <c r="BL106" i="3"/>
  <c r="BS106" i="3"/>
  <c r="BK106" i="3"/>
  <c r="BH106" i="3"/>
  <c r="BI106" i="3"/>
  <c r="BJ106" i="3"/>
  <c r="BR106" i="3"/>
  <c r="BM106" i="3"/>
  <c r="BQ106" i="3"/>
  <c r="BN106" i="3"/>
  <c r="GD117" i="3"/>
  <c r="EC109" i="3"/>
  <c r="FW90" i="3"/>
  <c r="GD82" i="3"/>
  <c r="HX72" i="3"/>
  <c r="EB104" i="3"/>
  <c r="EB84" i="3"/>
  <c r="FV125" i="3"/>
  <c r="AV124" i="3"/>
  <c r="BA124" i="3"/>
  <c r="AX124" i="3"/>
  <c r="BB124" i="3"/>
  <c r="BC124" i="3"/>
  <c r="CB124" i="3"/>
  <c r="CD124" i="3" s="1"/>
  <c r="BE124" i="3"/>
  <c r="AY124" i="3"/>
  <c r="AZ124" i="3"/>
  <c r="BD124" i="3"/>
  <c r="HR124" i="3"/>
  <c r="AW124" i="3"/>
  <c r="BG124" i="3"/>
  <c r="BF124" i="3"/>
  <c r="GD85" i="3"/>
  <c r="EE95" i="3"/>
  <c r="EE125" i="3"/>
  <c r="FZ69" i="3"/>
  <c r="HX55" i="3"/>
  <c r="GE125" i="3"/>
  <c r="HW88" i="3"/>
  <c r="JY87" i="3"/>
  <c r="FX57" i="3"/>
  <c r="JY46" i="3"/>
  <c r="HY107" i="3"/>
  <c r="DZ92" i="3"/>
  <c r="FU92" i="3"/>
  <c r="AM92" i="3"/>
  <c r="BV74" i="3"/>
  <c r="BX74" i="3"/>
  <c r="BU74" i="3"/>
  <c r="CE74" i="3"/>
  <c r="BZ74" i="3"/>
  <c r="CA74" i="3"/>
  <c r="BY74" i="3"/>
  <c r="BW74" i="3"/>
  <c r="BT74" i="3"/>
  <c r="JW52" i="3"/>
  <c r="HW120" i="3"/>
  <c r="IA103" i="3"/>
  <c r="BX107" i="3"/>
  <c r="BU107" i="3"/>
  <c r="CE107" i="3"/>
  <c r="BW107" i="3"/>
  <c r="BT107" i="3"/>
  <c r="CA107" i="3"/>
  <c r="BV107" i="3"/>
  <c r="BY107" i="3"/>
  <c r="BZ107" i="3"/>
  <c r="AJ84" i="3"/>
  <c r="AH84" i="3"/>
  <c r="AF84" i="3"/>
  <c r="AI84" i="3"/>
  <c r="AO84" i="3"/>
  <c r="AK84" i="3"/>
  <c r="AG84" i="3"/>
  <c r="AE84" i="3"/>
  <c r="AD84" i="3"/>
  <c r="ED93" i="3"/>
  <c r="FW64" i="3"/>
  <c r="AV39" i="3"/>
  <c r="BC39" i="3"/>
  <c r="BA39" i="3"/>
  <c r="BD39" i="3"/>
  <c r="AZ39" i="3"/>
  <c r="BE39" i="3"/>
  <c r="BG39" i="3"/>
  <c r="AY39" i="3"/>
  <c r="AX39" i="3"/>
  <c r="HR39" i="3"/>
  <c r="AW39" i="3"/>
  <c r="BB39" i="3"/>
  <c r="CB39" i="3"/>
  <c r="BF39" i="3"/>
  <c r="BM122" i="3"/>
  <c r="BH122" i="3"/>
  <c r="BS122" i="3"/>
  <c r="BN122" i="3"/>
  <c r="BI122" i="3"/>
  <c r="BR122" i="3"/>
  <c r="BO122" i="3"/>
  <c r="BK122" i="3"/>
  <c r="BL122" i="3"/>
  <c r="BQ122" i="3"/>
  <c r="BP122" i="3"/>
  <c r="BJ122" i="3"/>
  <c r="EA61" i="3"/>
  <c r="HS36" i="3"/>
  <c r="CC29" i="3"/>
  <c r="JO29" i="3"/>
  <c r="ED73" i="3"/>
  <c r="HX104" i="3"/>
  <c r="FW111" i="3"/>
  <c r="HS117" i="3"/>
  <c r="ED58" i="3"/>
  <c r="CF116" i="3"/>
  <c r="FW120" i="3"/>
  <c r="CF91" i="3"/>
  <c r="HT102" i="3"/>
  <c r="FW71" i="3"/>
  <c r="Q38" i="3"/>
  <c r="N38" i="3"/>
  <c r="F38" i="3"/>
  <c r="K38" i="3"/>
  <c r="H38" i="3"/>
  <c r="G38" i="3"/>
  <c r="AL38" i="3"/>
  <c r="I38" i="3"/>
  <c r="J38" i="3"/>
  <c r="P38" i="3"/>
  <c r="M38" i="3"/>
  <c r="DX38" i="3"/>
  <c r="L38" i="3"/>
  <c r="O38" i="3"/>
  <c r="GA60" i="3"/>
  <c r="AC116" i="3"/>
  <c r="R116" i="3"/>
  <c r="Y116" i="3"/>
  <c r="AB116" i="3"/>
  <c r="V116" i="3"/>
  <c r="T116" i="3"/>
  <c r="AA116" i="3"/>
  <c r="X116" i="3"/>
  <c r="U116" i="3"/>
  <c r="Z116" i="3"/>
  <c r="W116" i="3"/>
  <c r="S116" i="3"/>
  <c r="EA36" i="3"/>
  <c r="JO85" i="3"/>
  <c r="CC85" i="3"/>
  <c r="JP31" i="3"/>
  <c r="AM38" i="3"/>
  <c r="FU38" i="3"/>
  <c r="HV75" i="3"/>
  <c r="HU121" i="3"/>
  <c r="HS116" i="3"/>
  <c r="EG114" i="3"/>
  <c r="JS122" i="3"/>
  <c r="JR104" i="3"/>
  <c r="ED33" i="3"/>
  <c r="FY106" i="3"/>
  <c r="AF78" i="3"/>
  <c r="AI78" i="3"/>
  <c r="AH78" i="3"/>
  <c r="AO78" i="3"/>
  <c r="AJ78" i="3"/>
  <c r="AG78" i="3"/>
  <c r="AE78" i="3"/>
  <c r="AK78" i="3"/>
  <c r="AD78" i="3"/>
  <c r="AJ113" i="3"/>
  <c r="AK113" i="3"/>
  <c r="AD113" i="3"/>
  <c r="AH113" i="3"/>
  <c r="AG113" i="3"/>
  <c r="AF113" i="3"/>
  <c r="AE113" i="3"/>
  <c r="AO113" i="3"/>
  <c r="AQ113" i="3" s="1"/>
  <c r="AI113" i="3"/>
  <c r="EB98" i="3"/>
  <c r="JS40" i="3"/>
  <c r="HZ84" i="3"/>
  <c r="FX53" i="3"/>
  <c r="BI123" i="3"/>
  <c r="BH123" i="3"/>
  <c r="BN123" i="3"/>
  <c r="BQ123" i="3"/>
  <c r="BL123" i="3"/>
  <c r="BM123" i="3"/>
  <c r="BP123" i="3"/>
  <c r="BJ123" i="3"/>
  <c r="BK123" i="3"/>
  <c r="BS123" i="3"/>
  <c r="BR123" i="3"/>
  <c r="BO123" i="3"/>
  <c r="IA56" i="3"/>
  <c r="DZ122" i="3"/>
  <c r="JP119" i="3"/>
  <c r="CC34" i="3"/>
  <c r="JO34" i="3"/>
  <c r="JS91" i="3"/>
  <c r="EF119" i="3"/>
  <c r="IB111" i="3"/>
  <c r="CC120" i="3"/>
  <c r="JO120" i="3"/>
  <c r="GC88" i="3"/>
  <c r="HV99" i="3"/>
  <c r="AE71" i="3"/>
  <c r="AI71" i="3"/>
  <c r="AD71" i="3"/>
  <c r="AO71" i="3"/>
  <c r="AJ71" i="3"/>
  <c r="AH71" i="3"/>
  <c r="AG71" i="3"/>
  <c r="AK71" i="3"/>
  <c r="AF71" i="3"/>
  <c r="JU72" i="3"/>
  <c r="EC106" i="3"/>
  <c r="HV70" i="3"/>
  <c r="GE100" i="3"/>
  <c r="HS112" i="3"/>
  <c r="JR82" i="3"/>
  <c r="HT83" i="3"/>
  <c r="IA36" i="3"/>
  <c r="GB116" i="3"/>
  <c r="EG108" i="3"/>
  <c r="FV122" i="3"/>
  <c r="HS92" i="3"/>
  <c r="Q66" i="3"/>
  <c r="F66" i="3"/>
  <c r="N66" i="3"/>
  <c r="L66" i="3"/>
  <c r="G66" i="3"/>
  <c r="K66" i="3"/>
  <c r="DX66" i="3"/>
  <c r="P66" i="3"/>
  <c r="H66" i="3"/>
  <c r="O66" i="3"/>
  <c r="J66" i="3"/>
  <c r="I66" i="3"/>
  <c r="AL66" i="3"/>
  <c r="M66" i="3"/>
  <c r="IA83" i="3"/>
  <c r="FY111" i="3"/>
  <c r="FV42" i="3"/>
  <c r="EE85" i="3"/>
  <c r="HY118" i="3"/>
  <c r="FX46" i="3"/>
  <c r="AY43" i="3"/>
  <c r="AV43" i="3"/>
  <c r="BE43" i="3"/>
  <c r="BB43" i="3"/>
  <c r="BA43" i="3"/>
  <c r="BG43" i="3"/>
  <c r="HR43" i="3"/>
  <c r="AZ43" i="3"/>
  <c r="BD43" i="3"/>
  <c r="AW43" i="3"/>
  <c r="AX43" i="3"/>
  <c r="CB43" i="3"/>
  <c r="BC43" i="3"/>
  <c r="BF43" i="3"/>
  <c r="HT104" i="3"/>
  <c r="JT72" i="3"/>
  <c r="JY25" i="3"/>
  <c r="EG53" i="3"/>
  <c r="IA101" i="3"/>
  <c r="EH69" i="3"/>
  <c r="CF109" i="3"/>
  <c r="DZ114" i="3"/>
  <c r="EE45" i="3"/>
  <c r="IA45" i="3"/>
  <c r="JX30" i="3"/>
  <c r="JS28" i="3"/>
  <c r="EF99" i="3"/>
  <c r="IA73" i="3"/>
  <c r="GD108" i="3"/>
  <c r="HS49" i="3"/>
  <c r="GA124" i="3"/>
  <c r="HS114" i="3"/>
  <c r="HS69" i="3"/>
  <c r="AZ113" i="3"/>
  <c r="AX113" i="3"/>
  <c r="BB113" i="3"/>
  <c r="BG113" i="3"/>
  <c r="CB113" i="3"/>
  <c r="BA113" i="3"/>
  <c r="BF113" i="3"/>
  <c r="AV113" i="3"/>
  <c r="BD113" i="3"/>
  <c r="BE113" i="3"/>
  <c r="AY113" i="3"/>
  <c r="AW113" i="3"/>
  <c r="BC113" i="3"/>
  <c r="HR113" i="3"/>
  <c r="FY112" i="3"/>
  <c r="GE104" i="3"/>
  <c r="EF120" i="3"/>
  <c r="GC112" i="3"/>
  <c r="HT114" i="3"/>
  <c r="GE123" i="3"/>
  <c r="HY121" i="3"/>
  <c r="ED28" i="3"/>
  <c r="JV45" i="3"/>
  <c r="JS98" i="3"/>
  <c r="BG95" i="3"/>
  <c r="AW95" i="3"/>
  <c r="AY95" i="3"/>
  <c r="AV95" i="3"/>
  <c r="AZ95" i="3"/>
  <c r="BD95" i="3"/>
  <c r="AX95" i="3"/>
  <c r="BE95" i="3"/>
  <c r="BF95" i="3"/>
  <c r="HR95" i="3"/>
  <c r="BA95" i="3"/>
  <c r="CB95" i="3"/>
  <c r="BC95" i="3"/>
  <c r="BB95" i="3"/>
  <c r="FV89" i="3"/>
  <c r="CC121" i="3"/>
  <c r="CD121" i="3" s="1"/>
  <c r="JO121" i="3"/>
  <c r="EH74" i="3"/>
  <c r="JV97" i="3"/>
  <c r="JR27" i="3"/>
  <c r="FX96" i="3"/>
  <c r="Y90" i="3"/>
  <c r="R90" i="3"/>
  <c r="W90" i="3"/>
  <c r="U90" i="3"/>
  <c r="Z90" i="3"/>
  <c r="S90" i="3"/>
  <c r="T90" i="3"/>
  <c r="X90" i="3"/>
  <c r="V90" i="3"/>
  <c r="AC90" i="3"/>
  <c r="AB90" i="3"/>
  <c r="AA90" i="3"/>
  <c r="FZ48" i="3"/>
  <c r="AD118" i="3"/>
  <c r="AO118" i="3"/>
  <c r="AH118" i="3"/>
  <c r="AE118" i="3"/>
  <c r="AI118" i="3"/>
  <c r="AJ118" i="3"/>
  <c r="AK118" i="3"/>
  <c r="AG118" i="3"/>
  <c r="AF118" i="3"/>
  <c r="ED86" i="3"/>
  <c r="JR103" i="3"/>
  <c r="GE36" i="3"/>
  <c r="K107" i="3"/>
  <c r="I107" i="3"/>
  <c r="M107" i="3"/>
  <c r="Q107" i="3"/>
  <c r="DX107" i="3"/>
  <c r="G107" i="3"/>
  <c r="J107" i="3"/>
  <c r="AL107" i="3"/>
  <c r="N107" i="3"/>
  <c r="L107" i="3"/>
  <c r="O107" i="3"/>
  <c r="P107" i="3"/>
  <c r="F107" i="3"/>
  <c r="H107" i="3"/>
  <c r="FX69" i="3"/>
  <c r="FX29" i="3"/>
  <c r="GD109" i="3"/>
  <c r="HZ51" i="3"/>
  <c r="IB86" i="3"/>
  <c r="ED127" i="3"/>
  <c r="DZ126" i="3"/>
  <c r="BX43" i="3"/>
  <c r="BV43" i="3"/>
  <c r="BZ43" i="3"/>
  <c r="BU43" i="3"/>
  <c r="CE43" i="3"/>
  <c r="CA43" i="3"/>
  <c r="BY43" i="3"/>
  <c r="BW43" i="3"/>
  <c r="BT43" i="3"/>
  <c r="FY117" i="3"/>
  <c r="DX45" i="3"/>
  <c r="K45" i="3"/>
  <c r="G45" i="3"/>
  <c r="F45" i="3"/>
  <c r="Q45" i="3"/>
  <c r="H45" i="3"/>
  <c r="J45" i="3"/>
  <c r="M45" i="3"/>
  <c r="O45" i="3"/>
  <c r="N45" i="3"/>
  <c r="AL45" i="3"/>
  <c r="L45" i="3"/>
  <c r="I45" i="3"/>
  <c r="P45" i="3"/>
  <c r="EG79" i="3"/>
  <c r="EF125" i="3"/>
  <c r="GC56" i="3"/>
  <c r="GB112" i="3"/>
  <c r="HZ102" i="3"/>
  <c r="JP76" i="3"/>
  <c r="HY116" i="3"/>
  <c r="EG96" i="3"/>
  <c r="FW118" i="3"/>
  <c r="JY111" i="3"/>
  <c r="JO103" i="3"/>
  <c r="CC103" i="3"/>
  <c r="EB105" i="3"/>
  <c r="EG119" i="3"/>
  <c r="GE46" i="3"/>
  <c r="AG102" i="3"/>
  <c r="AK102" i="3"/>
  <c r="AF102" i="3"/>
  <c r="AJ102" i="3"/>
  <c r="AH102" i="3"/>
  <c r="AD102" i="3"/>
  <c r="AE102" i="3"/>
  <c r="AI102" i="3"/>
  <c r="AO102" i="3"/>
  <c r="JV124" i="3"/>
  <c r="FV54" i="3"/>
  <c r="GB76" i="3"/>
  <c r="FY94" i="3"/>
  <c r="GD104" i="3"/>
  <c r="FV53" i="3"/>
  <c r="IB70" i="3"/>
  <c r="DY105" i="3"/>
  <c r="DZ57" i="3"/>
  <c r="ED114" i="3"/>
  <c r="GB59" i="3"/>
  <c r="Q82" i="3"/>
  <c r="H82" i="3"/>
  <c r="I82" i="3"/>
  <c r="G82" i="3"/>
  <c r="O82" i="3"/>
  <c r="N82" i="3"/>
  <c r="M82" i="3"/>
  <c r="P82" i="3"/>
  <c r="J82" i="3"/>
  <c r="AL82" i="3"/>
  <c r="AN82" i="3" s="1"/>
  <c r="F82" i="3"/>
  <c r="L82" i="3"/>
  <c r="K82" i="3"/>
  <c r="DX82" i="3"/>
  <c r="FY81" i="3"/>
  <c r="HU30" i="3"/>
  <c r="HZ123" i="3"/>
  <c r="JO79" i="3"/>
  <c r="CC79" i="3"/>
  <c r="IB97" i="3"/>
  <c r="JR105" i="3"/>
  <c r="ED79" i="3"/>
  <c r="JQ35" i="3"/>
  <c r="JP46" i="3"/>
  <c r="GA126" i="3"/>
  <c r="FY126" i="3"/>
  <c r="EE101" i="3"/>
  <c r="R126" i="3"/>
  <c r="X126" i="3"/>
  <c r="AA126" i="3"/>
  <c r="AC126" i="3"/>
  <c r="Z126" i="3"/>
  <c r="AB126" i="3"/>
  <c r="T126" i="3"/>
  <c r="W126" i="3"/>
  <c r="Y126" i="3"/>
  <c r="V126" i="3"/>
  <c r="S126" i="3"/>
  <c r="U126" i="3"/>
  <c r="HX90" i="3"/>
  <c r="HW124" i="3"/>
  <c r="HT113" i="3"/>
  <c r="BO65" i="3"/>
  <c r="BS65" i="3"/>
  <c r="BK65" i="3"/>
  <c r="BH65" i="3"/>
  <c r="BN65" i="3"/>
  <c r="BR65" i="3"/>
  <c r="BJ65" i="3"/>
  <c r="BM65" i="3"/>
  <c r="BP65" i="3"/>
  <c r="BL65" i="3"/>
  <c r="BI65" i="3"/>
  <c r="BQ65" i="3"/>
  <c r="FU115" i="3"/>
  <c r="AM115" i="3"/>
  <c r="FV100" i="3"/>
  <c r="BX38" i="3"/>
  <c r="BU38" i="3"/>
  <c r="CA38" i="3"/>
  <c r="BY38" i="3"/>
  <c r="BW38" i="3"/>
  <c r="BZ38" i="3"/>
  <c r="BV38" i="3"/>
  <c r="CE38" i="3"/>
  <c r="BT38" i="3"/>
  <c r="EF31" i="3"/>
  <c r="JV120" i="3"/>
  <c r="HV68" i="3"/>
  <c r="HT33" i="3"/>
  <c r="JW30" i="3"/>
  <c r="HS58" i="3"/>
  <c r="FY124" i="3"/>
  <c r="JS108" i="3"/>
  <c r="IB125" i="3"/>
  <c r="G64" i="3"/>
  <c r="K64" i="3"/>
  <c r="O64" i="3"/>
  <c r="AL64" i="3"/>
  <c r="L64" i="3"/>
  <c r="J64" i="3"/>
  <c r="DX64" i="3"/>
  <c r="H64" i="3"/>
  <c r="M64" i="3"/>
  <c r="P64" i="3"/>
  <c r="Q64" i="3"/>
  <c r="I64" i="3"/>
  <c r="F64" i="3"/>
  <c r="N64" i="3"/>
  <c r="HW56" i="3"/>
  <c r="JR124" i="3"/>
  <c r="GE32" i="3"/>
  <c r="EH49" i="3"/>
  <c r="AP87" i="3"/>
  <c r="AQ87" i="3" s="1"/>
  <c r="GC125" i="3"/>
  <c r="HT93" i="3"/>
  <c r="JQ44" i="3"/>
  <c r="FZ121" i="3"/>
  <c r="GA75" i="3"/>
  <c r="JY118" i="3"/>
  <c r="JS103" i="3"/>
  <c r="ED117" i="3"/>
  <c r="HW121" i="3"/>
  <c r="GB78" i="3"/>
  <c r="GD25" i="3"/>
  <c r="GC121" i="3"/>
  <c r="EC37" i="3"/>
  <c r="EH86" i="3"/>
  <c r="HT86" i="3"/>
  <c r="FU104" i="3"/>
  <c r="AM104" i="3"/>
  <c r="FZ99" i="3"/>
  <c r="EF110" i="3"/>
  <c r="JY48" i="3"/>
  <c r="IB51" i="3"/>
  <c r="JY55" i="3"/>
  <c r="ED42" i="3"/>
  <c r="EC42" i="3"/>
  <c r="JP123" i="3"/>
  <c r="EA113" i="3"/>
  <c r="FX122" i="3"/>
  <c r="DY79" i="3"/>
  <c r="DX35" i="3"/>
  <c r="K35" i="3"/>
  <c r="F35" i="3"/>
  <c r="O35" i="3"/>
  <c r="P35" i="3"/>
  <c r="AL35" i="3"/>
  <c r="AN35" i="3" s="1"/>
  <c r="G35" i="3"/>
  <c r="M35" i="3"/>
  <c r="Q35" i="3"/>
  <c r="I35" i="3"/>
  <c r="L35" i="3"/>
  <c r="J35" i="3"/>
  <c r="N35" i="3"/>
  <c r="H35" i="3"/>
  <c r="BE66" i="3"/>
  <c r="CB66" i="3"/>
  <c r="BF66" i="3"/>
  <c r="BG66" i="3"/>
  <c r="AX66" i="3"/>
  <c r="AV66" i="3"/>
  <c r="BA66" i="3"/>
  <c r="BD66" i="3"/>
  <c r="AZ66" i="3"/>
  <c r="BB66" i="3"/>
  <c r="AY66" i="3"/>
  <c r="AW66" i="3"/>
  <c r="BC66" i="3"/>
  <c r="HR66" i="3"/>
  <c r="AM77" i="3"/>
  <c r="FU77" i="3"/>
  <c r="EB77" i="3"/>
  <c r="FZ116" i="3"/>
  <c r="FX59" i="3"/>
  <c r="DY106" i="3"/>
  <c r="HT116" i="3"/>
  <c r="CF118" i="3"/>
  <c r="FX78" i="3"/>
  <c r="EH35" i="3"/>
  <c r="EF107" i="3"/>
  <c r="GE51" i="3"/>
  <c r="HY34" i="3"/>
  <c r="EB59" i="3"/>
  <c r="HW79" i="3"/>
  <c r="JV73" i="3"/>
  <c r="EE75" i="3"/>
  <c r="EE70" i="3"/>
  <c r="DY120" i="3"/>
  <c r="JQ54" i="3"/>
  <c r="AP108" i="3"/>
  <c r="AQ108" i="3" s="1"/>
  <c r="JV78" i="3"/>
  <c r="BY61" i="3"/>
  <c r="BZ61" i="3"/>
  <c r="BU61" i="3"/>
  <c r="CA61" i="3"/>
  <c r="BX61" i="3"/>
  <c r="BT61" i="3"/>
  <c r="BW61" i="3"/>
  <c r="BV61" i="3"/>
  <c r="CE61" i="3"/>
  <c r="HV34" i="3"/>
  <c r="GE111" i="3"/>
  <c r="FW108" i="3"/>
  <c r="HW34" i="3"/>
  <c r="IA86" i="3"/>
  <c r="AP122" i="3"/>
  <c r="AQ122" i="3" s="1"/>
  <c r="JY120" i="3"/>
  <c r="HU116" i="3"/>
  <c r="HS91" i="3"/>
  <c r="GA103" i="3"/>
  <c r="BX44" i="3"/>
  <c r="BT44" i="3"/>
  <c r="BW44" i="3"/>
  <c r="BY44" i="3"/>
  <c r="CE44" i="3"/>
  <c r="CA44" i="3"/>
  <c r="BV44" i="3"/>
  <c r="BZ44" i="3"/>
  <c r="BU44" i="3"/>
  <c r="JT120" i="3"/>
  <c r="HS118" i="3"/>
  <c r="FW85" i="3"/>
  <c r="HZ85" i="3"/>
  <c r="FW61" i="3"/>
  <c r="AM68" i="3"/>
  <c r="FU68" i="3"/>
  <c r="CC102" i="3"/>
  <c r="JO102" i="3"/>
  <c r="HV115" i="3"/>
  <c r="AP36" i="3"/>
  <c r="AS36" i="3" s="1"/>
  <c r="DZ78" i="3"/>
  <c r="JS111" i="3"/>
  <c r="GC118" i="3"/>
  <c r="JW71" i="3"/>
  <c r="FW87" i="3"/>
  <c r="JO100" i="3"/>
  <c r="CC100" i="3"/>
  <c r="EC121" i="3"/>
  <c r="DY49" i="3"/>
  <c r="EF48" i="3"/>
  <c r="X38" i="3"/>
  <c r="T38" i="3"/>
  <c r="AB38" i="3"/>
  <c r="R38" i="3"/>
  <c r="Y38" i="3"/>
  <c r="S38" i="3"/>
  <c r="AC38" i="3"/>
  <c r="U38" i="3"/>
  <c r="V38" i="3"/>
  <c r="W38" i="3"/>
  <c r="AA38" i="3"/>
  <c r="Z38" i="3"/>
  <c r="EF109" i="3"/>
  <c r="EG35" i="3"/>
  <c r="EA35" i="3"/>
  <c r="FV87" i="3"/>
  <c r="CF43" i="3"/>
  <c r="EE65" i="3"/>
  <c r="JW120" i="3"/>
  <c r="FY108" i="3"/>
  <c r="JY72" i="3"/>
  <c r="JR99" i="3"/>
  <c r="CB71" i="3"/>
  <c r="HR71" i="3"/>
  <c r="BF71" i="3"/>
  <c r="BB71" i="3"/>
  <c r="BG71" i="3"/>
  <c r="AX71" i="3"/>
  <c r="BE71" i="3"/>
  <c r="AW71" i="3"/>
  <c r="AY71" i="3"/>
  <c r="AZ71" i="3"/>
  <c r="AV71" i="3"/>
  <c r="BC71" i="3"/>
  <c r="BD71" i="3"/>
  <c r="BA71" i="3"/>
  <c r="HW51" i="3"/>
  <c r="GB110" i="3"/>
  <c r="FZ78" i="3"/>
  <c r="EH78" i="3"/>
  <c r="JQ38" i="3"/>
  <c r="IB50" i="3"/>
  <c r="JU111" i="3"/>
  <c r="FX104" i="3"/>
  <c r="HY96" i="3"/>
  <c r="HY36" i="3"/>
  <c r="EC27" i="3"/>
  <c r="IA40" i="3"/>
  <c r="FZ119" i="3"/>
  <c r="BH96" i="3"/>
  <c r="BP96" i="3"/>
  <c r="BR96" i="3"/>
  <c r="BK96" i="3"/>
  <c r="BM96" i="3"/>
  <c r="BO96" i="3"/>
  <c r="BS96" i="3"/>
  <c r="BN96" i="3"/>
  <c r="BQ96" i="3"/>
  <c r="BI96" i="3"/>
  <c r="BL96" i="3"/>
  <c r="BJ96" i="3"/>
  <c r="HZ69" i="3"/>
  <c r="EG106" i="3"/>
  <c r="HZ81" i="3"/>
  <c r="FY67" i="3"/>
  <c r="JU107" i="3"/>
  <c r="GE120" i="3"/>
  <c r="EB109" i="3"/>
  <c r="HZ113" i="3"/>
  <c r="GD118" i="3"/>
  <c r="EF44" i="3"/>
  <c r="AC103" i="3"/>
  <c r="U103" i="3"/>
  <c r="Y103" i="3"/>
  <c r="R103" i="3"/>
  <c r="AA103" i="3"/>
  <c r="S103" i="3"/>
  <c r="T103" i="3"/>
  <c r="W103" i="3"/>
  <c r="Z103" i="3"/>
  <c r="V103" i="3"/>
  <c r="AB103" i="3"/>
  <c r="X103" i="3"/>
  <c r="CF108" i="3"/>
  <c r="EG82" i="3"/>
  <c r="AD98" i="3"/>
  <c r="AK98" i="3"/>
  <c r="AI98" i="3"/>
  <c r="AF98" i="3"/>
  <c r="AG98" i="3"/>
  <c r="AJ98" i="3"/>
  <c r="AH98" i="3"/>
  <c r="AO98" i="3"/>
  <c r="AE98" i="3"/>
  <c r="GD62" i="3"/>
  <c r="FV85" i="3"/>
  <c r="JY114" i="3"/>
  <c r="GD115" i="3"/>
  <c r="JY41" i="3"/>
  <c r="BE53" i="3"/>
  <c r="HR53" i="3"/>
  <c r="AY53" i="3"/>
  <c r="CB53" i="3"/>
  <c r="BD53" i="3"/>
  <c r="AZ53" i="3"/>
  <c r="BB53" i="3"/>
  <c r="BG53" i="3"/>
  <c r="BC53" i="3"/>
  <c r="AX53" i="3"/>
  <c r="AW53" i="3"/>
  <c r="AV53" i="3"/>
  <c r="BA53" i="3"/>
  <c r="BF53" i="3"/>
  <c r="JT77" i="3"/>
  <c r="HX86" i="3"/>
  <c r="JR71" i="3"/>
  <c r="GB43" i="3"/>
  <c r="CF68" i="3"/>
  <c r="JQ87" i="3"/>
  <c r="EF123" i="3"/>
  <c r="AP114" i="3"/>
  <c r="AP121" i="3"/>
  <c r="AQ121" i="3" s="1"/>
  <c r="EB26" i="3"/>
  <c r="HX100" i="3"/>
  <c r="EA40" i="3"/>
  <c r="JT123" i="3"/>
  <c r="JR57" i="3"/>
  <c r="HT57" i="3"/>
  <c r="FV41" i="3"/>
  <c r="JX85" i="3"/>
  <c r="JU56" i="3"/>
  <c r="EA32" i="3"/>
  <c r="HX34" i="3"/>
  <c r="JY71" i="3"/>
  <c r="V118" i="3"/>
  <c r="Y118" i="3"/>
  <c r="X118" i="3"/>
  <c r="T118" i="3"/>
  <c r="U118" i="3"/>
  <c r="Z118" i="3"/>
  <c r="AA118" i="3"/>
  <c r="R118" i="3"/>
  <c r="S118" i="3"/>
  <c r="W118" i="3"/>
  <c r="AC118" i="3"/>
  <c r="AB118" i="3"/>
  <c r="GB32" i="3"/>
  <c r="JV116" i="3"/>
  <c r="BP113" i="3"/>
  <c r="BI113" i="3"/>
  <c r="BJ113" i="3"/>
  <c r="BO113" i="3"/>
  <c r="BH113" i="3"/>
  <c r="BS113" i="3"/>
  <c r="BM113" i="3"/>
  <c r="BL113" i="3"/>
  <c r="BK113" i="3"/>
  <c r="BR113" i="3"/>
  <c r="BN113" i="3"/>
  <c r="BQ113" i="3"/>
  <c r="EB76" i="3"/>
  <c r="GB99" i="3"/>
  <c r="EB82" i="3"/>
  <c r="DY107" i="3"/>
  <c r="JW39" i="3"/>
  <c r="CF104" i="3"/>
  <c r="EG112" i="3"/>
  <c r="FV86" i="3"/>
  <c r="AB25" i="3"/>
  <c r="DY90" i="3"/>
  <c r="JX57" i="3"/>
  <c r="EH43" i="3"/>
  <c r="BF118" i="3"/>
  <c r="CB118" i="3"/>
  <c r="BB118" i="3"/>
  <c r="AX118" i="3"/>
  <c r="HR118" i="3"/>
  <c r="BE118" i="3"/>
  <c r="BA118" i="3"/>
  <c r="BG118" i="3"/>
  <c r="BD118" i="3"/>
  <c r="AY118" i="3"/>
  <c r="AZ118" i="3"/>
  <c r="AV118" i="3"/>
  <c r="AW118" i="3"/>
  <c r="BC118" i="3"/>
  <c r="HV58" i="3"/>
  <c r="GD61" i="3"/>
  <c r="HY76" i="3"/>
  <c r="HZ121" i="3"/>
  <c r="BI50" i="3"/>
  <c r="BN50" i="3"/>
  <c r="BL50" i="3"/>
  <c r="BO50" i="3"/>
  <c r="BR50" i="3"/>
  <c r="BQ50" i="3"/>
  <c r="BP50" i="3"/>
  <c r="BH50" i="3"/>
  <c r="BK50" i="3"/>
  <c r="BM50" i="3"/>
  <c r="BJ50" i="3"/>
  <c r="BS50" i="3"/>
  <c r="DY93" i="3"/>
  <c r="DZ48" i="3"/>
  <c r="HY92" i="3"/>
  <c r="HW105" i="3"/>
  <c r="HV33" i="3"/>
  <c r="GE88" i="3"/>
  <c r="HY88" i="3"/>
  <c r="IA35" i="3"/>
  <c r="FW32" i="3"/>
  <c r="FV82" i="3"/>
  <c r="BP63" i="3"/>
  <c r="BR63" i="3"/>
  <c r="BO63" i="3"/>
  <c r="BI63" i="3"/>
  <c r="BL63" i="3"/>
  <c r="BQ63" i="3"/>
  <c r="BM63" i="3"/>
  <c r="BJ63" i="3"/>
  <c r="BN63" i="3"/>
  <c r="BS63" i="3"/>
  <c r="BK63" i="3"/>
  <c r="BH63" i="3"/>
  <c r="EA79" i="3"/>
  <c r="DZ86" i="3"/>
  <c r="HU27" i="3"/>
  <c r="EG109" i="3"/>
  <c r="BF25" i="3"/>
  <c r="IB25" i="3"/>
  <c r="GD121" i="3"/>
  <c r="JY73" i="3"/>
  <c r="HY104" i="3"/>
  <c r="CF121" i="3"/>
  <c r="AS121" i="3" s="1"/>
  <c r="AT121" i="3" s="1"/>
  <c r="JR79" i="3"/>
  <c r="K85" i="3"/>
  <c r="F85" i="3"/>
  <c r="L85" i="3"/>
  <c r="AL85" i="3"/>
  <c r="N85" i="3"/>
  <c r="P85" i="3"/>
  <c r="O85" i="3"/>
  <c r="M85" i="3"/>
  <c r="H85" i="3"/>
  <c r="Q85" i="3"/>
  <c r="DX85" i="3"/>
  <c r="I85" i="3"/>
  <c r="G85" i="3"/>
  <c r="J85" i="3"/>
  <c r="DZ101" i="3"/>
  <c r="IB92" i="3"/>
  <c r="AF72" i="3"/>
  <c r="AG72" i="3"/>
  <c r="AO72" i="3"/>
  <c r="AE72" i="3"/>
  <c r="AH72" i="3"/>
  <c r="AJ72" i="3"/>
  <c r="AK72" i="3"/>
  <c r="AI72" i="3"/>
  <c r="AD72" i="3"/>
  <c r="AP93" i="3"/>
  <c r="FY99" i="3"/>
  <c r="CF81" i="3"/>
  <c r="EC111" i="3"/>
  <c r="HZ88" i="3"/>
  <c r="HZ80" i="3"/>
  <c r="JT73" i="3"/>
  <c r="DZ88" i="3"/>
  <c r="FX28" i="3"/>
  <c r="GA86" i="3"/>
  <c r="ED36" i="3"/>
  <c r="HV59" i="3"/>
  <c r="JX50" i="3"/>
  <c r="GE70" i="3"/>
  <c r="AM89" i="3"/>
  <c r="FU89" i="3"/>
  <c r="JO25" i="3"/>
  <c r="JY47" i="3"/>
  <c r="HU96" i="3"/>
  <c r="IB120" i="3"/>
  <c r="JS96" i="3"/>
  <c r="FZ122" i="3"/>
  <c r="JR44" i="3"/>
  <c r="FY37" i="3"/>
  <c r="GE117" i="3"/>
  <c r="EA50" i="3"/>
  <c r="FY48" i="3"/>
  <c r="CF66" i="3"/>
  <c r="EG51" i="3"/>
  <c r="FZ113" i="3"/>
  <c r="H92" i="3"/>
  <c r="M92" i="3"/>
  <c r="J92" i="3"/>
  <c r="Q92" i="3"/>
  <c r="P92" i="3"/>
  <c r="AL92" i="3"/>
  <c r="G92" i="3"/>
  <c r="I92" i="3"/>
  <c r="L92" i="3"/>
  <c r="DX92" i="3"/>
  <c r="K92" i="3"/>
  <c r="N92" i="3"/>
  <c r="O92" i="3"/>
  <c r="F92" i="3"/>
  <c r="JV113" i="3"/>
  <c r="DZ44" i="3"/>
  <c r="FX26" i="3"/>
  <c r="FW79" i="3"/>
  <c r="CF78" i="3"/>
  <c r="BH45" i="3"/>
  <c r="BL45" i="3"/>
  <c r="BS45" i="3"/>
  <c r="BO45" i="3"/>
  <c r="BR45" i="3"/>
  <c r="BN45" i="3"/>
  <c r="BJ45" i="3"/>
  <c r="BP45" i="3"/>
  <c r="BK45" i="3"/>
  <c r="BI45" i="3"/>
  <c r="BQ45" i="3"/>
  <c r="BM45" i="3"/>
  <c r="FY49" i="3"/>
  <c r="EA72" i="3"/>
  <c r="V28" i="3"/>
  <c r="AA28" i="3"/>
  <c r="AC28" i="3"/>
  <c r="AB28" i="3"/>
  <c r="X28" i="3"/>
  <c r="Z28" i="3"/>
  <c r="S28" i="3"/>
  <c r="T28" i="3"/>
  <c r="W28" i="3"/>
  <c r="U28" i="3"/>
  <c r="R28" i="3"/>
  <c r="Y28" i="3"/>
  <c r="JU76" i="3"/>
  <c r="EB58" i="3"/>
  <c r="GB71" i="3"/>
  <c r="GE99" i="3"/>
  <c r="HZ78" i="3"/>
  <c r="IB79" i="3"/>
  <c r="HW114" i="3"/>
  <c r="HT26" i="3"/>
  <c r="GC85" i="3"/>
  <c r="JW119" i="3"/>
  <c r="JX33" i="3"/>
  <c r="BY93" i="3"/>
  <c r="BU93" i="3"/>
  <c r="BW93" i="3"/>
  <c r="BZ93" i="3"/>
  <c r="BX93" i="3"/>
  <c r="BT93" i="3"/>
  <c r="CE93" i="3"/>
  <c r="CA93" i="3"/>
  <c r="BV93" i="3"/>
  <c r="GB98" i="3"/>
  <c r="EC26" i="3"/>
  <c r="AA122" i="3"/>
  <c r="Y122" i="3"/>
  <c r="W122" i="3"/>
  <c r="AB122" i="3"/>
  <c r="AC122" i="3"/>
  <c r="R122" i="3"/>
  <c r="X122" i="3"/>
  <c r="S122" i="3"/>
  <c r="V122" i="3"/>
  <c r="U122" i="3"/>
  <c r="Z122" i="3"/>
  <c r="T122" i="3"/>
  <c r="EC51" i="3"/>
  <c r="GD76" i="3"/>
  <c r="AP112" i="3"/>
  <c r="EF65" i="3"/>
  <c r="HV120" i="3"/>
  <c r="JW26" i="3"/>
  <c r="GD120" i="3"/>
  <c r="N63" i="3"/>
  <c r="H63" i="3"/>
  <c r="F63" i="3"/>
  <c r="K63" i="3"/>
  <c r="P63" i="3"/>
  <c r="I63" i="3"/>
  <c r="L63" i="3"/>
  <c r="DX63" i="3"/>
  <c r="AL63" i="3"/>
  <c r="O63" i="3"/>
  <c r="J63" i="3"/>
  <c r="M63" i="3"/>
  <c r="G63" i="3"/>
  <c r="Q63" i="3"/>
  <c r="EH119" i="3"/>
  <c r="EC107" i="3"/>
  <c r="DY63" i="3"/>
  <c r="IB89" i="3"/>
  <c r="HY89" i="3"/>
  <c r="ED121" i="3"/>
  <c r="FW78" i="3"/>
  <c r="EC104" i="3"/>
  <c r="I113" i="3"/>
  <c r="O113" i="3"/>
  <c r="AL113" i="3"/>
  <c r="AN113" i="3" s="1"/>
  <c r="DX113" i="3"/>
  <c r="N113" i="3"/>
  <c r="J113" i="3"/>
  <c r="P113" i="3"/>
  <c r="H113" i="3"/>
  <c r="K113" i="3"/>
  <c r="F113" i="3"/>
  <c r="Q113" i="3"/>
  <c r="M113" i="3"/>
  <c r="G113" i="3"/>
  <c r="L113" i="3"/>
  <c r="HT80" i="3"/>
  <c r="IA27" i="3"/>
  <c r="EF35" i="3"/>
  <c r="EG100" i="3"/>
  <c r="JQ60" i="3"/>
  <c r="HX64" i="3"/>
  <c r="HT53" i="3"/>
  <c r="AP50" i="3"/>
  <c r="JR61" i="3"/>
  <c r="FY35" i="3"/>
  <c r="JR89" i="3"/>
  <c r="GD58" i="3"/>
  <c r="IB34" i="3"/>
  <c r="HX101" i="3"/>
  <c r="AZ102" i="3"/>
  <c r="HR102" i="3"/>
  <c r="CB102" i="3"/>
  <c r="BB102" i="3"/>
  <c r="AX102" i="3"/>
  <c r="BA102" i="3"/>
  <c r="BE102" i="3"/>
  <c r="BG102" i="3"/>
  <c r="BC102" i="3"/>
  <c r="AY102" i="3"/>
  <c r="BD102" i="3"/>
  <c r="AV102" i="3"/>
  <c r="BF102" i="3"/>
  <c r="AW102" i="3"/>
  <c r="EA29" i="3"/>
  <c r="JS101" i="3"/>
  <c r="CB87" i="3"/>
  <c r="BA87" i="3"/>
  <c r="BF87" i="3"/>
  <c r="BD87" i="3"/>
  <c r="AZ87" i="3"/>
  <c r="AW87" i="3"/>
  <c r="AX87" i="3"/>
  <c r="BG87" i="3"/>
  <c r="HR87" i="3"/>
  <c r="BE87" i="3"/>
  <c r="BB87" i="3"/>
  <c r="AV87" i="3"/>
  <c r="AY87" i="3"/>
  <c r="BC87" i="3"/>
  <c r="EC79" i="3"/>
  <c r="GA97" i="3"/>
  <c r="JV103" i="3"/>
  <c r="JW53" i="3"/>
  <c r="GD44" i="3"/>
  <c r="JR102" i="3"/>
  <c r="JW96" i="3"/>
  <c r="JT44" i="3"/>
  <c r="DZ100" i="3"/>
  <c r="DY85" i="3"/>
  <c r="JP94" i="3"/>
  <c r="AG93" i="3"/>
  <c r="AK93" i="3"/>
  <c r="AH93" i="3"/>
  <c r="AI93" i="3"/>
  <c r="AE93" i="3"/>
  <c r="AD93" i="3"/>
  <c r="AJ93" i="3"/>
  <c r="AF93" i="3"/>
  <c r="AO93" i="3"/>
  <c r="AP81" i="3"/>
  <c r="EB81" i="3"/>
  <c r="GC103" i="3"/>
  <c r="IA51" i="3"/>
  <c r="JO96" i="3"/>
  <c r="CC96" i="3"/>
  <c r="CD96" i="3" s="1"/>
  <c r="EA93" i="3"/>
  <c r="AA34" i="3"/>
  <c r="S34" i="3"/>
  <c r="AC34" i="3"/>
  <c r="Y34" i="3"/>
  <c r="X34" i="3"/>
  <c r="R34" i="3"/>
  <c r="W34" i="3"/>
  <c r="AB34" i="3"/>
  <c r="T34" i="3"/>
  <c r="Z34" i="3"/>
  <c r="V34" i="3"/>
  <c r="U34" i="3"/>
  <c r="FY27" i="3"/>
  <c r="IA67" i="3"/>
  <c r="FZ112" i="3"/>
  <c r="GC99" i="3"/>
  <c r="JP43" i="3"/>
  <c r="JW108" i="3"/>
  <c r="JT116" i="3"/>
  <c r="IA91" i="3"/>
  <c r="EC76" i="3"/>
  <c r="FV64" i="3"/>
  <c r="ED45" i="3"/>
  <c r="HY80" i="3"/>
  <c r="JT86" i="3"/>
  <c r="AF25" i="3"/>
  <c r="DY109" i="3"/>
  <c r="HS108" i="3"/>
  <c r="JO55" i="3"/>
  <c r="CC55" i="3"/>
  <c r="JX37" i="3"/>
  <c r="FV116" i="3"/>
  <c r="GD30" i="3"/>
  <c r="IB115" i="3"/>
  <c r="FX101" i="3"/>
  <c r="BD81" i="3"/>
  <c r="BA81" i="3"/>
  <c r="BF81" i="3"/>
  <c r="AX81" i="3"/>
  <c r="AZ81" i="3"/>
  <c r="BC81" i="3"/>
  <c r="BE81" i="3"/>
  <c r="AW81" i="3"/>
  <c r="AY81" i="3"/>
  <c r="HR81" i="3"/>
  <c r="BB81" i="3"/>
  <c r="CB81" i="3"/>
  <c r="BG81" i="3"/>
  <c r="AV81" i="3"/>
  <c r="IA77" i="3"/>
  <c r="JQ65" i="3"/>
  <c r="JU41" i="3"/>
  <c r="JQ77" i="3"/>
  <c r="IA53" i="3"/>
  <c r="JS77" i="3"/>
  <c r="BB75" i="3"/>
  <c r="AY75" i="3"/>
  <c r="AZ75" i="3"/>
  <c r="BC75" i="3"/>
  <c r="BF75" i="3"/>
  <c r="AV75" i="3"/>
  <c r="CB75" i="3"/>
  <c r="AX75" i="3"/>
  <c r="BA75" i="3"/>
  <c r="AW75" i="3"/>
  <c r="BG75" i="3"/>
  <c r="BD75" i="3"/>
  <c r="HR75" i="3"/>
  <c r="BE75" i="3"/>
  <c r="EC90" i="3"/>
  <c r="JQ110" i="3"/>
  <c r="AM63" i="3"/>
  <c r="FU63" i="3"/>
  <c r="EC46" i="3"/>
  <c r="EE50" i="3"/>
  <c r="BL89" i="3"/>
  <c r="BO89" i="3"/>
  <c r="BK89" i="3"/>
  <c r="BP89" i="3"/>
  <c r="BJ89" i="3"/>
  <c r="BS89" i="3"/>
  <c r="BR89" i="3"/>
  <c r="BH89" i="3"/>
  <c r="BN89" i="3"/>
  <c r="BI89" i="3"/>
  <c r="BM89" i="3"/>
  <c r="BQ89" i="3"/>
  <c r="EF57" i="3"/>
  <c r="JU96" i="3"/>
  <c r="GE95" i="3"/>
  <c r="CA54" i="3"/>
  <c r="CE54" i="3"/>
  <c r="BU54" i="3"/>
  <c r="BT54" i="3"/>
  <c r="BW54" i="3"/>
  <c r="BV54" i="3"/>
  <c r="BX54" i="3"/>
  <c r="BY54" i="3"/>
  <c r="BZ54" i="3"/>
  <c r="HS95" i="3"/>
  <c r="HT38" i="3"/>
  <c r="JV29" i="3"/>
  <c r="JW69" i="3"/>
  <c r="CE109" i="3"/>
  <c r="BT109" i="3"/>
  <c r="BZ109" i="3"/>
  <c r="BW109" i="3"/>
  <c r="BX109" i="3"/>
  <c r="BU109" i="3"/>
  <c r="CA109" i="3"/>
  <c r="BV109" i="3"/>
  <c r="BY109" i="3"/>
  <c r="BA97" i="3"/>
  <c r="AZ97" i="3"/>
  <c r="HR97" i="3"/>
  <c r="BF97" i="3"/>
  <c r="BC97" i="3"/>
  <c r="AY97" i="3"/>
  <c r="AV97" i="3"/>
  <c r="BE97" i="3"/>
  <c r="BD97" i="3"/>
  <c r="CB97" i="3"/>
  <c r="BG97" i="3"/>
  <c r="AX97" i="3"/>
  <c r="AW97" i="3"/>
  <c r="BB97" i="3"/>
  <c r="CF96" i="3"/>
  <c r="FZ55" i="3"/>
  <c r="F102" i="3"/>
  <c r="M102" i="3"/>
  <c r="H102" i="3"/>
  <c r="J102" i="3"/>
  <c r="I102" i="3"/>
  <c r="K102" i="3"/>
  <c r="N102" i="3"/>
  <c r="O102" i="3"/>
  <c r="G102" i="3"/>
  <c r="P102" i="3"/>
  <c r="Q102" i="3"/>
  <c r="AL102" i="3"/>
  <c r="L102" i="3"/>
  <c r="DX102" i="3"/>
  <c r="CF76" i="3"/>
  <c r="FX94" i="3"/>
  <c r="JQ109" i="3"/>
  <c r="EF51" i="3"/>
  <c r="JY92" i="3"/>
  <c r="CF27" i="3"/>
  <c r="FX90" i="3"/>
  <c r="JY95" i="3"/>
  <c r="JW110" i="3"/>
  <c r="HV126" i="3"/>
  <c r="FV124" i="3"/>
  <c r="GE124" i="3"/>
  <c r="HZ124" i="3"/>
  <c r="FU122" i="3"/>
  <c r="AM122" i="3"/>
  <c r="GB125" i="3"/>
  <c r="HZ40" i="3"/>
  <c r="V33" i="3"/>
  <c r="AB33" i="3"/>
  <c r="AC33" i="3"/>
  <c r="W33" i="3"/>
  <c r="S33" i="3"/>
  <c r="X33" i="3"/>
  <c r="Y33" i="3"/>
  <c r="Z33" i="3"/>
  <c r="R33" i="3"/>
  <c r="AA33" i="3"/>
  <c r="T33" i="3"/>
  <c r="U33" i="3"/>
  <c r="BS108" i="3"/>
  <c r="BN108" i="3"/>
  <c r="BP108" i="3"/>
  <c r="BR108" i="3"/>
  <c r="BM108" i="3"/>
  <c r="BJ108" i="3"/>
  <c r="BI108" i="3"/>
  <c r="BK108" i="3"/>
  <c r="BL108" i="3"/>
  <c r="BH108" i="3"/>
  <c r="BQ108" i="3"/>
  <c r="BO108" i="3"/>
  <c r="EH83" i="3"/>
  <c r="BW30" i="3"/>
  <c r="BU30" i="3"/>
  <c r="BT30" i="3"/>
  <c r="BV30" i="3"/>
  <c r="BX30" i="3"/>
  <c r="BZ30" i="3"/>
  <c r="BY30" i="3"/>
  <c r="CA30" i="3"/>
  <c r="CE30" i="3"/>
  <c r="AM101" i="3"/>
  <c r="FU101" i="3"/>
  <c r="HX125" i="3"/>
  <c r="GD126" i="3"/>
  <c r="EG29" i="3"/>
  <c r="AL108" i="3"/>
  <c r="AN108" i="3" s="1"/>
  <c r="Q108" i="3"/>
  <c r="P108" i="3"/>
  <c r="M108" i="3"/>
  <c r="DX108" i="3"/>
  <c r="H108" i="3"/>
  <c r="K108" i="3"/>
  <c r="O108" i="3"/>
  <c r="F108" i="3"/>
  <c r="G108" i="3"/>
  <c r="I108" i="3"/>
  <c r="L108" i="3"/>
  <c r="J108" i="3"/>
  <c r="N108" i="3"/>
  <c r="JO94" i="3"/>
  <c r="CC94" i="3"/>
  <c r="HS62" i="3"/>
  <c r="EG60" i="3"/>
  <c r="FY88" i="3"/>
  <c r="HX99" i="3"/>
  <c r="HX96" i="3"/>
  <c r="V77" i="3"/>
  <c r="T77" i="3"/>
  <c r="Z77" i="3"/>
  <c r="AC77" i="3"/>
  <c r="X77" i="3"/>
  <c r="Y77" i="3"/>
  <c r="R77" i="3"/>
  <c r="S77" i="3"/>
  <c r="W77" i="3"/>
  <c r="AA77" i="3"/>
  <c r="U77" i="3"/>
  <c r="AB77" i="3"/>
  <c r="JQ119" i="3"/>
  <c r="JT78" i="3"/>
  <c r="HY114" i="3"/>
  <c r="GA114" i="3"/>
  <c r="JU123" i="3"/>
  <c r="JR31" i="3"/>
  <c r="EH84" i="3"/>
  <c r="JX68" i="3"/>
  <c r="JV96" i="3"/>
  <c r="JW43" i="3"/>
  <c r="JR84" i="3"/>
  <c r="JV95" i="3"/>
  <c r="FY107" i="3"/>
  <c r="ED112" i="3"/>
  <c r="BD126" i="3"/>
  <c r="AW126" i="3"/>
  <c r="HR126" i="3"/>
  <c r="BE126" i="3"/>
  <c r="BC126" i="3"/>
  <c r="AV126" i="3"/>
  <c r="AX126" i="3"/>
  <c r="AZ126" i="3"/>
  <c r="CB126" i="3"/>
  <c r="CD126" i="3" s="1"/>
  <c r="BF126" i="3"/>
  <c r="BB126" i="3"/>
  <c r="BG126" i="3"/>
  <c r="BA126" i="3"/>
  <c r="AY126" i="3"/>
  <c r="FW127" i="3"/>
  <c r="ED70" i="3"/>
  <c r="JP115" i="3"/>
  <c r="GC122" i="3"/>
  <c r="DY112" i="3"/>
  <c r="EH125" i="3"/>
  <c r="FW30" i="3"/>
  <c r="T119" i="3"/>
  <c r="W119" i="3"/>
  <c r="S119" i="3"/>
  <c r="R119" i="3"/>
  <c r="U119" i="3"/>
  <c r="Y119" i="3"/>
  <c r="X119" i="3"/>
  <c r="Z119" i="3"/>
  <c r="AA119" i="3"/>
  <c r="AC119" i="3"/>
  <c r="AB119" i="3"/>
  <c r="V119" i="3"/>
  <c r="BQ25" i="3"/>
  <c r="AP126" i="3"/>
  <c r="HW73" i="3"/>
  <c r="F76" i="3"/>
  <c r="DX76" i="3"/>
  <c r="L76" i="3"/>
  <c r="O76" i="3"/>
  <c r="J76" i="3"/>
  <c r="M76" i="3"/>
  <c r="I76" i="3"/>
  <c r="N76" i="3"/>
  <c r="Q76" i="3"/>
  <c r="AL76" i="3"/>
  <c r="AN76" i="3" s="1"/>
  <c r="K76" i="3"/>
  <c r="P76" i="3"/>
  <c r="H76" i="3"/>
  <c r="G76" i="3"/>
  <c r="FY123" i="3"/>
  <c r="HS97" i="3"/>
  <c r="JR75" i="3"/>
  <c r="JQ124" i="3"/>
  <c r="GE106" i="3"/>
  <c r="DZ102" i="3"/>
  <c r="JP88" i="3"/>
  <c r="JW125" i="3"/>
  <c r="AM107" i="3"/>
  <c r="AN107" i="3" s="1"/>
  <c r="FU107" i="3"/>
  <c r="GD116" i="3"/>
  <c r="GC96" i="3"/>
  <c r="GB96" i="3"/>
  <c r="HU76" i="3"/>
  <c r="JP75" i="3"/>
  <c r="HY100" i="3"/>
  <c r="AW123" i="3"/>
  <c r="BD123" i="3"/>
  <c r="BF123" i="3"/>
  <c r="AY123" i="3"/>
  <c r="AX123" i="3"/>
  <c r="AV123" i="3"/>
  <c r="BC123" i="3"/>
  <c r="BB123" i="3"/>
  <c r="CB123" i="3"/>
  <c r="CD123" i="3" s="1"/>
  <c r="HR123" i="3"/>
  <c r="AZ123" i="3"/>
  <c r="BG123" i="3"/>
  <c r="BA123" i="3"/>
  <c r="BE123" i="3"/>
  <c r="EC126" i="3"/>
  <c r="AP124" i="3"/>
  <c r="AQ124" i="3" s="1"/>
  <c r="DY52" i="3"/>
  <c r="HR54" i="3"/>
  <c r="BA54" i="3"/>
  <c r="AV54" i="3"/>
  <c r="AW54" i="3"/>
  <c r="AX54" i="3"/>
  <c r="AZ54" i="3"/>
  <c r="BG54" i="3"/>
  <c r="AY54" i="3"/>
  <c r="BF54" i="3"/>
  <c r="BB54" i="3"/>
  <c r="BD54" i="3"/>
  <c r="BC54" i="3"/>
  <c r="BE54" i="3"/>
  <c r="CB54" i="3"/>
  <c r="FX74" i="3"/>
  <c r="GA57" i="3"/>
  <c r="AP82" i="3"/>
  <c r="FZ42" i="3"/>
  <c r="JT82" i="3"/>
  <c r="HX26" i="3"/>
  <c r="AM99" i="3"/>
  <c r="FU99" i="3"/>
  <c r="EB88" i="3"/>
  <c r="JO95" i="3"/>
  <c r="CC95" i="3"/>
  <c r="FX67" i="3"/>
  <c r="AG107" i="3"/>
  <c r="AE107" i="3"/>
  <c r="AJ107" i="3"/>
  <c r="AI107" i="3"/>
  <c r="AH107" i="3"/>
  <c r="AK107" i="3"/>
  <c r="AF107" i="3"/>
  <c r="AO107" i="3"/>
  <c r="AD107" i="3"/>
  <c r="ED122" i="3"/>
  <c r="JV75" i="3"/>
  <c r="FW117" i="3"/>
  <c r="Z78" i="3"/>
  <c r="X78" i="3"/>
  <c r="AC78" i="3"/>
  <c r="S78" i="3"/>
  <c r="AB78" i="3"/>
  <c r="W78" i="3"/>
  <c r="R78" i="3"/>
  <c r="U78" i="3"/>
  <c r="T78" i="3"/>
  <c r="AA78" i="3"/>
  <c r="V78" i="3"/>
  <c r="Y78" i="3"/>
  <c r="DZ89" i="3"/>
  <c r="EC88" i="3"/>
  <c r="EA98" i="3"/>
  <c r="EG118" i="3"/>
  <c r="JS59" i="3"/>
  <c r="GB82" i="3"/>
  <c r="FZ56" i="3"/>
  <c r="CC82" i="3"/>
  <c r="JO82" i="3"/>
  <c r="FZ54" i="3"/>
  <c r="AP115" i="3"/>
  <c r="HW95" i="3"/>
  <c r="JT36" i="3"/>
  <c r="AC67" i="3"/>
  <c r="X67" i="3"/>
  <c r="R67" i="3"/>
  <c r="AB67" i="3"/>
  <c r="U67" i="3"/>
  <c r="Y67" i="3"/>
  <c r="S67" i="3"/>
  <c r="AA67" i="3"/>
  <c r="Z67" i="3"/>
  <c r="V67" i="3"/>
  <c r="W67" i="3"/>
  <c r="T67" i="3"/>
  <c r="GA102" i="3"/>
  <c r="FX86" i="3"/>
  <c r="GC115" i="3"/>
  <c r="EE53" i="3"/>
  <c r="HV81" i="3"/>
  <c r="EE102" i="3"/>
  <c r="JR80" i="3"/>
  <c r="S25" i="3"/>
  <c r="FZ45" i="3"/>
  <c r="FZ95" i="3"/>
  <c r="HZ116" i="3"/>
  <c r="JW122" i="3"/>
  <c r="GB84" i="3"/>
  <c r="AB62" i="3"/>
  <c r="AA62" i="3"/>
  <c r="V62" i="3"/>
  <c r="Y62" i="3"/>
  <c r="AC62" i="3"/>
  <c r="R62" i="3"/>
  <c r="W62" i="3"/>
  <c r="T62" i="3"/>
  <c r="U62" i="3"/>
  <c r="Z62" i="3"/>
  <c r="S62" i="3"/>
  <c r="X62" i="3"/>
  <c r="JS41" i="3"/>
  <c r="CC39" i="3"/>
  <c r="CD39" i="3" s="1"/>
  <c r="JO39" i="3"/>
  <c r="JV98" i="3"/>
  <c r="DY102" i="3"/>
  <c r="GA96" i="3"/>
  <c r="GC97" i="3"/>
  <c r="EE69" i="3"/>
  <c r="FU70" i="3"/>
  <c r="AM70" i="3"/>
  <c r="JV121" i="3"/>
  <c r="HS96" i="3"/>
  <c r="EB55" i="3"/>
  <c r="HZ54" i="3"/>
  <c r="X37" i="3"/>
  <c r="T37" i="3"/>
  <c r="U37" i="3"/>
  <c r="Y37" i="3"/>
  <c r="Z37" i="3"/>
  <c r="W37" i="3"/>
  <c r="S37" i="3"/>
  <c r="V37" i="3"/>
  <c r="AA37" i="3"/>
  <c r="R37" i="3"/>
  <c r="AC37" i="3"/>
  <c r="AB37" i="3"/>
  <c r="FV28" i="3"/>
  <c r="HY43" i="3"/>
  <c r="ED84" i="3"/>
  <c r="DY115" i="3"/>
  <c r="FZ118" i="3"/>
  <c r="GA85" i="3"/>
  <c r="EG83" i="3"/>
  <c r="GC72" i="3"/>
  <c r="BJ119" i="3"/>
  <c r="BO119" i="3"/>
  <c r="BS119" i="3"/>
  <c r="BH119" i="3"/>
  <c r="BN119" i="3"/>
  <c r="BM119" i="3"/>
  <c r="BR119" i="3"/>
  <c r="BL119" i="3"/>
  <c r="BP119" i="3"/>
  <c r="BK119" i="3"/>
  <c r="BQ119" i="3"/>
  <c r="BI119" i="3"/>
  <c r="JS116" i="3"/>
  <c r="AE66" i="3"/>
  <c r="AH66" i="3"/>
  <c r="AK66" i="3"/>
  <c r="AJ66" i="3"/>
  <c r="AO66" i="3"/>
  <c r="AF66" i="3"/>
  <c r="AG66" i="3"/>
  <c r="AD66" i="3"/>
  <c r="AI66" i="3"/>
  <c r="JT108" i="3"/>
  <c r="DY73" i="3"/>
  <c r="EH76" i="3"/>
  <c r="JP120" i="3"/>
  <c r="AP95" i="3"/>
  <c r="FX55" i="3"/>
  <c r="FW89" i="3"/>
  <c r="BI55" i="3"/>
  <c r="BS55" i="3"/>
  <c r="BH55" i="3"/>
  <c r="BL55" i="3"/>
  <c r="BQ55" i="3"/>
  <c r="BP55" i="3"/>
  <c r="BR55" i="3"/>
  <c r="BJ55" i="3"/>
  <c r="BK55" i="3"/>
  <c r="BO55" i="3"/>
  <c r="BN55" i="3"/>
  <c r="BM55" i="3"/>
  <c r="EH109" i="3"/>
  <c r="ED67" i="3"/>
  <c r="EG116" i="3"/>
  <c r="EH52" i="3"/>
  <c r="FU88" i="3"/>
  <c r="AM88" i="3"/>
  <c r="JR81" i="3"/>
  <c r="CF90" i="3"/>
  <c r="GD75" i="3"/>
  <c r="JT97" i="3"/>
  <c r="EG47" i="3"/>
  <c r="FY53" i="3"/>
  <c r="BY120" i="3"/>
  <c r="BW120" i="3"/>
  <c r="BU120" i="3"/>
  <c r="BT120" i="3"/>
  <c r="BZ120" i="3"/>
  <c r="BX120" i="3"/>
  <c r="CE120" i="3"/>
  <c r="BV120" i="3"/>
  <c r="CA120" i="3"/>
  <c r="FW52" i="3"/>
  <c r="FY118" i="3"/>
  <c r="JT32" i="3"/>
  <c r="BW31" i="3"/>
  <c r="BU31" i="3"/>
  <c r="BX31" i="3"/>
  <c r="BZ31" i="3"/>
  <c r="BV31" i="3"/>
  <c r="CA31" i="3"/>
  <c r="BY31" i="3"/>
  <c r="BT31" i="3"/>
  <c r="CE31" i="3"/>
  <c r="JW88" i="3"/>
  <c r="Y25" i="3"/>
  <c r="JV84" i="3"/>
  <c r="FV92" i="3"/>
  <c r="GB69" i="3"/>
  <c r="GC67" i="3"/>
  <c r="JW103" i="3"/>
  <c r="EA117" i="3"/>
  <c r="EG69" i="3"/>
  <c r="JQ105" i="3"/>
  <c r="HU118" i="3"/>
  <c r="EH107" i="3"/>
  <c r="FX38" i="3"/>
  <c r="GE77" i="3"/>
  <c r="HV52" i="3"/>
  <c r="DZ42" i="3"/>
  <c r="HU52" i="3"/>
  <c r="DY91" i="3"/>
  <c r="JO32" i="3"/>
  <c r="CC32" i="3"/>
  <c r="EH101" i="3"/>
  <c r="AE56" i="3"/>
  <c r="AF56" i="3"/>
  <c r="AH56" i="3"/>
  <c r="AJ56" i="3"/>
  <c r="AO56" i="3"/>
  <c r="AD56" i="3"/>
  <c r="AK56" i="3"/>
  <c r="AG56" i="3"/>
  <c r="AI56" i="3"/>
  <c r="FV26" i="3"/>
  <c r="JT85" i="3"/>
  <c r="JW93" i="3"/>
  <c r="JX113" i="3"/>
  <c r="AM84" i="3"/>
  <c r="FU84" i="3"/>
  <c r="AK124" i="3"/>
  <c r="AG124" i="3"/>
  <c r="AI124" i="3"/>
  <c r="AH124" i="3"/>
  <c r="AD124" i="3"/>
  <c r="AF124" i="3"/>
  <c r="AJ124" i="3"/>
  <c r="AE124" i="3"/>
  <c r="AO124" i="3"/>
  <c r="AP118" i="3"/>
  <c r="DZ53" i="3"/>
  <c r="JT58" i="3"/>
  <c r="JY28" i="3"/>
  <c r="EG38" i="3"/>
  <c r="JY80" i="3"/>
  <c r="JQ121" i="3"/>
  <c r="EA123" i="3"/>
  <c r="EC123" i="3"/>
  <c r="HU83" i="3"/>
  <c r="IA123" i="3"/>
  <c r="FZ82" i="3"/>
  <c r="HX30" i="3"/>
  <c r="FV103" i="3"/>
  <c r="AK50" i="3"/>
  <c r="AH50" i="3"/>
  <c r="AG50" i="3"/>
  <c r="AE50" i="3"/>
  <c r="AO50" i="3"/>
  <c r="AJ50" i="3"/>
  <c r="AF50" i="3"/>
  <c r="AD50" i="3"/>
  <c r="AI50" i="3"/>
  <c r="JW58" i="3"/>
  <c r="U89" i="3"/>
  <c r="AA89" i="3"/>
  <c r="Z89" i="3"/>
  <c r="T89" i="3"/>
  <c r="R89" i="3"/>
  <c r="X89" i="3"/>
  <c r="Y89" i="3"/>
  <c r="W89" i="3"/>
  <c r="S89" i="3"/>
  <c r="AC89" i="3"/>
  <c r="V89" i="3"/>
  <c r="AB89" i="3"/>
  <c r="GA45" i="3"/>
  <c r="HY45" i="3"/>
  <c r="HU70" i="3"/>
  <c r="FV90" i="3"/>
  <c r="W106" i="3"/>
  <c r="Z106" i="3"/>
  <c r="AB106" i="3"/>
  <c r="T106" i="3"/>
  <c r="R106" i="3"/>
  <c r="U106" i="3"/>
  <c r="Y106" i="3"/>
  <c r="AA106" i="3"/>
  <c r="AC106" i="3"/>
  <c r="S106" i="3"/>
  <c r="V106" i="3"/>
  <c r="X106" i="3"/>
  <c r="JV118" i="3"/>
  <c r="AM100" i="3"/>
  <c r="AN100" i="3" s="1"/>
  <c r="FU100" i="3"/>
  <c r="JV66" i="3"/>
  <c r="HZ42" i="3"/>
  <c r="CC56" i="3"/>
  <c r="CD56" i="3" s="1"/>
  <c r="JO56" i="3"/>
  <c r="CC37" i="3"/>
  <c r="JO37" i="3"/>
  <c r="HS101" i="3"/>
  <c r="BZ118" i="3"/>
  <c r="BY118" i="3"/>
  <c r="BW118" i="3"/>
  <c r="BT118" i="3"/>
  <c r="CE118" i="3"/>
  <c r="BX118" i="3"/>
  <c r="BU118" i="3"/>
  <c r="CA118" i="3"/>
  <c r="BV118" i="3"/>
  <c r="JU109" i="3"/>
  <c r="AE108" i="3"/>
  <c r="AF108" i="3"/>
  <c r="AG108" i="3"/>
  <c r="AO108" i="3"/>
  <c r="AH108" i="3"/>
  <c r="AJ108" i="3"/>
  <c r="AI108" i="3"/>
  <c r="AK108" i="3"/>
  <c r="AD108" i="3"/>
  <c r="HW118" i="3"/>
  <c r="JU79" i="3"/>
  <c r="HZ114" i="3"/>
  <c r="GE31" i="3"/>
  <c r="JV114" i="3"/>
  <c r="CF85" i="3"/>
  <c r="BR62" i="3"/>
  <c r="BP62" i="3"/>
  <c r="BK62" i="3"/>
  <c r="BS62" i="3"/>
  <c r="BJ62" i="3"/>
  <c r="BM62" i="3"/>
  <c r="BI62" i="3"/>
  <c r="BN62" i="3"/>
  <c r="BO62" i="3"/>
  <c r="BH62" i="3"/>
  <c r="BQ62" i="3"/>
  <c r="BL62" i="3"/>
  <c r="DZ91" i="3"/>
  <c r="X94" i="3"/>
  <c r="V94" i="3"/>
  <c r="AA94" i="3"/>
  <c r="AC94" i="3"/>
  <c r="U94" i="3"/>
  <c r="Y94" i="3"/>
  <c r="Z94" i="3"/>
  <c r="R94" i="3"/>
  <c r="S94" i="3"/>
  <c r="T94" i="3"/>
  <c r="W94" i="3"/>
  <c r="AB94" i="3"/>
  <c r="FV66" i="3"/>
  <c r="BN85" i="3"/>
  <c r="BH85" i="3"/>
  <c r="BJ85" i="3"/>
  <c r="BK85" i="3"/>
  <c r="BI85" i="3"/>
  <c r="BM85" i="3"/>
  <c r="BL85" i="3"/>
  <c r="BO85" i="3"/>
  <c r="BP85" i="3"/>
  <c r="BS85" i="3"/>
  <c r="BR85" i="3"/>
  <c r="BQ85" i="3"/>
  <c r="HU66" i="3"/>
  <c r="HU78" i="3"/>
  <c r="EF122" i="3"/>
  <c r="GB120" i="3"/>
  <c r="FV104" i="3"/>
  <c r="JX28" i="3"/>
  <c r="ED74" i="3"/>
  <c r="GB48" i="3"/>
  <c r="JO98" i="3"/>
  <c r="CC98" i="3"/>
  <c r="CC43" i="3"/>
  <c r="JO43" i="3"/>
  <c r="HW89" i="3"/>
  <c r="HY119" i="3"/>
  <c r="GC110" i="3"/>
  <c r="HV111" i="3"/>
  <c r="JU115" i="3"/>
  <c r="ED68" i="3"/>
  <c r="JQ36" i="3"/>
  <c r="JY103" i="3"/>
  <c r="HU115" i="3"/>
  <c r="JV100" i="3"/>
  <c r="BI74" i="3"/>
  <c r="BM74" i="3"/>
  <c r="BJ74" i="3"/>
  <c r="BP74" i="3"/>
  <c r="BO74" i="3"/>
  <c r="BS74" i="3"/>
  <c r="BL74" i="3"/>
  <c r="BK74" i="3"/>
  <c r="BR74" i="3"/>
  <c r="BH74" i="3"/>
  <c r="BQ74" i="3"/>
  <c r="BN74" i="3"/>
  <c r="ED81" i="3"/>
  <c r="HX94" i="3"/>
  <c r="GE72" i="3"/>
  <c r="BP103" i="3"/>
  <c r="BM103" i="3"/>
  <c r="BK103" i="3"/>
  <c r="BI103" i="3"/>
  <c r="BO103" i="3"/>
  <c r="BN103" i="3"/>
  <c r="BH103" i="3"/>
  <c r="BL103" i="3"/>
  <c r="BS103" i="3"/>
  <c r="BQ103" i="3"/>
  <c r="BJ103" i="3"/>
  <c r="BR103" i="3"/>
  <c r="GC105" i="3"/>
  <c r="JP25" i="3"/>
  <c r="JP70" i="3"/>
  <c r="HU105" i="3"/>
  <c r="IB57" i="3"/>
  <c r="JS100" i="3"/>
  <c r="BO82" i="3"/>
  <c r="BQ82" i="3"/>
  <c r="BI82" i="3"/>
  <c r="BR82" i="3"/>
  <c r="BK82" i="3"/>
  <c r="BM82" i="3"/>
  <c r="BL82" i="3"/>
  <c r="BH82" i="3"/>
  <c r="BS82" i="3"/>
  <c r="BJ82" i="3"/>
  <c r="BP82" i="3"/>
  <c r="BN82" i="3"/>
  <c r="IB43" i="3"/>
  <c r="DZ69" i="3"/>
  <c r="DY98" i="3"/>
  <c r="JU54" i="3"/>
  <c r="HY66" i="3"/>
  <c r="AW52" i="3"/>
  <c r="AX52" i="3"/>
  <c r="BB52" i="3"/>
  <c r="AV52" i="3"/>
  <c r="CB52" i="3"/>
  <c r="CD52" i="3" s="1"/>
  <c r="BD52" i="3"/>
  <c r="BC52" i="3"/>
  <c r="BG52" i="3"/>
  <c r="BE52" i="3"/>
  <c r="BA52" i="3"/>
  <c r="BF52" i="3"/>
  <c r="AY52" i="3"/>
  <c r="AZ52" i="3"/>
  <c r="HR52" i="3"/>
  <c r="HV109" i="3"/>
  <c r="HX103" i="3"/>
  <c r="JV64" i="3"/>
  <c r="EH70" i="3"/>
  <c r="BV36" i="3"/>
  <c r="BZ36" i="3"/>
  <c r="CE36" i="3"/>
  <c r="BU36" i="3"/>
  <c r="CA36" i="3"/>
  <c r="BT36" i="3"/>
  <c r="BX36" i="3"/>
  <c r="BY36" i="3"/>
  <c r="BW36" i="3"/>
  <c r="HW43" i="3"/>
  <c r="GA80" i="3"/>
  <c r="AY32" i="3"/>
  <c r="BG32" i="3"/>
  <c r="AW32" i="3"/>
  <c r="HR32" i="3"/>
  <c r="BA32" i="3"/>
  <c r="BC32" i="3"/>
  <c r="AV32" i="3"/>
  <c r="CB32" i="3"/>
  <c r="BF32" i="3"/>
  <c r="AX32" i="3"/>
  <c r="BD32" i="3"/>
  <c r="AZ32" i="3"/>
  <c r="BE32" i="3"/>
  <c r="BB32" i="3"/>
  <c r="BK25" i="3"/>
  <c r="FV115" i="3"/>
  <c r="IA42" i="3"/>
  <c r="JS29" i="3"/>
  <c r="EF91" i="3"/>
  <c r="HT74" i="3"/>
  <c r="EH122" i="3"/>
  <c r="AC121" i="3"/>
  <c r="U121" i="3"/>
  <c r="Z121" i="3"/>
  <c r="AA121" i="3"/>
  <c r="AB121" i="3"/>
  <c r="W121" i="3"/>
  <c r="V121" i="3"/>
  <c r="R121" i="3"/>
  <c r="S121" i="3"/>
  <c r="X121" i="3"/>
  <c r="Y121" i="3"/>
  <c r="T121" i="3"/>
  <c r="AM116" i="3"/>
  <c r="FU116" i="3"/>
  <c r="HT117" i="3"/>
  <c r="JP108" i="3"/>
  <c r="JU105" i="3"/>
  <c r="EH82" i="3"/>
  <c r="HZ50" i="3"/>
  <c r="FY102" i="3"/>
  <c r="AX117" i="3"/>
  <c r="BE117" i="3"/>
  <c r="AZ117" i="3"/>
  <c r="CB117" i="3"/>
  <c r="AW117" i="3"/>
  <c r="BD117" i="3"/>
  <c r="HR117" i="3"/>
  <c r="BC117" i="3"/>
  <c r="BB117" i="3"/>
  <c r="BG117" i="3"/>
  <c r="BA117" i="3"/>
  <c r="AY117" i="3"/>
  <c r="BF117" i="3"/>
  <c r="AV117" i="3"/>
  <c r="AP116" i="3"/>
  <c r="AS116" i="3" s="1"/>
  <c r="FZ91" i="3"/>
  <c r="EH100" i="3"/>
  <c r="EH88" i="3"/>
  <c r="HT72" i="3"/>
  <c r="AV50" i="3"/>
  <c r="AZ50" i="3"/>
  <c r="HR50" i="3"/>
  <c r="AW50" i="3"/>
  <c r="BB50" i="3"/>
  <c r="BC50" i="3"/>
  <c r="AY50" i="3"/>
  <c r="BA50" i="3"/>
  <c r="BG50" i="3"/>
  <c r="BF50" i="3"/>
  <c r="CB50" i="3"/>
  <c r="CD50" i="3" s="1"/>
  <c r="BD50" i="3"/>
  <c r="AX50" i="3"/>
  <c r="BE50" i="3"/>
  <c r="HV72" i="3"/>
  <c r="GA70" i="3"/>
  <c r="JR60" i="3"/>
  <c r="JX90" i="3"/>
  <c r="BI120" i="3"/>
  <c r="BP120" i="3"/>
  <c r="BS120" i="3"/>
  <c r="BR120" i="3"/>
  <c r="BM120" i="3"/>
  <c r="BL120" i="3"/>
  <c r="BH120" i="3"/>
  <c r="BJ120" i="3"/>
  <c r="BQ120" i="3"/>
  <c r="BO120" i="3"/>
  <c r="BN120" i="3"/>
  <c r="BK120" i="3"/>
  <c r="EE92" i="3"/>
  <c r="FZ26" i="3"/>
  <c r="JT114" i="3"/>
  <c r="JT96" i="3"/>
  <c r="FX97" i="3"/>
  <c r="BD60" i="3"/>
  <c r="BE60" i="3"/>
  <c r="BB60" i="3"/>
  <c r="AY60" i="3"/>
  <c r="AX60" i="3"/>
  <c r="BF60" i="3"/>
  <c r="AV60" i="3"/>
  <c r="AW60" i="3"/>
  <c r="BA60" i="3"/>
  <c r="CB60" i="3"/>
  <c r="AZ60" i="3"/>
  <c r="HR60" i="3"/>
  <c r="BG60" i="3"/>
  <c r="BC60" i="3"/>
  <c r="AB110" i="3"/>
  <c r="Z110" i="3"/>
  <c r="W110" i="3"/>
  <c r="Y110" i="3"/>
  <c r="V110" i="3"/>
  <c r="AC110" i="3"/>
  <c r="T110" i="3"/>
  <c r="X110" i="3"/>
  <c r="S110" i="3"/>
  <c r="AA110" i="3"/>
  <c r="U110" i="3"/>
  <c r="R110" i="3"/>
  <c r="IB35" i="3"/>
  <c r="JR33" i="3"/>
  <c r="DZ118" i="3"/>
  <c r="Y97" i="3"/>
  <c r="Z97" i="3"/>
  <c r="R97" i="3"/>
  <c r="W97" i="3"/>
  <c r="V97" i="3"/>
  <c r="AB97" i="3"/>
  <c r="T97" i="3"/>
  <c r="X97" i="3"/>
  <c r="S97" i="3"/>
  <c r="U97" i="3"/>
  <c r="AC97" i="3"/>
  <c r="AA97" i="3"/>
  <c r="EE82" i="3"/>
  <c r="BY25" i="3"/>
  <c r="JU42" i="3"/>
  <c r="EC31" i="3"/>
  <c r="FW28" i="3"/>
  <c r="BO49" i="3"/>
  <c r="BI49" i="3"/>
  <c r="BL49" i="3"/>
  <c r="BQ49" i="3"/>
  <c r="BM49" i="3"/>
  <c r="BH49" i="3"/>
  <c r="BP49" i="3"/>
  <c r="BS49" i="3"/>
  <c r="BR49" i="3"/>
  <c r="BJ49" i="3"/>
  <c r="BK49" i="3"/>
  <c r="BN49" i="3"/>
  <c r="JU33" i="3"/>
  <c r="JV55" i="3"/>
  <c r="JX112" i="3"/>
  <c r="HX107" i="3"/>
  <c r="JQ71" i="3"/>
  <c r="BN101" i="3"/>
  <c r="BR101" i="3"/>
  <c r="BS101" i="3"/>
  <c r="BP101" i="3"/>
  <c r="BL101" i="3"/>
  <c r="BM101" i="3"/>
  <c r="BO101" i="3"/>
  <c r="BH101" i="3"/>
  <c r="BQ101" i="3"/>
  <c r="BI101" i="3"/>
  <c r="BJ101" i="3"/>
  <c r="BK101" i="3"/>
  <c r="BT63" i="3"/>
  <c r="BY63" i="3"/>
  <c r="BW63" i="3"/>
  <c r="CE63" i="3"/>
  <c r="BU63" i="3"/>
  <c r="BZ63" i="3"/>
  <c r="BX63" i="3"/>
  <c r="BV63" i="3"/>
  <c r="CA63" i="3"/>
  <c r="JR88" i="3"/>
  <c r="JU62" i="3"/>
  <c r="GE82" i="3"/>
  <c r="JS117" i="3"/>
  <c r="HY25" i="3"/>
  <c r="BC25" i="3"/>
  <c r="FW91" i="3"/>
  <c r="EF39" i="3"/>
  <c r="GC108" i="3"/>
  <c r="JU49" i="3"/>
  <c r="IB91" i="3"/>
  <c r="GA109" i="3"/>
  <c r="EB113" i="3"/>
  <c r="GB66" i="3"/>
  <c r="AI43" i="3"/>
  <c r="AH43" i="3"/>
  <c r="AD43" i="3"/>
  <c r="AF43" i="3"/>
  <c r="AK43" i="3"/>
  <c r="AO43" i="3"/>
  <c r="AG43" i="3"/>
  <c r="AE43" i="3"/>
  <c r="AJ43" i="3"/>
  <c r="HS81" i="3"/>
  <c r="GC27" i="3"/>
  <c r="FX79" i="3"/>
  <c r="EE76" i="3"/>
  <c r="JS47" i="3"/>
  <c r="GE47" i="3"/>
  <c r="JV119" i="3"/>
  <c r="IA55" i="3"/>
  <c r="U88" i="3"/>
  <c r="Z88" i="3"/>
  <c r="S88" i="3"/>
  <c r="X88" i="3"/>
  <c r="T88" i="3"/>
  <c r="W88" i="3"/>
  <c r="AA88" i="3"/>
  <c r="AC88" i="3"/>
  <c r="R88" i="3"/>
  <c r="V88" i="3"/>
  <c r="AB88" i="3"/>
  <c r="Y88" i="3"/>
  <c r="JP97" i="3"/>
  <c r="JU39" i="3"/>
  <c r="JY113" i="3"/>
  <c r="BX87" i="3"/>
  <c r="BZ87" i="3"/>
  <c r="BU87" i="3"/>
  <c r="CA87" i="3"/>
  <c r="CE87" i="3"/>
  <c r="AR87" i="3" s="1"/>
  <c r="BV87" i="3"/>
  <c r="BT87" i="3"/>
  <c r="BY87" i="3"/>
  <c r="BW87" i="3"/>
  <c r="HV67" i="3"/>
  <c r="FZ86" i="3"/>
  <c r="AP99" i="3"/>
  <c r="JP60" i="3"/>
  <c r="JX96" i="3"/>
  <c r="HX87" i="3"/>
  <c r="BV72" i="3"/>
  <c r="BY72" i="3"/>
  <c r="CA72" i="3"/>
  <c r="BZ72" i="3"/>
  <c r="BU72" i="3"/>
  <c r="BW72" i="3"/>
  <c r="BX72" i="3"/>
  <c r="CE72" i="3"/>
  <c r="AR72" i="3" s="1"/>
  <c r="BT72" i="3"/>
  <c r="HX62" i="3"/>
  <c r="HZ118" i="3"/>
  <c r="AI115" i="3"/>
  <c r="AF115" i="3"/>
  <c r="AK115" i="3"/>
  <c r="AG115" i="3"/>
  <c r="AD115" i="3"/>
  <c r="AO115" i="3"/>
  <c r="AR115" i="3" s="1"/>
  <c r="AE115" i="3"/>
  <c r="AH115" i="3"/>
  <c r="AJ115" i="3"/>
  <c r="FZ98" i="3"/>
  <c r="HY79" i="3"/>
  <c r="EE77" i="3"/>
  <c r="EB106" i="3"/>
  <c r="JR86" i="3"/>
  <c r="JO64" i="3"/>
  <c r="CC64" i="3"/>
  <c r="HS27" i="3"/>
  <c r="EC120" i="3"/>
  <c r="JQ102" i="3"/>
  <c r="FW68" i="3"/>
  <c r="HZ67" i="3"/>
  <c r="FY46" i="3"/>
  <c r="EC73" i="3"/>
  <c r="EE109" i="3"/>
  <c r="EB53" i="3"/>
  <c r="CF38" i="3"/>
  <c r="CG38" i="3" s="1"/>
  <c r="FW49" i="3"/>
  <c r="DY30" i="3"/>
  <c r="AE57" i="3"/>
  <c r="AJ57" i="3"/>
  <c r="AF57" i="3"/>
  <c r="AD57" i="3"/>
  <c r="AG57" i="3"/>
  <c r="AH57" i="3"/>
  <c r="AK57" i="3"/>
  <c r="AI57" i="3"/>
  <c r="AO57" i="3"/>
  <c r="AR57" i="3" s="1"/>
  <c r="EH110" i="3"/>
  <c r="HU61" i="3"/>
  <c r="EF53" i="3"/>
  <c r="JX56" i="3"/>
  <c r="GE108" i="3"/>
  <c r="HY42" i="3"/>
  <c r="IB67" i="3"/>
  <c r="R35" i="3"/>
  <c r="AA35" i="3"/>
  <c r="Y35" i="3"/>
  <c r="AC35" i="3"/>
  <c r="U35" i="3"/>
  <c r="Z35" i="3"/>
  <c r="X35" i="3"/>
  <c r="AB35" i="3"/>
  <c r="S35" i="3"/>
  <c r="T35" i="3"/>
  <c r="V35" i="3"/>
  <c r="W35" i="3"/>
  <c r="HW111" i="3"/>
  <c r="GC64" i="3"/>
  <c r="AM61" i="3"/>
  <c r="FU61" i="3"/>
  <c r="JU35" i="3"/>
  <c r="BC79" i="3"/>
  <c r="BD79" i="3"/>
  <c r="BE79" i="3"/>
  <c r="BF79" i="3"/>
  <c r="BG79" i="3"/>
  <c r="AZ79" i="3"/>
  <c r="AV79" i="3"/>
  <c r="HR79" i="3"/>
  <c r="AX79" i="3"/>
  <c r="BA79" i="3"/>
  <c r="BB79" i="3"/>
  <c r="CB79" i="3"/>
  <c r="CD79" i="3" s="1"/>
  <c r="AW79" i="3"/>
  <c r="AY79" i="3"/>
  <c r="JU61" i="3"/>
  <c r="EE40" i="3"/>
  <c r="EE28" i="3"/>
  <c r="HT35" i="3"/>
  <c r="HX81" i="3"/>
  <c r="HY61" i="3"/>
  <c r="GB52" i="3"/>
  <c r="Q81" i="3"/>
  <c r="DX81" i="3"/>
  <c r="H81" i="3"/>
  <c r="M81" i="3"/>
  <c r="K81" i="3"/>
  <c r="AL81" i="3"/>
  <c r="N81" i="3"/>
  <c r="F81" i="3"/>
  <c r="I81" i="3"/>
  <c r="O81" i="3"/>
  <c r="J81" i="3"/>
  <c r="G81" i="3"/>
  <c r="L81" i="3"/>
  <c r="P81" i="3"/>
  <c r="EC28" i="3"/>
  <c r="EE86" i="3"/>
  <c r="FX63" i="3"/>
  <c r="GD63" i="3"/>
  <c r="FV61" i="3"/>
  <c r="N94" i="3"/>
  <c r="J94" i="3"/>
  <c r="O94" i="3"/>
  <c r="F94" i="3"/>
  <c r="G94" i="3"/>
  <c r="AL94" i="3"/>
  <c r="DX94" i="3"/>
  <c r="Q94" i="3"/>
  <c r="L94" i="3"/>
  <c r="P94" i="3"/>
  <c r="I94" i="3"/>
  <c r="H94" i="3"/>
  <c r="M94" i="3"/>
  <c r="K94" i="3"/>
  <c r="EF98" i="3"/>
  <c r="JU116" i="3"/>
  <c r="FV80" i="3"/>
  <c r="DZ68" i="3"/>
  <c r="IA104" i="3"/>
  <c r="GD114" i="3"/>
  <c r="IB99" i="3"/>
  <c r="JU80" i="3"/>
  <c r="FY59" i="3"/>
  <c r="JS27" i="3"/>
  <c r="JV67" i="3"/>
  <c r="GB101" i="3"/>
  <c r="GE84" i="3"/>
  <c r="IB98" i="3"/>
  <c r="BU49" i="3"/>
  <c r="BW49" i="3"/>
  <c r="BX49" i="3"/>
  <c r="BV49" i="3"/>
  <c r="BT49" i="3"/>
  <c r="BZ49" i="3"/>
  <c r="BY49" i="3"/>
  <c r="CE49" i="3"/>
  <c r="CG49" i="3" s="1"/>
  <c r="CA49" i="3"/>
  <c r="JU112" i="3"/>
  <c r="AX85" i="3"/>
  <c r="AY85" i="3"/>
  <c r="HR85" i="3"/>
  <c r="AV85" i="3"/>
  <c r="BC85" i="3"/>
  <c r="AW85" i="3"/>
  <c r="BA85" i="3"/>
  <c r="BF85" i="3"/>
  <c r="BD85" i="3"/>
  <c r="BG85" i="3"/>
  <c r="BE85" i="3"/>
  <c r="CB85" i="3"/>
  <c r="AZ85" i="3"/>
  <c r="BB85" i="3"/>
  <c r="HU123" i="3"/>
  <c r="JR110" i="3"/>
  <c r="HX68" i="3"/>
  <c r="FY50" i="3"/>
  <c r="HW109" i="3"/>
  <c r="JU27" i="3"/>
  <c r="S66" i="3"/>
  <c r="W66" i="3"/>
  <c r="Z66" i="3"/>
  <c r="R66" i="3"/>
  <c r="AB66" i="3"/>
  <c r="U66" i="3"/>
  <c r="V66" i="3"/>
  <c r="Y66" i="3"/>
  <c r="T66" i="3"/>
  <c r="AC66" i="3"/>
  <c r="AA66" i="3"/>
  <c r="X66" i="3"/>
  <c r="FW25" i="3"/>
  <c r="HW65" i="3"/>
  <c r="AV80" i="3"/>
  <c r="BE80" i="3"/>
  <c r="BA80" i="3"/>
  <c r="AW80" i="3"/>
  <c r="BD80" i="3"/>
  <c r="BG80" i="3"/>
  <c r="HR80" i="3"/>
  <c r="BB80" i="3"/>
  <c r="AX80" i="3"/>
  <c r="BC80" i="3"/>
  <c r="CB80" i="3"/>
  <c r="AY80" i="3"/>
  <c r="AZ80" i="3"/>
  <c r="BF80" i="3"/>
  <c r="HU104" i="3"/>
  <c r="HZ101" i="3"/>
  <c r="FW99" i="3"/>
  <c r="HX50" i="3"/>
  <c r="JQ83" i="3"/>
  <c r="AP98" i="3"/>
  <c r="AS98" i="3" s="1"/>
  <c r="EE54" i="3"/>
  <c r="BS88" i="3"/>
  <c r="BM88" i="3"/>
  <c r="BO88" i="3"/>
  <c r="BJ88" i="3"/>
  <c r="BH88" i="3"/>
  <c r="BQ88" i="3"/>
  <c r="BL88" i="3"/>
  <c r="BR88" i="3"/>
  <c r="BN88" i="3"/>
  <c r="BK88" i="3"/>
  <c r="BI88" i="3"/>
  <c r="BP88" i="3"/>
  <c r="JQ61" i="3"/>
  <c r="HX123" i="3"/>
  <c r="ED110" i="3"/>
  <c r="EB57" i="3"/>
  <c r="EH36" i="3"/>
  <c r="FX123" i="3"/>
  <c r="JT33" i="3"/>
  <c r="BL28" i="3"/>
  <c r="BJ28" i="3"/>
  <c r="BP28" i="3"/>
  <c r="BM28" i="3"/>
  <c r="BN28" i="3"/>
  <c r="BI28" i="3"/>
  <c r="BQ28" i="3"/>
  <c r="BR28" i="3"/>
  <c r="BS28" i="3"/>
  <c r="BK28" i="3"/>
  <c r="BO28" i="3"/>
  <c r="BH28" i="3"/>
  <c r="GC104" i="3"/>
  <c r="CA66" i="3"/>
  <c r="BV66" i="3"/>
  <c r="BY66" i="3"/>
  <c r="BU66" i="3"/>
  <c r="BW66" i="3"/>
  <c r="BZ66" i="3"/>
  <c r="BX66" i="3"/>
  <c r="CE66" i="3"/>
  <c r="AR66" i="3" s="1"/>
  <c r="BT66" i="3"/>
  <c r="BB88" i="3"/>
  <c r="BF88" i="3"/>
  <c r="HR88" i="3"/>
  <c r="BA88" i="3"/>
  <c r="CB88" i="3"/>
  <c r="AX88" i="3"/>
  <c r="BE88" i="3"/>
  <c r="BD88" i="3"/>
  <c r="AW88" i="3"/>
  <c r="AY88" i="3"/>
  <c r="BG88" i="3"/>
  <c r="AZ88" i="3"/>
  <c r="AV88" i="3"/>
  <c r="BC88" i="3"/>
  <c r="JY123" i="3"/>
  <c r="HZ119" i="3"/>
  <c r="GA123" i="3"/>
  <c r="AK25" i="3"/>
  <c r="HX105" i="3"/>
  <c r="HV106" i="3"/>
  <c r="EF55" i="3"/>
  <c r="JP93" i="3"/>
  <c r="FV50" i="3"/>
  <c r="CF49" i="3"/>
  <c r="EF93" i="3"/>
  <c r="JW117" i="3"/>
  <c r="CF112" i="3"/>
  <c r="AS112" i="3" s="1"/>
  <c r="FX105" i="3"/>
  <c r="R54" i="3"/>
  <c r="Y54" i="3"/>
  <c r="V54" i="3"/>
  <c r="AA54" i="3"/>
  <c r="X54" i="3"/>
  <c r="U54" i="3"/>
  <c r="S54" i="3"/>
  <c r="AC54" i="3"/>
  <c r="T54" i="3"/>
  <c r="W54" i="3"/>
  <c r="AB54" i="3"/>
  <c r="Z54" i="3"/>
  <c r="HZ31" i="3"/>
  <c r="JX59" i="3"/>
  <c r="AM53" i="3"/>
  <c r="FU53" i="3"/>
  <c r="IA54" i="3"/>
  <c r="JO66" i="3"/>
  <c r="CC66" i="3"/>
  <c r="G72" i="3"/>
  <c r="M72" i="3"/>
  <c r="I72" i="3"/>
  <c r="L72" i="3"/>
  <c r="F72" i="3"/>
  <c r="J72" i="3"/>
  <c r="Q72" i="3"/>
  <c r="K72" i="3"/>
  <c r="O72" i="3"/>
  <c r="DX72" i="3"/>
  <c r="H72" i="3"/>
  <c r="N72" i="3"/>
  <c r="AL72" i="3"/>
  <c r="P72" i="3"/>
  <c r="FV120" i="3"/>
  <c r="JS48" i="3"/>
  <c r="JU122" i="3"/>
  <c r="IB112" i="3"/>
  <c r="G83" i="3"/>
  <c r="M83" i="3"/>
  <c r="O83" i="3"/>
  <c r="H83" i="3"/>
  <c r="K83" i="3"/>
  <c r="P83" i="3"/>
  <c r="I83" i="3"/>
  <c r="AL83" i="3"/>
  <c r="AN83" i="3" s="1"/>
  <c r="Q83" i="3"/>
  <c r="DX83" i="3"/>
  <c r="N83" i="3"/>
  <c r="F83" i="3"/>
  <c r="L83" i="3"/>
  <c r="J83" i="3"/>
  <c r="GB109" i="3"/>
  <c r="EA43" i="3"/>
  <c r="JW47" i="3"/>
  <c r="EH64" i="3"/>
  <c r="FX92" i="3"/>
  <c r="FW55" i="3"/>
  <c r="FZ92" i="3"/>
  <c r="FW33" i="3"/>
  <c r="EF50" i="3"/>
  <c r="BK48" i="3"/>
  <c r="BH48" i="3"/>
  <c r="BI48" i="3"/>
  <c r="BO48" i="3"/>
  <c r="BQ48" i="3"/>
  <c r="BJ48" i="3"/>
  <c r="BM48" i="3"/>
  <c r="BN48" i="3"/>
  <c r="BS48" i="3"/>
  <c r="BP48" i="3"/>
  <c r="BR48" i="3"/>
  <c r="BL48" i="3"/>
  <c r="BG82" i="3"/>
  <c r="AX82" i="3"/>
  <c r="BF82" i="3"/>
  <c r="HR82" i="3"/>
  <c r="AZ82" i="3"/>
  <c r="BC82" i="3"/>
  <c r="CB82" i="3"/>
  <c r="BB82" i="3"/>
  <c r="BD82" i="3"/>
  <c r="BE82" i="3"/>
  <c r="BA82" i="3"/>
  <c r="AW82" i="3"/>
  <c r="AV82" i="3"/>
  <c r="AY82" i="3"/>
  <c r="EG61" i="3"/>
  <c r="HU88" i="3"/>
  <c r="GB111" i="3"/>
  <c r="GC44" i="3"/>
  <c r="JU77" i="3"/>
  <c r="CC112" i="3"/>
  <c r="JO112" i="3"/>
  <c r="EH30" i="3"/>
  <c r="JS56" i="3"/>
  <c r="JX48" i="3"/>
  <c r="JS72" i="3"/>
  <c r="IA106" i="3"/>
  <c r="HT107" i="3"/>
  <c r="JY100" i="3"/>
  <c r="JX88" i="3"/>
  <c r="FV113" i="3"/>
  <c r="EE93" i="3"/>
  <c r="AX94" i="3"/>
  <c r="AZ94" i="3"/>
  <c r="BD94" i="3"/>
  <c r="BB94" i="3"/>
  <c r="AV94" i="3"/>
  <c r="CB94" i="3"/>
  <c r="CD94" i="3" s="1"/>
  <c r="AY94" i="3"/>
  <c r="BC94" i="3"/>
  <c r="BG94" i="3"/>
  <c r="HR94" i="3"/>
  <c r="BF94" i="3"/>
  <c r="AW94" i="3"/>
  <c r="BE94" i="3"/>
  <c r="BA94" i="3"/>
  <c r="IB46" i="3"/>
  <c r="EB122" i="3"/>
  <c r="JU119" i="3"/>
  <c r="HS122" i="3"/>
  <c r="GD97" i="3"/>
  <c r="FZ114" i="3"/>
  <c r="AP28" i="3"/>
  <c r="HY117" i="3"/>
  <c r="FV71" i="3"/>
  <c r="AP27" i="3"/>
  <c r="EE89" i="3"/>
  <c r="HU120" i="3"/>
  <c r="EG84" i="3"/>
  <c r="HV80" i="3"/>
  <c r="HV107" i="3"/>
  <c r="JY115" i="3"/>
  <c r="EE98" i="3"/>
  <c r="EG56" i="3"/>
  <c r="HV113" i="3"/>
  <c r="GC71" i="3"/>
  <c r="FV97" i="3"/>
  <c r="GD47" i="3"/>
  <c r="JQ62" i="3"/>
  <c r="JW90" i="3"/>
  <c r="AM85" i="3"/>
  <c r="FU85" i="3"/>
  <c r="EB41" i="3"/>
  <c r="JS114" i="3"/>
  <c r="CF114" i="3"/>
  <c r="AS114" i="3" s="1"/>
  <c r="HW61" i="3"/>
  <c r="JW40" i="3"/>
  <c r="JU97" i="3"/>
  <c r="AD105" i="3"/>
  <c r="AG105" i="3"/>
  <c r="AO105" i="3"/>
  <c r="AE105" i="3"/>
  <c r="AJ105" i="3"/>
  <c r="AH105" i="3"/>
  <c r="AK105" i="3"/>
  <c r="AI105" i="3"/>
  <c r="AF105" i="3"/>
  <c r="EG81" i="3"/>
  <c r="JY49" i="3"/>
  <c r="FZ37" i="3"/>
  <c r="GC46" i="3"/>
  <c r="DY44" i="3"/>
  <c r="HV35" i="3"/>
  <c r="JQ72" i="3"/>
  <c r="GC83" i="3"/>
  <c r="JY81" i="3"/>
  <c r="EC65" i="3"/>
  <c r="HY75" i="3"/>
  <c r="EG110" i="3"/>
  <c r="J47" i="3"/>
  <c r="AL47" i="3"/>
  <c r="G47" i="3"/>
  <c r="H47" i="3"/>
  <c r="F47" i="3"/>
  <c r="L47" i="3"/>
  <c r="DX47" i="3"/>
  <c r="K47" i="3"/>
  <c r="I47" i="3"/>
  <c r="O47" i="3"/>
  <c r="M47" i="3"/>
  <c r="P47" i="3"/>
  <c r="N47" i="3"/>
  <c r="Q47" i="3"/>
  <c r="BZ56" i="3"/>
  <c r="BX56" i="3"/>
  <c r="BW56" i="3"/>
  <c r="BT56" i="3"/>
  <c r="BU56" i="3"/>
  <c r="CA56" i="3"/>
  <c r="BY56" i="3"/>
  <c r="CE56" i="3"/>
  <c r="BV56" i="3"/>
  <c r="BU98" i="3"/>
  <c r="BX98" i="3"/>
  <c r="BY98" i="3"/>
  <c r="BV98" i="3"/>
  <c r="BT98" i="3"/>
  <c r="BW98" i="3"/>
  <c r="CA98" i="3"/>
  <c r="CE98" i="3"/>
  <c r="BZ98" i="3"/>
  <c r="AP94" i="3"/>
  <c r="FY75" i="3"/>
  <c r="IB44" i="3"/>
  <c r="HY39" i="3"/>
  <c r="JP62" i="3"/>
  <c r="JR45" i="3"/>
  <c r="EF81" i="3"/>
  <c r="GD112" i="3"/>
  <c r="JU68" i="3"/>
  <c r="GC111" i="3"/>
  <c r="JW82" i="3"/>
  <c r="HY120" i="3"/>
  <c r="HV53" i="3"/>
  <c r="FU71" i="3"/>
  <c r="AM71" i="3"/>
  <c r="JQ93" i="3"/>
  <c r="GC100" i="3"/>
  <c r="FZ90" i="3"/>
  <c r="JQ42" i="3"/>
  <c r="FW93" i="3"/>
  <c r="FW56" i="3"/>
  <c r="AK117" i="3"/>
  <c r="AD117" i="3"/>
  <c r="AE117" i="3"/>
  <c r="AH117" i="3"/>
  <c r="AI117" i="3"/>
  <c r="AO117" i="3"/>
  <c r="AG117" i="3"/>
  <c r="AF117" i="3"/>
  <c r="AJ117" i="3"/>
  <c r="EH59" i="3"/>
  <c r="EA42" i="3"/>
  <c r="EC72" i="3"/>
  <c r="JP52" i="3"/>
  <c r="FY55" i="3"/>
  <c r="CF100" i="3"/>
  <c r="JX45" i="3"/>
  <c r="FY57" i="3"/>
  <c r="JT34" i="3"/>
  <c r="DZ56" i="3"/>
  <c r="JP102" i="3"/>
  <c r="HZ62" i="3"/>
  <c r="DZ51" i="3"/>
  <c r="JY66" i="3"/>
  <c r="AM111" i="3"/>
  <c r="AN111" i="3" s="1"/>
  <c r="FU111" i="3"/>
  <c r="DZ75" i="3"/>
  <c r="JS63" i="3"/>
  <c r="JX31" i="3"/>
  <c r="AL119" i="3"/>
  <c r="H119" i="3"/>
  <c r="F119" i="3"/>
  <c r="P119" i="3"/>
  <c r="K119" i="3"/>
  <c r="M119" i="3"/>
  <c r="O119" i="3"/>
  <c r="G119" i="3"/>
  <c r="N119" i="3"/>
  <c r="DX119" i="3"/>
  <c r="L119" i="3"/>
  <c r="Q119" i="3"/>
  <c r="J119" i="3"/>
  <c r="I119" i="3"/>
  <c r="FX82" i="3"/>
  <c r="AA44" i="3"/>
  <c r="V44" i="3"/>
  <c r="W44" i="3"/>
  <c r="X44" i="3"/>
  <c r="AC44" i="3"/>
  <c r="U44" i="3"/>
  <c r="Z44" i="3"/>
  <c r="Y44" i="3"/>
  <c r="R44" i="3"/>
  <c r="T44" i="3"/>
  <c r="AB44" i="3"/>
  <c r="S44" i="3"/>
  <c r="IA52" i="3"/>
  <c r="EE94" i="3"/>
  <c r="FZ87" i="3"/>
  <c r="BX29" i="3"/>
  <c r="BY29" i="3"/>
  <c r="BV29" i="3"/>
  <c r="BW29" i="3"/>
  <c r="CE29" i="3"/>
  <c r="AR29" i="3" s="1"/>
  <c r="BT29" i="3"/>
  <c r="CA29" i="3"/>
  <c r="BU29" i="3"/>
  <c r="BZ29" i="3"/>
  <c r="BD120" i="3"/>
  <c r="AY120" i="3"/>
  <c r="AV120" i="3"/>
  <c r="BG120" i="3"/>
  <c r="HR120" i="3"/>
  <c r="BB120" i="3"/>
  <c r="AW120" i="3"/>
  <c r="BA120" i="3"/>
  <c r="BE120" i="3"/>
  <c r="CB120" i="3"/>
  <c r="BF120" i="3"/>
  <c r="AX120" i="3"/>
  <c r="AZ120" i="3"/>
  <c r="BC120" i="3"/>
  <c r="AG114" i="3"/>
  <c r="AH114" i="3"/>
  <c r="AF114" i="3"/>
  <c r="AD114" i="3"/>
  <c r="AK114" i="3"/>
  <c r="AO114" i="3"/>
  <c r="AQ114" i="3" s="1"/>
  <c r="AE114" i="3"/>
  <c r="AJ114" i="3"/>
  <c r="AI114" i="3"/>
  <c r="EE30" i="3"/>
  <c r="JP122" i="3"/>
  <c r="FY121" i="3"/>
  <c r="EA115" i="3"/>
  <c r="AI119" i="3"/>
  <c r="AF119" i="3"/>
  <c r="AG119" i="3"/>
  <c r="AH119" i="3"/>
  <c r="AO119" i="3"/>
  <c r="AQ119" i="3" s="1"/>
  <c r="AD119" i="3"/>
  <c r="AE119" i="3"/>
  <c r="AK119" i="3"/>
  <c r="AJ119" i="3"/>
  <c r="IA79" i="3"/>
  <c r="JQ90" i="3"/>
  <c r="AC82" i="3"/>
  <c r="X82" i="3"/>
  <c r="Z82" i="3"/>
  <c r="S82" i="3"/>
  <c r="AA82" i="3"/>
  <c r="Y82" i="3"/>
  <c r="W82" i="3"/>
  <c r="V82" i="3"/>
  <c r="R82" i="3"/>
  <c r="AB82" i="3"/>
  <c r="T82" i="3"/>
  <c r="U82" i="3"/>
  <c r="EH32" i="3"/>
  <c r="GA53" i="3"/>
  <c r="HT118" i="3"/>
  <c r="JO91" i="3"/>
  <c r="CC91" i="3"/>
  <c r="CD91" i="3" s="1"/>
  <c r="JS107" i="3"/>
  <c r="GD78" i="3"/>
  <c r="CF67" i="3"/>
  <c r="GC73" i="3"/>
  <c r="FX52" i="3"/>
  <c r="EA46" i="3"/>
  <c r="EG101" i="3"/>
  <c r="BH87" i="3"/>
  <c r="BL87" i="3"/>
  <c r="BS87" i="3"/>
  <c r="BK87" i="3"/>
  <c r="BQ87" i="3"/>
  <c r="BR87" i="3"/>
  <c r="BI87" i="3"/>
  <c r="BN87" i="3"/>
  <c r="BM87" i="3"/>
  <c r="BO87" i="3"/>
  <c r="BP87" i="3"/>
  <c r="BJ87" i="3"/>
  <c r="CF97" i="3"/>
  <c r="GC87" i="3"/>
  <c r="HZ36" i="3"/>
  <c r="EE107" i="3"/>
  <c r="HT47" i="3"/>
  <c r="DZ72" i="3"/>
  <c r="BS117" i="3"/>
  <c r="BM117" i="3"/>
  <c r="BQ117" i="3"/>
  <c r="BO117" i="3"/>
  <c r="BL117" i="3"/>
  <c r="BN117" i="3"/>
  <c r="BP117" i="3"/>
  <c r="BI117" i="3"/>
  <c r="BJ117" i="3"/>
  <c r="BH117" i="3"/>
  <c r="BR117" i="3"/>
  <c r="BK117" i="3"/>
  <c r="EB90" i="3"/>
  <c r="EG48" i="3"/>
  <c r="EC108" i="3"/>
  <c r="JQ25" i="3"/>
  <c r="FY56" i="3"/>
  <c r="EC61" i="3"/>
  <c r="IB121" i="3"/>
  <c r="HX48" i="3"/>
  <c r="GE33" i="3"/>
  <c r="JP78" i="3"/>
  <c r="HW54" i="3"/>
  <c r="HY49" i="3"/>
  <c r="BT105" i="3"/>
  <c r="BV105" i="3"/>
  <c r="BW105" i="3"/>
  <c r="BU105" i="3"/>
  <c r="CA105" i="3"/>
  <c r="BX105" i="3"/>
  <c r="CE105" i="3"/>
  <c r="BZ105" i="3"/>
  <c r="BY105" i="3"/>
  <c r="GC26" i="3"/>
  <c r="AK31" i="3"/>
  <c r="AF31" i="3"/>
  <c r="AH31" i="3"/>
  <c r="AI31" i="3"/>
  <c r="AJ31" i="3"/>
  <c r="AO31" i="3"/>
  <c r="AD31" i="3"/>
  <c r="AG31" i="3"/>
  <c r="AE31" i="3"/>
  <c r="BH112" i="3"/>
  <c r="BP112" i="3"/>
  <c r="BR112" i="3"/>
  <c r="BL112" i="3"/>
  <c r="BJ112" i="3"/>
  <c r="BO112" i="3"/>
  <c r="BQ112" i="3"/>
  <c r="BK112" i="3"/>
  <c r="BI112" i="3"/>
  <c r="BS112" i="3"/>
  <c r="BM112" i="3"/>
  <c r="BN112" i="3"/>
  <c r="GD27" i="3"/>
  <c r="CF46" i="3"/>
  <c r="HY32" i="3"/>
  <c r="EE38" i="3"/>
  <c r="GB115" i="3"/>
  <c r="N79" i="3"/>
  <c r="J79" i="3"/>
  <c r="O79" i="3"/>
  <c r="G79" i="3"/>
  <c r="Q79" i="3"/>
  <c r="DX79" i="3"/>
  <c r="AL79" i="3"/>
  <c r="AN79" i="3" s="1"/>
  <c r="F79" i="3"/>
  <c r="P79" i="3"/>
  <c r="I79" i="3"/>
  <c r="K79" i="3"/>
  <c r="H79" i="3"/>
  <c r="L79" i="3"/>
  <c r="M79" i="3"/>
  <c r="GB97" i="3"/>
  <c r="GD90" i="3"/>
  <c r="HT69" i="3"/>
  <c r="GE56" i="3"/>
  <c r="DZ108" i="3"/>
  <c r="JV36" i="3"/>
  <c r="DZ116" i="3"/>
  <c r="HU64" i="3"/>
  <c r="EC59" i="3"/>
  <c r="HX58" i="3"/>
  <c r="FV99" i="3"/>
  <c r="JT83" i="3"/>
  <c r="EH118" i="3"/>
  <c r="EA111" i="3"/>
  <c r="GD94" i="3"/>
  <c r="FX42" i="3"/>
  <c r="EF84" i="3"/>
  <c r="AM52" i="3"/>
  <c r="FU52" i="3"/>
  <c r="DY103" i="3"/>
  <c r="N75" i="3"/>
  <c r="L75" i="3"/>
  <c r="M75" i="3"/>
  <c r="I75" i="3"/>
  <c r="H75" i="3"/>
  <c r="K75" i="3"/>
  <c r="O75" i="3"/>
  <c r="F75" i="3"/>
  <c r="P75" i="3"/>
  <c r="DX75" i="3"/>
  <c r="Q75" i="3"/>
  <c r="G75" i="3"/>
  <c r="J75" i="3"/>
  <c r="AL75" i="3"/>
  <c r="AN75" i="3" s="1"/>
  <c r="EH39" i="3"/>
  <c r="JR50" i="3"/>
  <c r="DY116" i="3"/>
  <c r="EA37" i="3"/>
  <c r="FZ32" i="3"/>
  <c r="CF61" i="3"/>
  <c r="CG61" i="3" s="1"/>
  <c r="JU67" i="3"/>
  <c r="BA37" i="3"/>
  <c r="AV37" i="3"/>
  <c r="BF37" i="3"/>
  <c r="HR37" i="3"/>
  <c r="BC37" i="3"/>
  <c r="BE37" i="3"/>
  <c r="BD37" i="3"/>
  <c r="AY37" i="3"/>
  <c r="BB37" i="3"/>
  <c r="AW37" i="3"/>
  <c r="CB37" i="3"/>
  <c r="BG37" i="3"/>
  <c r="AZ37" i="3"/>
  <c r="AX37" i="3"/>
  <c r="JY89" i="3"/>
  <c r="IB55" i="3"/>
  <c r="CC86" i="3"/>
  <c r="JO86" i="3"/>
  <c r="AP102" i="3"/>
  <c r="AQ102" i="3" s="1"/>
  <c r="EC44" i="3"/>
  <c r="EC47" i="3"/>
  <c r="JX100" i="3"/>
  <c r="EG71" i="3"/>
  <c r="FW65" i="3"/>
  <c r="EH29" i="3"/>
  <c r="EA54" i="3"/>
  <c r="FU51" i="3"/>
  <c r="AM51" i="3"/>
  <c r="BC30" i="3"/>
  <c r="BG30" i="3"/>
  <c r="BB30" i="3"/>
  <c r="BF30" i="3"/>
  <c r="CB30" i="3"/>
  <c r="BE30" i="3"/>
  <c r="AY30" i="3"/>
  <c r="HR30" i="3"/>
  <c r="AW30" i="3"/>
  <c r="AX30" i="3"/>
  <c r="BA30" i="3"/>
  <c r="AZ30" i="3"/>
  <c r="BD30" i="3"/>
  <c r="AV30" i="3"/>
  <c r="HZ32" i="3"/>
  <c r="F88" i="3"/>
  <c r="AL88" i="3"/>
  <c r="N88" i="3"/>
  <c r="O88" i="3"/>
  <c r="P88" i="3"/>
  <c r="L88" i="3"/>
  <c r="I88" i="3"/>
  <c r="J88" i="3"/>
  <c r="H88" i="3"/>
  <c r="M88" i="3"/>
  <c r="G88" i="3"/>
  <c r="DX88" i="3"/>
  <c r="Q88" i="3"/>
  <c r="K88" i="3"/>
  <c r="GC92" i="3"/>
  <c r="J96" i="3"/>
  <c r="L96" i="3"/>
  <c r="AL96" i="3"/>
  <c r="Q96" i="3"/>
  <c r="K96" i="3"/>
  <c r="O96" i="3"/>
  <c r="H96" i="3"/>
  <c r="N96" i="3"/>
  <c r="F96" i="3"/>
  <c r="P96" i="3"/>
  <c r="M96" i="3"/>
  <c r="DX96" i="3"/>
  <c r="I96" i="3"/>
  <c r="G96" i="3"/>
  <c r="T48" i="3"/>
  <c r="S48" i="3"/>
  <c r="AA48" i="3"/>
  <c r="W48" i="3"/>
  <c r="Z48" i="3"/>
  <c r="Y48" i="3"/>
  <c r="X48" i="3"/>
  <c r="AC48" i="3"/>
  <c r="V48" i="3"/>
  <c r="AB48" i="3"/>
  <c r="R48" i="3"/>
  <c r="U48" i="3"/>
  <c r="JS105" i="3"/>
  <c r="JV52" i="3"/>
  <c r="EB51" i="3"/>
  <c r="FW104" i="3"/>
  <c r="AG59" i="3"/>
  <c r="AD59" i="3"/>
  <c r="AK59" i="3"/>
  <c r="AJ59" i="3"/>
  <c r="AF59" i="3"/>
  <c r="AI59" i="3"/>
  <c r="AE59" i="3"/>
  <c r="AH59" i="3"/>
  <c r="AO59" i="3"/>
  <c r="AR59" i="3" s="1"/>
  <c r="JP36" i="3"/>
  <c r="EG120" i="3"/>
  <c r="ED64" i="3"/>
  <c r="HT77" i="3"/>
  <c r="AB73" i="3"/>
  <c r="Y73" i="3"/>
  <c r="X73" i="3"/>
  <c r="T73" i="3"/>
  <c r="AC73" i="3"/>
  <c r="Z73" i="3"/>
  <c r="V73" i="3"/>
  <c r="AA73" i="3"/>
  <c r="U73" i="3"/>
  <c r="S73" i="3"/>
  <c r="R73" i="3"/>
  <c r="W73" i="3"/>
  <c r="CC71" i="3"/>
  <c r="CD71" i="3" s="1"/>
  <c r="JO71" i="3"/>
  <c r="GB42" i="3"/>
  <c r="IB76" i="3"/>
  <c r="JV32" i="3"/>
  <c r="EA52" i="3"/>
  <c r="CF110" i="3"/>
  <c r="JV77" i="3"/>
  <c r="HX110" i="3"/>
  <c r="JQ98" i="3"/>
  <c r="EG57" i="3"/>
  <c r="JV70" i="3"/>
  <c r="HV76" i="3"/>
  <c r="CC76" i="3"/>
  <c r="JO76" i="3"/>
  <c r="JS42" i="3"/>
  <c r="BT108" i="3"/>
  <c r="BX108" i="3"/>
  <c r="BY108" i="3"/>
  <c r="BV108" i="3"/>
  <c r="BZ108" i="3"/>
  <c r="CE108" i="3"/>
  <c r="BW108" i="3"/>
  <c r="CA108" i="3"/>
  <c r="BU108" i="3"/>
  <c r="EC35" i="3"/>
  <c r="HT75" i="3"/>
  <c r="G110" i="3"/>
  <c r="AL110" i="3"/>
  <c r="M110" i="3"/>
  <c r="L110" i="3"/>
  <c r="P110" i="3"/>
  <c r="K110" i="3"/>
  <c r="H110" i="3"/>
  <c r="J110" i="3"/>
  <c r="O110" i="3"/>
  <c r="F110" i="3"/>
  <c r="N110" i="3"/>
  <c r="I110" i="3"/>
  <c r="DX110" i="3"/>
  <c r="Q110" i="3"/>
  <c r="HS84" i="3"/>
  <c r="AP61" i="3"/>
  <c r="AQ61" i="3" s="1"/>
  <c r="JX95" i="3"/>
  <c r="FV111" i="3"/>
  <c r="FW106" i="3"/>
  <c r="EC49" i="3"/>
  <c r="GD56" i="3"/>
  <c r="M25" i="3"/>
  <c r="EE25" i="3"/>
  <c r="JX80" i="3"/>
  <c r="GB73" i="3"/>
  <c r="JV59" i="3"/>
  <c r="AM74" i="3"/>
  <c r="FU74" i="3"/>
  <c r="AM39" i="3"/>
  <c r="FU39" i="3"/>
  <c r="AP89" i="3"/>
  <c r="FZ93" i="3"/>
  <c r="HS105" i="3"/>
  <c r="JW67" i="3"/>
  <c r="EA105" i="3"/>
  <c r="HV71" i="3"/>
  <c r="EF46" i="3"/>
  <c r="JW118" i="3"/>
  <c r="HY65" i="3"/>
  <c r="FY34" i="3"/>
  <c r="JS36" i="3"/>
  <c r="BT104" i="3"/>
  <c r="CA104" i="3"/>
  <c r="CE104" i="3"/>
  <c r="BY104" i="3"/>
  <c r="BX104" i="3"/>
  <c r="BZ104" i="3"/>
  <c r="BV104" i="3"/>
  <c r="BW104" i="3"/>
  <c r="BU104" i="3"/>
  <c r="EA68" i="3"/>
  <c r="JS113" i="3"/>
  <c r="AP90" i="3"/>
  <c r="FV73" i="3"/>
  <c r="EF72" i="3"/>
  <c r="JU32" i="3"/>
  <c r="ED51" i="3"/>
  <c r="EA71" i="3"/>
  <c r="AM45" i="3"/>
  <c r="FU45" i="3"/>
  <c r="JW72" i="3"/>
  <c r="CC97" i="3"/>
  <c r="JO97" i="3"/>
  <c r="JX52" i="3"/>
  <c r="AP85" i="3"/>
  <c r="HX45" i="3"/>
  <c r="EF89" i="3"/>
  <c r="JS57" i="3"/>
  <c r="AZ84" i="3"/>
  <c r="HR84" i="3"/>
  <c r="BD84" i="3"/>
  <c r="BB84" i="3"/>
  <c r="AV84" i="3"/>
  <c r="BE84" i="3"/>
  <c r="BC84" i="3"/>
  <c r="BA84" i="3"/>
  <c r="BG84" i="3"/>
  <c r="AW84" i="3"/>
  <c r="AX84" i="3"/>
  <c r="CB84" i="3"/>
  <c r="BF84" i="3"/>
  <c r="AY84" i="3"/>
  <c r="HZ28" i="3"/>
  <c r="GE102" i="3"/>
  <c r="HU47" i="3"/>
  <c r="JV80" i="3"/>
  <c r="GB93" i="3"/>
  <c r="O80" i="3"/>
  <c r="I80" i="3"/>
  <c r="F80" i="3"/>
  <c r="G80" i="3"/>
  <c r="L80" i="3"/>
  <c r="M80" i="3"/>
  <c r="J80" i="3"/>
  <c r="H80" i="3"/>
  <c r="N80" i="3"/>
  <c r="P80" i="3"/>
  <c r="AL80" i="3"/>
  <c r="AN80" i="3" s="1"/>
  <c r="DX80" i="3"/>
  <c r="K80" i="3"/>
  <c r="Q80" i="3"/>
  <c r="GA69" i="3"/>
  <c r="BR81" i="3"/>
  <c r="BP81" i="3"/>
  <c r="BS81" i="3"/>
  <c r="BJ81" i="3"/>
  <c r="BH81" i="3"/>
  <c r="BQ81" i="3"/>
  <c r="BI81" i="3"/>
  <c r="BN81" i="3"/>
  <c r="BL81" i="3"/>
  <c r="BO81" i="3"/>
  <c r="BK81" i="3"/>
  <c r="BM81" i="3"/>
  <c r="EB63" i="3"/>
  <c r="FZ105" i="3"/>
  <c r="AG53" i="3"/>
  <c r="AE53" i="3"/>
  <c r="AH53" i="3"/>
  <c r="AF53" i="3"/>
  <c r="AD53" i="3"/>
  <c r="AK53" i="3"/>
  <c r="AJ53" i="3"/>
  <c r="AI53" i="3"/>
  <c r="AO53" i="3"/>
  <c r="AQ53" i="3" s="1"/>
  <c r="JQ46" i="3"/>
  <c r="HS72" i="3"/>
  <c r="JS68" i="3"/>
  <c r="EE115" i="3"/>
  <c r="FX112" i="3"/>
  <c r="DY57" i="3"/>
  <c r="IB94" i="3"/>
  <c r="HY81" i="3"/>
  <c r="AP46" i="3"/>
  <c r="JP81" i="3"/>
  <c r="GE87" i="3"/>
  <c r="JW95" i="3"/>
  <c r="BN94" i="3"/>
  <c r="BP94" i="3"/>
  <c r="BM94" i="3"/>
  <c r="BS94" i="3"/>
  <c r="BO94" i="3"/>
  <c r="BI94" i="3"/>
  <c r="BL94" i="3"/>
  <c r="BJ94" i="3"/>
  <c r="BH94" i="3"/>
  <c r="BQ94" i="3"/>
  <c r="BR94" i="3"/>
  <c r="BK94" i="3"/>
  <c r="JP105" i="3"/>
  <c r="DZ98" i="3"/>
  <c r="JQ64" i="3"/>
  <c r="JX98" i="3"/>
  <c r="JS26" i="3"/>
  <c r="HU110" i="3"/>
  <c r="FU42" i="3"/>
  <c r="AM42" i="3"/>
  <c r="AN42" i="3" s="1"/>
  <c r="BX25" i="3"/>
  <c r="BL25" i="3"/>
  <c r="BT25" i="3"/>
  <c r="JV35" i="3"/>
  <c r="JO44" i="3"/>
  <c r="CC44" i="3"/>
  <c r="JT81" i="3"/>
  <c r="EH47" i="3"/>
  <c r="FW82" i="3"/>
  <c r="EC30" i="3"/>
  <c r="JW28" i="3"/>
  <c r="EA25" i="3"/>
  <c r="I25" i="3"/>
  <c r="BV94" i="3"/>
  <c r="BZ94" i="3"/>
  <c r="BX94" i="3"/>
  <c r="BW94" i="3"/>
  <c r="BT94" i="3"/>
  <c r="CA94" i="3"/>
  <c r="CE94" i="3"/>
  <c r="AR94" i="3" s="1"/>
  <c r="BU94" i="3"/>
  <c r="BY94" i="3"/>
  <c r="EB94" i="3"/>
  <c r="EE59" i="3"/>
  <c r="EC78" i="3"/>
  <c r="JQ59" i="3"/>
  <c r="JT105" i="3"/>
  <c r="GC37" i="3"/>
  <c r="FX60" i="3"/>
  <c r="HY54" i="3"/>
  <c r="JV42" i="3"/>
  <c r="AJ74" i="3"/>
  <c r="AG74" i="3"/>
  <c r="AH74" i="3"/>
  <c r="AD74" i="3"/>
  <c r="AF74" i="3"/>
  <c r="AI74" i="3"/>
  <c r="AK74" i="3"/>
  <c r="AO74" i="3"/>
  <c r="AR74" i="3" s="1"/>
  <c r="AE74" i="3"/>
  <c r="JW86" i="3"/>
  <c r="HZ89" i="3"/>
  <c r="JY105" i="3"/>
  <c r="ED27" i="3"/>
  <c r="EF56" i="3"/>
  <c r="V81" i="3"/>
  <c r="AA81" i="3"/>
  <c r="Y81" i="3"/>
  <c r="T81" i="3"/>
  <c r="X81" i="3"/>
  <c r="AC81" i="3"/>
  <c r="W81" i="3"/>
  <c r="U81" i="3"/>
  <c r="Z81" i="3"/>
  <c r="R81" i="3"/>
  <c r="S81" i="3"/>
  <c r="AB81" i="3"/>
  <c r="HX28" i="3"/>
  <c r="JV53" i="3"/>
  <c r="X84" i="3"/>
  <c r="W84" i="3"/>
  <c r="V84" i="3"/>
  <c r="Y84" i="3"/>
  <c r="S84" i="3"/>
  <c r="AA84" i="3"/>
  <c r="U84" i="3"/>
  <c r="T84" i="3"/>
  <c r="AC84" i="3"/>
  <c r="Z84" i="3"/>
  <c r="AB84" i="3"/>
  <c r="R84" i="3"/>
  <c r="IA31" i="3"/>
  <c r="JX71" i="3"/>
  <c r="HZ96" i="3"/>
  <c r="BN71" i="3"/>
  <c r="BP71" i="3"/>
  <c r="BI71" i="3"/>
  <c r="BQ71" i="3"/>
  <c r="BS71" i="3"/>
  <c r="BR71" i="3"/>
  <c r="BH71" i="3"/>
  <c r="BO71" i="3"/>
  <c r="BJ71" i="3"/>
  <c r="BK71" i="3"/>
  <c r="BL71" i="3"/>
  <c r="BM71" i="3"/>
  <c r="HT70" i="3"/>
  <c r="HZ33" i="3"/>
  <c r="HX98" i="3"/>
  <c r="JR93" i="3"/>
  <c r="S75" i="3"/>
  <c r="R75" i="3"/>
  <c r="V75" i="3"/>
  <c r="Z75" i="3"/>
  <c r="AC75" i="3"/>
  <c r="W75" i="3"/>
  <c r="AB75" i="3"/>
  <c r="U75" i="3"/>
  <c r="X75" i="3"/>
  <c r="AA75" i="3"/>
  <c r="T75" i="3"/>
  <c r="Y75" i="3"/>
  <c r="JT29" i="3"/>
  <c r="IB113" i="3"/>
  <c r="FX75" i="3"/>
  <c r="CC62" i="3"/>
  <c r="JO62" i="3"/>
  <c r="JR53" i="3"/>
  <c r="DZ50" i="3"/>
  <c r="BV25" i="3"/>
  <c r="HW72" i="3"/>
  <c r="JW112" i="3"/>
  <c r="JP61" i="3"/>
  <c r="FV32" i="3"/>
  <c r="J112" i="3"/>
  <c r="DX112" i="3"/>
  <c r="M112" i="3"/>
  <c r="N112" i="3"/>
  <c r="G112" i="3"/>
  <c r="I112" i="3"/>
  <c r="H112" i="3"/>
  <c r="AL112" i="3"/>
  <c r="O112" i="3"/>
  <c r="Q112" i="3"/>
  <c r="P112" i="3"/>
  <c r="K112" i="3"/>
  <c r="F112" i="3"/>
  <c r="L112" i="3"/>
  <c r="EF60" i="3"/>
  <c r="HV36" i="3"/>
  <c r="FV77" i="3"/>
  <c r="BW57" i="3"/>
  <c r="CA57" i="3"/>
  <c r="BZ57" i="3"/>
  <c r="BU57" i="3"/>
  <c r="BX57" i="3"/>
  <c r="BT57" i="3"/>
  <c r="CE57" i="3"/>
  <c r="BV57" i="3"/>
  <c r="BY57" i="3"/>
  <c r="EA76" i="3"/>
  <c r="JW27" i="3"/>
  <c r="JS52" i="3"/>
  <c r="CB61" i="3"/>
  <c r="BB61" i="3"/>
  <c r="AY61" i="3"/>
  <c r="BA61" i="3"/>
  <c r="AZ61" i="3"/>
  <c r="AX61" i="3"/>
  <c r="BC61" i="3"/>
  <c r="BE61" i="3"/>
  <c r="HR61" i="3"/>
  <c r="AV61" i="3"/>
  <c r="BF61" i="3"/>
  <c r="BG61" i="3"/>
  <c r="AW61" i="3"/>
  <c r="BD61" i="3"/>
  <c r="JU31" i="3"/>
  <c r="FZ62" i="3"/>
  <c r="EF96" i="3"/>
  <c r="JS79" i="3"/>
  <c r="BZ99" i="3"/>
  <c r="CE99" i="3"/>
  <c r="BY99" i="3"/>
  <c r="BX99" i="3"/>
  <c r="BW99" i="3"/>
  <c r="BV99" i="3"/>
  <c r="BU99" i="3"/>
  <c r="BT99" i="3"/>
  <c r="CA99" i="3"/>
  <c r="JT88" i="3"/>
  <c r="ED77" i="3"/>
  <c r="FV79" i="3"/>
  <c r="FZ67" i="3"/>
  <c r="JX102" i="3"/>
  <c r="HZ108" i="3"/>
  <c r="GA43" i="3"/>
  <c r="GB122" i="3"/>
  <c r="FV107" i="3"/>
  <c r="GB119" i="3"/>
  <c r="BU97" i="3"/>
  <c r="CE97" i="3"/>
  <c r="BZ97" i="3"/>
  <c r="BT97" i="3"/>
  <c r="BW97" i="3"/>
  <c r="BV97" i="3"/>
  <c r="CA97" i="3"/>
  <c r="BY97" i="3"/>
  <c r="BX97" i="3"/>
  <c r="EB70" i="3"/>
  <c r="GA92" i="3"/>
  <c r="GD50" i="3"/>
  <c r="HV29" i="3"/>
  <c r="JV62" i="3"/>
  <c r="JV48" i="3"/>
  <c r="IB63" i="3"/>
  <c r="AM109" i="3"/>
  <c r="FU109" i="3"/>
  <c r="GC90" i="3"/>
  <c r="DZ29" i="3"/>
  <c r="U104" i="3"/>
  <c r="T104" i="3"/>
  <c r="Z104" i="3"/>
  <c r="X104" i="3"/>
  <c r="AC104" i="3"/>
  <c r="AB104" i="3"/>
  <c r="V104" i="3"/>
  <c r="AA104" i="3"/>
  <c r="Y104" i="3"/>
  <c r="W104" i="3"/>
  <c r="R104" i="3"/>
  <c r="S104" i="3"/>
  <c r="GA26" i="3"/>
  <c r="JY50" i="3"/>
  <c r="EB48" i="3"/>
  <c r="HY73" i="3"/>
  <c r="GB108" i="3"/>
  <c r="HY106" i="3"/>
  <c r="CF69" i="3"/>
  <c r="EC84" i="3"/>
  <c r="DY60" i="3"/>
  <c r="FV119" i="3"/>
  <c r="DY65" i="3"/>
  <c r="HU50" i="3"/>
  <c r="JQ118" i="3"/>
  <c r="EH26" i="3"/>
  <c r="EB85" i="3"/>
  <c r="FZ104" i="3"/>
  <c r="JQ106" i="3"/>
  <c r="GA121" i="3"/>
  <c r="EF69" i="3"/>
  <c r="DY43" i="3"/>
  <c r="HY37" i="3"/>
  <c r="JV26" i="3"/>
  <c r="CF105" i="3"/>
  <c r="CG105" i="3" s="1"/>
  <c r="IA81" i="3"/>
  <c r="BC101" i="3"/>
  <c r="AZ101" i="3"/>
  <c r="BG101" i="3"/>
  <c r="BF101" i="3"/>
  <c r="HR101" i="3"/>
  <c r="AY101" i="3"/>
  <c r="BE101" i="3"/>
  <c r="CB101" i="3"/>
  <c r="CD101" i="3" s="1"/>
  <c r="AV101" i="3"/>
  <c r="BA101" i="3"/>
  <c r="AW101" i="3"/>
  <c r="BB101" i="3"/>
  <c r="BD101" i="3"/>
  <c r="AX101" i="3"/>
  <c r="JX109" i="3"/>
  <c r="HZ70" i="3"/>
  <c r="GE119" i="3"/>
  <c r="HT61" i="3"/>
  <c r="GC40" i="3"/>
  <c r="JR117" i="3"/>
  <c r="FU73" i="3"/>
  <c r="AM73" i="3"/>
  <c r="GA110" i="3"/>
  <c r="GC51" i="3"/>
  <c r="EH45" i="3"/>
  <c r="IA116" i="3"/>
  <c r="FW96" i="3"/>
  <c r="GD71" i="3"/>
  <c r="JO77" i="3"/>
  <c r="CC77" i="3"/>
  <c r="EA48" i="3"/>
  <c r="HX79" i="3"/>
  <c r="IA102" i="3"/>
  <c r="FY110" i="3"/>
  <c r="JU55" i="3"/>
  <c r="JP86" i="3"/>
  <c r="HW115" i="3"/>
  <c r="HZ106" i="3"/>
  <c r="GA28" i="3"/>
  <c r="GC82" i="3"/>
  <c r="HU59" i="3"/>
  <c r="JW32" i="3"/>
  <c r="JY65" i="3"/>
  <c r="EE42" i="3"/>
  <c r="HT89" i="3"/>
  <c r="JP118" i="3"/>
  <c r="CB105" i="3"/>
  <c r="BB105" i="3"/>
  <c r="AX105" i="3"/>
  <c r="AY105" i="3"/>
  <c r="AV105" i="3"/>
  <c r="BE105" i="3"/>
  <c r="AZ105" i="3"/>
  <c r="BC105" i="3"/>
  <c r="HR105" i="3"/>
  <c r="AW105" i="3"/>
  <c r="BF105" i="3"/>
  <c r="BA105" i="3"/>
  <c r="BD105" i="3"/>
  <c r="BG105" i="3"/>
  <c r="GA84" i="3"/>
  <c r="HW60" i="3"/>
  <c r="HY40" i="3"/>
  <c r="GB58" i="3"/>
  <c r="AA41" i="3"/>
  <c r="AC41" i="3"/>
  <c r="AB41" i="3"/>
  <c r="R41" i="3"/>
  <c r="Z41" i="3"/>
  <c r="T41" i="3"/>
  <c r="U41" i="3"/>
  <c r="W41" i="3"/>
  <c r="Y41" i="3"/>
  <c r="S41" i="3"/>
  <c r="V41" i="3"/>
  <c r="X41" i="3"/>
  <c r="FY39" i="3"/>
  <c r="DZ39" i="3"/>
  <c r="JS50" i="3"/>
  <c r="EF66" i="3"/>
  <c r="JR96" i="3"/>
  <c r="HW93" i="3"/>
  <c r="BV113" i="3"/>
  <c r="CA113" i="3"/>
  <c r="CE113" i="3"/>
  <c r="BW113" i="3"/>
  <c r="BX113" i="3"/>
  <c r="BZ113" i="3"/>
  <c r="BY113" i="3"/>
  <c r="BT113" i="3"/>
  <c r="BU113" i="3"/>
  <c r="AC95" i="3"/>
  <c r="T95" i="3"/>
  <c r="X95" i="3"/>
  <c r="AA95" i="3"/>
  <c r="S95" i="3"/>
  <c r="AB95" i="3"/>
  <c r="U95" i="3"/>
  <c r="V95" i="3"/>
  <c r="Y95" i="3"/>
  <c r="Z95" i="3"/>
  <c r="R95" i="3"/>
  <c r="W95" i="3"/>
  <c r="FY33" i="3"/>
  <c r="DZ74" i="3"/>
  <c r="GA83" i="3"/>
  <c r="GA55" i="3"/>
  <c r="ED30" i="3"/>
  <c r="FU48" i="3"/>
  <c r="AM48" i="3"/>
  <c r="JQ31" i="3"/>
  <c r="FV33" i="3"/>
  <c r="BQ38" i="3"/>
  <c r="BK38" i="3"/>
  <c r="BM38" i="3"/>
  <c r="BN38" i="3"/>
  <c r="BP38" i="3"/>
  <c r="BJ38" i="3"/>
  <c r="BR38" i="3"/>
  <c r="BL38" i="3"/>
  <c r="BI38" i="3"/>
  <c r="BO38" i="3"/>
  <c r="BH38" i="3"/>
  <c r="BS38" i="3"/>
  <c r="AP55" i="3"/>
  <c r="GA116" i="3"/>
  <c r="ED95" i="3"/>
  <c r="CA80" i="3"/>
  <c r="BW80" i="3"/>
  <c r="BU80" i="3"/>
  <c r="BT80" i="3"/>
  <c r="BY80" i="3"/>
  <c r="BV80" i="3"/>
  <c r="BZ80" i="3"/>
  <c r="CE80" i="3"/>
  <c r="BX80" i="3"/>
  <c r="HV122" i="3"/>
  <c r="HY55" i="3"/>
  <c r="GC113" i="3"/>
  <c r="JP92" i="3"/>
  <c r="ED113" i="3"/>
  <c r="JY43" i="3"/>
  <c r="JR94" i="3"/>
  <c r="HT98" i="3"/>
  <c r="GE48" i="3"/>
  <c r="FY68" i="3"/>
  <c r="JR64" i="3"/>
  <c r="AK73" i="3"/>
  <c r="AJ73" i="3"/>
  <c r="AE73" i="3"/>
  <c r="AD73" i="3"/>
  <c r="AG73" i="3"/>
  <c r="AO73" i="3"/>
  <c r="AF73" i="3"/>
  <c r="AH73" i="3"/>
  <c r="AI73" i="3"/>
  <c r="GE121" i="3"/>
  <c r="HX33" i="3"/>
  <c r="GD93" i="3"/>
  <c r="GD67" i="3"/>
  <c r="JT51" i="3"/>
  <c r="FX65" i="3"/>
  <c r="EH91" i="3"/>
  <c r="BK118" i="3"/>
  <c r="BI118" i="3"/>
  <c r="BH118" i="3"/>
  <c r="BS118" i="3"/>
  <c r="BR118" i="3"/>
  <c r="BP118" i="3"/>
  <c r="BO118" i="3"/>
  <c r="BJ118" i="3"/>
  <c r="BQ118" i="3"/>
  <c r="BN118" i="3"/>
  <c r="BL118" i="3"/>
  <c r="BM118" i="3"/>
  <c r="JT39" i="3"/>
  <c r="JU46" i="3"/>
  <c r="JU82" i="3"/>
  <c r="EH63" i="3"/>
  <c r="HS111" i="3"/>
  <c r="EF62" i="3"/>
  <c r="DY62" i="3"/>
  <c r="BW26" i="3"/>
  <c r="BX26" i="3"/>
  <c r="BZ26" i="3"/>
  <c r="CA26" i="3"/>
  <c r="BY26" i="3"/>
  <c r="BV26" i="3"/>
  <c r="CE26" i="3"/>
  <c r="CG26" i="3" s="1"/>
  <c r="BU26" i="3"/>
  <c r="BT26" i="3"/>
  <c r="GA39" i="3"/>
  <c r="JQ73" i="3"/>
  <c r="HY59" i="3"/>
  <c r="JU71" i="3"/>
  <c r="JY74" i="3"/>
  <c r="HU82" i="3"/>
  <c r="FY101" i="3"/>
  <c r="FZ64" i="3"/>
  <c r="EF30" i="3"/>
  <c r="GA88" i="3"/>
  <c r="JX76" i="3"/>
  <c r="JP117" i="3"/>
  <c r="EH104" i="3"/>
  <c r="GE67" i="3"/>
  <c r="HS64" i="3"/>
  <c r="JQ107" i="3"/>
  <c r="DY46" i="3"/>
  <c r="HX40" i="3"/>
  <c r="GA56" i="3"/>
  <c r="AD25" i="3"/>
  <c r="BX27" i="3"/>
  <c r="BY27" i="3"/>
  <c r="CA27" i="3"/>
  <c r="BU27" i="3"/>
  <c r="CE27" i="3"/>
  <c r="BT27" i="3"/>
  <c r="BV27" i="3"/>
  <c r="BW27" i="3"/>
  <c r="BZ27" i="3"/>
  <c r="BU73" i="3"/>
  <c r="BT73" i="3"/>
  <c r="BW73" i="3"/>
  <c r="CA73" i="3"/>
  <c r="CE73" i="3"/>
  <c r="AR73" i="3" s="1"/>
  <c r="BZ73" i="3"/>
  <c r="BX73" i="3"/>
  <c r="BY73" i="3"/>
  <c r="BV73" i="3"/>
  <c r="JV112" i="3"/>
  <c r="FU26" i="3"/>
  <c r="AM26" i="3"/>
  <c r="AN26" i="3" s="1"/>
  <c r="EG41" i="3"/>
  <c r="HU91" i="3"/>
  <c r="EF90" i="3"/>
  <c r="JR47" i="3"/>
  <c r="HU58" i="3"/>
  <c r="JV106" i="3"/>
  <c r="HS93" i="3"/>
  <c r="AW45" i="3"/>
  <c r="AV45" i="3"/>
  <c r="AX45" i="3"/>
  <c r="BG45" i="3"/>
  <c r="AY45" i="3"/>
  <c r="BC45" i="3"/>
  <c r="BA45" i="3"/>
  <c r="CB45" i="3"/>
  <c r="BB45" i="3"/>
  <c r="HR45" i="3"/>
  <c r="BD45" i="3"/>
  <c r="BF45" i="3"/>
  <c r="AZ45" i="3"/>
  <c r="BE45" i="3"/>
  <c r="DY92" i="3"/>
  <c r="AP56" i="3"/>
  <c r="AQ56" i="3" s="1"/>
  <c r="JQ115" i="3"/>
  <c r="AM119" i="3"/>
  <c r="AN119" i="3" s="1"/>
  <c r="FU119" i="3"/>
  <c r="JS90" i="3"/>
  <c r="HS83" i="3"/>
  <c r="GC58" i="3"/>
  <c r="HX38" i="3"/>
  <c r="EB92" i="3"/>
  <c r="G65" i="3"/>
  <c r="N65" i="3"/>
  <c r="P65" i="3"/>
  <c r="J65" i="3"/>
  <c r="O65" i="3"/>
  <c r="L65" i="3"/>
  <c r="F65" i="3"/>
  <c r="H65" i="3"/>
  <c r="M65" i="3"/>
  <c r="K65" i="3"/>
  <c r="DX65" i="3"/>
  <c r="Q65" i="3"/>
  <c r="AL65" i="3"/>
  <c r="I65" i="3"/>
  <c r="JV81" i="3"/>
  <c r="GE115" i="3"/>
  <c r="JV60" i="3"/>
  <c r="JO119" i="3"/>
  <c r="CC119" i="3"/>
  <c r="EE110" i="3"/>
  <c r="GC77" i="3"/>
  <c r="JU92" i="3"/>
  <c r="EH42" i="3"/>
  <c r="ED101" i="3"/>
  <c r="ED38" i="3"/>
  <c r="IA89" i="3"/>
  <c r="HS98" i="3"/>
  <c r="M99" i="3"/>
  <c r="O99" i="3"/>
  <c r="N99" i="3"/>
  <c r="DX99" i="3"/>
  <c r="AL99" i="3"/>
  <c r="I99" i="3"/>
  <c r="J99" i="3"/>
  <c r="G99" i="3"/>
  <c r="K99" i="3"/>
  <c r="L99" i="3"/>
  <c r="Q99" i="3"/>
  <c r="P99" i="3"/>
  <c r="H99" i="3"/>
  <c r="F99" i="3"/>
  <c r="AP68" i="3"/>
  <c r="HT55" i="3"/>
  <c r="EG26" i="3"/>
  <c r="DZ85" i="3"/>
  <c r="JX79" i="3"/>
  <c r="FW47" i="3"/>
  <c r="GD52" i="3"/>
  <c r="EC97" i="3"/>
  <c r="BX68" i="3"/>
  <c r="CE68" i="3"/>
  <c r="BT68" i="3"/>
  <c r="BW68" i="3"/>
  <c r="CA68" i="3"/>
  <c r="BU68" i="3"/>
  <c r="BV68" i="3"/>
  <c r="BZ68" i="3"/>
  <c r="BY68" i="3"/>
  <c r="JV61" i="3"/>
  <c r="U60" i="3"/>
  <c r="V60" i="3"/>
  <c r="R60" i="3"/>
  <c r="T60" i="3"/>
  <c r="AA60" i="3"/>
  <c r="Y60" i="3"/>
  <c r="AB60" i="3"/>
  <c r="AC60" i="3"/>
  <c r="X60" i="3"/>
  <c r="Z60" i="3"/>
  <c r="W60" i="3"/>
  <c r="S60" i="3"/>
  <c r="FY78" i="3"/>
  <c r="GE60" i="3"/>
  <c r="JS87" i="3"/>
  <c r="HR26" i="3"/>
  <c r="CB26" i="3"/>
  <c r="BB26" i="3"/>
  <c r="AX26" i="3"/>
  <c r="AW26" i="3"/>
  <c r="AV26" i="3"/>
  <c r="BF26" i="3"/>
  <c r="BD26" i="3"/>
  <c r="BE26" i="3"/>
  <c r="BG26" i="3"/>
  <c r="AY26" i="3"/>
  <c r="AZ26" i="3"/>
  <c r="BA26" i="3"/>
  <c r="BC26" i="3"/>
  <c r="JO60" i="3"/>
  <c r="CC60" i="3"/>
  <c r="BF57" i="3"/>
  <c r="CB57" i="3"/>
  <c r="BD57" i="3"/>
  <c r="AW57" i="3"/>
  <c r="HR57" i="3"/>
  <c r="AZ57" i="3"/>
  <c r="AV57" i="3"/>
  <c r="AX57" i="3"/>
  <c r="BB57" i="3"/>
  <c r="BG57" i="3"/>
  <c r="AY57" i="3"/>
  <c r="BC57" i="3"/>
  <c r="BE57" i="3"/>
  <c r="BA57" i="3"/>
  <c r="JR70" i="3"/>
  <c r="EA84" i="3"/>
  <c r="FV98" i="3"/>
  <c r="HW96" i="3"/>
  <c r="FZ35" i="3"/>
  <c r="DZ26" i="3"/>
  <c r="GE41" i="3"/>
  <c r="AP59" i="3"/>
  <c r="HU62" i="3"/>
  <c r="HS102" i="3"/>
  <c r="HS107" i="3"/>
  <c r="HX29" i="3"/>
  <c r="JT94" i="3"/>
  <c r="EH108" i="3"/>
  <c r="HX108" i="3"/>
  <c r="EG105" i="3"/>
  <c r="AM69" i="3"/>
  <c r="FU69" i="3"/>
  <c r="FV105" i="3"/>
  <c r="EC56" i="3"/>
  <c r="AP74" i="3"/>
  <c r="BH54" i="3"/>
  <c r="BN54" i="3"/>
  <c r="BL54" i="3"/>
  <c r="BI54" i="3"/>
  <c r="BK54" i="3"/>
  <c r="BQ54" i="3"/>
  <c r="BR54" i="3"/>
  <c r="BS54" i="3"/>
  <c r="BM54" i="3"/>
  <c r="BP54" i="3"/>
  <c r="BO54" i="3"/>
  <c r="BJ54" i="3"/>
  <c r="ED94" i="3"/>
  <c r="IA50" i="3"/>
  <c r="JV34" i="3"/>
  <c r="AP100" i="3"/>
  <c r="AQ100" i="3" s="1"/>
  <c r="JT57" i="3"/>
  <c r="EA30" i="3"/>
  <c r="JW89" i="3"/>
  <c r="GB40" i="3"/>
  <c r="GA67" i="3"/>
  <c r="JR67" i="3"/>
  <c r="DZ27" i="3"/>
  <c r="Q95" i="3"/>
  <c r="F95" i="3"/>
  <c r="M95" i="3"/>
  <c r="N95" i="3"/>
  <c r="I95" i="3"/>
  <c r="G95" i="3"/>
  <c r="H95" i="3"/>
  <c r="P95" i="3"/>
  <c r="AL95" i="3"/>
  <c r="AN95" i="3" s="1"/>
  <c r="O95" i="3"/>
  <c r="J95" i="3"/>
  <c r="L95" i="3"/>
  <c r="DX95" i="3"/>
  <c r="K95" i="3"/>
  <c r="FZ43" i="3"/>
  <c r="AM34" i="3"/>
  <c r="FU34" i="3"/>
  <c r="CF86" i="3"/>
  <c r="HU87" i="3"/>
  <c r="JO72" i="3"/>
  <c r="CC72" i="3"/>
  <c r="CD72" i="3" s="1"/>
  <c r="CF75" i="3"/>
  <c r="FX72" i="3"/>
  <c r="EH66" i="3"/>
  <c r="EA104" i="3"/>
  <c r="EG111" i="3"/>
  <c r="HV117" i="3"/>
  <c r="FW43" i="3"/>
  <c r="FW84" i="3"/>
  <c r="AI100" i="3"/>
  <c r="AO100" i="3"/>
  <c r="AF100" i="3"/>
  <c r="AD100" i="3"/>
  <c r="AG100" i="3"/>
  <c r="AJ100" i="3"/>
  <c r="AK100" i="3"/>
  <c r="AH100" i="3"/>
  <c r="AE100" i="3"/>
  <c r="JV28" i="3"/>
  <c r="FV108" i="3"/>
  <c r="BK99" i="3"/>
  <c r="BP99" i="3"/>
  <c r="BO99" i="3"/>
  <c r="BL99" i="3"/>
  <c r="BS99" i="3"/>
  <c r="BM99" i="3"/>
  <c r="BR99" i="3"/>
  <c r="BH99" i="3"/>
  <c r="BI99" i="3"/>
  <c r="BQ99" i="3"/>
  <c r="BJ99" i="3"/>
  <c r="BN99" i="3"/>
  <c r="EC110" i="3"/>
  <c r="FV68" i="3"/>
  <c r="DY51" i="3"/>
  <c r="EH95" i="3"/>
  <c r="JS61" i="3"/>
  <c r="BU114" i="3"/>
  <c r="BX114" i="3"/>
  <c r="BY114" i="3"/>
  <c r="BW114" i="3"/>
  <c r="BZ114" i="3"/>
  <c r="CE114" i="3"/>
  <c r="BT114" i="3"/>
  <c r="BV114" i="3"/>
  <c r="CA114" i="3"/>
  <c r="HX70" i="3"/>
  <c r="JO53" i="3"/>
  <c r="CC53" i="3"/>
  <c r="EC25" i="3"/>
  <c r="K25" i="3"/>
  <c r="EA49" i="3"/>
  <c r="EE121" i="3"/>
  <c r="JY64" i="3"/>
  <c r="JT117" i="3"/>
  <c r="JT90" i="3"/>
  <c r="EC112" i="3"/>
  <c r="CB107" i="3"/>
  <c r="BF107" i="3"/>
  <c r="AX107" i="3"/>
  <c r="BE107" i="3"/>
  <c r="BB107" i="3"/>
  <c r="AW107" i="3"/>
  <c r="BD107" i="3"/>
  <c r="BC107" i="3"/>
  <c r="AV107" i="3"/>
  <c r="HR107" i="3"/>
  <c r="AZ107" i="3"/>
  <c r="AY107" i="3"/>
  <c r="BA107" i="3"/>
  <c r="BG107" i="3"/>
  <c r="JW75" i="3"/>
  <c r="BF36" i="3"/>
  <c r="BB36" i="3"/>
  <c r="CB36" i="3"/>
  <c r="BC36" i="3"/>
  <c r="AX36" i="3"/>
  <c r="AZ36" i="3"/>
  <c r="HR36" i="3"/>
  <c r="BD36" i="3"/>
  <c r="BA36" i="3"/>
  <c r="AV36" i="3"/>
  <c r="BG36" i="3"/>
  <c r="AW36" i="3"/>
  <c r="BE36" i="3"/>
  <c r="AY36" i="3"/>
  <c r="JY45" i="3"/>
  <c r="JU69" i="3"/>
  <c r="EG30" i="3"/>
  <c r="GE78" i="3"/>
  <c r="GB36" i="3"/>
  <c r="JW60" i="3"/>
  <c r="FX98" i="3"/>
  <c r="GD119" i="3"/>
  <c r="GD100" i="3"/>
  <c r="EF85" i="3"/>
  <c r="JS83" i="3"/>
  <c r="AF30" i="3"/>
  <c r="AH30" i="3"/>
  <c r="AO30" i="3"/>
  <c r="AR30" i="3" s="1"/>
  <c r="AK30" i="3"/>
  <c r="AG30" i="3"/>
  <c r="AI30" i="3"/>
  <c r="AE30" i="3"/>
  <c r="AJ30" i="3"/>
  <c r="AD30" i="3"/>
  <c r="JP110" i="3"/>
  <c r="CC41" i="3"/>
  <c r="JO41" i="3"/>
  <c r="EH93" i="3"/>
  <c r="JP49" i="3"/>
  <c r="FV40" i="3"/>
  <c r="JT65" i="3"/>
  <c r="EF83" i="3"/>
  <c r="IA107" i="3"/>
  <c r="EF86" i="3"/>
  <c r="JW83" i="3"/>
  <c r="FY100" i="3"/>
  <c r="AO44" i="3"/>
  <c r="AE44" i="3"/>
  <c r="AI44" i="3"/>
  <c r="AD44" i="3"/>
  <c r="AG44" i="3"/>
  <c r="AK44" i="3"/>
  <c r="AF44" i="3"/>
  <c r="AJ44" i="3"/>
  <c r="AH44" i="3"/>
  <c r="GB50" i="3"/>
  <c r="FW72" i="3"/>
  <c r="CF79" i="3"/>
  <c r="EH28" i="3"/>
  <c r="HY99" i="3"/>
  <c r="IA68" i="3"/>
  <c r="AY106" i="3"/>
  <c r="BD106" i="3"/>
  <c r="BB106" i="3"/>
  <c r="HR106" i="3"/>
  <c r="AW106" i="3"/>
  <c r="BA106" i="3"/>
  <c r="BC106" i="3"/>
  <c r="AZ106" i="3"/>
  <c r="AX106" i="3"/>
  <c r="CB106" i="3"/>
  <c r="AV106" i="3"/>
  <c r="BG106" i="3"/>
  <c r="BF106" i="3"/>
  <c r="BE106" i="3"/>
  <c r="GD65" i="3"/>
  <c r="CF53" i="3"/>
  <c r="AS53" i="3" s="1"/>
  <c r="GA33" i="3"/>
  <c r="HZ75" i="3"/>
  <c r="JR58" i="3"/>
  <c r="JW104" i="3"/>
  <c r="AP44" i="3"/>
  <c r="FX73" i="3"/>
  <c r="EB116" i="3"/>
  <c r="EE71" i="3"/>
  <c r="BT83" i="3"/>
  <c r="BW83" i="3"/>
  <c r="BZ83" i="3"/>
  <c r="BV83" i="3"/>
  <c r="CA83" i="3"/>
  <c r="BX83" i="3"/>
  <c r="BU83" i="3"/>
  <c r="BY83" i="3"/>
  <c r="CE83" i="3"/>
  <c r="AR83" i="3" s="1"/>
  <c r="IB77" i="3"/>
  <c r="GB53" i="3"/>
  <c r="EA112" i="3"/>
  <c r="ED71" i="3"/>
  <c r="AP45" i="3"/>
  <c r="EF67" i="3"/>
  <c r="GE43" i="3"/>
  <c r="FX39" i="3"/>
  <c r="DY95" i="3"/>
  <c r="JR111" i="3"/>
  <c r="FU112" i="3"/>
  <c r="AM112" i="3"/>
  <c r="AN112" i="3" s="1"/>
  <c r="HX115" i="3"/>
  <c r="EA94" i="3"/>
  <c r="GA91" i="3"/>
  <c r="JT109" i="3"/>
  <c r="EE105" i="3"/>
  <c r="W112" i="3"/>
  <c r="T112" i="3"/>
  <c r="S112" i="3"/>
  <c r="U112" i="3"/>
  <c r="AA112" i="3"/>
  <c r="R112" i="3"/>
  <c r="AB112" i="3"/>
  <c r="Y112" i="3"/>
  <c r="X112" i="3"/>
  <c r="V112" i="3"/>
  <c r="Z112" i="3"/>
  <c r="AC112" i="3"/>
  <c r="GD74" i="3"/>
  <c r="JX72" i="3"/>
  <c r="F51" i="3"/>
  <c r="H51" i="3"/>
  <c r="L51" i="3"/>
  <c r="DX51" i="3"/>
  <c r="O51" i="3"/>
  <c r="M51" i="3"/>
  <c r="Q51" i="3"/>
  <c r="AL51" i="3"/>
  <c r="AN51" i="3" s="1"/>
  <c r="N51" i="3"/>
  <c r="I51" i="3"/>
  <c r="G51" i="3"/>
  <c r="K51" i="3"/>
  <c r="P51" i="3"/>
  <c r="J51" i="3"/>
  <c r="JY101" i="3"/>
  <c r="GE112" i="3"/>
  <c r="EB79" i="3"/>
  <c r="CA33" i="3"/>
  <c r="BZ33" i="3"/>
  <c r="BX33" i="3"/>
  <c r="BY33" i="3"/>
  <c r="CE33" i="3"/>
  <c r="BT33" i="3"/>
  <c r="BU33" i="3"/>
  <c r="BW33" i="3"/>
  <c r="BV33" i="3"/>
  <c r="EG73" i="3"/>
  <c r="EC117" i="3"/>
  <c r="HZ117" i="3"/>
  <c r="IB95" i="3"/>
  <c r="GC54" i="3"/>
  <c r="EA45" i="3"/>
  <c r="HU35" i="3"/>
  <c r="EA83" i="3"/>
  <c r="EH68" i="3"/>
  <c r="GB27" i="3"/>
  <c r="JS53" i="3"/>
  <c r="JW92" i="3"/>
  <c r="CF44" i="3"/>
  <c r="HT87" i="3"/>
  <c r="EG115" i="3"/>
  <c r="AP91" i="3"/>
  <c r="AL68" i="3"/>
  <c r="I68" i="3"/>
  <c r="K68" i="3"/>
  <c r="H68" i="3"/>
  <c r="Q68" i="3"/>
  <c r="F68" i="3"/>
  <c r="DX68" i="3"/>
  <c r="O68" i="3"/>
  <c r="M68" i="3"/>
  <c r="G68" i="3"/>
  <c r="L68" i="3"/>
  <c r="J68" i="3"/>
  <c r="P68" i="3"/>
  <c r="N68" i="3"/>
  <c r="BY81" i="3"/>
  <c r="BW81" i="3"/>
  <c r="BV81" i="3"/>
  <c r="BT81" i="3"/>
  <c r="BX81" i="3"/>
  <c r="CE81" i="3"/>
  <c r="CA81" i="3"/>
  <c r="BU81" i="3"/>
  <c r="BZ81" i="3"/>
  <c r="FV36" i="3"/>
  <c r="EF34" i="3"/>
  <c r="CF106" i="3"/>
  <c r="CG106" i="3" s="1"/>
  <c r="JS39" i="3"/>
  <c r="FW63" i="3"/>
  <c r="FV93" i="3"/>
  <c r="EE49" i="3"/>
  <c r="FY103" i="3"/>
  <c r="IB54" i="3"/>
  <c r="FZ41" i="3"/>
  <c r="EC114" i="3"/>
  <c r="EG46" i="3"/>
  <c r="HV93" i="3"/>
  <c r="V25" i="3"/>
  <c r="JU40" i="3"/>
  <c r="AA27" i="3"/>
  <c r="U27" i="3"/>
  <c r="Y27" i="3"/>
  <c r="V27" i="3"/>
  <c r="X27" i="3"/>
  <c r="AB27" i="3"/>
  <c r="R27" i="3"/>
  <c r="W27" i="3"/>
  <c r="AC27" i="3"/>
  <c r="Z27" i="3"/>
  <c r="S27" i="3"/>
  <c r="T27" i="3"/>
  <c r="HU56" i="3"/>
  <c r="FV46" i="3"/>
  <c r="HT68" i="3"/>
  <c r="DY121" i="3"/>
  <c r="AJ80" i="3"/>
  <c r="AG80" i="3"/>
  <c r="AH80" i="3"/>
  <c r="AO80" i="3"/>
  <c r="AF80" i="3"/>
  <c r="AK80" i="3"/>
  <c r="AD80" i="3"/>
  <c r="AI80" i="3"/>
  <c r="AE80" i="3"/>
  <c r="JY32" i="3"/>
  <c r="BU91" i="3"/>
  <c r="BT91" i="3"/>
  <c r="BY91" i="3"/>
  <c r="CA91" i="3"/>
  <c r="BV91" i="3"/>
  <c r="BZ91" i="3"/>
  <c r="BX91" i="3"/>
  <c r="BW91" i="3"/>
  <c r="CE91" i="3"/>
  <c r="JP26" i="3"/>
  <c r="GC86" i="3"/>
  <c r="JP50" i="3"/>
  <c r="JV90" i="3"/>
  <c r="AG32" i="3"/>
  <c r="AJ32" i="3"/>
  <c r="AI32" i="3"/>
  <c r="AH32" i="3"/>
  <c r="AD32" i="3"/>
  <c r="AO32" i="3"/>
  <c r="AF32" i="3"/>
  <c r="AE32" i="3"/>
  <c r="AK32" i="3"/>
  <c r="EE116" i="3"/>
  <c r="JW100" i="3"/>
  <c r="IB69" i="3"/>
  <c r="BX103" i="3"/>
  <c r="CE103" i="3"/>
  <c r="AR103" i="3" s="1"/>
  <c r="BW103" i="3"/>
  <c r="CA103" i="3"/>
  <c r="BT103" i="3"/>
  <c r="BY103" i="3"/>
  <c r="BZ103" i="3"/>
  <c r="BV103" i="3"/>
  <c r="BU103" i="3"/>
  <c r="HV27" i="3"/>
  <c r="AB47" i="3"/>
  <c r="R47" i="3"/>
  <c r="S47" i="3"/>
  <c r="V47" i="3"/>
  <c r="T47" i="3"/>
  <c r="Z47" i="3"/>
  <c r="W47" i="3"/>
  <c r="U47" i="3"/>
  <c r="X47" i="3"/>
  <c r="AC47" i="3"/>
  <c r="Y47" i="3"/>
  <c r="AA47" i="3"/>
  <c r="AM57" i="3"/>
  <c r="FU57" i="3"/>
  <c r="HS53" i="3"/>
  <c r="AK26" i="3"/>
  <c r="AG26" i="3"/>
  <c r="AD26" i="3"/>
  <c r="AE26" i="3"/>
  <c r="AJ26" i="3"/>
  <c r="AH26" i="3"/>
  <c r="AI26" i="3"/>
  <c r="AO26" i="3"/>
  <c r="AF26" i="3"/>
  <c r="HS38" i="3"/>
  <c r="DZ65" i="3"/>
  <c r="DY61" i="3"/>
  <c r="GA48" i="3"/>
  <c r="JY77" i="3"/>
  <c r="JX34" i="3"/>
  <c r="IB29" i="3"/>
  <c r="GD66" i="3"/>
  <c r="EG33" i="3"/>
  <c r="JX36" i="3"/>
  <c r="BT86" i="3"/>
  <c r="CE86" i="3"/>
  <c r="AR86" i="3" s="1"/>
  <c r="BX86" i="3"/>
  <c r="BZ86" i="3"/>
  <c r="BW86" i="3"/>
  <c r="BV86" i="3"/>
  <c r="BU86" i="3"/>
  <c r="BY86" i="3"/>
  <c r="CA86" i="3"/>
  <c r="AP30" i="3"/>
  <c r="JS85" i="3"/>
  <c r="CF82" i="3"/>
  <c r="AS82" i="3" s="1"/>
  <c r="CF31" i="3"/>
  <c r="JX117" i="3"/>
  <c r="HS94" i="3"/>
  <c r="GC45" i="3"/>
  <c r="GC69" i="3"/>
  <c r="JQ26" i="3"/>
  <c r="CF89" i="3"/>
  <c r="AS89" i="3" s="1"/>
  <c r="JQ69" i="3"/>
  <c r="EH75" i="3"/>
  <c r="EF43" i="3"/>
  <c r="GB106" i="3"/>
  <c r="FU31" i="3"/>
  <c r="AM31" i="3"/>
  <c r="AN31" i="3" s="1"/>
  <c r="EA44" i="3"/>
  <c r="GD37" i="3"/>
  <c r="HS119" i="3"/>
  <c r="EC80" i="3"/>
  <c r="HT44" i="3"/>
  <c r="EG52" i="3"/>
  <c r="EG36" i="3"/>
  <c r="JU53" i="3"/>
  <c r="DZ109" i="3"/>
  <c r="FZ52" i="3"/>
  <c r="GB102" i="3"/>
  <c r="M54" i="3"/>
  <c r="J54" i="3"/>
  <c r="Q54" i="3"/>
  <c r="I54" i="3"/>
  <c r="K54" i="3"/>
  <c r="F54" i="3"/>
  <c r="AL54" i="3"/>
  <c r="DX54" i="3"/>
  <c r="L54" i="3"/>
  <c r="O54" i="3"/>
  <c r="H54" i="3"/>
  <c r="P54" i="3"/>
  <c r="G54" i="3"/>
  <c r="N54" i="3"/>
  <c r="GB80" i="3"/>
  <c r="ED75" i="3"/>
  <c r="EC38" i="3"/>
  <c r="FZ36" i="3"/>
  <c r="BS68" i="3"/>
  <c r="BJ68" i="3"/>
  <c r="BI68" i="3"/>
  <c r="BQ68" i="3"/>
  <c r="BR68" i="3"/>
  <c r="BL68" i="3"/>
  <c r="BK68" i="3"/>
  <c r="BN68" i="3"/>
  <c r="BH68" i="3"/>
  <c r="BP68" i="3"/>
  <c r="BM68" i="3"/>
  <c r="BO68" i="3"/>
  <c r="JR108" i="3"/>
  <c r="JT47" i="3"/>
  <c r="JW107" i="3"/>
  <c r="IA96" i="3"/>
  <c r="JX54" i="3"/>
  <c r="JT103" i="3"/>
  <c r="HT32" i="3"/>
  <c r="EG43" i="3"/>
  <c r="JV91" i="3"/>
  <c r="GA74" i="3"/>
  <c r="IB47" i="3"/>
  <c r="AM102" i="3"/>
  <c r="AN102" i="3" s="1"/>
  <c r="FU102" i="3"/>
  <c r="IB40" i="3"/>
  <c r="DY89" i="3"/>
  <c r="HW80" i="3"/>
  <c r="GA30" i="3"/>
  <c r="HW103" i="3"/>
  <c r="EG45" i="3"/>
  <c r="EE104" i="3"/>
  <c r="JT70" i="3"/>
  <c r="JR32" i="3"/>
  <c r="JW36" i="3"/>
  <c r="ED76" i="3"/>
  <c r="AE63" i="3"/>
  <c r="AK63" i="3"/>
  <c r="AD63" i="3"/>
  <c r="AO63" i="3"/>
  <c r="AR63" i="3" s="1"/>
  <c r="AH63" i="3"/>
  <c r="AJ63" i="3"/>
  <c r="AG63" i="3"/>
  <c r="AF63" i="3"/>
  <c r="AI63" i="3"/>
  <c r="HT90" i="3"/>
  <c r="BA68" i="3"/>
  <c r="AY68" i="3"/>
  <c r="AX68" i="3"/>
  <c r="AV68" i="3"/>
  <c r="BD68" i="3"/>
  <c r="BB68" i="3"/>
  <c r="AZ68" i="3"/>
  <c r="BC68" i="3"/>
  <c r="CB68" i="3"/>
  <c r="CD68" i="3" s="1"/>
  <c r="BF68" i="3"/>
  <c r="HR68" i="3"/>
  <c r="BE68" i="3"/>
  <c r="AW68" i="3"/>
  <c r="BG68" i="3"/>
  <c r="GD105" i="3"/>
  <c r="DY56" i="3"/>
  <c r="JW105" i="3"/>
  <c r="FX108" i="3"/>
  <c r="IB116" i="3"/>
  <c r="EG102" i="3"/>
  <c r="FZ103" i="3"/>
  <c r="CA65" i="3"/>
  <c r="BW65" i="3"/>
  <c r="BZ65" i="3"/>
  <c r="BT65" i="3"/>
  <c r="BX65" i="3"/>
  <c r="BV65" i="3"/>
  <c r="CE65" i="3"/>
  <c r="BU65" i="3"/>
  <c r="BY65" i="3"/>
  <c r="ED115" i="3"/>
  <c r="JP91" i="3"/>
  <c r="GA98" i="3"/>
  <c r="JY53" i="3"/>
  <c r="FX120" i="3"/>
  <c r="AP49" i="3"/>
  <c r="AS49" i="3" s="1"/>
  <c r="HX83" i="3"/>
  <c r="IA117" i="3"/>
  <c r="EA96" i="3"/>
  <c r="JQ51" i="3"/>
  <c r="JP116" i="3"/>
  <c r="FW50" i="3"/>
  <c r="JQ82" i="3"/>
  <c r="CF103" i="3"/>
  <c r="AS103" i="3" s="1"/>
  <c r="JT41" i="3"/>
  <c r="GC107" i="3"/>
  <c r="JT118" i="3"/>
  <c r="EE99" i="3"/>
  <c r="FV31" i="3"/>
  <c r="HX51" i="3"/>
  <c r="JX53" i="3"/>
  <c r="GA42" i="3"/>
  <c r="FZ111" i="3"/>
  <c r="JW115" i="3"/>
  <c r="IB107" i="3"/>
  <c r="FV47" i="3"/>
  <c r="EB47" i="3"/>
  <c r="JS49" i="3"/>
  <c r="W101" i="3"/>
  <c r="U101" i="3"/>
  <c r="V101" i="3"/>
  <c r="AB101" i="3"/>
  <c r="Y101" i="3"/>
  <c r="R101" i="3"/>
  <c r="AC101" i="3"/>
  <c r="AA101" i="3"/>
  <c r="X101" i="3"/>
  <c r="S101" i="3"/>
  <c r="Z101" i="3"/>
  <c r="T101" i="3"/>
  <c r="GE40" i="3"/>
  <c r="ED35" i="3"/>
  <c r="FY45" i="3"/>
  <c r="EA57" i="3"/>
  <c r="FU75" i="3"/>
  <c r="AM75" i="3"/>
  <c r="HW94" i="3"/>
  <c r="FY32" i="3"/>
  <c r="DY27" i="3"/>
  <c r="JU45" i="3"/>
  <c r="DY78" i="3"/>
  <c r="GB30" i="3"/>
  <c r="HV103" i="3"/>
  <c r="FY87" i="3"/>
  <c r="EB74" i="3"/>
  <c r="HV74" i="3"/>
  <c r="BU48" i="3"/>
  <c r="CA48" i="3"/>
  <c r="BX48" i="3"/>
  <c r="BV48" i="3"/>
  <c r="BT48" i="3"/>
  <c r="CE48" i="3"/>
  <c r="BW48" i="3"/>
  <c r="BZ48" i="3"/>
  <c r="BY48" i="3"/>
  <c r="I56" i="3"/>
  <c r="N56" i="3"/>
  <c r="L56" i="3"/>
  <c r="J56" i="3"/>
  <c r="Q56" i="3"/>
  <c r="K56" i="3"/>
  <c r="M56" i="3"/>
  <c r="DX56" i="3"/>
  <c r="O56" i="3"/>
  <c r="H56" i="3"/>
  <c r="F56" i="3"/>
  <c r="P56" i="3"/>
  <c r="G56" i="3"/>
  <c r="AL56" i="3"/>
  <c r="CF35" i="3"/>
  <c r="HT71" i="3"/>
  <c r="DY50" i="3"/>
  <c r="JX93" i="3"/>
  <c r="HX41" i="3"/>
  <c r="AP58" i="3"/>
  <c r="FZ100" i="3"/>
  <c r="FY36" i="3"/>
  <c r="JT48" i="3"/>
  <c r="BD25" i="3"/>
  <c r="HZ25" i="3"/>
  <c r="EA103" i="3"/>
  <c r="FY66" i="3"/>
  <c r="GE54" i="3"/>
  <c r="GD40" i="3"/>
  <c r="HW77" i="3"/>
  <c r="JX82" i="3"/>
  <c r="EB30" i="3"/>
  <c r="IB56" i="3"/>
  <c r="GA46" i="3"/>
  <c r="GD26" i="3"/>
  <c r="FU37" i="3"/>
  <c r="AM37" i="3"/>
  <c r="FW29" i="3"/>
  <c r="JO31" i="3"/>
  <c r="CC31" i="3"/>
  <c r="JS92" i="3"/>
  <c r="JP84" i="3"/>
  <c r="FV69" i="3"/>
  <c r="JP104" i="3"/>
  <c r="BR25" i="3"/>
  <c r="CC61" i="3"/>
  <c r="CD61" i="3" s="1"/>
  <c r="JO61" i="3"/>
  <c r="JW35" i="3"/>
  <c r="JV72" i="3"/>
  <c r="FW42" i="3"/>
  <c r="JT26" i="3"/>
  <c r="FX35" i="3"/>
  <c r="T25" i="3"/>
  <c r="AG76" i="3"/>
  <c r="AK76" i="3"/>
  <c r="AO76" i="3"/>
  <c r="AD76" i="3"/>
  <c r="AE76" i="3"/>
  <c r="AJ76" i="3"/>
  <c r="AF76" i="3"/>
  <c r="AI76" i="3"/>
  <c r="AH76" i="3"/>
  <c r="EF102" i="3"/>
  <c r="HX95" i="3"/>
  <c r="BM67" i="3"/>
  <c r="BS67" i="3"/>
  <c r="BQ67" i="3"/>
  <c r="BO67" i="3"/>
  <c r="BN67" i="3"/>
  <c r="BI67" i="3"/>
  <c r="BJ67" i="3"/>
  <c r="BR67" i="3"/>
  <c r="BK67" i="3"/>
  <c r="BH67" i="3"/>
  <c r="BL67" i="3"/>
  <c r="BP67" i="3"/>
  <c r="BU50" i="3"/>
  <c r="BT50" i="3"/>
  <c r="BW50" i="3"/>
  <c r="BV50" i="3"/>
  <c r="CA50" i="3"/>
  <c r="BY50" i="3"/>
  <c r="BZ50" i="3"/>
  <c r="BX50" i="3"/>
  <c r="CE50" i="3"/>
  <c r="JQ88" i="3"/>
  <c r="EG49" i="3"/>
  <c r="FV95" i="3"/>
  <c r="FY47" i="3"/>
  <c r="GD84" i="3"/>
  <c r="JX70" i="3"/>
  <c r="EH97" i="3"/>
  <c r="CF55" i="3"/>
  <c r="EE83" i="3"/>
  <c r="HV31" i="3"/>
  <c r="BI31" i="3"/>
  <c r="BH31" i="3"/>
  <c r="BQ31" i="3"/>
  <c r="BK31" i="3"/>
  <c r="BN31" i="3"/>
  <c r="BR31" i="3"/>
  <c r="BJ31" i="3"/>
  <c r="BO31" i="3"/>
  <c r="BS31" i="3"/>
  <c r="BL31" i="3"/>
  <c r="BM31" i="3"/>
  <c r="BP31" i="3"/>
  <c r="IB52" i="3"/>
  <c r="JQ85" i="3"/>
  <c r="HS59" i="3"/>
  <c r="DZ31" i="3"/>
  <c r="HY85" i="3"/>
  <c r="GB89" i="3"/>
  <c r="DY80" i="3"/>
  <c r="HU71" i="3"/>
  <c r="HV78" i="3"/>
  <c r="JP67" i="3"/>
  <c r="HY33" i="3"/>
  <c r="JT35" i="3"/>
  <c r="JW98" i="3"/>
  <c r="JY68" i="3"/>
  <c r="JX41" i="3"/>
  <c r="HR64" i="3"/>
  <c r="BG64" i="3"/>
  <c r="BA64" i="3"/>
  <c r="BC64" i="3"/>
  <c r="AV64" i="3"/>
  <c r="AZ64" i="3"/>
  <c r="AW64" i="3"/>
  <c r="BD64" i="3"/>
  <c r="CB64" i="3"/>
  <c r="BB64" i="3"/>
  <c r="BE64" i="3"/>
  <c r="BF64" i="3"/>
  <c r="AX64" i="3"/>
  <c r="AY64" i="3"/>
  <c r="AP72" i="3"/>
  <c r="HW87" i="3"/>
  <c r="H58" i="3"/>
  <c r="P58" i="3"/>
  <c r="Q58" i="3"/>
  <c r="O58" i="3"/>
  <c r="N58" i="3"/>
  <c r="AL58" i="3"/>
  <c r="F58" i="3"/>
  <c r="I58" i="3"/>
  <c r="M58" i="3"/>
  <c r="J58" i="3"/>
  <c r="K58" i="3"/>
  <c r="G58" i="3"/>
  <c r="DX58" i="3"/>
  <c r="L58" i="3"/>
  <c r="IA37" i="3"/>
  <c r="GD39" i="3"/>
  <c r="EF77" i="3"/>
  <c r="BQ107" i="3"/>
  <c r="BR107" i="3"/>
  <c r="BH107" i="3"/>
  <c r="BO107" i="3"/>
  <c r="BP107" i="3"/>
  <c r="BN107" i="3"/>
  <c r="BK107" i="3"/>
  <c r="BL107" i="3"/>
  <c r="BJ107" i="3"/>
  <c r="BS107" i="3"/>
  <c r="BI107" i="3"/>
  <c r="BM107" i="3"/>
  <c r="FV51" i="3"/>
  <c r="EB75" i="3"/>
  <c r="EF121" i="3"/>
  <c r="BF34" i="3"/>
  <c r="CB34" i="3"/>
  <c r="BC34" i="3"/>
  <c r="HR34" i="3"/>
  <c r="BE34" i="3"/>
  <c r="BG34" i="3"/>
  <c r="AW34" i="3"/>
  <c r="AY34" i="3"/>
  <c r="BD34" i="3"/>
  <c r="AZ34" i="3"/>
  <c r="BA34" i="3"/>
  <c r="AX34" i="3"/>
  <c r="BB34" i="3"/>
  <c r="AV34" i="3"/>
  <c r="GE63" i="3"/>
  <c r="HY53" i="3"/>
  <c r="AM110" i="3"/>
  <c r="AN110" i="3" s="1"/>
  <c r="FU110" i="3"/>
  <c r="FV49" i="3"/>
  <c r="BF100" i="3"/>
  <c r="CB100" i="3"/>
  <c r="BE100" i="3"/>
  <c r="AZ100" i="3"/>
  <c r="AW100" i="3"/>
  <c r="BC100" i="3"/>
  <c r="BA100" i="3"/>
  <c r="AX100" i="3"/>
  <c r="BB100" i="3"/>
  <c r="AV100" i="3"/>
  <c r="BD100" i="3"/>
  <c r="AY100" i="3"/>
  <c r="BG100" i="3"/>
  <c r="HR100" i="3"/>
  <c r="HZ30" i="3"/>
  <c r="AG89" i="3"/>
  <c r="AJ89" i="3"/>
  <c r="AI89" i="3"/>
  <c r="AE89" i="3"/>
  <c r="AK89" i="3"/>
  <c r="AO89" i="3"/>
  <c r="AQ89" i="3" s="1"/>
  <c r="AH89" i="3"/>
  <c r="AD89" i="3"/>
  <c r="AF89" i="3"/>
  <c r="DY53" i="3"/>
  <c r="M41" i="3"/>
  <c r="P41" i="3"/>
  <c r="F41" i="3"/>
  <c r="N41" i="3"/>
  <c r="G41" i="3"/>
  <c r="AL41" i="3"/>
  <c r="O41" i="3"/>
  <c r="I41" i="3"/>
  <c r="L41" i="3"/>
  <c r="Q41" i="3"/>
  <c r="J41" i="3"/>
  <c r="DX41" i="3"/>
  <c r="K41" i="3"/>
  <c r="H41" i="3"/>
  <c r="JV92" i="3"/>
  <c r="FY82" i="3"/>
  <c r="JS58" i="3"/>
  <c r="JW81" i="3"/>
  <c r="FY95" i="3"/>
  <c r="FW59" i="3"/>
  <c r="FX89" i="3"/>
  <c r="JP74" i="3"/>
  <c r="HT100" i="3"/>
  <c r="IB106" i="3"/>
  <c r="HY28" i="3"/>
  <c r="BD40" i="3"/>
  <c r="AV40" i="3"/>
  <c r="BA40" i="3"/>
  <c r="CB40" i="3"/>
  <c r="BE40" i="3"/>
  <c r="AZ40" i="3"/>
  <c r="BF40" i="3"/>
  <c r="AX40" i="3"/>
  <c r="HR40" i="3"/>
  <c r="AY40" i="3"/>
  <c r="BB40" i="3"/>
  <c r="BG40" i="3"/>
  <c r="AW40" i="3"/>
  <c r="BC40" i="3"/>
  <c r="HX75" i="3"/>
  <c r="ED29" i="3"/>
  <c r="JT80" i="3"/>
  <c r="JQ117" i="3"/>
  <c r="BL84" i="3"/>
  <c r="BR84" i="3"/>
  <c r="BN84" i="3"/>
  <c r="BJ84" i="3"/>
  <c r="BM84" i="3"/>
  <c r="BS84" i="3"/>
  <c r="BP84" i="3"/>
  <c r="BO84" i="3"/>
  <c r="BI84" i="3"/>
  <c r="BK84" i="3"/>
  <c r="BQ84" i="3"/>
  <c r="BH84" i="3"/>
  <c r="JY96" i="3"/>
  <c r="JP44" i="3"/>
  <c r="JT93" i="3"/>
  <c r="HS88" i="3"/>
  <c r="GC39" i="3"/>
  <c r="BP105" i="3"/>
  <c r="BN105" i="3"/>
  <c r="BK105" i="3"/>
  <c r="BO105" i="3"/>
  <c r="BI105" i="3"/>
  <c r="BS105" i="3"/>
  <c r="BQ105" i="3"/>
  <c r="BR105" i="3"/>
  <c r="BJ105" i="3"/>
  <c r="BM105" i="3"/>
  <c r="BL105" i="3"/>
  <c r="BH105" i="3"/>
  <c r="BH29" i="3"/>
  <c r="BJ29" i="3"/>
  <c r="BN29" i="3"/>
  <c r="BQ29" i="3"/>
  <c r="BK29" i="3"/>
  <c r="BR29" i="3"/>
  <c r="BI29" i="3"/>
  <c r="BP29" i="3"/>
  <c r="BM29" i="3"/>
  <c r="BO29" i="3"/>
  <c r="BS29" i="3"/>
  <c r="BL29" i="3"/>
  <c r="JT55" i="3"/>
  <c r="EF94" i="3"/>
  <c r="EE36" i="3"/>
  <c r="AJ48" i="3"/>
  <c r="AF48" i="3"/>
  <c r="AH48" i="3"/>
  <c r="AK48" i="3"/>
  <c r="AO48" i="3"/>
  <c r="AQ48" i="3" s="1"/>
  <c r="AD48" i="3"/>
  <c r="AG48" i="3"/>
  <c r="AI48" i="3"/>
  <c r="AE48" i="3"/>
  <c r="JT107" i="3"/>
  <c r="GA63" i="3"/>
  <c r="CA85" i="3"/>
  <c r="BX85" i="3"/>
  <c r="BW85" i="3"/>
  <c r="CE85" i="3"/>
  <c r="BT85" i="3"/>
  <c r="BV85" i="3"/>
  <c r="BU85" i="3"/>
  <c r="BZ85" i="3"/>
  <c r="BY85" i="3"/>
  <c r="HS109" i="3"/>
  <c r="HT58" i="3"/>
  <c r="FX88" i="3"/>
  <c r="JW54" i="3"/>
  <c r="BF74" i="3"/>
  <c r="AZ74" i="3"/>
  <c r="AY74" i="3"/>
  <c r="BC74" i="3"/>
  <c r="BG74" i="3"/>
  <c r="BA74" i="3"/>
  <c r="BB74" i="3"/>
  <c r="BE74" i="3"/>
  <c r="AV74" i="3"/>
  <c r="HR74" i="3"/>
  <c r="CB74" i="3"/>
  <c r="AX74" i="3"/>
  <c r="BD74" i="3"/>
  <c r="AW74" i="3"/>
  <c r="JR109" i="3"/>
  <c r="HX61" i="3"/>
  <c r="BO51" i="3"/>
  <c r="BJ51" i="3"/>
  <c r="BP51" i="3"/>
  <c r="BL51" i="3"/>
  <c r="BK51" i="3"/>
  <c r="BS51" i="3"/>
  <c r="BQ51" i="3"/>
  <c r="BH51" i="3"/>
  <c r="BR51" i="3"/>
  <c r="BI51" i="3"/>
  <c r="BN51" i="3"/>
  <c r="BM51" i="3"/>
  <c r="GC102" i="3"/>
  <c r="I46" i="3"/>
  <c r="Q46" i="3"/>
  <c r="H46" i="3"/>
  <c r="F46" i="3"/>
  <c r="P46" i="3"/>
  <c r="N46" i="3"/>
  <c r="J46" i="3"/>
  <c r="K46" i="3"/>
  <c r="M46" i="3"/>
  <c r="L46" i="3"/>
  <c r="O46" i="3"/>
  <c r="G46" i="3"/>
  <c r="DX46" i="3"/>
  <c r="AL46" i="3"/>
  <c r="CF92" i="3"/>
  <c r="CG92" i="3" s="1"/>
  <c r="GB67" i="3"/>
  <c r="HX44" i="3"/>
  <c r="EG40" i="3"/>
  <c r="FW88" i="3"/>
  <c r="GB26" i="3"/>
  <c r="EC101" i="3"/>
  <c r="AP63" i="3"/>
  <c r="FU93" i="3"/>
  <c r="AM93" i="3"/>
  <c r="AN93" i="3" s="1"/>
  <c r="JW65" i="3"/>
  <c r="AV27" i="3"/>
  <c r="AZ27" i="3"/>
  <c r="BE27" i="3"/>
  <c r="BB27" i="3"/>
  <c r="AX27" i="3"/>
  <c r="BD27" i="3"/>
  <c r="BG27" i="3"/>
  <c r="BC27" i="3"/>
  <c r="AW27" i="3"/>
  <c r="HR27" i="3"/>
  <c r="BF27" i="3"/>
  <c r="CB27" i="3"/>
  <c r="BA27" i="3"/>
  <c r="AY27" i="3"/>
  <c r="HU102" i="3"/>
  <c r="EC118" i="3"/>
  <c r="GB94" i="3"/>
  <c r="IA120" i="3"/>
  <c r="JR114" i="3"/>
  <c r="HU33" i="3"/>
  <c r="AB87" i="3"/>
  <c r="W87" i="3"/>
  <c r="V87" i="3"/>
  <c r="Z87" i="3"/>
  <c r="S87" i="3"/>
  <c r="T87" i="3"/>
  <c r="U87" i="3"/>
  <c r="R87" i="3"/>
  <c r="X87" i="3"/>
  <c r="AC87" i="3"/>
  <c r="Y87" i="3"/>
  <c r="AA87" i="3"/>
  <c r="W91" i="3"/>
  <c r="AA91" i="3"/>
  <c r="V91" i="3"/>
  <c r="S91" i="3"/>
  <c r="Z91" i="3"/>
  <c r="Y91" i="3"/>
  <c r="U91" i="3"/>
  <c r="T91" i="3"/>
  <c r="AB91" i="3"/>
  <c r="R91" i="3"/>
  <c r="X91" i="3"/>
  <c r="AC91" i="3"/>
  <c r="EA27" i="3"/>
  <c r="HV104" i="3"/>
  <c r="BX40" i="3"/>
  <c r="BW40" i="3"/>
  <c r="CA40" i="3"/>
  <c r="BT40" i="3"/>
  <c r="CE40" i="3"/>
  <c r="AR40" i="3" s="1"/>
  <c r="BY40" i="3"/>
  <c r="BV40" i="3"/>
  <c r="BZ40" i="3"/>
  <c r="BU40" i="3"/>
  <c r="JV51" i="3"/>
  <c r="BY60" i="3"/>
  <c r="BX60" i="3"/>
  <c r="CA60" i="3"/>
  <c r="CE60" i="3"/>
  <c r="AR60" i="3" s="1"/>
  <c r="BW60" i="3"/>
  <c r="BT60" i="3"/>
  <c r="BZ60" i="3"/>
  <c r="BU60" i="3"/>
  <c r="BV60" i="3"/>
  <c r="P120" i="3"/>
  <c r="J120" i="3"/>
  <c r="Q120" i="3"/>
  <c r="M120" i="3"/>
  <c r="H120" i="3"/>
  <c r="G120" i="3"/>
  <c r="AL120" i="3"/>
  <c r="AN120" i="3" s="1"/>
  <c r="I120" i="3"/>
  <c r="K120" i="3"/>
  <c r="F120" i="3"/>
  <c r="N120" i="3"/>
  <c r="O120" i="3"/>
  <c r="DX120" i="3"/>
  <c r="L120" i="3"/>
  <c r="BF44" i="3"/>
  <c r="AY44" i="3"/>
  <c r="CB44" i="3"/>
  <c r="AX44" i="3"/>
  <c r="HR44" i="3"/>
  <c r="AV44" i="3"/>
  <c r="BC44" i="3"/>
  <c r="BB44" i="3"/>
  <c r="AZ44" i="3"/>
  <c r="BD44" i="3"/>
  <c r="BA44" i="3"/>
  <c r="AW44" i="3"/>
  <c r="BE44" i="3"/>
  <c r="BG44" i="3"/>
  <c r="FU30" i="3"/>
  <c r="AM30" i="3"/>
  <c r="AN30" i="3" s="1"/>
  <c r="GE122" i="3"/>
  <c r="EB49" i="3"/>
  <c r="BO52" i="3"/>
  <c r="BR52" i="3"/>
  <c r="BK52" i="3"/>
  <c r="BJ52" i="3"/>
  <c r="BM52" i="3"/>
  <c r="BS52" i="3"/>
  <c r="BI52" i="3"/>
  <c r="BL52" i="3"/>
  <c r="BN52" i="3"/>
  <c r="BP52" i="3"/>
  <c r="BQ52" i="3"/>
  <c r="BH52" i="3"/>
  <c r="O37" i="3"/>
  <c r="M37" i="3"/>
  <c r="J37" i="3"/>
  <c r="H37" i="3"/>
  <c r="F37" i="3"/>
  <c r="N37" i="3"/>
  <c r="I37" i="3"/>
  <c r="K37" i="3"/>
  <c r="G37" i="3"/>
  <c r="L37" i="3"/>
  <c r="Q37" i="3"/>
  <c r="DX37" i="3"/>
  <c r="AL37" i="3"/>
  <c r="P37" i="3"/>
  <c r="JV71" i="3"/>
  <c r="JP106" i="3"/>
  <c r="DZ55" i="3"/>
  <c r="EF71" i="3"/>
  <c r="FY109" i="3"/>
  <c r="AP97" i="3"/>
  <c r="AQ97" i="3" s="1"/>
  <c r="HU94" i="3"/>
  <c r="R70" i="3"/>
  <c r="S70" i="3"/>
  <c r="T70" i="3"/>
  <c r="AC70" i="3"/>
  <c r="AB70" i="3"/>
  <c r="W70" i="3"/>
  <c r="V70" i="3"/>
  <c r="Y70" i="3"/>
  <c r="AA70" i="3"/>
  <c r="U70" i="3"/>
  <c r="Z70" i="3"/>
  <c r="X70" i="3"/>
  <c r="DZ93" i="3"/>
  <c r="EH60" i="3"/>
  <c r="HS90" i="3"/>
  <c r="HU36" i="3"/>
  <c r="AP71" i="3"/>
  <c r="IA98" i="3"/>
  <c r="JY94" i="3"/>
  <c r="HT31" i="3"/>
  <c r="JV105" i="3"/>
  <c r="JQ70" i="3"/>
  <c r="JT95" i="3"/>
  <c r="EA118" i="3"/>
  <c r="EC40" i="3"/>
  <c r="EH72" i="3"/>
  <c r="JP38" i="3"/>
  <c r="JS121" i="3"/>
  <c r="HY30" i="3"/>
  <c r="JT104" i="3"/>
  <c r="EE43" i="3"/>
  <c r="FV58" i="3"/>
  <c r="JU94" i="3"/>
  <c r="EB96" i="3"/>
  <c r="JO75" i="3"/>
  <c r="CC75" i="3"/>
  <c r="CD75" i="3" s="1"/>
  <c r="EA31" i="3"/>
  <c r="HW55" i="3"/>
  <c r="FZ97" i="3"/>
  <c r="CC35" i="3"/>
  <c r="JO35" i="3"/>
  <c r="HV50" i="3"/>
  <c r="AP65" i="3"/>
  <c r="HT36" i="3"/>
  <c r="HS70" i="3"/>
  <c r="EE90" i="3"/>
  <c r="FU27" i="3"/>
  <c r="AM27" i="3"/>
  <c r="R25" i="3"/>
  <c r="ED85" i="3"/>
  <c r="BH70" i="3"/>
  <c r="BR70" i="3"/>
  <c r="BO70" i="3"/>
  <c r="BK70" i="3"/>
  <c r="BI70" i="3"/>
  <c r="BN70" i="3"/>
  <c r="BM70" i="3"/>
  <c r="BQ70" i="3"/>
  <c r="BL70" i="3"/>
  <c r="BP70" i="3"/>
  <c r="BJ70" i="3"/>
  <c r="BS70" i="3"/>
  <c r="JT49" i="3"/>
  <c r="BS115" i="3"/>
  <c r="BP115" i="3"/>
  <c r="BH115" i="3"/>
  <c r="BO115" i="3"/>
  <c r="BQ115" i="3"/>
  <c r="BJ115" i="3"/>
  <c r="BI115" i="3"/>
  <c r="BR115" i="3"/>
  <c r="BL115" i="3"/>
  <c r="BM115" i="3"/>
  <c r="BN115" i="3"/>
  <c r="BK115" i="3"/>
  <c r="DX67" i="3"/>
  <c r="L67" i="3"/>
  <c r="M67" i="3"/>
  <c r="Q67" i="3"/>
  <c r="J67" i="3"/>
  <c r="H67" i="3"/>
  <c r="N67" i="3"/>
  <c r="P67" i="3"/>
  <c r="F67" i="3"/>
  <c r="G67" i="3"/>
  <c r="AL67" i="3"/>
  <c r="O67" i="3"/>
  <c r="I67" i="3"/>
  <c r="K67" i="3"/>
  <c r="DZ107" i="3"/>
  <c r="IA57" i="3"/>
  <c r="EA28" i="3"/>
  <c r="GB77" i="3"/>
  <c r="JX105" i="3"/>
  <c r="EG75" i="3"/>
  <c r="BU25" i="3"/>
  <c r="JW113" i="3"/>
  <c r="HZ60" i="3"/>
  <c r="IA99" i="3"/>
  <c r="AK101" i="3"/>
  <c r="AD101" i="3"/>
  <c r="AF101" i="3"/>
  <c r="AH101" i="3"/>
  <c r="AG101" i="3"/>
  <c r="AJ101" i="3"/>
  <c r="AI101" i="3"/>
  <c r="AE101" i="3"/>
  <c r="AO101" i="3"/>
  <c r="AR101" i="3" s="1"/>
  <c r="HY67" i="3"/>
  <c r="JR97" i="3"/>
  <c r="EC113" i="3"/>
  <c r="GD77" i="3"/>
  <c r="HR98" i="3"/>
  <c r="AW98" i="3"/>
  <c r="AX98" i="3"/>
  <c r="AV98" i="3"/>
  <c r="AZ98" i="3"/>
  <c r="CB98" i="3"/>
  <c r="CD98" i="3" s="1"/>
  <c r="BG98" i="3"/>
  <c r="BF98" i="3"/>
  <c r="BC98" i="3"/>
  <c r="BE98" i="3"/>
  <c r="AY98" i="3"/>
  <c r="BB98" i="3"/>
  <c r="BD98" i="3"/>
  <c r="BA98" i="3"/>
  <c r="EC74" i="3"/>
  <c r="HW67" i="3"/>
  <c r="HR63" i="3"/>
  <c r="BG63" i="3"/>
  <c r="AX63" i="3"/>
  <c r="BF63" i="3"/>
  <c r="AV63" i="3"/>
  <c r="BC63" i="3"/>
  <c r="AW63" i="3"/>
  <c r="BE63" i="3"/>
  <c r="BA63" i="3"/>
  <c r="BB63" i="3"/>
  <c r="AZ63" i="3"/>
  <c r="BD63" i="3"/>
  <c r="AY63" i="3"/>
  <c r="CB63" i="3"/>
  <c r="CD63" i="3" s="1"/>
  <c r="JR68" i="3"/>
  <c r="DZ94" i="3"/>
  <c r="FV52" i="3"/>
  <c r="HX54" i="3"/>
  <c r="CC40" i="3"/>
  <c r="JO40" i="3"/>
  <c r="BI41" i="3"/>
  <c r="BL41" i="3"/>
  <c r="BN41" i="3"/>
  <c r="BP41" i="3"/>
  <c r="BS41" i="3"/>
  <c r="BK41" i="3"/>
  <c r="BR41" i="3"/>
  <c r="BO41" i="3"/>
  <c r="BM41" i="3"/>
  <c r="BJ41" i="3"/>
  <c r="BH41" i="3"/>
  <c r="BQ41" i="3"/>
  <c r="GA64" i="3"/>
  <c r="JX73" i="3"/>
  <c r="HW31" i="3"/>
  <c r="BQ102" i="3"/>
  <c r="BO102" i="3"/>
  <c r="BH102" i="3"/>
  <c r="BP102" i="3"/>
  <c r="BJ102" i="3"/>
  <c r="BM102" i="3"/>
  <c r="BI102" i="3"/>
  <c r="BR102" i="3"/>
  <c r="BN102" i="3"/>
  <c r="BL102" i="3"/>
  <c r="BK102" i="3"/>
  <c r="BS102" i="3"/>
  <c r="HZ59" i="3"/>
  <c r="EG64" i="3"/>
  <c r="JV47" i="3"/>
  <c r="ED107" i="3"/>
  <c r="JO65" i="3"/>
  <c r="CC65" i="3"/>
  <c r="CD65" i="3" s="1"/>
  <c r="FY73" i="3"/>
  <c r="JY35" i="3"/>
  <c r="FY54" i="3"/>
  <c r="JT101" i="3"/>
  <c r="FX102" i="3"/>
  <c r="ED118" i="3"/>
  <c r="O59" i="3"/>
  <c r="K59" i="3"/>
  <c r="DX59" i="3"/>
  <c r="N59" i="3"/>
  <c r="P59" i="3"/>
  <c r="Q59" i="3"/>
  <c r="I59" i="3"/>
  <c r="J59" i="3"/>
  <c r="AL59" i="3"/>
  <c r="G59" i="3"/>
  <c r="M59" i="3"/>
  <c r="L59" i="3"/>
  <c r="F59" i="3"/>
  <c r="H59" i="3"/>
  <c r="JX44" i="3"/>
  <c r="JY59" i="3"/>
  <c r="JP101" i="3"/>
  <c r="JR59" i="3"/>
  <c r="CF58" i="3"/>
  <c r="CC113" i="3"/>
  <c r="JO113" i="3"/>
  <c r="EB87" i="3"/>
  <c r="BC109" i="3"/>
  <c r="CB109" i="3"/>
  <c r="BA109" i="3"/>
  <c r="AV109" i="3"/>
  <c r="BB109" i="3"/>
  <c r="BF109" i="3"/>
  <c r="AW109" i="3"/>
  <c r="AX109" i="3"/>
  <c r="BD109" i="3"/>
  <c r="HR109" i="3"/>
  <c r="BE109" i="3"/>
  <c r="AY109" i="3"/>
  <c r="AZ109" i="3"/>
  <c r="BG109" i="3"/>
  <c r="HT34" i="3"/>
  <c r="JQ103" i="3"/>
  <c r="JX75" i="3"/>
  <c r="HS42" i="3"/>
  <c r="HT99" i="3"/>
  <c r="DY26" i="3"/>
  <c r="FY58" i="3"/>
  <c r="HU46" i="3"/>
  <c r="HS79" i="3"/>
  <c r="GE85" i="3"/>
  <c r="BL66" i="3"/>
  <c r="BK66" i="3"/>
  <c r="BQ66" i="3"/>
  <c r="BJ66" i="3"/>
  <c r="BN66" i="3"/>
  <c r="BM66" i="3"/>
  <c r="BR66" i="3"/>
  <c r="BS66" i="3"/>
  <c r="BH66" i="3"/>
  <c r="BI66" i="3"/>
  <c r="BO66" i="3"/>
  <c r="BP66" i="3"/>
  <c r="GB75" i="3"/>
  <c r="JP72" i="3"/>
  <c r="AO27" i="3"/>
  <c r="AG27" i="3"/>
  <c r="AJ27" i="3"/>
  <c r="AD27" i="3"/>
  <c r="AH27" i="3"/>
  <c r="AE27" i="3"/>
  <c r="AF27" i="3"/>
  <c r="AK27" i="3"/>
  <c r="AI27" i="3"/>
  <c r="GA34" i="3"/>
  <c r="FV74" i="3"/>
  <c r="HS44" i="3"/>
  <c r="FV37" i="3"/>
  <c r="FW62" i="3"/>
  <c r="HW74" i="3"/>
  <c r="HW69" i="3"/>
  <c r="JQ99" i="3"/>
  <c r="GA77" i="3"/>
  <c r="JP100" i="3"/>
  <c r="JU58" i="3"/>
  <c r="EB38" i="3"/>
  <c r="BV67" i="3"/>
  <c r="CA67" i="3"/>
  <c r="BX67" i="3"/>
  <c r="BW67" i="3"/>
  <c r="BT67" i="3"/>
  <c r="BU67" i="3"/>
  <c r="BY67" i="3"/>
  <c r="BZ67" i="3"/>
  <c r="CE67" i="3"/>
  <c r="CG67" i="3" s="1"/>
  <c r="JP37" i="3"/>
  <c r="JR37" i="3"/>
  <c r="JR63" i="3"/>
  <c r="HU81" i="3"/>
  <c r="GB55" i="3"/>
  <c r="JW49" i="3"/>
  <c r="JQ68" i="3"/>
  <c r="GC57" i="3"/>
  <c r="DY77" i="3"/>
  <c r="GC53" i="3"/>
  <c r="FW103" i="3"/>
  <c r="HT56" i="3"/>
  <c r="GA87" i="3"/>
  <c r="JY76" i="3"/>
  <c r="BH110" i="3"/>
  <c r="BS110" i="3"/>
  <c r="BK110" i="3"/>
  <c r="BM110" i="3"/>
  <c r="BJ110" i="3"/>
  <c r="BL110" i="3"/>
  <c r="BQ110" i="3"/>
  <c r="BR110" i="3"/>
  <c r="BI110" i="3"/>
  <c r="BO110" i="3"/>
  <c r="BN110" i="3"/>
  <c r="BP110" i="3"/>
  <c r="JP55" i="3"/>
  <c r="JU91" i="3"/>
  <c r="FX49" i="3"/>
  <c r="HZ111" i="3"/>
  <c r="EA47" i="3"/>
  <c r="EA97" i="3"/>
  <c r="HX66" i="3"/>
  <c r="EE44" i="3"/>
  <c r="GC29" i="3"/>
  <c r="FW39" i="3"/>
  <c r="CC30" i="3"/>
  <c r="JO30" i="3"/>
  <c r="GC81" i="3"/>
  <c r="EA91" i="3"/>
  <c r="AM41" i="3"/>
  <c r="FU41" i="3"/>
  <c r="FY51" i="3"/>
  <c r="CF59" i="3"/>
  <c r="CG59" i="3" s="1"/>
  <c r="AP84" i="3"/>
  <c r="EE60" i="3"/>
  <c r="FX115" i="3"/>
  <c r="FV30" i="3"/>
  <c r="JV85" i="3"/>
  <c r="GE53" i="3"/>
  <c r="DY28" i="3"/>
  <c r="EC66" i="3"/>
  <c r="GD103" i="3"/>
  <c r="IA76" i="3"/>
  <c r="HS63" i="3"/>
  <c r="EA58" i="3"/>
  <c r="DY69" i="3"/>
  <c r="EB115" i="3"/>
  <c r="IA111" i="3"/>
  <c r="JS76" i="3"/>
  <c r="HV40" i="3"/>
  <c r="GC65" i="3"/>
  <c r="HW52" i="3"/>
  <c r="CE95" i="3"/>
  <c r="BZ95" i="3"/>
  <c r="BY95" i="3"/>
  <c r="CA95" i="3"/>
  <c r="BW95" i="3"/>
  <c r="BU95" i="3"/>
  <c r="BT95" i="3"/>
  <c r="BV95" i="3"/>
  <c r="BX95" i="3"/>
  <c r="CF95" i="3"/>
  <c r="AS95" i="3" s="1"/>
  <c r="JV57" i="3"/>
  <c r="AH90" i="3"/>
  <c r="AI90" i="3"/>
  <c r="AO90" i="3"/>
  <c r="AG90" i="3"/>
  <c r="AK90" i="3"/>
  <c r="AF90" i="3"/>
  <c r="AE90" i="3"/>
  <c r="AD90" i="3"/>
  <c r="AJ90" i="3"/>
  <c r="EA70" i="3"/>
  <c r="BI79" i="3"/>
  <c r="BL79" i="3"/>
  <c r="BS79" i="3"/>
  <c r="BJ79" i="3"/>
  <c r="BO79" i="3"/>
  <c r="BQ79" i="3"/>
  <c r="BR79" i="3"/>
  <c r="BM79" i="3"/>
  <c r="BP79" i="3"/>
  <c r="BH79" i="3"/>
  <c r="BK79" i="3"/>
  <c r="BN79" i="3"/>
  <c r="JY93" i="3"/>
  <c r="IB61" i="3"/>
  <c r="ED78" i="3"/>
  <c r="HY27" i="3"/>
  <c r="HV32" i="3"/>
  <c r="EG66" i="3"/>
  <c r="IB72" i="3"/>
  <c r="JP47" i="3"/>
  <c r="JR36" i="3"/>
  <c r="IA78" i="3"/>
  <c r="AI25" i="3"/>
  <c r="CE71" i="3"/>
  <c r="BV71" i="3"/>
  <c r="CA71" i="3"/>
  <c r="BT71" i="3"/>
  <c r="BZ71" i="3"/>
  <c r="BY71" i="3"/>
  <c r="BU71" i="3"/>
  <c r="BW71" i="3"/>
  <c r="BX71" i="3"/>
  <c r="FZ28" i="3"/>
  <c r="AE34" i="3"/>
  <c r="AK34" i="3"/>
  <c r="AI34" i="3"/>
  <c r="AD34" i="3"/>
  <c r="AO34" i="3"/>
  <c r="AH34" i="3"/>
  <c r="AG34" i="3"/>
  <c r="AJ34" i="3"/>
  <c r="AF34" i="3"/>
  <c r="GD73" i="3"/>
  <c r="JY44" i="3"/>
  <c r="GE114" i="3"/>
  <c r="HU117" i="3"/>
  <c r="FY72" i="3"/>
  <c r="JR118" i="3"/>
  <c r="FZ106" i="3"/>
  <c r="JS109" i="3"/>
  <c r="BZ112" i="3"/>
  <c r="CE112" i="3"/>
  <c r="AR112" i="3" s="1"/>
  <c r="BV112" i="3"/>
  <c r="BX112" i="3"/>
  <c r="CA112" i="3"/>
  <c r="BY112" i="3"/>
  <c r="BW112" i="3"/>
  <c r="BU112" i="3"/>
  <c r="BT112" i="3"/>
  <c r="IA94" i="3"/>
  <c r="BU47" i="3"/>
  <c r="CA47" i="3"/>
  <c r="BW47" i="3"/>
  <c r="BT47" i="3"/>
  <c r="BY47" i="3"/>
  <c r="BV47" i="3"/>
  <c r="CE47" i="3"/>
  <c r="BX47" i="3"/>
  <c r="BZ47" i="3"/>
  <c r="JX103" i="3"/>
  <c r="CC51" i="3"/>
  <c r="CD51" i="3" s="1"/>
  <c r="JO51" i="3"/>
  <c r="FX32" i="3"/>
  <c r="AG68" i="3"/>
  <c r="AI68" i="3"/>
  <c r="AE68" i="3"/>
  <c r="AO68" i="3"/>
  <c r="AR68" i="3" s="1"/>
  <c r="AF68" i="3"/>
  <c r="AD68" i="3"/>
  <c r="AH68" i="3"/>
  <c r="AK68" i="3"/>
  <c r="AJ68" i="3"/>
  <c r="HV30" i="3"/>
  <c r="EE47" i="3"/>
  <c r="JR38" i="3"/>
  <c r="AH104" i="3"/>
  <c r="AD104" i="3"/>
  <c r="AJ104" i="3"/>
  <c r="AI104" i="3"/>
  <c r="AK104" i="3"/>
  <c r="AF104" i="3"/>
  <c r="AG104" i="3"/>
  <c r="AO104" i="3"/>
  <c r="AE104" i="3"/>
  <c r="AP26" i="3"/>
  <c r="AS26" i="3" s="1"/>
  <c r="JP28" i="3"/>
  <c r="DY68" i="3"/>
  <c r="HY44" i="3"/>
  <c r="JP34" i="3"/>
  <c r="CF54" i="3"/>
  <c r="AS54" i="3" s="1"/>
  <c r="JX29" i="3"/>
  <c r="HU77" i="3"/>
  <c r="IA74" i="3"/>
  <c r="GC68" i="3"/>
  <c r="JU43" i="3"/>
  <c r="JW42" i="3"/>
  <c r="HS32" i="3"/>
  <c r="FZ96" i="3"/>
  <c r="HR42" i="3"/>
  <c r="BG42" i="3"/>
  <c r="BA42" i="3"/>
  <c r="AY42" i="3"/>
  <c r="BF42" i="3"/>
  <c r="AZ42" i="3"/>
  <c r="BB42" i="3"/>
  <c r="AX42" i="3"/>
  <c r="CB42" i="3"/>
  <c r="CD42" i="3" s="1"/>
  <c r="AW42" i="3"/>
  <c r="AV42" i="3"/>
  <c r="BE42" i="3"/>
  <c r="BC42" i="3"/>
  <c r="BD42" i="3"/>
  <c r="HY47" i="3"/>
  <c r="FV91" i="3"/>
  <c r="HW100" i="3"/>
  <c r="FW35" i="3"/>
  <c r="HW98" i="3"/>
  <c r="IB87" i="3"/>
  <c r="DY64" i="3"/>
  <c r="JT40" i="3"/>
  <c r="AP64" i="3"/>
  <c r="GE92" i="3"/>
  <c r="CF32" i="3"/>
  <c r="AY25" i="3"/>
  <c r="HU25" i="3"/>
  <c r="Q104" i="3"/>
  <c r="O104" i="3"/>
  <c r="F104" i="3"/>
  <c r="P104" i="3"/>
  <c r="N104" i="3"/>
  <c r="DX104" i="3"/>
  <c r="AL104" i="3"/>
  <c r="L104" i="3"/>
  <c r="I104" i="3"/>
  <c r="H104" i="3"/>
  <c r="J104" i="3"/>
  <c r="M104" i="3"/>
  <c r="G104" i="3"/>
  <c r="K104" i="3"/>
  <c r="AP33" i="3"/>
  <c r="FY44" i="3"/>
  <c r="HU98" i="3"/>
  <c r="EE39" i="3"/>
  <c r="GA54" i="3"/>
  <c r="JU103" i="3"/>
  <c r="AP35" i="3"/>
  <c r="AQ35" i="3" s="1"/>
  <c r="EF76" i="3"/>
  <c r="HZ26" i="3"/>
  <c r="HY110" i="3"/>
  <c r="IA100" i="3"/>
  <c r="CC107" i="3"/>
  <c r="CD107" i="3" s="1"/>
  <c r="JO107" i="3"/>
  <c r="AO95" i="3"/>
  <c r="AQ95" i="3" s="1"/>
  <c r="AG95" i="3"/>
  <c r="AK95" i="3"/>
  <c r="AJ95" i="3"/>
  <c r="AD95" i="3"/>
  <c r="AH95" i="3"/>
  <c r="AI95" i="3"/>
  <c r="AE95" i="3"/>
  <c r="AF95" i="3"/>
  <c r="FV27" i="3"/>
  <c r="DZ60" i="3"/>
  <c r="IA49" i="3"/>
  <c r="GD38" i="3"/>
  <c r="GB41" i="3"/>
  <c r="DZ106" i="3"/>
  <c r="FZ94" i="3"/>
  <c r="JR72" i="3"/>
  <c r="HZ55" i="3"/>
  <c r="FX62" i="3"/>
  <c r="G121" i="3"/>
  <c r="Q121" i="3"/>
  <c r="J121" i="3"/>
  <c r="F121" i="3"/>
  <c r="N121" i="3"/>
  <c r="M121" i="3"/>
  <c r="P121" i="3"/>
  <c r="DX121" i="3"/>
  <c r="L121" i="3"/>
  <c r="I121" i="3"/>
  <c r="O121" i="3"/>
  <c r="K121" i="3"/>
  <c r="AL121" i="3"/>
  <c r="H121" i="3"/>
  <c r="JX92" i="3"/>
  <c r="AP104" i="3"/>
  <c r="AQ104" i="3" s="1"/>
  <c r="IB27" i="3"/>
  <c r="HX71" i="3"/>
  <c r="JY40" i="3"/>
  <c r="CC69" i="3"/>
  <c r="CD69" i="3" s="1"/>
  <c r="JO69" i="3"/>
  <c r="CC84" i="3"/>
  <c r="CD84" i="3" s="1"/>
  <c r="JO84" i="3"/>
  <c r="FW73" i="3"/>
  <c r="GC101" i="3"/>
  <c r="HT50" i="3"/>
  <c r="FV67" i="3"/>
  <c r="GD46" i="3"/>
  <c r="BY82" i="3"/>
  <c r="BZ82" i="3"/>
  <c r="CE82" i="3"/>
  <c r="CG82" i="3" s="1"/>
  <c r="BT82" i="3"/>
  <c r="BX82" i="3"/>
  <c r="BV82" i="3"/>
  <c r="BW82" i="3"/>
  <c r="CA82" i="3"/>
  <c r="BU82" i="3"/>
  <c r="JO54" i="3"/>
  <c r="CC54" i="3"/>
  <c r="CD54" i="3" s="1"/>
  <c r="BX45" i="3"/>
  <c r="CE45" i="3"/>
  <c r="CA45" i="3"/>
  <c r="BT45" i="3"/>
  <c r="BY45" i="3"/>
  <c r="BW45" i="3"/>
  <c r="BU45" i="3"/>
  <c r="BZ45" i="3"/>
  <c r="BV45" i="3"/>
  <c r="HS54" i="3"/>
  <c r="JR43" i="3"/>
  <c r="GC47" i="3"/>
  <c r="GE91" i="3"/>
  <c r="HT76" i="3"/>
  <c r="GC28" i="3"/>
  <c r="HY71" i="3"/>
  <c r="HV47" i="3"/>
  <c r="CC47" i="3"/>
  <c r="JO47" i="3"/>
  <c r="HT29" i="3"/>
  <c r="AK67" i="3"/>
  <c r="AO67" i="3"/>
  <c r="AD67" i="3"/>
  <c r="AJ67" i="3"/>
  <c r="AF67" i="3"/>
  <c r="AE67" i="3"/>
  <c r="AI67" i="3"/>
  <c r="AH67" i="3"/>
  <c r="AG67" i="3"/>
  <c r="IB48" i="3"/>
  <c r="HT78" i="3"/>
  <c r="DY82" i="3"/>
  <c r="L30" i="3"/>
  <c r="O30" i="3"/>
  <c r="AL30" i="3"/>
  <c r="K30" i="3"/>
  <c r="DX30" i="3"/>
  <c r="H30" i="3"/>
  <c r="F30" i="3"/>
  <c r="M30" i="3"/>
  <c r="I30" i="3"/>
  <c r="J30" i="3"/>
  <c r="G30" i="3"/>
  <c r="P30" i="3"/>
  <c r="Q30" i="3"/>
  <c r="N30" i="3"/>
  <c r="BU102" i="3"/>
  <c r="BX102" i="3"/>
  <c r="CE102" i="3"/>
  <c r="AR102" i="3" s="1"/>
  <c r="CA102" i="3"/>
  <c r="BZ102" i="3"/>
  <c r="BT102" i="3"/>
  <c r="BW102" i="3"/>
  <c r="BV102" i="3"/>
  <c r="BY102" i="3"/>
  <c r="DZ58" i="3"/>
  <c r="FW70" i="3"/>
  <c r="JP57" i="3"/>
  <c r="AJ69" i="3"/>
  <c r="AD69" i="3"/>
  <c r="AH69" i="3"/>
  <c r="AE69" i="3"/>
  <c r="AG69" i="3"/>
  <c r="AO69" i="3"/>
  <c r="AR69" i="3" s="1"/>
  <c r="AK69" i="3"/>
  <c r="AF69" i="3"/>
  <c r="AI69" i="3"/>
  <c r="AP101" i="3"/>
  <c r="AS101" i="3" s="1"/>
  <c r="DZ80" i="3"/>
  <c r="FZ59" i="3"/>
  <c r="JS70" i="3"/>
  <c r="BI39" i="3"/>
  <c r="BP39" i="3"/>
  <c r="BK39" i="3"/>
  <c r="BR39" i="3"/>
  <c r="BH39" i="3"/>
  <c r="BM39" i="3"/>
  <c r="BL39" i="3"/>
  <c r="BO39" i="3"/>
  <c r="BN39" i="3"/>
  <c r="BS39" i="3"/>
  <c r="BQ39" i="3"/>
  <c r="BJ39" i="3"/>
  <c r="EA88" i="3"/>
  <c r="HX31" i="3"/>
  <c r="HU97" i="3"/>
  <c r="JV108" i="3"/>
  <c r="AA45" i="3"/>
  <c r="X45" i="3"/>
  <c r="Y45" i="3"/>
  <c r="R45" i="3"/>
  <c r="AC45" i="3"/>
  <c r="V45" i="3"/>
  <c r="T45" i="3"/>
  <c r="U45" i="3"/>
  <c r="AB45" i="3"/>
  <c r="Z45" i="3"/>
  <c r="W45" i="3"/>
  <c r="S45" i="3"/>
  <c r="JQ79" i="3"/>
  <c r="DZ49" i="3"/>
  <c r="EA75" i="3"/>
  <c r="IA38" i="3"/>
  <c r="GA47" i="3"/>
  <c r="P40" i="3"/>
  <c r="Q40" i="3"/>
  <c r="L40" i="3"/>
  <c r="DX40" i="3"/>
  <c r="O40" i="3"/>
  <c r="M40" i="3"/>
  <c r="G40" i="3"/>
  <c r="F40" i="3"/>
  <c r="J40" i="3"/>
  <c r="K40" i="3"/>
  <c r="AL40" i="3"/>
  <c r="H40" i="3"/>
  <c r="I40" i="3"/>
  <c r="N40" i="3"/>
  <c r="GB79" i="3"/>
  <c r="Z25" i="3"/>
  <c r="HU40" i="3"/>
  <c r="AM66" i="3"/>
  <c r="FU66" i="3"/>
  <c r="EE88" i="3"/>
  <c r="GD106" i="3"/>
  <c r="AB46" i="3"/>
  <c r="S46" i="3"/>
  <c r="T46" i="3"/>
  <c r="AA46" i="3"/>
  <c r="R46" i="3"/>
  <c r="X46" i="3"/>
  <c r="Z46" i="3"/>
  <c r="AC46" i="3"/>
  <c r="W46" i="3"/>
  <c r="Y46" i="3"/>
  <c r="U46" i="3"/>
  <c r="V46" i="3"/>
  <c r="AJ96" i="3"/>
  <c r="AH96" i="3"/>
  <c r="AG96" i="3"/>
  <c r="AO96" i="3"/>
  <c r="AQ96" i="3" s="1"/>
  <c r="AE96" i="3"/>
  <c r="AF96" i="3"/>
  <c r="AK96" i="3"/>
  <c r="AD96" i="3"/>
  <c r="AI96" i="3"/>
  <c r="GB83" i="3"/>
  <c r="FV43" i="3"/>
  <c r="IB36" i="3"/>
  <c r="JY31" i="3"/>
  <c r="JS71" i="3"/>
  <c r="EE67" i="3"/>
  <c r="HS31" i="3"/>
  <c r="L26" i="3"/>
  <c r="AL26" i="3"/>
  <c r="Q26" i="3"/>
  <c r="N26" i="3"/>
  <c r="H26" i="3"/>
  <c r="F26" i="3"/>
  <c r="G26" i="3"/>
  <c r="P26" i="3"/>
  <c r="J26" i="3"/>
  <c r="K26" i="3"/>
  <c r="M26" i="3"/>
  <c r="I26" i="3"/>
  <c r="DX26" i="3"/>
  <c r="O26" i="3"/>
  <c r="JU95" i="3"/>
  <c r="JQ78" i="3"/>
  <c r="HZ35" i="3"/>
  <c r="DZ59" i="3"/>
  <c r="JU86" i="3"/>
  <c r="FX48" i="3"/>
  <c r="FV57" i="3"/>
  <c r="AV25" i="3"/>
  <c r="HR25" i="3"/>
  <c r="HT92" i="3"/>
  <c r="HX52" i="3"/>
  <c r="EA102" i="3"/>
  <c r="IB80" i="3"/>
  <c r="JX64" i="3"/>
  <c r="EA99" i="3"/>
  <c r="EB45" i="3"/>
  <c r="HV56" i="3"/>
  <c r="AP109" i="3"/>
  <c r="CA64" i="3"/>
  <c r="BW64" i="3"/>
  <c r="BZ64" i="3"/>
  <c r="BV64" i="3"/>
  <c r="BT64" i="3"/>
  <c r="BY64" i="3"/>
  <c r="CE64" i="3"/>
  <c r="AR64" i="3" s="1"/>
  <c r="BX64" i="3"/>
  <c r="BU64" i="3"/>
  <c r="FX51" i="3"/>
  <c r="FZ85" i="3"/>
  <c r="EB110" i="3"/>
  <c r="FW110" i="3"/>
  <c r="HT46" i="3"/>
  <c r="AP83" i="3"/>
  <c r="HX93" i="3"/>
  <c r="FY97" i="3"/>
  <c r="HT106" i="3"/>
  <c r="HV28" i="3"/>
  <c r="JX99" i="3"/>
  <c r="AM58" i="3"/>
  <c r="FU58" i="3"/>
  <c r="GE98" i="3"/>
  <c r="HW44" i="3"/>
  <c r="EC32" i="3"/>
  <c r="HX69" i="3"/>
  <c r="FZ44" i="3"/>
  <c r="JQ92" i="3"/>
  <c r="EH31" i="3"/>
  <c r="EA64" i="3"/>
  <c r="JO89" i="3"/>
  <c r="CC89" i="3"/>
  <c r="CD89" i="3" s="1"/>
  <c r="ED89" i="3"/>
  <c r="BH25" i="3"/>
  <c r="JP41" i="3"/>
  <c r="BO43" i="3"/>
  <c r="BJ43" i="3"/>
  <c r="BQ43" i="3"/>
  <c r="BS43" i="3"/>
  <c r="BI43" i="3"/>
  <c r="BP43" i="3"/>
  <c r="BR43" i="3"/>
  <c r="BM43" i="3"/>
  <c r="BN43" i="3"/>
  <c r="BH43" i="3"/>
  <c r="BK43" i="3"/>
  <c r="BL43" i="3"/>
  <c r="HS39" i="3"/>
  <c r="HS78" i="3"/>
  <c r="EA87" i="3"/>
  <c r="HU37" i="3"/>
  <c r="JT54" i="3"/>
  <c r="HS56" i="3"/>
  <c r="EH67" i="3"/>
  <c r="ED103" i="3"/>
  <c r="AP111" i="3"/>
  <c r="GC74" i="3"/>
  <c r="IB66" i="3"/>
  <c r="GC49" i="3"/>
  <c r="FV78" i="3"/>
  <c r="Z36" i="3"/>
  <c r="T36" i="3"/>
  <c r="AC36" i="3"/>
  <c r="AA36" i="3"/>
  <c r="AB36" i="3"/>
  <c r="S36" i="3"/>
  <c r="U36" i="3"/>
  <c r="W36" i="3"/>
  <c r="R36" i="3"/>
  <c r="Y36" i="3"/>
  <c r="V36" i="3"/>
  <c r="X36" i="3"/>
  <c r="HY56" i="3"/>
  <c r="JT64" i="3"/>
  <c r="HW75" i="3"/>
  <c r="HU75" i="3"/>
  <c r="CE55" i="3"/>
  <c r="BZ55" i="3"/>
  <c r="BU55" i="3"/>
  <c r="BT55" i="3"/>
  <c r="BV55" i="3"/>
  <c r="BW55" i="3"/>
  <c r="BY55" i="3"/>
  <c r="CA55" i="3"/>
  <c r="BX55" i="3"/>
  <c r="EA95" i="3"/>
  <c r="JY102" i="3"/>
  <c r="EH117" i="3"/>
  <c r="HV105" i="3"/>
  <c r="IB82" i="3"/>
  <c r="HY51" i="3"/>
  <c r="HZ47" i="3"/>
  <c r="HX80" i="3"/>
  <c r="IB39" i="3"/>
  <c r="CF80" i="3"/>
  <c r="CG80" i="3" s="1"/>
  <c r="JT37" i="3"/>
  <c r="HV41" i="3"/>
  <c r="V85" i="3"/>
  <c r="AC85" i="3"/>
  <c r="AA85" i="3"/>
  <c r="W85" i="3"/>
  <c r="AB85" i="3"/>
  <c r="Z85" i="3"/>
  <c r="X85" i="3"/>
  <c r="T85" i="3"/>
  <c r="Y85" i="3"/>
  <c r="R85" i="3"/>
  <c r="U85" i="3"/>
  <c r="S85" i="3"/>
  <c r="IB64" i="3"/>
  <c r="AP52" i="3"/>
  <c r="AQ52" i="3" s="1"/>
  <c r="GE57" i="3"/>
  <c r="BM76" i="3"/>
  <c r="BS76" i="3"/>
  <c r="BP76" i="3"/>
  <c r="BR76" i="3"/>
  <c r="BH76" i="3"/>
  <c r="BO76" i="3"/>
  <c r="BJ76" i="3"/>
  <c r="BQ76" i="3"/>
  <c r="BK76" i="3"/>
  <c r="BL76" i="3"/>
  <c r="BN76" i="3"/>
  <c r="BI76" i="3"/>
  <c r="HS71" i="3"/>
  <c r="JU48" i="3"/>
  <c r="EA74" i="3"/>
  <c r="JV25" i="3"/>
  <c r="CC87" i="3"/>
  <c r="JO87" i="3"/>
  <c r="EC70" i="3"/>
  <c r="AO77" i="3"/>
  <c r="AR77" i="3" s="1"/>
  <c r="AI77" i="3"/>
  <c r="AJ77" i="3"/>
  <c r="AD77" i="3"/>
  <c r="AF77" i="3"/>
  <c r="AK77" i="3"/>
  <c r="AG77" i="3"/>
  <c r="AH77" i="3"/>
  <c r="AE77" i="3"/>
  <c r="AP76" i="3"/>
  <c r="AQ76" i="3" s="1"/>
  <c r="JS33" i="3"/>
  <c r="HS30" i="3"/>
  <c r="EA39" i="3"/>
  <c r="JR28" i="3"/>
  <c r="EC34" i="3"/>
  <c r="ED104" i="3"/>
  <c r="CF48" i="3"/>
  <c r="GD55" i="3"/>
  <c r="JP77" i="3"/>
  <c r="EC48" i="3"/>
  <c r="EF59" i="3"/>
  <c r="FW27" i="3"/>
  <c r="HT94" i="3"/>
  <c r="EE32" i="3"/>
  <c r="GB61" i="3"/>
  <c r="JV111" i="3"/>
  <c r="EC69" i="3"/>
  <c r="EH58" i="3"/>
  <c r="DY72" i="3"/>
  <c r="HV49" i="3"/>
  <c r="HZ104" i="3"/>
  <c r="FU78" i="3"/>
  <c r="AM78" i="3"/>
  <c r="HX59" i="3"/>
  <c r="HZ49" i="3"/>
  <c r="JY67" i="3"/>
  <c r="ED56" i="3"/>
  <c r="HU60" i="3"/>
  <c r="HV66" i="3"/>
  <c r="BR36" i="3"/>
  <c r="BI36" i="3"/>
  <c r="BJ36" i="3"/>
  <c r="BQ36" i="3"/>
  <c r="BO36" i="3"/>
  <c r="BS36" i="3"/>
  <c r="BP36" i="3"/>
  <c r="BL36" i="3"/>
  <c r="BM36" i="3"/>
  <c r="BK36" i="3"/>
  <c r="BH36" i="3"/>
  <c r="BN36" i="3"/>
  <c r="FV76" i="3"/>
  <c r="EB43" i="3"/>
  <c r="JX91" i="3"/>
  <c r="JQ104" i="3"/>
  <c r="BD103" i="3"/>
  <c r="AV103" i="3"/>
  <c r="HR103" i="3"/>
  <c r="AX103" i="3"/>
  <c r="BA103" i="3"/>
  <c r="BG103" i="3"/>
  <c r="AW103" i="3"/>
  <c r="AY103" i="3"/>
  <c r="BE103" i="3"/>
  <c r="BC103" i="3"/>
  <c r="BF103" i="3"/>
  <c r="AZ103" i="3"/>
  <c r="BB103" i="3"/>
  <c r="CB103" i="3"/>
  <c r="CD103" i="3" s="1"/>
  <c r="DY99" i="3"/>
  <c r="JT38" i="3"/>
  <c r="JV86" i="3"/>
  <c r="GD83" i="3"/>
  <c r="AB58" i="3"/>
  <c r="T58" i="3"/>
  <c r="AA58" i="3"/>
  <c r="V58" i="3"/>
  <c r="W58" i="3"/>
  <c r="X58" i="3"/>
  <c r="Z58" i="3"/>
  <c r="AC58" i="3"/>
  <c r="S58" i="3"/>
  <c r="U58" i="3"/>
  <c r="Y58" i="3"/>
  <c r="R58" i="3"/>
  <c r="JY27" i="3"/>
  <c r="HT30" i="3"/>
  <c r="CF113" i="3"/>
  <c r="AS113" i="3" s="1"/>
  <c r="G57" i="3"/>
  <c r="L57" i="3"/>
  <c r="F57" i="3"/>
  <c r="K57" i="3"/>
  <c r="J57" i="3"/>
  <c r="P57" i="3"/>
  <c r="AL57" i="3"/>
  <c r="N57" i="3"/>
  <c r="O57" i="3"/>
  <c r="M57" i="3"/>
  <c r="H57" i="3"/>
  <c r="Q57" i="3"/>
  <c r="I57" i="3"/>
  <c r="DX57" i="3"/>
  <c r="Z100" i="3"/>
  <c r="U100" i="3"/>
  <c r="Y100" i="3"/>
  <c r="X100" i="3"/>
  <c r="V100" i="3"/>
  <c r="T100" i="3"/>
  <c r="W100" i="3"/>
  <c r="S100" i="3"/>
  <c r="R100" i="3"/>
  <c r="AB100" i="3"/>
  <c r="AC100" i="3"/>
  <c r="AA100" i="3"/>
  <c r="JT91" i="3"/>
  <c r="BE86" i="3"/>
  <c r="BF86" i="3"/>
  <c r="AX86" i="3"/>
  <c r="AZ86" i="3"/>
  <c r="AW86" i="3"/>
  <c r="BA86" i="3"/>
  <c r="BC86" i="3"/>
  <c r="BG86" i="3"/>
  <c r="AV86" i="3"/>
  <c r="HR86" i="3"/>
  <c r="BD86" i="3"/>
  <c r="BB86" i="3"/>
  <c r="AY86" i="3"/>
  <c r="CB86" i="3"/>
  <c r="CC83" i="3"/>
  <c r="JO83" i="3"/>
  <c r="GD64" i="3"/>
  <c r="EC91" i="3"/>
  <c r="HX27" i="3"/>
  <c r="EB72" i="3"/>
  <c r="JQ91" i="3"/>
  <c r="JP99" i="3"/>
  <c r="CF51" i="3"/>
  <c r="GE86" i="3"/>
  <c r="GB46" i="3"/>
  <c r="GE25" i="3"/>
  <c r="EF100" i="3"/>
  <c r="HZ93" i="3"/>
  <c r="CC88" i="3"/>
  <c r="CD88" i="3" s="1"/>
  <c r="JO88" i="3"/>
  <c r="FZ40" i="3"/>
  <c r="FY96" i="3"/>
  <c r="JY42" i="3"/>
  <c r="HV90" i="3"/>
  <c r="DY71" i="3"/>
  <c r="EH38" i="3"/>
  <c r="GD89" i="3"/>
  <c r="EF115" i="3"/>
  <c r="JQ28" i="3"/>
  <c r="EH85" i="3"/>
  <c r="HT42" i="3"/>
  <c r="AC57" i="3"/>
  <c r="R57" i="3"/>
  <c r="W57" i="3"/>
  <c r="AB57" i="3"/>
  <c r="U57" i="3"/>
  <c r="AA57" i="3"/>
  <c r="Z57" i="3"/>
  <c r="T57" i="3"/>
  <c r="V57" i="3"/>
  <c r="X57" i="3"/>
  <c r="S57" i="3"/>
  <c r="Y57" i="3"/>
  <c r="JW57" i="3"/>
  <c r="EE55" i="3"/>
  <c r="ED100" i="3"/>
  <c r="DZ38" i="3"/>
  <c r="JP53" i="3"/>
  <c r="EG85" i="3"/>
  <c r="DZ104" i="3"/>
  <c r="HW68" i="3"/>
  <c r="AM40" i="3"/>
  <c r="FU40" i="3"/>
  <c r="JY83" i="3"/>
  <c r="FW34" i="3"/>
  <c r="JP95" i="3"/>
  <c r="GE96" i="3"/>
  <c r="HY50" i="3"/>
  <c r="GA32" i="3"/>
  <c r="JX35" i="3"/>
  <c r="GC98" i="3"/>
  <c r="EE119" i="3"/>
  <c r="AW46" i="3"/>
  <c r="AZ46" i="3"/>
  <c r="BF46" i="3"/>
  <c r="BB46" i="3"/>
  <c r="BD46" i="3"/>
  <c r="BE46" i="3"/>
  <c r="BA46" i="3"/>
  <c r="CB46" i="3"/>
  <c r="AV46" i="3"/>
  <c r="AX46" i="3"/>
  <c r="BC46" i="3"/>
  <c r="AY46" i="3"/>
  <c r="HR46" i="3"/>
  <c r="BG46" i="3"/>
  <c r="JV82" i="3"/>
  <c r="JS65" i="3"/>
  <c r="IB109" i="3"/>
  <c r="HY90" i="3"/>
  <c r="JO57" i="3"/>
  <c r="CC57" i="3"/>
  <c r="CD57" i="3" s="1"/>
  <c r="GD42" i="3"/>
  <c r="HX65" i="3"/>
  <c r="HT88" i="3"/>
  <c r="AP51" i="3"/>
  <c r="AQ51" i="3" s="1"/>
  <c r="FZ108" i="3"/>
  <c r="FV45" i="3"/>
  <c r="JU88" i="3"/>
  <c r="EG31" i="3"/>
  <c r="FX43" i="3"/>
  <c r="GB51" i="3"/>
  <c r="HT48" i="3"/>
  <c r="HY83" i="3"/>
  <c r="EG93" i="3"/>
  <c r="BU51" i="3"/>
  <c r="BT51" i="3"/>
  <c r="BV51" i="3"/>
  <c r="CA51" i="3"/>
  <c r="CE51" i="3"/>
  <c r="BW51" i="3"/>
  <c r="BY51" i="3"/>
  <c r="BX51" i="3"/>
  <c r="BZ51" i="3"/>
  <c r="ED50" i="3"/>
  <c r="HW41" i="3"/>
  <c r="BH98" i="3"/>
  <c r="BS98" i="3"/>
  <c r="BI98" i="3"/>
  <c r="BM98" i="3"/>
  <c r="BR98" i="3"/>
  <c r="BK98" i="3"/>
  <c r="BL98" i="3"/>
  <c r="BQ98" i="3"/>
  <c r="BN98" i="3"/>
  <c r="BO98" i="3"/>
  <c r="BJ98" i="3"/>
  <c r="BP98" i="3"/>
  <c r="HU57" i="3"/>
  <c r="HX111" i="3"/>
  <c r="N84" i="3"/>
  <c r="G84" i="3"/>
  <c r="J84" i="3"/>
  <c r="I84" i="3"/>
  <c r="Q84" i="3"/>
  <c r="M84" i="3"/>
  <c r="L84" i="3"/>
  <c r="K84" i="3"/>
  <c r="O84" i="3"/>
  <c r="H84" i="3"/>
  <c r="F84" i="3"/>
  <c r="DX84" i="3"/>
  <c r="P84" i="3"/>
  <c r="AL84" i="3"/>
  <c r="F93" i="3"/>
  <c r="H93" i="3"/>
  <c r="AL93" i="3"/>
  <c r="N93" i="3"/>
  <c r="G93" i="3"/>
  <c r="M93" i="3"/>
  <c r="O93" i="3"/>
  <c r="L93" i="3"/>
  <c r="K93" i="3"/>
  <c r="P93" i="3"/>
  <c r="J93" i="3"/>
  <c r="DX93" i="3"/>
  <c r="Q93" i="3"/>
  <c r="I93" i="3"/>
  <c r="EC50" i="3"/>
  <c r="BG73" i="3"/>
  <c r="HR73" i="3"/>
  <c r="BC73" i="3"/>
  <c r="AV73" i="3"/>
  <c r="AX73" i="3"/>
  <c r="BB73" i="3"/>
  <c r="BD73" i="3"/>
  <c r="CB73" i="3"/>
  <c r="AZ73" i="3"/>
  <c r="BF73" i="3"/>
  <c r="AW73" i="3"/>
  <c r="AY73" i="3"/>
  <c r="BE73" i="3"/>
  <c r="BA73" i="3"/>
  <c r="EG59" i="3"/>
  <c r="GA25" i="3"/>
  <c r="HU55" i="3"/>
  <c r="HX56" i="3"/>
  <c r="JS78" i="3"/>
  <c r="EE51" i="3"/>
  <c r="N78" i="3"/>
  <c r="DX78" i="3"/>
  <c r="K78" i="3"/>
  <c r="Q78" i="3"/>
  <c r="P78" i="3"/>
  <c r="F78" i="3"/>
  <c r="J78" i="3"/>
  <c r="H78" i="3"/>
  <c r="I78" i="3"/>
  <c r="M78" i="3"/>
  <c r="AL78" i="3"/>
  <c r="L78" i="3"/>
  <c r="O78" i="3"/>
  <c r="G78" i="3"/>
  <c r="AE25" i="3"/>
  <c r="EA77" i="3"/>
  <c r="JV87" i="3"/>
  <c r="HY31" i="3"/>
  <c r="GE68" i="3"/>
  <c r="FZ72" i="3"/>
  <c r="IA88" i="3"/>
  <c r="M50" i="3"/>
  <c r="J50" i="3"/>
  <c r="F50" i="3"/>
  <c r="H50" i="3"/>
  <c r="O50" i="3"/>
  <c r="Q50" i="3"/>
  <c r="G50" i="3"/>
  <c r="N50" i="3"/>
  <c r="P50" i="3"/>
  <c r="K50" i="3"/>
  <c r="I50" i="3"/>
  <c r="L50" i="3"/>
  <c r="AL50" i="3"/>
  <c r="AN50" i="3" s="1"/>
  <c r="DX50" i="3"/>
  <c r="J61" i="3"/>
  <c r="G61" i="3"/>
  <c r="I61" i="3"/>
  <c r="H61" i="3"/>
  <c r="M61" i="3"/>
  <c r="N61" i="3"/>
  <c r="L61" i="3"/>
  <c r="K61" i="3"/>
  <c r="O61" i="3"/>
  <c r="DX61" i="3"/>
  <c r="Q61" i="3"/>
  <c r="F61" i="3"/>
  <c r="P61" i="3"/>
  <c r="AL61" i="3"/>
  <c r="AN61" i="3" s="1"/>
  <c r="GE34" i="3"/>
  <c r="FY71" i="3"/>
  <c r="JX27" i="3"/>
  <c r="DY29" i="3"/>
  <c r="BW25" i="3"/>
  <c r="EB56" i="3"/>
  <c r="JW33" i="3"/>
  <c r="EH111" i="3"/>
  <c r="FW58" i="3"/>
  <c r="AE36" i="3"/>
  <c r="AH36" i="3"/>
  <c r="AG36" i="3"/>
  <c r="AK36" i="3"/>
  <c r="AD36" i="3"/>
  <c r="AJ36" i="3"/>
  <c r="AO36" i="3"/>
  <c r="AF36" i="3"/>
  <c r="AI36" i="3"/>
  <c r="IA26" i="3"/>
  <c r="EF74" i="3"/>
  <c r="HX88" i="3"/>
  <c r="EE31" i="3"/>
  <c r="DY94" i="3"/>
  <c r="EE29" i="3"/>
  <c r="HV65" i="3"/>
  <c r="EA92" i="3"/>
  <c r="FY80" i="3"/>
  <c r="JV46" i="3"/>
  <c r="R40" i="3"/>
  <c r="S40" i="3"/>
  <c r="V40" i="3"/>
  <c r="AB40" i="3"/>
  <c r="T40" i="3"/>
  <c r="AA40" i="3"/>
  <c r="Z40" i="3"/>
  <c r="Y40" i="3"/>
  <c r="W40" i="3"/>
  <c r="X40" i="3"/>
  <c r="AC40" i="3"/>
  <c r="U40" i="3"/>
  <c r="FW75" i="3"/>
  <c r="DZ64" i="3"/>
  <c r="GE49" i="3"/>
  <c r="JT56" i="3"/>
  <c r="HW57" i="3"/>
  <c r="HW37" i="3"/>
  <c r="HR83" i="3"/>
  <c r="AW83" i="3"/>
  <c r="BD83" i="3"/>
  <c r="CB83" i="3"/>
  <c r="BB83" i="3"/>
  <c r="BF83" i="3"/>
  <c r="BG83" i="3"/>
  <c r="AZ83" i="3"/>
  <c r="AX83" i="3"/>
  <c r="BC83" i="3"/>
  <c r="BE83" i="3"/>
  <c r="AV83" i="3"/>
  <c r="BA83" i="3"/>
  <c r="AY83" i="3"/>
  <c r="ED25" i="3"/>
  <c r="L25" i="3"/>
  <c r="EE113" i="3"/>
  <c r="BO104" i="3"/>
  <c r="BQ104" i="3"/>
  <c r="BI104" i="3"/>
  <c r="BR104" i="3"/>
  <c r="BP104" i="3"/>
  <c r="BH104" i="3"/>
  <c r="BL104" i="3"/>
  <c r="BK104" i="3"/>
  <c r="BM104" i="3"/>
  <c r="BN104" i="3"/>
  <c r="BS104" i="3"/>
  <c r="BJ104" i="3"/>
  <c r="CF28" i="3"/>
  <c r="CG28" i="3" s="1"/>
  <c r="DY54" i="3"/>
  <c r="AD58" i="3"/>
  <c r="AJ58" i="3"/>
  <c r="AG58" i="3"/>
  <c r="AO58" i="3"/>
  <c r="AQ58" i="3" s="1"/>
  <c r="AI58" i="3"/>
  <c r="AK58" i="3"/>
  <c r="AF58" i="3"/>
  <c r="AE58" i="3"/>
  <c r="AH58" i="3"/>
  <c r="HS29" i="3"/>
  <c r="AP92" i="3"/>
  <c r="AS92" i="3" s="1"/>
  <c r="FU96" i="3"/>
  <c r="AM96" i="3"/>
  <c r="AM91" i="3"/>
  <c r="FU91" i="3"/>
  <c r="HU100" i="3"/>
  <c r="HV88" i="3"/>
  <c r="JX78" i="3"/>
  <c r="T32" i="3"/>
  <c r="V32" i="3"/>
  <c r="X32" i="3"/>
  <c r="S32" i="3"/>
  <c r="Y32" i="3"/>
  <c r="W32" i="3"/>
  <c r="U32" i="3"/>
  <c r="AB32" i="3"/>
  <c r="Z32" i="3"/>
  <c r="R32" i="3"/>
  <c r="AC32" i="3"/>
  <c r="AA32" i="3"/>
  <c r="FW107" i="3"/>
  <c r="HT105" i="3"/>
  <c r="FX33" i="3"/>
  <c r="P69" i="3"/>
  <c r="DX69" i="3"/>
  <c r="K69" i="3"/>
  <c r="O69" i="3"/>
  <c r="Q69" i="3"/>
  <c r="F69" i="3"/>
  <c r="I69" i="3"/>
  <c r="M69" i="3"/>
  <c r="H69" i="3"/>
  <c r="L69" i="3"/>
  <c r="N69" i="3"/>
  <c r="AL69" i="3"/>
  <c r="J69" i="3"/>
  <c r="G69" i="3"/>
  <c r="GB74" i="3"/>
  <c r="HY48" i="3"/>
  <c r="Q39" i="3"/>
  <c r="AL39" i="3"/>
  <c r="N39" i="3"/>
  <c r="K39" i="3"/>
  <c r="I39" i="3"/>
  <c r="F39" i="3"/>
  <c r="DX39" i="3"/>
  <c r="H39" i="3"/>
  <c r="P39" i="3"/>
  <c r="J39" i="3"/>
  <c r="G39" i="3"/>
  <c r="O39" i="3"/>
  <c r="L39" i="3"/>
  <c r="M39" i="3"/>
  <c r="BR92" i="3"/>
  <c r="BS92" i="3"/>
  <c r="BM92" i="3"/>
  <c r="BN92" i="3"/>
  <c r="BP92" i="3"/>
  <c r="BJ92" i="3"/>
  <c r="BO92" i="3"/>
  <c r="BL92" i="3"/>
  <c r="BQ92" i="3"/>
  <c r="BI92" i="3"/>
  <c r="BK92" i="3"/>
  <c r="BH92" i="3"/>
  <c r="AG25" i="3"/>
  <c r="JQ58" i="3"/>
  <c r="GD101" i="3"/>
  <c r="HU84" i="3"/>
  <c r="EG77" i="3"/>
  <c r="FY84" i="3"/>
  <c r="FY85" i="3"/>
  <c r="CE70" i="3"/>
  <c r="BW70" i="3"/>
  <c r="BX70" i="3"/>
  <c r="BU70" i="3"/>
  <c r="BT70" i="3"/>
  <c r="BV70" i="3"/>
  <c r="CA70" i="3"/>
  <c r="BZ70" i="3"/>
  <c r="BY70" i="3"/>
  <c r="IB65" i="3"/>
  <c r="EC77" i="3"/>
  <c r="GA78" i="3"/>
  <c r="EC103" i="3"/>
  <c r="EH62" i="3"/>
  <c r="GD59" i="3"/>
  <c r="EE57" i="3"/>
  <c r="GC25" i="3"/>
  <c r="HW33" i="3"/>
  <c r="AE49" i="3"/>
  <c r="AJ49" i="3"/>
  <c r="AO49" i="3"/>
  <c r="AH49" i="3"/>
  <c r="AD49" i="3"/>
  <c r="AK49" i="3"/>
  <c r="AI49" i="3"/>
  <c r="AG49" i="3"/>
  <c r="AF49" i="3"/>
  <c r="JX42" i="3"/>
  <c r="CF70" i="3"/>
  <c r="CG70" i="3" s="1"/>
  <c r="FV102" i="3"/>
  <c r="AK52" i="3"/>
  <c r="AI52" i="3"/>
  <c r="AD52" i="3"/>
  <c r="AH52" i="3"/>
  <c r="AF52" i="3"/>
  <c r="AO52" i="3"/>
  <c r="AJ52" i="3"/>
  <c r="AE52" i="3"/>
  <c r="AG52" i="3"/>
  <c r="S69" i="3"/>
  <c r="AA69" i="3"/>
  <c r="X69" i="3"/>
  <c r="AB69" i="3"/>
  <c r="Z69" i="3"/>
  <c r="W69" i="3"/>
  <c r="Y69" i="3"/>
  <c r="R69" i="3"/>
  <c r="AC69" i="3"/>
  <c r="V69" i="3"/>
  <c r="T69" i="3"/>
  <c r="U69" i="3"/>
  <c r="FY77" i="3"/>
  <c r="HV39" i="3"/>
  <c r="BP78" i="3"/>
  <c r="BN78" i="3"/>
  <c r="BH78" i="3"/>
  <c r="BR78" i="3"/>
  <c r="BI78" i="3"/>
  <c r="BL78" i="3"/>
  <c r="BM78" i="3"/>
  <c r="BO78" i="3"/>
  <c r="BK78" i="3"/>
  <c r="BS78" i="3"/>
  <c r="BQ78" i="3"/>
  <c r="BJ78" i="3"/>
  <c r="GA35" i="3"/>
  <c r="FX84" i="3"/>
  <c r="BI109" i="3"/>
  <c r="BM109" i="3"/>
  <c r="BS109" i="3"/>
  <c r="BJ109" i="3"/>
  <c r="BO109" i="3"/>
  <c r="BL109" i="3"/>
  <c r="BH109" i="3"/>
  <c r="BN109" i="3"/>
  <c r="BP109" i="3"/>
  <c r="BR109" i="3"/>
  <c r="BK109" i="3"/>
  <c r="BQ109" i="3"/>
  <c r="GA108" i="3"/>
  <c r="AF33" i="3"/>
  <c r="AH33" i="3"/>
  <c r="AE33" i="3"/>
  <c r="AG33" i="3"/>
  <c r="AK33" i="3"/>
  <c r="AJ33" i="3"/>
  <c r="AI33" i="3"/>
  <c r="AD33" i="3"/>
  <c r="AO33" i="3"/>
  <c r="JR90" i="3"/>
  <c r="HU51" i="3"/>
  <c r="IB83" i="3"/>
  <c r="JS45" i="3"/>
  <c r="BM25" i="3"/>
  <c r="HU49" i="3"/>
  <c r="JS44" i="3"/>
  <c r="AD35" i="3"/>
  <c r="AJ35" i="3"/>
  <c r="AK35" i="3"/>
  <c r="AO35" i="3"/>
  <c r="AG35" i="3"/>
  <c r="AF35" i="3"/>
  <c r="AH35" i="3"/>
  <c r="AI35" i="3"/>
  <c r="AE35" i="3"/>
  <c r="BP53" i="3"/>
  <c r="BM53" i="3"/>
  <c r="BJ53" i="3"/>
  <c r="BL53" i="3"/>
  <c r="BS53" i="3"/>
  <c r="BQ53" i="3"/>
  <c r="BK53" i="3"/>
  <c r="BR53" i="3"/>
  <c r="BI53" i="3"/>
  <c r="BO53" i="3"/>
  <c r="BH53" i="3"/>
  <c r="BN53" i="3"/>
  <c r="IA82" i="3"/>
  <c r="IA66" i="3"/>
  <c r="DZ36" i="3"/>
  <c r="EC71" i="3"/>
  <c r="EA26" i="3"/>
  <c r="HU74" i="3"/>
  <c r="AH55" i="3"/>
  <c r="AE55" i="3"/>
  <c r="AO55" i="3"/>
  <c r="AR55" i="3" s="1"/>
  <c r="AJ55" i="3"/>
  <c r="AK55" i="3"/>
  <c r="AD55" i="3"/>
  <c r="AI55" i="3"/>
  <c r="AF55" i="3"/>
  <c r="AG55" i="3"/>
  <c r="EA86" i="3"/>
  <c r="AM87" i="3"/>
  <c r="AN87" i="3" s="1"/>
  <c r="FU87" i="3"/>
  <c r="HZ46" i="3"/>
  <c r="HV89" i="3"/>
  <c r="EC62" i="3"/>
  <c r="GA61" i="3"/>
  <c r="FY40" i="3"/>
  <c r="EA56" i="3"/>
  <c r="JP109" i="3"/>
  <c r="JV58" i="3"/>
  <c r="EG86" i="3"/>
  <c r="JY104" i="3"/>
  <c r="JR55" i="3"/>
  <c r="DY83" i="3"/>
  <c r="JU70" i="3"/>
  <c r="HU107" i="3"/>
  <c r="GD113" i="3"/>
  <c r="CB110" i="3"/>
  <c r="BD110" i="3"/>
  <c r="BC110" i="3"/>
  <c r="BF110" i="3"/>
  <c r="BE110" i="3"/>
  <c r="AY110" i="3"/>
  <c r="HR110" i="3"/>
  <c r="AZ110" i="3"/>
  <c r="BB110" i="3"/>
  <c r="AV110" i="3"/>
  <c r="AW110" i="3"/>
  <c r="BA110" i="3"/>
  <c r="BG110" i="3"/>
  <c r="AX110" i="3"/>
  <c r="BY78" i="3"/>
  <c r="BX78" i="3"/>
  <c r="CE78" i="3"/>
  <c r="BU78" i="3"/>
  <c r="BZ78" i="3"/>
  <c r="BV78" i="3"/>
  <c r="BT78" i="3"/>
  <c r="CA78" i="3"/>
  <c r="BW78" i="3"/>
  <c r="EH73" i="3"/>
  <c r="DY81" i="3"/>
  <c r="EA33" i="3"/>
  <c r="GE26" i="3"/>
  <c r="AP110" i="3"/>
  <c r="AQ110" i="3" s="1"/>
  <c r="JS31" i="3"/>
  <c r="BN64" i="3"/>
  <c r="BK64" i="3"/>
  <c r="BL64" i="3"/>
  <c r="BR64" i="3"/>
  <c r="BJ64" i="3"/>
  <c r="BH64" i="3"/>
  <c r="BS64" i="3"/>
  <c r="BM64" i="3"/>
  <c r="BP64" i="3"/>
  <c r="BQ64" i="3"/>
  <c r="BI64" i="3"/>
  <c r="BO64" i="3"/>
  <c r="CF33" i="3"/>
  <c r="AS33" i="3" s="1"/>
  <c r="M116" i="3"/>
  <c r="J116" i="3"/>
  <c r="DX116" i="3"/>
  <c r="H116" i="3"/>
  <c r="K116" i="3"/>
  <c r="AL116" i="3"/>
  <c r="AN116" i="3" s="1"/>
  <c r="O116" i="3"/>
  <c r="G116" i="3"/>
  <c r="P116" i="3"/>
  <c r="L116" i="3"/>
  <c r="N116" i="3"/>
  <c r="Q116" i="3"/>
  <c r="F116" i="3"/>
  <c r="I116" i="3"/>
  <c r="JY108" i="3"/>
  <c r="DZ30" i="3"/>
  <c r="FZ58" i="3"/>
  <c r="FW53" i="3"/>
  <c r="HV85" i="3"/>
  <c r="DZ40" i="3"/>
  <c r="HS103" i="3"/>
  <c r="AF46" i="3"/>
  <c r="AJ46" i="3"/>
  <c r="AI46" i="3"/>
  <c r="AD46" i="3"/>
  <c r="AH46" i="3"/>
  <c r="AE46" i="3"/>
  <c r="AO46" i="3"/>
  <c r="AG46" i="3"/>
  <c r="AK46" i="3"/>
  <c r="FW45" i="3"/>
  <c r="FX93" i="3"/>
  <c r="GA38" i="3"/>
  <c r="GD79" i="3"/>
  <c r="ED62" i="3"/>
  <c r="GE71" i="3"/>
  <c r="FZ29" i="3"/>
  <c r="JY26" i="3"/>
  <c r="GC117" i="3"/>
  <c r="H49" i="3"/>
  <c r="K49" i="3"/>
  <c r="AL49" i="3"/>
  <c r="Q49" i="3"/>
  <c r="O49" i="3"/>
  <c r="P49" i="3"/>
  <c r="N49" i="3"/>
  <c r="L49" i="3"/>
  <c r="G49" i="3"/>
  <c r="F49" i="3"/>
  <c r="M49" i="3"/>
  <c r="I49" i="3"/>
  <c r="DX49" i="3"/>
  <c r="J49" i="3"/>
  <c r="GC32" i="3"/>
  <c r="EC67" i="3"/>
  <c r="JS35" i="3"/>
  <c r="HT62" i="3"/>
  <c r="EB95" i="3"/>
  <c r="BT100" i="3"/>
  <c r="BW100" i="3"/>
  <c r="BY100" i="3"/>
  <c r="BZ100" i="3"/>
  <c r="BX100" i="3"/>
  <c r="BU100" i="3"/>
  <c r="CA100" i="3"/>
  <c r="BV100" i="3"/>
  <c r="CE100" i="3"/>
  <c r="AR100" i="3" s="1"/>
  <c r="HY41" i="3"/>
  <c r="GC41" i="3"/>
  <c r="BE47" i="3"/>
  <c r="AZ47" i="3"/>
  <c r="BG47" i="3"/>
  <c r="AW47" i="3"/>
  <c r="HR47" i="3"/>
  <c r="BD47" i="3"/>
  <c r="AY47" i="3"/>
  <c r="BC47" i="3"/>
  <c r="CB47" i="3"/>
  <c r="CD47" i="3" s="1"/>
  <c r="BA47" i="3"/>
  <c r="AX47" i="3"/>
  <c r="BB47" i="3"/>
  <c r="AV47" i="3"/>
  <c r="BF47" i="3"/>
  <c r="GB100" i="3"/>
  <c r="GC80" i="3"/>
  <c r="HV86" i="3"/>
  <c r="FZ101" i="3"/>
  <c r="HZ79" i="3"/>
  <c r="HS40" i="3"/>
  <c r="GE73" i="3"/>
  <c r="AP47" i="3"/>
  <c r="AQ47" i="3" s="1"/>
  <c r="JU26" i="3"/>
  <c r="GC91" i="3"/>
  <c r="EG90" i="3"/>
  <c r="EA100" i="3"/>
  <c r="HY57" i="3"/>
  <c r="BQ77" i="3"/>
  <c r="BM77" i="3"/>
  <c r="BK77" i="3"/>
  <c r="BR77" i="3"/>
  <c r="BP77" i="3"/>
  <c r="BO77" i="3"/>
  <c r="BI77" i="3"/>
  <c r="BN77" i="3"/>
  <c r="BL77" i="3"/>
  <c r="BH77" i="3"/>
  <c r="BJ77" i="3"/>
  <c r="BS77" i="3"/>
  <c r="FV88" i="3"/>
  <c r="CA89" i="3"/>
  <c r="CE89" i="3"/>
  <c r="CG89" i="3" s="1"/>
  <c r="BW89" i="3"/>
  <c r="BZ89" i="3"/>
  <c r="BU89" i="3"/>
  <c r="BY89" i="3"/>
  <c r="BV89" i="3"/>
  <c r="BX89" i="3"/>
  <c r="BT89" i="3"/>
  <c r="CC70" i="3"/>
  <c r="JO70" i="3"/>
  <c r="JU87" i="3"/>
  <c r="FX40" i="3"/>
  <c r="FZ63" i="3"/>
  <c r="F33" i="3"/>
  <c r="G33" i="3"/>
  <c r="N33" i="3"/>
  <c r="P33" i="3"/>
  <c r="H33" i="3"/>
  <c r="K33" i="3"/>
  <c r="Q33" i="3"/>
  <c r="M33" i="3"/>
  <c r="I33" i="3"/>
  <c r="AL33" i="3"/>
  <c r="AN33" i="3" s="1"/>
  <c r="DX33" i="3"/>
  <c r="J33" i="3"/>
  <c r="L33" i="3"/>
  <c r="O33" i="3"/>
  <c r="HS61" i="3"/>
  <c r="GE64" i="3"/>
  <c r="JV31" i="3"/>
  <c r="EH92" i="3"/>
  <c r="GC84" i="3"/>
  <c r="CC90" i="3"/>
  <c r="JO90" i="3"/>
  <c r="DZ70" i="3"/>
  <c r="HX53" i="3"/>
  <c r="GA37" i="3"/>
  <c r="HU68" i="3"/>
  <c r="JO27" i="3"/>
  <c r="CC27" i="3"/>
  <c r="EE72" i="3"/>
  <c r="P55" i="3"/>
  <c r="Q55" i="3"/>
  <c r="AL55" i="3"/>
  <c r="AN55" i="3" s="1"/>
  <c r="M55" i="3"/>
  <c r="L55" i="3"/>
  <c r="G55" i="3"/>
  <c r="N55" i="3"/>
  <c r="O55" i="3"/>
  <c r="F55" i="3"/>
  <c r="K55" i="3"/>
  <c r="DX55" i="3"/>
  <c r="J55" i="3"/>
  <c r="I55" i="3"/>
  <c r="H55" i="3"/>
  <c r="JQ108" i="3"/>
  <c r="EF64" i="3"/>
  <c r="EH98" i="3"/>
  <c r="BO25" i="3"/>
  <c r="DY34" i="3"/>
  <c r="H34" i="3"/>
  <c r="G34" i="3"/>
  <c r="I34" i="3"/>
  <c r="M34" i="3"/>
  <c r="F34" i="3"/>
  <c r="AL34" i="3"/>
  <c r="L34" i="3"/>
  <c r="DX34" i="3"/>
  <c r="P34" i="3"/>
  <c r="J34" i="3"/>
  <c r="Q34" i="3"/>
  <c r="K34" i="3"/>
  <c r="N34" i="3"/>
  <c r="O34" i="3"/>
  <c r="GD92" i="3"/>
  <c r="JW45" i="3"/>
  <c r="JS54" i="3"/>
  <c r="EB54" i="3"/>
  <c r="FZ80" i="3"/>
  <c r="GE55" i="3"/>
  <c r="GA101" i="3"/>
  <c r="DZ115" i="3"/>
  <c r="ED53" i="3"/>
  <c r="EG89" i="3"/>
  <c r="GD36" i="3"/>
  <c r="JW37" i="3"/>
  <c r="EA67" i="3"/>
  <c r="HS37" i="3"/>
  <c r="HT66" i="3"/>
  <c r="IA59" i="3"/>
  <c r="JP48" i="3"/>
  <c r="EC58" i="3"/>
  <c r="FW26" i="3"/>
  <c r="HS74" i="3"/>
  <c r="DZ41" i="3"/>
  <c r="EF49" i="3"/>
  <c r="GC63" i="3"/>
  <c r="HX106" i="3"/>
  <c r="DZ52" i="3"/>
  <c r="BJ97" i="3"/>
  <c r="BQ97" i="3"/>
  <c r="BS97" i="3"/>
  <c r="BR97" i="3"/>
  <c r="BI97" i="3"/>
  <c r="BP97" i="3"/>
  <c r="BO97" i="3"/>
  <c r="BM97" i="3"/>
  <c r="BK97" i="3"/>
  <c r="BL97" i="3"/>
  <c r="BN97" i="3"/>
  <c r="BH97" i="3"/>
  <c r="HZ57" i="3"/>
  <c r="HS57" i="3"/>
  <c r="JX47" i="3"/>
  <c r="HV77" i="3"/>
  <c r="HW40" i="3"/>
  <c r="HT43" i="3"/>
  <c r="HZ58" i="3"/>
  <c r="BZ25" i="3"/>
  <c r="HX82" i="3"/>
  <c r="JS43" i="3"/>
  <c r="JP98" i="3"/>
  <c r="GC31" i="3"/>
  <c r="JW38" i="3"/>
  <c r="EF106" i="3"/>
  <c r="EE37" i="3"/>
  <c r="JQ32" i="3"/>
  <c r="JR40" i="3"/>
  <c r="EF40" i="3"/>
  <c r="CF41" i="3"/>
  <c r="JV68" i="3"/>
  <c r="GB64" i="3"/>
  <c r="EC99" i="3"/>
  <c r="JQ40" i="3"/>
  <c r="GB56" i="3"/>
  <c r="HZ43" i="3"/>
  <c r="HV95" i="3"/>
  <c r="GE44" i="3"/>
  <c r="JU64" i="3"/>
  <c r="GB33" i="3"/>
  <c r="AX92" i="3"/>
  <c r="HR92" i="3"/>
  <c r="BF92" i="3"/>
  <c r="BE92" i="3"/>
  <c r="CB92" i="3"/>
  <c r="AW92" i="3"/>
  <c r="BG92" i="3"/>
  <c r="AV92" i="3"/>
  <c r="BA92" i="3"/>
  <c r="AY92" i="3"/>
  <c r="BC92" i="3"/>
  <c r="AZ92" i="3"/>
  <c r="BD92" i="3"/>
  <c r="BB92" i="3"/>
  <c r="DX52" i="3"/>
  <c r="P52" i="3"/>
  <c r="F52" i="3"/>
  <c r="Q52" i="3"/>
  <c r="N52" i="3"/>
  <c r="L52" i="3"/>
  <c r="K52" i="3"/>
  <c r="J52" i="3"/>
  <c r="O52" i="3"/>
  <c r="AL52" i="3"/>
  <c r="G52" i="3"/>
  <c r="I52" i="3"/>
  <c r="H52" i="3"/>
  <c r="M52" i="3"/>
  <c r="GC95" i="3"/>
  <c r="JX86" i="3"/>
  <c r="AP29" i="3"/>
  <c r="AQ29" i="3" s="1"/>
  <c r="JY97" i="3"/>
  <c r="JY37" i="3"/>
  <c r="JW68" i="3"/>
  <c r="CF84" i="3"/>
  <c r="CG84" i="3" s="1"/>
  <c r="GB39" i="3"/>
  <c r="HT79" i="3"/>
  <c r="DY76" i="3"/>
  <c r="JS81" i="3"/>
  <c r="FW92" i="3"/>
  <c r="FX85" i="3"/>
  <c r="JV89" i="3"/>
  <c r="EC98" i="3"/>
  <c r="FU25" i="3"/>
  <c r="JV79" i="3"/>
  <c r="JW99" i="3"/>
  <c r="FY41" i="3"/>
  <c r="HY63" i="3"/>
  <c r="HT81" i="3"/>
  <c r="JT74" i="3"/>
  <c r="JW44" i="3"/>
  <c r="JU38" i="3"/>
  <c r="EA90" i="3"/>
  <c r="EB68" i="3"/>
  <c r="JP90" i="3"/>
  <c r="FV106" i="3"/>
  <c r="FZ53" i="3"/>
  <c r="EH106" i="3"/>
  <c r="HU31" i="3"/>
  <c r="IA41" i="3"/>
  <c r="BM58" i="3"/>
  <c r="BP58" i="3"/>
  <c r="BO58" i="3"/>
  <c r="BN58" i="3"/>
  <c r="BH58" i="3"/>
  <c r="BK58" i="3"/>
  <c r="BL58" i="3"/>
  <c r="BQ58" i="3"/>
  <c r="BI58" i="3"/>
  <c r="BS58" i="3"/>
  <c r="BJ58" i="3"/>
  <c r="BR58" i="3"/>
  <c r="JR106" i="3"/>
  <c r="HS35" i="3"/>
  <c r="BT46" i="3"/>
  <c r="CA46" i="3"/>
  <c r="BY46" i="3"/>
  <c r="BX46" i="3"/>
  <c r="BZ46" i="3"/>
  <c r="BU46" i="3"/>
  <c r="BV46" i="3"/>
  <c r="CE46" i="3"/>
  <c r="BW46" i="3"/>
  <c r="BX96" i="3"/>
  <c r="CE96" i="3"/>
  <c r="AR96" i="3" s="1"/>
  <c r="CA96" i="3"/>
  <c r="BW96" i="3"/>
  <c r="BT96" i="3"/>
  <c r="BZ96" i="3"/>
  <c r="BY96" i="3"/>
  <c r="BU96" i="3"/>
  <c r="BV96" i="3"/>
  <c r="ED72" i="3"/>
  <c r="EG37" i="3"/>
  <c r="FY26" i="3"/>
  <c r="EE87" i="3"/>
  <c r="HW91" i="3"/>
  <c r="ED69" i="3"/>
  <c r="FW57" i="3"/>
  <c r="GD53" i="3"/>
  <c r="FX47" i="3"/>
  <c r="FX87" i="3"/>
  <c r="ED61" i="3"/>
  <c r="AL60" i="3"/>
  <c r="AN60" i="3" s="1"/>
  <c r="G60" i="3"/>
  <c r="DX60" i="3"/>
  <c r="O60" i="3"/>
  <c r="K60" i="3"/>
  <c r="J60" i="3"/>
  <c r="N60" i="3"/>
  <c r="F60" i="3"/>
  <c r="L60" i="3"/>
  <c r="Q60" i="3"/>
  <c r="I60" i="3"/>
  <c r="M60" i="3"/>
  <c r="P60" i="3"/>
  <c r="H60" i="3"/>
  <c r="FY25" i="3"/>
  <c r="X96" i="3"/>
  <c r="AC96" i="3"/>
  <c r="Y96" i="3"/>
  <c r="U96" i="3"/>
  <c r="Z96" i="3"/>
  <c r="T96" i="3"/>
  <c r="W96" i="3"/>
  <c r="V96" i="3"/>
  <c r="AB96" i="3"/>
  <c r="R96" i="3"/>
  <c r="S96" i="3"/>
  <c r="AA96" i="3"/>
  <c r="HX35" i="3"/>
  <c r="HZ34" i="3"/>
  <c r="HW62" i="3"/>
  <c r="GD80" i="3"/>
  <c r="FZ61" i="3"/>
  <c r="IA61" i="3"/>
  <c r="GE62" i="3"/>
  <c r="IA72" i="3"/>
  <c r="EH34" i="3"/>
  <c r="JQ84" i="3"/>
  <c r="FW66" i="3"/>
  <c r="HT37" i="3"/>
  <c r="FV60" i="3"/>
  <c r="AC26" i="3"/>
  <c r="X26" i="3"/>
  <c r="S26" i="3"/>
  <c r="U26" i="3"/>
  <c r="W26" i="3"/>
  <c r="R26" i="3"/>
  <c r="Y26" i="3"/>
  <c r="Z26" i="3"/>
  <c r="T26" i="3"/>
  <c r="AB26" i="3"/>
  <c r="AA26" i="3"/>
  <c r="V26" i="3"/>
  <c r="GB25" i="3"/>
  <c r="IB75" i="3"/>
  <c r="DZ73" i="3"/>
  <c r="JP89" i="3"/>
  <c r="BK95" i="3"/>
  <c r="BO95" i="3"/>
  <c r="BS95" i="3"/>
  <c r="BP95" i="3"/>
  <c r="BL95" i="3"/>
  <c r="BQ95" i="3"/>
  <c r="BH95" i="3"/>
  <c r="BR95" i="3"/>
  <c r="BI95" i="3"/>
  <c r="BN95" i="3"/>
  <c r="BJ95" i="3"/>
  <c r="BM95" i="3"/>
  <c r="JP56" i="3"/>
  <c r="CC78" i="3"/>
  <c r="JO78" i="3"/>
  <c r="JY90" i="3"/>
  <c r="EA59" i="3"/>
  <c r="BL37" i="3"/>
  <c r="BJ37" i="3"/>
  <c r="BR37" i="3"/>
  <c r="BQ37" i="3"/>
  <c r="BP37" i="3"/>
  <c r="BH37" i="3"/>
  <c r="BO37" i="3"/>
  <c r="BS37" i="3"/>
  <c r="BI37" i="3"/>
  <c r="BM37" i="3"/>
  <c r="BK37" i="3"/>
  <c r="BN37" i="3"/>
  <c r="DZ67" i="3"/>
  <c r="AM32" i="3"/>
  <c r="AN32" i="3" s="1"/>
  <c r="FU32" i="3"/>
  <c r="FZ73" i="3"/>
  <c r="HY38" i="3"/>
  <c r="JY57" i="3"/>
  <c r="FX80" i="3"/>
  <c r="JW25" i="3"/>
  <c r="HW71" i="3"/>
  <c r="AJ54" i="3"/>
  <c r="AH54" i="3"/>
  <c r="AK54" i="3"/>
  <c r="AE54" i="3"/>
  <c r="AD54" i="3"/>
  <c r="AG54" i="3"/>
  <c r="AO54" i="3"/>
  <c r="AQ54" i="3" s="1"/>
  <c r="AF54" i="3"/>
  <c r="AI54" i="3"/>
  <c r="FV72" i="3"/>
  <c r="FZ38" i="3"/>
  <c r="JQ75" i="3"/>
  <c r="JY30" i="3"/>
  <c r="GD87" i="3"/>
  <c r="GB44" i="3"/>
  <c r="BJ61" i="3"/>
  <c r="BO61" i="3"/>
  <c r="BR61" i="3"/>
  <c r="BM61" i="3"/>
  <c r="BS61" i="3"/>
  <c r="BI61" i="3"/>
  <c r="BP61" i="3"/>
  <c r="BL61" i="3"/>
  <c r="BN61" i="3"/>
  <c r="BK61" i="3"/>
  <c r="BQ61" i="3"/>
  <c r="BH61" i="3"/>
  <c r="JP27" i="3"/>
  <c r="EB65" i="3"/>
  <c r="HS113" i="3"/>
  <c r="HZ74" i="3"/>
  <c r="GE97" i="3"/>
  <c r="HT52" i="3"/>
  <c r="AD45" i="3"/>
  <c r="AK45" i="3"/>
  <c r="AG45" i="3"/>
  <c r="AO45" i="3"/>
  <c r="AR45" i="3" s="1"/>
  <c r="AJ45" i="3"/>
  <c r="AE45" i="3"/>
  <c r="AI45" i="3"/>
  <c r="AF45" i="3"/>
  <c r="AH45" i="3"/>
  <c r="BS30" i="3"/>
  <c r="BK30" i="3"/>
  <c r="BQ30" i="3"/>
  <c r="BM30" i="3"/>
  <c r="BI30" i="3"/>
  <c r="BL30" i="3"/>
  <c r="BR30" i="3"/>
  <c r="BJ30" i="3"/>
  <c r="BP30" i="3"/>
  <c r="BH30" i="3"/>
  <c r="BO30" i="3"/>
  <c r="BN30" i="3"/>
  <c r="FU59" i="3"/>
  <c r="AM59" i="3"/>
  <c r="GA104" i="3"/>
  <c r="FX36" i="3"/>
  <c r="FZ49" i="3"/>
  <c r="JX81" i="3"/>
  <c r="HU103" i="3"/>
  <c r="FX64" i="3"/>
  <c r="HS45" i="3"/>
  <c r="AH111" i="3"/>
  <c r="AJ111" i="3"/>
  <c r="AO111" i="3"/>
  <c r="AR111" i="3" s="1"/>
  <c r="AG111" i="3"/>
  <c r="AD111" i="3"/>
  <c r="AF111" i="3"/>
  <c r="AE111" i="3"/>
  <c r="AI111" i="3"/>
  <c r="AK111" i="3"/>
  <c r="GB45" i="3"/>
  <c r="CC110" i="3"/>
  <c r="JO110" i="3"/>
  <c r="AP38" i="3"/>
  <c r="JQ55" i="3"/>
  <c r="FY63" i="3"/>
  <c r="JU65" i="3"/>
  <c r="FW109" i="3"/>
  <c r="CF74" i="3"/>
  <c r="FX30" i="3"/>
  <c r="EE74" i="3"/>
  <c r="HV51" i="3"/>
  <c r="FW86" i="3"/>
  <c r="GE38" i="3"/>
  <c r="EG32" i="3"/>
  <c r="JQ41" i="3"/>
  <c r="GD69" i="3"/>
  <c r="GA29" i="3"/>
  <c r="FV44" i="3"/>
  <c r="JT42" i="3"/>
  <c r="IA39" i="3"/>
  <c r="FW83" i="3"/>
  <c r="JR83" i="3"/>
  <c r="IB58" i="3"/>
  <c r="JW64" i="3"/>
  <c r="JP58" i="3"/>
  <c r="HX39" i="3"/>
  <c r="AO42" i="3"/>
  <c r="AR42" i="3" s="1"/>
  <c r="AK42" i="3"/>
  <c r="AE42" i="3"/>
  <c r="AJ42" i="3"/>
  <c r="AD42" i="3"/>
  <c r="AG42" i="3"/>
  <c r="AH42" i="3"/>
  <c r="AI42" i="3"/>
  <c r="AF42" i="3"/>
  <c r="HY102" i="3"/>
  <c r="FZ65" i="3"/>
  <c r="CF30" i="3"/>
  <c r="CG30" i="3" s="1"/>
  <c r="BG77" i="3"/>
  <c r="BD77" i="3"/>
  <c r="HR77" i="3"/>
  <c r="AZ77" i="3"/>
  <c r="AV77" i="3"/>
  <c r="BC77" i="3"/>
  <c r="AY77" i="3"/>
  <c r="AW77" i="3"/>
  <c r="BB77" i="3"/>
  <c r="BE77" i="3"/>
  <c r="BA77" i="3"/>
  <c r="BF77" i="3"/>
  <c r="CB77" i="3"/>
  <c r="CD77" i="3" s="1"/>
  <c r="AX77" i="3"/>
  <c r="FZ110" i="3"/>
  <c r="EH53" i="3"/>
  <c r="HS85" i="3"/>
  <c r="JQ63" i="3"/>
  <c r="CF111" i="3"/>
  <c r="CG111" i="3" s="1"/>
  <c r="GB28" i="3"/>
  <c r="H27" i="3"/>
  <c r="AL27" i="3"/>
  <c r="M27" i="3"/>
  <c r="Q27" i="3"/>
  <c r="DX27" i="3"/>
  <c r="P27" i="3"/>
  <c r="J27" i="3"/>
  <c r="I27" i="3"/>
  <c r="L27" i="3"/>
  <c r="N27" i="3"/>
  <c r="G27" i="3"/>
  <c r="K27" i="3"/>
  <c r="O27" i="3"/>
  <c r="F27" i="3"/>
  <c r="BG78" i="3"/>
  <c r="AX78" i="3"/>
  <c r="BF78" i="3"/>
  <c r="AV78" i="3"/>
  <c r="BC78" i="3"/>
  <c r="BA78" i="3"/>
  <c r="AZ78" i="3"/>
  <c r="BE78" i="3"/>
  <c r="AY78" i="3"/>
  <c r="BD78" i="3"/>
  <c r="CB78" i="3"/>
  <c r="HR78" i="3"/>
  <c r="AW78" i="3"/>
  <c r="BB78" i="3"/>
  <c r="JU85" i="3"/>
  <c r="HZ87" i="3"/>
  <c r="BQ69" i="3"/>
  <c r="BM69" i="3"/>
  <c r="BL69" i="3"/>
  <c r="BP69" i="3"/>
  <c r="BS69" i="3"/>
  <c r="BI69" i="3"/>
  <c r="BH69" i="3"/>
  <c r="BO69" i="3"/>
  <c r="BR69" i="3"/>
  <c r="BJ69" i="3"/>
  <c r="BK69" i="3"/>
  <c r="BN69" i="3"/>
  <c r="JY78" i="3"/>
  <c r="JY70" i="3"/>
  <c r="AF70" i="3"/>
  <c r="AE70" i="3"/>
  <c r="AG70" i="3"/>
  <c r="AD70" i="3"/>
  <c r="AO70" i="3"/>
  <c r="AJ70" i="3"/>
  <c r="AH70" i="3"/>
  <c r="AI70" i="3"/>
  <c r="AK70" i="3"/>
  <c r="HS68" i="3"/>
  <c r="HS73" i="3"/>
  <c r="JR25" i="3"/>
  <c r="JR30" i="3"/>
  <c r="BP75" i="3"/>
  <c r="BN75" i="3"/>
  <c r="BM75" i="3"/>
  <c r="BR75" i="3"/>
  <c r="BL75" i="3"/>
  <c r="BQ75" i="3"/>
  <c r="BI75" i="3"/>
  <c r="BS75" i="3"/>
  <c r="BO75" i="3"/>
  <c r="BJ75" i="3"/>
  <c r="BH75" i="3"/>
  <c r="BK75" i="3"/>
  <c r="IB103" i="3"/>
  <c r="BK59" i="3"/>
  <c r="BI59" i="3"/>
  <c r="BQ59" i="3"/>
  <c r="BR59" i="3"/>
  <c r="BN59" i="3"/>
  <c r="BP59" i="3"/>
  <c r="BO59" i="3"/>
  <c r="BM59" i="3"/>
  <c r="BH59" i="3"/>
  <c r="BL59" i="3"/>
  <c r="BJ59" i="3"/>
  <c r="BS59" i="3"/>
  <c r="DY70" i="3"/>
  <c r="JU59" i="3"/>
  <c r="DZ84" i="3"/>
  <c r="HT64" i="3"/>
  <c r="GE65" i="3"/>
  <c r="GD96" i="3"/>
  <c r="HS77" i="3"/>
  <c r="HY74" i="3"/>
  <c r="FZ57" i="3"/>
  <c r="FV96" i="3"/>
  <c r="GA71" i="3"/>
  <c r="EG92" i="3"/>
  <c r="HU42" i="3"/>
  <c r="FV48" i="3"/>
  <c r="HU38" i="3"/>
  <c r="JY33" i="3"/>
  <c r="GC59" i="3"/>
  <c r="EB32" i="3"/>
  <c r="AD85" i="3"/>
  <c r="AG85" i="3"/>
  <c r="AJ85" i="3"/>
  <c r="AF85" i="3"/>
  <c r="AH85" i="3"/>
  <c r="AK85" i="3"/>
  <c r="AI85" i="3"/>
  <c r="AO85" i="3"/>
  <c r="AR85" i="3" s="1"/>
  <c r="AE85" i="3"/>
  <c r="JW77" i="3"/>
  <c r="HT95" i="3"/>
  <c r="HX25" i="3"/>
  <c r="BB25" i="3"/>
  <c r="JO73" i="3"/>
  <c r="CC73" i="3"/>
  <c r="FY29" i="3"/>
  <c r="HV48" i="3"/>
  <c r="AP54" i="3"/>
  <c r="EG62" i="3"/>
  <c r="JS62" i="3"/>
  <c r="L53" i="3"/>
  <c r="I53" i="3"/>
  <c r="G53" i="3"/>
  <c r="H53" i="3"/>
  <c r="AL53" i="3"/>
  <c r="F53" i="3"/>
  <c r="K53" i="3"/>
  <c r="P53" i="3"/>
  <c r="O53" i="3"/>
  <c r="Q53" i="3"/>
  <c r="DX53" i="3"/>
  <c r="N53" i="3"/>
  <c r="M53" i="3"/>
  <c r="J53" i="3"/>
  <c r="GD60" i="3"/>
  <c r="P25" i="3"/>
  <c r="EH25" i="3"/>
  <c r="DZ76" i="3"/>
  <c r="EG95" i="3"/>
  <c r="JQ95" i="3"/>
  <c r="GB62" i="3"/>
  <c r="GB47" i="3"/>
  <c r="HU90" i="3"/>
  <c r="HY70" i="3"/>
  <c r="AM28" i="3"/>
  <c r="FU28" i="3"/>
  <c r="AL74" i="3"/>
  <c r="AN74" i="3" s="1"/>
  <c r="N74" i="3"/>
  <c r="J74" i="3"/>
  <c r="G74" i="3"/>
  <c r="DX74" i="3"/>
  <c r="H74" i="3"/>
  <c r="L74" i="3"/>
  <c r="O74" i="3"/>
  <c r="I74" i="3"/>
  <c r="Q74" i="3"/>
  <c r="F74" i="3"/>
  <c r="M74" i="3"/>
  <c r="P74" i="3"/>
  <c r="K74" i="3"/>
  <c r="HS28" i="3"/>
  <c r="HU54" i="3"/>
  <c r="HX57" i="3"/>
  <c r="HS86" i="3"/>
  <c r="HW76" i="3"/>
  <c r="FZ51" i="3"/>
  <c r="GE61" i="3"/>
  <c r="HZ94" i="3"/>
  <c r="CF52" i="3"/>
  <c r="HY68" i="3"/>
  <c r="JS32" i="3"/>
  <c r="BI25" i="3"/>
  <c r="EG80" i="3"/>
  <c r="EC68" i="3"/>
  <c r="DY42" i="3"/>
  <c r="HW81" i="3"/>
  <c r="DZ28" i="3"/>
  <c r="JU63" i="3"/>
  <c r="HV60" i="3"/>
  <c r="HZ72" i="3"/>
  <c r="JX39" i="3"/>
  <c r="FY74" i="3"/>
  <c r="IB53" i="3"/>
  <c r="DZ96" i="3"/>
  <c r="EF87" i="3"/>
  <c r="JW50" i="3"/>
  <c r="DZ71" i="3"/>
  <c r="CF29" i="3"/>
  <c r="AS29" i="3" s="1"/>
  <c r="EG87" i="3"/>
  <c r="HT28" i="3"/>
  <c r="ED98" i="3"/>
  <c r="IB38" i="3"/>
  <c r="IA85" i="3"/>
  <c r="JX84" i="3"/>
  <c r="BB35" i="3"/>
  <c r="AY35" i="3"/>
  <c r="CB35" i="3"/>
  <c r="BE35" i="3"/>
  <c r="AX35" i="3"/>
  <c r="AV35" i="3"/>
  <c r="HR35" i="3"/>
  <c r="AW35" i="3"/>
  <c r="AZ35" i="3"/>
  <c r="BA35" i="3"/>
  <c r="BC35" i="3"/>
  <c r="BD35" i="3"/>
  <c r="BG35" i="3"/>
  <c r="BF35" i="3"/>
  <c r="AM49" i="3"/>
  <c r="FU49" i="3"/>
  <c r="HU72" i="3"/>
  <c r="JP87" i="3"/>
  <c r="EC89" i="3"/>
  <c r="DZ90" i="3"/>
  <c r="HV98" i="3"/>
  <c r="CA25" i="3"/>
  <c r="AY62" i="3"/>
  <c r="AV62" i="3"/>
  <c r="HR62" i="3"/>
  <c r="BD62" i="3"/>
  <c r="AZ62" i="3"/>
  <c r="BG62" i="3"/>
  <c r="AW62" i="3"/>
  <c r="AX62" i="3"/>
  <c r="BA62" i="3"/>
  <c r="BC62" i="3"/>
  <c r="BB62" i="3"/>
  <c r="BE62" i="3"/>
  <c r="BF62" i="3"/>
  <c r="CB62" i="3"/>
  <c r="CD62" i="3" s="1"/>
  <c r="GB35" i="3"/>
  <c r="DZ82" i="3"/>
  <c r="GE90" i="3"/>
  <c r="CF57" i="3"/>
  <c r="CG57" i="3" s="1"/>
  <c r="EG63" i="3"/>
  <c r="DY37" i="3"/>
  <c r="AX28" i="3"/>
  <c r="BD28" i="3"/>
  <c r="AV28" i="3"/>
  <c r="AY28" i="3"/>
  <c r="BF28" i="3"/>
  <c r="AW28" i="3"/>
  <c r="HR28" i="3"/>
  <c r="AZ28" i="3"/>
  <c r="CB28" i="3"/>
  <c r="BA28" i="3"/>
  <c r="BB28" i="3"/>
  <c r="BG28" i="3"/>
  <c r="BE28" i="3"/>
  <c r="BC28" i="3"/>
  <c r="HS60" i="3"/>
  <c r="FV84" i="3"/>
  <c r="IB49" i="3"/>
  <c r="EG68" i="3"/>
  <c r="EF33" i="3"/>
  <c r="GB63" i="3"/>
  <c r="JU34" i="3"/>
  <c r="EC29" i="3"/>
  <c r="AK65" i="3"/>
  <c r="AE65" i="3"/>
  <c r="AG65" i="3"/>
  <c r="AF65" i="3"/>
  <c r="AO65" i="3"/>
  <c r="AR65" i="3" s="1"/>
  <c r="AD65" i="3"/>
  <c r="AI65" i="3"/>
  <c r="AJ65" i="3"/>
  <c r="AH65" i="3"/>
  <c r="FZ47" i="3"/>
  <c r="JT53" i="3"/>
  <c r="JP113" i="3"/>
  <c r="EC43" i="3"/>
  <c r="ED41" i="3"/>
  <c r="DZ66" i="3"/>
  <c r="GE74" i="3"/>
  <c r="W55" i="3"/>
  <c r="V55" i="3"/>
  <c r="AB55" i="3"/>
  <c r="U55" i="3"/>
  <c r="R55" i="3"/>
  <c r="S55" i="3"/>
  <c r="Z55" i="3"/>
  <c r="AA55" i="3"/>
  <c r="T55" i="3"/>
  <c r="X55" i="3"/>
  <c r="Y55" i="3"/>
  <c r="AC55" i="3"/>
  <c r="JP69" i="3"/>
  <c r="EC96" i="3"/>
  <c r="JT67" i="3"/>
  <c r="JP96" i="3"/>
  <c r="JW80" i="3"/>
  <c r="JV40" i="3"/>
  <c r="GC48" i="3"/>
  <c r="EG70" i="3"/>
  <c r="JV94" i="3"/>
  <c r="IA33" i="3"/>
  <c r="BJ57" i="3"/>
  <c r="BM57" i="3"/>
  <c r="BI57" i="3"/>
  <c r="BN57" i="3"/>
  <c r="BO57" i="3"/>
  <c r="BQ57" i="3"/>
  <c r="BS57" i="3"/>
  <c r="BH57" i="3"/>
  <c r="BK57" i="3"/>
  <c r="BP57" i="3"/>
  <c r="BR57" i="3"/>
  <c r="BL57" i="3"/>
  <c r="DY84" i="3"/>
  <c r="EB29" i="3"/>
  <c r="DZ61" i="3"/>
  <c r="JR92" i="3"/>
  <c r="BU90" i="3"/>
  <c r="BV90" i="3"/>
  <c r="CE90" i="3"/>
  <c r="BY90" i="3"/>
  <c r="BW90" i="3"/>
  <c r="BZ90" i="3"/>
  <c r="CA90" i="3"/>
  <c r="BT90" i="3"/>
  <c r="BX90" i="3"/>
  <c r="JO45" i="3"/>
  <c r="CC45" i="3"/>
  <c r="CD45" i="3" s="1"/>
  <c r="FX70" i="3"/>
  <c r="AP77" i="3"/>
  <c r="AS77" i="3" s="1"/>
  <c r="HW49" i="3"/>
  <c r="EE33" i="3"/>
  <c r="Z56" i="3"/>
  <c r="T56" i="3"/>
  <c r="V56" i="3"/>
  <c r="S56" i="3"/>
  <c r="U56" i="3"/>
  <c r="Y56" i="3"/>
  <c r="AC56" i="3"/>
  <c r="AB56" i="3"/>
  <c r="AA56" i="3"/>
  <c r="R56" i="3"/>
  <c r="W56" i="3"/>
  <c r="X56" i="3"/>
  <c r="EH41" i="3"/>
  <c r="JY69" i="3"/>
  <c r="GE30" i="3"/>
  <c r="HY64" i="3"/>
  <c r="HU29" i="3"/>
  <c r="JS69" i="3"/>
  <c r="HV54" i="3"/>
  <c r="GE80" i="3"/>
  <c r="GD35" i="3"/>
  <c r="CF71" i="3"/>
  <c r="JU25" i="3"/>
  <c r="EE27" i="3"/>
  <c r="FZ74" i="3"/>
  <c r="FZ46" i="3"/>
  <c r="DZ63" i="3"/>
  <c r="JX49" i="3"/>
  <c r="EA34" i="3"/>
  <c r="JW79" i="3"/>
  <c r="JR101" i="3"/>
  <c r="AM56" i="3"/>
  <c r="FU56" i="3"/>
  <c r="AP88" i="3"/>
  <c r="JU101" i="3"/>
  <c r="HZ41" i="3"/>
  <c r="JV56" i="3"/>
  <c r="JV37" i="3"/>
  <c r="P70" i="3"/>
  <c r="F70" i="3"/>
  <c r="DX70" i="3"/>
  <c r="H70" i="3"/>
  <c r="I70" i="3"/>
  <c r="G70" i="3"/>
  <c r="O70" i="3"/>
  <c r="Q70" i="3"/>
  <c r="N70" i="3"/>
  <c r="L70" i="3"/>
  <c r="AL70" i="3"/>
  <c r="AN70" i="3" s="1"/>
  <c r="M70" i="3"/>
  <c r="J70" i="3"/>
  <c r="K70" i="3"/>
  <c r="HU65" i="3"/>
  <c r="JW70" i="3"/>
  <c r="JT98" i="3"/>
  <c r="JT27" i="3"/>
  <c r="HV91" i="3"/>
  <c r="DX77" i="3"/>
  <c r="N77" i="3"/>
  <c r="I77" i="3"/>
  <c r="P77" i="3"/>
  <c r="J77" i="3"/>
  <c r="Q77" i="3"/>
  <c r="O77" i="3"/>
  <c r="H77" i="3"/>
  <c r="G77" i="3"/>
  <c r="F77" i="3"/>
  <c r="L77" i="3"/>
  <c r="M77" i="3"/>
  <c r="K77" i="3"/>
  <c r="AL77" i="3"/>
  <c r="HW78" i="3"/>
  <c r="HW63" i="3"/>
  <c r="JV76" i="3"/>
  <c r="EB78" i="3"/>
  <c r="FZ71" i="3"/>
  <c r="JP66" i="3"/>
  <c r="U25" i="3"/>
  <c r="EA82" i="3"/>
  <c r="ED39" i="3"/>
  <c r="HT40" i="3"/>
  <c r="GA31" i="3"/>
  <c r="JU57" i="3"/>
  <c r="JW29" i="3"/>
  <c r="AX58" i="3"/>
  <c r="CB58" i="3"/>
  <c r="AW58" i="3"/>
  <c r="AZ58" i="3"/>
  <c r="AV58" i="3"/>
  <c r="AY58" i="3"/>
  <c r="BD58" i="3"/>
  <c r="HR58" i="3"/>
  <c r="BF58" i="3"/>
  <c r="BE58" i="3"/>
  <c r="BA58" i="3"/>
  <c r="BC58" i="3"/>
  <c r="BB58" i="3"/>
  <c r="BG58" i="3"/>
  <c r="EE52" i="3"/>
  <c r="JR26" i="3"/>
  <c r="JT69" i="3"/>
  <c r="JQ48" i="3"/>
  <c r="HV37" i="3"/>
  <c r="CC81" i="3"/>
  <c r="JO81" i="3"/>
  <c r="BI73" i="3"/>
  <c r="BK73" i="3"/>
  <c r="BJ73" i="3"/>
  <c r="BN73" i="3"/>
  <c r="BM73" i="3"/>
  <c r="BO73" i="3"/>
  <c r="BR73" i="3"/>
  <c r="BH73" i="3"/>
  <c r="BL73" i="3"/>
  <c r="BP73" i="3"/>
  <c r="BQ73" i="3"/>
  <c r="BS73" i="3"/>
  <c r="AP79" i="3"/>
  <c r="BI33" i="3"/>
  <c r="BS33" i="3"/>
  <c r="BH33" i="3"/>
  <c r="BM33" i="3"/>
  <c r="BL33" i="3"/>
  <c r="BR33" i="3"/>
  <c r="BQ33" i="3"/>
  <c r="BP33" i="3"/>
  <c r="BJ33" i="3"/>
  <c r="BO33" i="3"/>
  <c r="BN33" i="3"/>
  <c r="BK33" i="3"/>
  <c r="GD91" i="3"/>
  <c r="HX76" i="3"/>
  <c r="HW46" i="3"/>
  <c r="CF62" i="3"/>
  <c r="JR74" i="3"/>
  <c r="FY62" i="3"/>
  <c r="JV65" i="3"/>
  <c r="JY88" i="3"/>
  <c r="DY32" i="3"/>
  <c r="EE96" i="3"/>
  <c r="HT82" i="3"/>
  <c r="GB85" i="3"/>
  <c r="HT109" i="3"/>
  <c r="EG94" i="3"/>
  <c r="JV83" i="3"/>
  <c r="JT63" i="3"/>
  <c r="CE41" i="3"/>
  <c r="CA41" i="3"/>
  <c r="BY41" i="3"/>
  <c r="BU41" i="3"/>
  <c r="BX41" i="3"/>
  <c r="BZ41" i="3"/>
  <c r="BW41" i="3"/>
  <c r="BV41" i="3"/>
  <c r="BT41" i="3"/>
  <c r="JY51" i="3"/>
  <c r="CF40" i="3"/>
  <c r="AS40" i="3" s="1"/>
  <c r="Y92" i="3"/>
  <c r="AC92" i="3"/>
  <c r="W92" i="3"/>
  <c r="U92" i="3"/>
  <c r="AB92" i="3"/>
  <c r="X92" i="3"/>
  <c r="AA92" i="3"/>
  <c r="R92" i="3"/>
  <c r="T92" i="3"/>
  <c r="Z92" i="3"/>
  <c r="S92" i="3"/>
  <c r="V92" i="3"/>
  <c r="IB59" i="3"/>
  <c r="R43" i="3"/>
  <c r="S43" i="3"/>
  <c r="V43" i="3"/>
  <c r="W43" i="3"/>
  <c r="Y43" i="3"/>
  <c r="AB43" i="3"/>
  <c r="AA43" i="3"/>
  <c r="AC43" i="3"/>
  <c r="X43" i="3"/>
  <c r="Z43" i="3"/>
  <c r="U43" i="3"/>
  <c r="T43" i="3"/>
  <c r="HY52" i="3"/>
  <c r="GC60" i="3"/>
  <c r="IB102" i="3"/>
  <c r="K29" i="3"/>
  <c r="AL29" i="3"/>
  <c r="N29" i="3"/>
  <c r="DX29" i="3"/>
  <c r="O29" i="3"/>
  <c r="J29" i="3"/>
  <c r="Q29" i="3"/>
  <c r="I29" i="3"/>
  <c r="H29" i="3"/>
  <c r="L29" i="3"/>
  <c r="G29" i="3"/>
  <c r="P29" i="3"/>
  <c r="F29" i="3"/>
  <c r="M29" i="3"/>
  <c r="DZ81" i="3"/>
  <c r="HZ92" i="3"/>
  <c r="JR77" i="3"/>
  <c r="HW36" i="3"/>
  <c r="EC36" i="3"/>
  <c r="EH114" i="3"/>
  <c r="JT62" i="3"/>
  <c r="BY75" i="3"/>
  <c r="BU75" i="3"/>
  <c r="BX75" i="3"/>
  <c r="BV75" i="3"/>
  <c r="CA75" i="3"/>
  <c r="BW75" i="3"/>
  <c r="CE75" i="3"/>
  <c r="AR75" i="3" s="1"/>
  <c r="BZ75" i="3"/>
  <c r="BT75" i="3"/>
  <c r="FX44" i="3"/>
  <c r="EA60" i="3"/>
  <c r="JW62" i="3"/>
  <c r="AP66" i="3"/>
  <c r="AS66" i="3" s="1"/>
  <c r="GA68" i="3"/>
  <c r="BM44" i="3"/>
  <c r="BJ44" i="3"/>
  <c r="BI44" i="3"/>
  <c r="BS44" i="3"/>
  <c r="BH44" i="3"/>
  <c r="BL44" i="3"/>
  <c r="BQ44" i="3"/>
  <c r="BP44" i="3"/>
  <c r="BR44" i="3"/>
  <c r="BN44" i="3"/>
  <c r="BK44" i="3"/>
  <c r="BO44" i="3"/>
  <c r="HZ65" i="3"/>
  <c r="JQ37" i="3"/>
  <c r="ED60" i="3"/>
  <c r="M28" i="3"/>
  <c r="K28" i="3"/>
  <c r="AL28" i="3"/>
  <c r="O28" i="3"/>
  <c r="P28" i="3"/>
  <c r="N28" i="3"/>
  <c r="L28" i="3"/>
  <c r="I28" i="3"/>
  <c r="DX28" i="3"/>
  <c r="G28" i="3"/>
  <c r="Q28" i="3"/>
  <c r="H28" i="3"/>
  <c r="F28" i="3"/>
  <c r="J28" i="3"/>
  <c r="JR29" i="3"/>
  <c r="EA89" i="3"/>
  <c r="GE50" i="3"/>
  <c r="HZ77" i="3"/>
  <c r="HW39" i="3"/>
  <c r="HU26" i="3"/>
  <c r="BO93" i="3"/>
  <c r="BH93" i="3"/>
  <c r="BK93" i="3"/>
  <c r="BR93" i="3"/>
  <c r="BI93" i="3"/>
  <c r="BQ93" i="3"/>
  <c r="BN93" i="3"/>
  <c r="BJ93" i="3"/>
  <c r="BS93" i="3"/>
  <c r="BP93" i="3"/>
  <c r="BL93" i="3"/>
  <c r="BM93" i="3"/>
  <c r="BD99" i="3"/>
  <c r="AZ99" i="3"/>
  <c r="AW99" i="3"/>
  <c r="BE99" i="3"/>
  <c r="BB99" i="3"/>
  <c r="CB99" i="3"/>
  <c r="CD99" i="3" s="1"/>
  <c r="BG99" i="3"/>
  <c r="HR99" i="3"/>
  <c r="AY99" i="3"/>
  <c r="AV99" i="3"/>
  <c r="BA99" i="3"/>
  <c r="BC99" i="3"/>
  <c r="AX99" i="3"/>
  <c r="BF99" i="3"/>
  <c r="X31" i="3"/>
  <c r="AB31" i="3"/>
  <c r="Y31" i="3"/>
  <c r="R31" i="3"/>
  <c r="AA31" i="3"/>
  <c r="AC31" i="3"/>
  <c r="U31" i="3"/>
  <c r="T31" i="3"/>
  <c r="W31" i="3"/>
  <c r="S31" i="3"/>
  <c r="V31" i="3"/>
  <c r="Z31" i="3"/>
  <c r="JO28" i="3"/>
  <c r="CC28" i="3"/>
  <c r="JR52" i="3"/>
  <c r="EF26" i="3"/>
  <c r="JR100" i="3"/>
  <c r="FU98" i="3"/>
  <c r="AM98" i="3"/>
  <c r="AN98" i="3" s="1"/>
  <c r="ED44" i="3"/>
  <c r="BI35" i="3"/>
  <c r="BJ35" i="3"/>
  <c r="BK35" i="3"/>
  <c r="BH35" i="3"/>
  <c r="BN35" i="3"/>
  <c r="BS35" i="3"/>
  <c r="BO35" i="3"/>
  <c r="BM35" i="3"/>
  <c r="BR35" i="3"/>
  <c r="BP35" i="3"/>
  <c r="BQ35" i="3"/>
  <c r="BL35" i="3"/>
  <c r="DZ37" i="3"/>
  <c r="CF87" i="3"/>
  <c r="JX63" i="3"/>
  <c r="JR56" i="3"/>
  <c r="JX40" i="3"/>
  <c r="EB93" i="3"/>
  <c r="EF73" i="3"/>
  <c r="FZ75" i="3"/>
  <c r="HY84" i="3"/>
  <c r="EG78" i="3"/>
  <c r="JY85" i="3"/>
  <c r="JT76" i="3"/>
  <c r="JR78" i="3"/>
  <c r="HY69" i="3"/>
  <c r="HT51" i="3"/>
  <c r="IB81" i="3"/>
  <c r="FW37" i="3"/>
  <c r="HW30" i="3"/>
  <c r="BQ80" i="3"/>
  <c r="BJ80" i="3"/>
  <c r="BH80" i="3"/>
  <c r="BI80" i="3"/>
  <c r="BR80" i="3"/>
  <c r="BK80" i="3"/>
  <c r="BL80" i="3"/>
  <c r="BN80" i="3"/>
  <c r="BS80" i="3"/>
  <c r="BO80" i="3"/>
  <c r="BP80" i="3"/>
  <c r="BM80" i="3"/>
  <c r="CC74" i="3"/>
  <c r="JO74" i="3"/>
  <c r="BA41" i="3"/>
  <c r="AX41" i="3"/>
  <c r="BG41" i="3"/>
  <c r="HR41" i="3"/>
  <c r="AW41" i="3"/>
  <c r="BD41" i="3"/>
  <c r="BB41" i="3"/>
  <c r="AY41" i="3"/>
  <c r="BF41" i="3"/>
  <c r="AV41" i="3"/>
  <c r="BC41" i="3"/>
  <c r="AZ41" i="3"/>
  <c r="CB41" i="3"/>
  <c r="BE41" i="3"/>
  <c r="JR35" i="3"/>
  <c r="CL124" i="3"/>
  <c r="FW74" i="3"/>
  <c r="AP80" i="3"/>
  <c r="JS51" i="3"/>
  <c r="EH48" i="3"/>
  <c r="AN58" i="3"/>
  <c r="AQ28" i="3"/>
  <c r="AN99" i="3"/>
  <c r="AN48" i="3"/>
  <c r="CD37" i="3"/>
  <c r="AR105" i="3"/>
  <c r="AQ112" i="3"/>
  <c r="CG119" i="3"/>
  <c r="CD114" i="3"/>
  <c r="CG74" i="3"/>
  <c r="AQ34" i="3"/>
  <c r="AR108" i="3"/>
  <c r="AQ86" i="3"/>
  <c r="AN46" i="3"/>
  <c r="AR93" i="3"/>
  <c r="AQ45" i="3"/>
  <c r="AN122" i="3"/>
  <c r="AR38" i="3"/>
  <c r="AN92" i="3"/>
  <c r="CG101" i="3"/>
  <c r="AR126" i="3"/>
  <c r="CG87" i="3"/>
  <c r="AQ105" i="3"/>
  <c r="CD109" i="3"/>
  <c r="AR124" i="3"/>
  <c r="AS117" i="3"/>
  <c r="AR61" i="3"/>
  <c r="AS119" i="3"/>
  <c r="AQ60" i="3"/>
  <c r="AN54" i="3"/>
  <c r="CG42" i="3"/>
  <c r="AR76" i="3"/>
  <c r="AN73" i="3"/>
  <c r="CG33" i="3"/>
  <c r="CG98" i="3"/>
  <c r="AR98" i="3"/>
  <c r="CD93" i="3"/>
  <c r="AQ93" i="3"/>
  <c r="CG117" i="3"/>
  <c r="CD43" i="3"/>
  <c r="CG108" i="3"/>
  <c r="AQ118" i="3"/>
  <c r="AR28" i="3"/>
  <c r="AN94" i="3"/>
  <c r="AR88" i="3"/>
  <c r="AR46" i="3"/>
  <c r="AN121" i="3"/>
  <c r="CG43" i="3"/>
  <c r="CG41" i="3"/>
  <c r="AR97" i="3"/>
  <c r="CD120" i="3"/>
  <c r="AS19" i="3"/>
  <c r="AN127" i="3"/>
  <c r="AQ127" i="3"/>
  <c r="AS127" i="3"/>
  <c r="BS128" i="3"/>
  <c r="BG128" i="3"/>
  <c r="AC128" i="3"/>
  <c r="Q128" i="3"/>
  <c r="HZ128" i="3"/>
  <c r="AP128" i="3"/>
  <c r="HV128" i="3"/>
  <c r="HX128" i="3"/>
  <c r="CL128" i="3"/>
  <c r="EF128" i="3"/>
  <c r="GB128" i="3"/>
  <c r="JR128" i="3"/>
  <c r="FZ128" i="3"/>
  <c r="HU128" i="3"/>
  <c r="EA128" i="3"/>
  <c r="JO128" i="3"/>
  <c r="CC128" i="3"/>
  <c r="EE128" i="3"/>
  <c r="JY128" i="3"/>
  <c r="HS128" i="3"/>
  <c r="EH128" i="3"/>
  <c r="JP128" i="3"/>
  <c r="GE128" i="3"/>
  <c r="JQ128" i="3"/>
  <c r="Z128" i="3"/>
  <c r="Y128" i="3"/>
  <c r="X128" i="3"/>
  <c r="AB128" i="3"/>
  <c r="R128" i="3"/>
  <c r="JX128" i="3"/>
  <c r="GC128" i="3"/>
  <c r="ED128" i="3"/>
  <c r="HY128" i="3"/>
  <c r="L128" i="3"/>
  <c r="N128" i="3"/>
  <c r="F128" i="3"/>
  <c r="AL128" i="3"/>
  <c r="M128" i="3"/>
  <c r="DX128" i="3"/>
  <c r="O128" i="3"/>
  <c r="P128" i="3"/>
  <c r="I128" i="3"/>
  <c r="G128" i="3"/>
  <c r="HW128" i="3"/>
  <c r="GA128" i="3"/>
  <c r="BL128" i="3"/>
  <c r="BN128" i="3"/>
  <c r="BQ128" i="3"/>
  <c r="BK128" i="3"/>
  <c r="BI128" i="3"/>
  <c r="BR128" i="3"/>
  <c r="BM128" i="3"/>
  <c r="BH128" i="3"/>
  <c r="BJ128" i="3"/>
  <c r="JU128" i="3"/>
  <c r="AE128" i="3"/>
  <c r="AF128" i="3"/>
  <c r="AD128" i="3"/>
  <c r="AO128" i="3"/>
  <c r="AI128" i="3"/>
  <c r="AG128" i="3"/>
  <c r="AJ128" i="3"/>
  <c r="AH128" i="3"/>
  <c r="AK128" i="3"/>
  <c r="JT128" i="3"/>
  <c r="DY128" i="3"/>
  <c r="BV128" i="3"/>
  <c r="BY128" i="3"/>
  <c r="CA128" i="3"/>
  <c r="BU128" i="3"/>
  <c r="CE128" i="3"/>
  <c r="BT128" i="3"/>
  <c r="AM128" i="3"/>
  <c r="FU128" i="3"/>
  <c r="CF128" i="3"/>
  <c r="HT128" i="3"/>
  <c r="BZ128" i="3"/>
  <c r="BP128" i="3"/>
  <c r="JW128" i="3"/>
  <c r="EG128" i="3"/>
  <c r="AA128" i="3"/>
  <c r="W128" i="3"/>
  <c r="IA128" i="3"/>
  <c r="V128" i="3"/>
  <c r="EB128" i="3"/>
  <c r="FW128" i="3"/>
  <c r="H128" i="3"/>
  <c r="JV128" i="3"/>
  <c r="BO128" i="3"/>
  <c r="S128" i="3"/>
  <c r="FV128" i="3"/>
  <c r="FX128" i="3"/>
  <c r="U128" i="3"/>
  <c r="BW128" i="3"/>
  <c r="IB128" i="3"/>
  <c r="GD128" i="3"/>
  <c r="HR128" i="3"/>
  <c r="BD128" i="3"/>
  <c r="BB128" i="3"/>
  <c r="BC128" i="3"/>
  <c r="AZ128" i="3"/>
  <c r="CB128" i="3"/>
  <c r="AW128" i="3"/>
  <c r="BF128" i="3"/>
  <c r="AX128" i="3"/>
  <c r="BE128" i="3"/>
  <c r="AY128" i="3"/>
  <c r="AV128" i="3"/>
  <c r="BA128" i="3"/>
  <c r="K128" i="3"/>
  <c r="EC128" i="3"/>
  <c r="DZ128" i="3"/>
  <c r="T128" i="3"/>
  <c r="J128" i="3"/>
  <c r="FY128" i="3"/>
  <c r="JS128" i="3"/>
  <c r="BX128" i="3"/>
  <c r="AP129" i="3"/>
  <c r="GB129" i="3"/>
  <c r="EH129" i="3"/>
  <c r="C130" i="3"/>
  <c r="HG129" i="3"/>
  <c r="FH129" i="3"/>
  <c r="EQ130" i="3"/>
  <c r="GO129" i="3"/>
  <c r="FC130" i="3"/>
  <c r="DB129" i="3"/>
  <c r="IU129" i="3"/>
  <c r="HC129" i="3"/>
  <c r="FA129" i="3"/>
  <c r="HN129" i="3"/>
  <c r="HE129" i="3"/>
  <c r="DU129" i="3"/>
  <c r="GQ129" i="3"/>
  <c r="CT129" i="3"/>
  <c r="JL129" i="3"/>
  <c r="DI130" i="3"/>
  <c r="HO129" i="3"/>
  <c r="EW129" i="3"/>
  <c r="HK129" i="3"/>
  <c r="HF129" i="3"/>
  <c r="FC129" i="3"/>
  <c r="HL129" i="3"/>
  <c r="DD129" i="3"/>
  <c r="IW130" i="3"/>
  <c r="IT129" i="3"/>
  <c r="EM129" i="3"/>
  <c r="CS129" i="3"/>
  <c r="JM129" i="3"/>
  <c r="IZ129" i="3"/>
  <c r="CQ129" i="3"/>
  <c r="JF129" i="3"/>
  <c r="JK129" i="3"/>
  <c r="ET129" i="3"/>
  <c r="IJ129" i="3"/>
  <c r="HD129" i="3"/>
  <c r="GX129" i="3"/>
  <c r="HJ129" i="3"/>
  <c r="JD130" i="3"/>
  <c r="IL129" i="3"/>
  <c r="FD129" i="3"/>
  <c r="JB129" i="3"/>
  <c r="FN129" i="3"/>
  <c r="CK129" i="3"/>
  <c r="DG129" i="3"/>
  <c r="HI129" i="3"/>
  <c r="JC129" i="3"/>
  <c r="CX129" i="3"/>
  <c r="IF129" i="3"/>
  <c r="DK129" i="3"/>
  <c r="CR129" i="3"/>
  <c r="HP129" i="3"/>
  <c r="FB130" i="3"/>
  <c r="CO129" i="3"/>
  <c r="DT129" i="3"/>
  <c r="IG129" i="3"/>
  <c r="JD129" i="3"/>
  <c r="GY129" i="3"/>
  <c r="DO129" i="3"/>
  <c r="FP129" i="3"/>
  <c r="FG129" i="3"/>
  <c r="GP129" i="3"/>
  <c r="IO129" i="3"/>
  <c r="GN129" i="3"/>
  <c r="IM129" i="3"/>
  <c r="HB129" i="3"/>
  <c r="HE130" i="3"/>
  <c r="IX129" i="3"/>
  <c r="HM129" i="3"/>
  <c r="EO129" i="3"/>
  <c r="IY129" i="3"/>
  <c r="GI129" i="3"/>
  <c r="DP129" i="3"/>
  <c r="CV129" i="3"/>
  <c r="JH129" i="3"/>
  <c r="CJ129" i="3"/>
  <c r="EZ129" i="3"/>
  <c r="FS129" i="3"/>
  <c r="IW129" i="3"/>
  <c r="GI130" i="3"/>
  <c r="DB130" i="3"/>
  <c r="GW129" i="3"/>
  <c r="DR129" i="3"/>
  <c r="HO130" i="3"/>
  <c r="GJ129" i="3"/>
  <c r="EY129" i="3"/>
  <c r="HA130" i="3"/>
  <c r="GK129" i="3"/>
  <c r="DC129" i="3"/>
  <c r="IN129" i="3"/>
  <c r="JI129" i="3"/>
  <c r="IV129" i="3"/>
  <c r="CU129" i="3"/>
  <c r="FE129" i="3"/>
  <c r="GS129" i="3"/>
  <c r="IS129" i="3"/>
  <c r="DI129" i="3"/>
  <c r="DJ129" i="3"/>
  <c r="IK130" i="3"/>
  <c r="DE129" i="3"/>
  <c r="DS129" i="3"/>
  <c r="DQ129" i="3"/>
  <c r="CZ130" i="3"/>
  <c r="ER129" i="3"/>
  <c r="EV129" i="3"/>
  <c r="CW129" i="3"/>
  <c r="GZ129" i="3"/>
  <c r="IH129" i="3"/>
  <c r="GT129" i="3"/>
  <c r="CQ130" i="3"/>
  <c r="JA129" i="3"/>
  <c r="JG129" i="3"/>
  <c r="FJ129" i="3"/>
  <c r="CP129" i="3"/>
  <c r="DF129" i="3"/>
  <c r="AQ64" i="3" l="1"/>
  <c r="AR47" i="3"/>
  <c r="AR99" i="3"/>
  <c r="CG110" i="3"/>
  <c r="AS97" i="3"/>
  <c r="AQ117" i="3"/>
  <c r="AN71" i="3"/>
  <c r="AR43" i="3"/>
  <c r="CG63" i="3"/>
  <c r="CD119" i="3"/>
  <c r="AS45" i="3"/>
  <c r="AT45" i="3" s="1"/>
  <c r="CG37" i="3"/>
  <c r="AS28" i="3"/>
  <c r="AS70" i="3"/>
  <c r="AN56" i="3"/>
  <c r="AQ80" i="3"/>
  <c r="AS74" i="3"/>
  <c r="AT74" i="3" s="1"/>
  <c r="AR36" i="3"/>
  <c r="AT36" i="3" s="1"/>
  <c r="AN84" i="3"/>
  <c r="AS76" i="3"/>
  <c r="AT76" i="3" s="1"/>
  <c r="CD81" i="3"/>
  <c r="CG104" i="3"/>
  <c r="CG68" i="3"/>
  <c r="AN77" i="3"/>
  <c r="AN104" i="3"/>
  <c r="CD113" i="3"/>
  <c r="CD85" i="3"/>
  <c r="CG91" i="3"/>
  <c r="CG93" i="3"/>
  <c r="AQ78" i="3"/>
  <c r="CD55" i="3"/>
  <c r="CD122" i="3"/>
  <c r="AQ82" i="3"/>
  <c r="AN47" i="3"/>
  <c r="AN44" i="3"/>
  <c r="AS37" i="3"/>
  <c r="AT37" i="3" s="1"/>
  <c r="CG56" i="3"/>
  <c r="AS42" i="3"/>
  <c r="AQ43" i="3"/>
  <c r="CG88" i="3"/>
  <c r="AQ120" i="3"/>
  <c r="AN126" i="3"/>
  <c r="AN101" i="3"/>
  <c r="AN72" i="3"/>
  <c r="AQ107" i="3"/>
  <c r="AN43" i="3"/>
  <c r="CD127" i="3"/>
  <c r="CG55" i="3"/>
  <c r="AS118" i="3"/>
  <c r="AN66" i="3"/>
  <c r="AN125" i="3"/>
  <c r="CG46" i="3"/>
  <c r="AQ50" i="3"/>
  <c r="AN38" i="3"/>
  <c r="CD76" i="3"/>
  <c r="AN90" i="3"/>
  <c r="AS115" i="3"/>
  <c r="AT115" i="3" s="1"/>
  <c r="CD38" i="3"/>
  <c r="AQ49" i="3"/>
  <c r="AQ92" i="3"/>
  <c r="CG115" i="3"/>
  <c r="AQ83" i="3"/>
  <c r="AS96" i="3"/>
  <c r="AT96" i="3" s="1"/>
  <c r="AS41" i="3"/>
  <c r="CG102" i="3"/>
  <c r="AR120" i="3"/>
  <c r="AR92" i="3"/>
  <c r="AT92" i="3" s="1"/>
  <c r="AQ103" i="3"/>
  <c r="CG126" i="3"/>
  <c r="AS51" i="3"/>
  <c r="CD112" i="3"/>
  <c r="CD60" i="3"/>
  <c r="AQ71" i="3"/>
  <c r="AN29" i="3"/>
  <c r="AN91" i="3"/>
  <c r="CD74" i="3"/>
  <c r="CD73" i="3"/>
  <c r="AQ33" i="3"/>
  <c r="AN57" i="3"/>
  <c r="CD44" i="3"/>
  <c r="CG65" i="3"/>
  <c r="AR56" i="3"/>
  <c r="AN45" i="3"/>
  <c r="AS73" i="3"/>
  <c r="AT73" i="3" s="1"/>
  <c r="AS63" i="3"/>
  <c r="AT63" i="3" s="1"/>
  <c r="AQ67" i="3"/>
  <c r="AN118" i="3"/>
  <c r="CG45" i="3"/>
  <c r="CD105" i="3"/>
  <c r="AR37" i="3"/>
  <c r="AN115" i="3"/>
  <c r="AQ123" i="3"/>
  <c r="AS39" i="3"/>
  <c r="CD31" i="3"/>
  <c r="AS125" i="3"/>
  <c r="AT125" i="3" s="1"/>
  <c r="AS80" i="3"/>
  <c r="CG47" i="3"/>
  <c r="AS67" i="3"/>
  <c r="AS105" i="3"/>
  <c r="AT105" i="3" s="1"/>
  <c r="AS64" i="3"/>
  <c r="AT64" i="3" s="1"/>
  <c r="AQ111" i="3"/>
  <c r="CG120" i="3"/>
  <c r="CD41" i="3"/>
  <c r="AQ88" i="3"/>
  <c r="CD35" i="3"/>
  <c r="AQ70" i="3"/>
  <c r="AQ38" i="3"/>
  <c r="AN59" i="3"/>
  <c r="CD90" i="3"/>
  <c r="AR78" i="3"/>
  <c r="AR51" i="3"/>
  <c r="CG48" i="3"/>
  <c r="AS109" i="3"/>
  <c r="CG32" i="3"/>
  <c r="AR104" i="3"/>
  <c r="AN67" i="3"/>
  <c r="CD40" i="3"/>
  <c r="CD100" i="3"/>
  <c r="CD64" i="3"/>
  <c r="CG35" i="3"/>
  <c r="AN68" i="3"/>
  <c r="CG125" i="3"/>
  <c r="AR33" i="3"/>
  <c r="AT33" i="3" s="1"/>
  <c r="AS61" i="3"/>
  <c r="AT61" i="3" s="1"/>
  <c r="AR35" i="3"/>
  <c r="AS86" i="3"/>
  <c r="AT86" i="3" s="1"/>
  <c r="AS55" i="3"/>
  <c r="AT55" i="3" s="1"/>
  <c r="CD97" i="3"/>
  <c r="AQ27" i="3"/>
  <c r="CD82" i="3"/>
  <c r="CD66" i="3"/>
  <c r="AS99" i="3"/>
  <c r="AT99" i="3" s="1"/>
  <c r="AR118" i="3"/>
  <c r="AS126" i="3"/>
  <c r="AT126" i="3" s="1"/>
  <c r="CG109" i="3"/>
  <c r="AR44" i="3"/>
  <c r="AQ106" i="3"/>
  <c r="AN117" i="3"/>
  <c r="AN106" i="3"/>
  <c r="AT65" i="3"/>
  <c r="AQ77" i="3"/>
  <c r="AS87" i="3"/>
  <c r="AT87" i="3" s="1"/>
  <c r="AN27" i="3"/>
  <c r="CD67" i="3"/>
  <c r="CD116" i="3"/>
  <c r="AQ99" i="3"/>
  <c r="CD86" i="3"/>
  <c r="AR109" i="3"/>
  <c r="AT109" i="3" s="1"/>
  <c r="AS122" i="3"/>
  <c r="AT122" i="3" s="1"/>
  <c r="CG95" i="3"/>
  <c r="CD53" i="3"/>
  <c r="AN69" i="3"/>
  <c r="CG100" i="3"/>
  <c r="CG52" i="3"/>
  <c r="CD117" i="3"/>
  <c r="AR70" i="3"/>
  <c r="AT70" i="3" s="1"/>
  <c r="CD28" i="3"/>
  <c r="CD95" i="3"/>
  <c r="AN86" i="3"/>
  <c r="AQ85" i="3"/>
  <c r="AN52" i="3"/>
  <c r="AS124" i="3"/>
  <c r="AT124" i="3" s="1"/>
  <c r="AS93" i="3"/>
  <c r="AT93" i="3" s="1"/>
  <c r="AR127" i="3"/>
  <c r="AT127" i="3" s="1"/>
  <c r="AR119" i="3"/>
  <c r="AT119" i="3" s="1"/>
  <c r="AS56" i="3"/>
  <c r="AR67" i="3"/>
  <c r="AR58" i="3"/>
  <c r="AQ65" i="3"/>
  <c r="CG40" i="3"/>
  <c r="AS85" i="3"/>
  <c r="AT85" i="3" s="1"/>
  <c r="AS43" i="3"/>
  <c r="AT43" i="3" s="1"/>
  <c r="AN40" i="3"/>
  <c r="AN41" i="3"/>
  <c r="AS58" i="3"/>
  <c r="AQ30" i="3"/>
  <c r="AQ44" i="3"/>
  <c r="AN63" i="3"/>
  <c r="AQ69" i="3"/>
  <c r="AS123" i="3"/>
  <c r="AS107" i="3"/>
  <c r="AR95" i="3"/>
  <c r="AT95" i="3" s="1"/>
  <c r="CG29" i="3"/>
  <c r="AS69" i="3"/>
  <c r="AT69" i="3" s="1"/>
  <c r="AQ116" i="3"/>
  <c r="AR54" i="3"/>
  <c r="AT54" i="3" s="1"/>
  <c r="CG36" i="3"/>
  <c r="AR82" i="3"/>
  <c r="AT82" i="3" s="1"/>
  <c r="CG54" i="3"/>
  <c r="AS62" i="3"/>
  <c r="AQ79" i="3"/>
  <c r="CD58" i="3"/>
  <c r="AS88" i="3"/>
  <c r="AT88" i="3" s="1"/>
  <c r="AS71" i="3"/>
  <c r="AN49" i="3"/>
  <c r="AS52" i="3"/>
  <c r="AN28" i="3"/>
  <c r="AQ42" i="3"/>
  <c r="CD78" i="3"/>
  <c r="CG96" i="3"/>
  <c r="CD92" i="3"/>
  <c r="CD70" i="3"/>
  <c r="AR89" i="3"/>
  <c r="AT89" i="3" s="1"/>
  <c r="CD110" i="3"/>
  <c r="AN96" i="3"/>
  <c r="CD83" i="3"/>
  <c r="AN78" i="3"/>
  <c r="AS111" i="3"/>
  <c r="AT111" i="3" s="1"/>
  <c r="AQ109" i="3"/>
  <c r="AQ90" i="3"/>
  <c r="AQ84" i="3"/>
  <c r="CD30" i="3"/>
  <c r="CD27" i="3"/>
  <c r="AQ63" i="3"/>
  <c r="AQ32" i="3"/>
  <c r="AS79" i="3"/>
  <c r="CG75" i="3"/>
  <c r="AS68" i="3"/>
  <c r="AT68" i="3" s="1"/>
  <c r="AQ55" i="3"/>
  <c r="AR113" i="3"/>
  <c r="AT113" i="3" s="1"/>
  <c r="AN109" i="3"/>
  <c r="AQ46" i="3"/>
  <c r="AS46" i="3"/>
  <c r="AT46" i="3" s="1"/>
  <c r="AQ94" i="3"/>
  <c r="AN53" i="3"/>
  <c r="CG112" i="3"/>
  <c r="CG85" i="3"/>
  <c r="AR50" i="3"/>
  <c r="AQ66" i="3"/>
  <c r="CG27" i="3"/>
  <c r="AN89" i="3"/>
  <c r="AS81" i="3"/>
  <c r="AN85" i="3"/>
  <c r="CD102" i="3"/>
  <c r="CG44" i="3"/>
  <c r="AR107" i="3"/>
  <c r="AT107" i="3" s="1"/>
  <c r="CG50" i="3"/>
  <c r="CG72" i="3"/>
  <c r="AN65" i="3"/>
  <c r="AS102" i="3"/>
  <c r="AT102" i="3" s="1"/>
  <c r="AR39" i="3"/>
  <c r="AN64" i="3"/>
  <c r="CG73" i="3"/>
  <c r="CG107" i="3"/>
  <c r="CD106" i="3"/>
  <c r="AN103" i="3"/>
  <c r="AQ37" i="3"/>
  <c r="CD26" i="3"/>
  <c r="CD49" i="3"/>
  <c r="AR79" i="3"/>
  <c r="AR49" i="3"/>
  <c r="AT49" i="3" s="1"/>
  <c r="AR52" i="3"/>
  <c r="AS108" i="3"/>
  <c r="AT108" i="3" s="1"/>
  <c r="CG124" i="3"/>
  <c r="AR80" i="3"/>
  <c r="CG114" i="3"/>
  <c r="AS83" i="3"/>
  <c r="AT83" i="3" s="1"/>
  <c r="AQ36" i="3"/>
  <c r="CD46" i="3"/>
  <c r="AR91" i="3"/>
  <c r="AN81" i="3"/>
  <c r="CD125" i="3"/>
  <c r="CG53" i="3"/>
  <c r="AS78" i="3"/>
  <c r="CG116" i="3"/>
  <c r="CG64" i="3"/>
  <c r="AQ59" i="3"/>
  <c r="CG94" i="3"/>
  <c r="AS57" i="3"/>
  <c r="AT57" i="3" s="1"/>
  <c r="AR81" i="3"/>
  <c r="AQ91" i="3"/>
  <c r="AS120" i="3"/>
  <c r="AQ41" i="3"/>
  <c r="AN124" i="3"/>
  <c r="AS91" i="3"/>
  <c r="AT91" i="3" s="1"/>
  <c r="CG122" i="3"/>
  <c r="AR71" i="3"/>
  <c r="CD32" i="3"/>
  <c r="AS90" i="3"/>
  <c r="AQ74" i="3"/>
  <c r="AS84" i="3"/>
  <c r="AS48" i="3"/>
  <c r="CG86" i="3"/>
  <c r="AS38" i="3"/>
  <c r="AT38" i="3" s="1"/>
  <c r="CG121" i="3"/>
  <c r="AQ57" i="3"/>
  <c r="AR106" i="3"/>
  <c r="AQ98" i="3"/>
  <c r="CG58" i="3"/>
  <c r="AR90" i="3"/>
  <c r="AN39" i="3"/>
  <c r="AR27" i="3"/>
  <c r="AQ72" i="3"/>
  <c r="AN37" i="3"/>
  <c r="AR48" i="3"/>
  <c r="AN34" i="3"/>
  <c r="AS110" i="3"/>
  <c r="AT110" i="3" s="1"/>
  <c r="CG97" i="3"/>
  <c r="AQ81" i="3"/>
  <c r="AQ73" i="3"/>
  <c r="CG69" i="3"/>
  <c r="CD36" i="3"/>
  <c r="AQ39" i="3"/>
  <c r="AR32" i="3"/>
  <c r="CG99" i="3"/>
  <c r="AN105" i="3"/>
  <c r="CD115" i="3"/>
  <c r="AR123" i="3"/>
  <c r="AR62" i="3"/>
  <c r="AQ125" i="3"/>
  <c r="CG60" i="3"/>
  <c r="AQ115" i="3"/>
  <c r="AS104" i="3"/>
  <c r="CG83" i="3"/>
  <c r="AQ126" i="3"/>
  <c r="AS27" i="3"/>
  <c r="AR19" i="3"/>
  <c r="AT103" i="3"/>
  <c r="CG62" i="3"/>
  <c r="AS47" i="3"/>
  <c r="AT47" i="3" s="1"/>
  <c r="CG79" i="3"/>
  <c r="CG103" i="3"/>
  <c r="CG113" i="3"/>
  <c r="CG31" i="3"/>
  <c r="AR26" i="3"/>
  <c r="AT26" i="3" s="1"/>
  <c r="AR31" i="3"/>
  <c r="AS100" i="3"/>
  <c r="AT100" i="3" s="1"/>
  <c r="AQ68" i="3"/>
  <c r="CG118" i="3"/>
  <c r="CG90" i="3"/>
  <c r="AS31" i="3"/>
  <c r="AS44" i="3"/>
  <c r="AS59" i="3"/>
  <c r="AT59" i="3" s="1"/>
  <c r="CG71" i="3"/>
  <c r="AQ26" i="3"/>
  <c r="CG81" i="3"/>
  <c r="AS72" i="3"/>
  <c r="AT72" i="3" s="1"/>
  <c r="AS30" i="3"/>
  <c r="AT30" i="3" s="1"/>
  <c r="AQ101" i="3"/>
  <c r="AR53" i="3"/>
  <c r="AT53" i="3" s="1"/>
  <c r="AS32" i="3"/>
  <c r="AS106" i="3"/>
  <c r="CG78" i="3"/>
  <c r="AS35" i="3"/>
  <c r="AS75" i="3"/>
  <c r="AT75" i="3" s="1"/>
  <c r="AS94" i="3"/>
  <c r="AT94" i="3" s="1"/>
  <c r="AR41" i="3"/>
  <c r="CG51" i="3"/>
  <c r="CD87" i="3"/>
  <c r="CD34" i="3"/>
  <c r="AR114" i="3"/>
  <c r="AT114" i="3" s="1"/>
  <c r="AN88" i="3"/>
  <c r="AS50" i="3"/>
  <c r="CG66" i="3"/>
  <c r="AR34" i="3"/>
  <c r="AT34" i="3" s="1"/>
  <c r="CD29" i="3"/>
  <c r="CD118" i="3"/>
  <c r="AR84" i="3"/>
  <c r="AQ31" i="3"/>
  <c r="AR117" i="3"/>
  <c r="AT117" i="3" s="1"/>
  <c r="CD80" i="3"/>
  <c r="CG76" i="3"/>
  <c r="CG34" i="3"/>
  <c r="CD33" i="3"/>
  <c r="AT42" i="3"/>
  <c r="AT101" i="3"/>
  <c r="AT28" i="3"/>
  <c r="AT60" i="3"/>
  <c r="AT66" i="3"/>
  <c r="AT116" i="3"/>
  <c r="AT98" i="3"/>
  <c r="AT112" i="3"/>
  <c r="AT29" i="3"/>
  <c r="AT40" i="3"/>
  <c r="AT97" i="3"/>
  <c r="AT77" i="3"/>
  <c r="FZ129" i="3"/>
  <c r="HZ129" i="3"/>
  <c r="FY129" i="3"/>
  <c r="CE129" i="3"/>
  <c r="FV129" i="3"/>
  <c r="JT129" i="3"/>
  <c r="EA129" i="3"/>
  <c r="IA129" i="3"/>
  <c r="FX129" i="3"/>
  <c r="EB129" i="3"/>
  <c r="GC129" i="3"/>
  <c r="JR129" i="3"/>
  <c r="S129" i="3"/>
  <c r="Y129" i="3"/>
  <c r="U129" i="3"/>
  <c r="AM129" i="3"/>
  <c r="V129" i="3"/>
  <c r="FU129" i="3"/>
  <c r="T129" i="3"/>
  <c r="R129" i="3"/>
  <c r="AC129" i="3"/>
  <c r="Z129" i="3"/>
  <c r="AB129" i="3"/>
  <c r="CL129" i="3"/>
  <c r="FW129" i="3"/>
  <c r="JU129" i="3"/>
  <c r="EF129" i="3"/>
  <c r="HS129" i="3"/>
  <c r="JV129" i="3"/>
  <c r="AE129" i="3"/>
  <c r="AJ129" i="3"/>
  <c r="AD129" i="3"/>
  <c r="AO129" i="3"/>
  <c r="AI129" i="3"/>
  <c r="AF129" i="3"/>
  <c r="AK129" i="3"/>
  <c r="AH129" i="3"/>
  <c r="HV129" i="3"/>
  <c r="JS129" i="3"/>
  <c r="HT129" i="3"/>
  <c r="BL129" i="3"/>
  <c r="BM129" i="3"/>
  <c r="BS129" i="3"/>
  <c r="BI129" i="3"/>
  <c r="BQ129" i="3"/>
  <c r="BH129" i="3"/>
  <c r="BJ129" i="3"/>
  <c r="BN129" i="3"/>
  <c r="JO129" i="3"/>
  <c r="CC129" i="3"/>
  <c r="CA129" i="3"/>
  <c r="CF129" i="3"/>
  <c r="AS129" i="3" s="1"/>
  <c r="BX129" i="3"/>
  <c r="BT129" i="3"/>
  <c r="HW129" i="3"/>
  <c r="ED129" i="3"/>
  <c r="JY129" i="3"/>
  <c r="JQ129" i="3"/>
  <c r="EE129" i="3"/>
  <c r="AS128" i="3"/>
  <c r="AR128" i="3"/>
  <c r="BG129" i="3"/>
  <c r="Q129" i="3"/>
  <c r="AN128" i="3"/>
  <c r="CG128" i="3"/>
  <c r="L129" i="3"/>
  <c r="O129" i="3"/>
  <c r="K129" i="3"/>
  <c r="P129" i="3"/>
  <c r="H129" i="3"/>
  <c r="N129" i="3"/>
  <c r="M129" i="3"/>
  <c r="G129" i="3"/>
  <c r="I129" i="3"/>
  <c r="F129" i="3"/>
  <c r="AL129" i="3"/>
  <c r="DX129" i="3"/>
  <c r="J129" i="3"/>
  <c r="BZ129" i="3"/>
  <c r="X129" i="3"/>
  <c r="GA129" i="3"/>
  <c r="IB129" i="3"/>
  <c r="AA129" i="3"/>
  <c r="GD129" i="3"/>
  <c r="EG129" i="3"/>
  <c r="EC129" i="3"/>
  <c r="W129" i="3"/>
  <c r="AG129" i="3"/>
  <c r="BP129" i="3"/>
  <c r="DZ129" i="3"/>
  <c r="BO129" i="3"/>
  <c r="HY129" i="3"/>
  <c r="BK129" i="3"/>
  <c r="HU129" i="3"/>
  <c r="BR129" i="3"/>
  <c r="BW129" i="3"/>
  <c r="JP129" i="3"/>
  <c r="GE129" i="3"/>
  <c r="BU129" i="3"/>
  <c r="BV129" i="3"/>
  <c r="HX129" i="3"/>
  <c r="JX129" i="3"/>
  <c r="DY129" i="3"/>
  <c r="JW129" i="3"/>
  <c r="BY129" i="3"/>
  <c r="AQ128" i="3"/>
  <c r="CD128" i="3"/>
  <c r="AW129" i="3"/>
  <c r="AX129" i="3"/>
  <c r="CB129" i="3"/>
  <c r="BB129" i="3"/>
  <c r="AZ129" i="3"/>
  <c r="AV129" i="3"/>
  <c r="AY129" i="3"/>
  <c r="BE129" i="3"/>
  <c r="BC129" i="3"/>
  <c r="BF129" i="3"/>
  <c r="HR129" i="3"/>
  <c r="BD129" i="3"/>
  <c r="BA129" i="3"/>
  <c r="C131" i="3"/>
  <c r="IY131" i="3"/>
  <c r="JL130" i="3"/>
  <c r="IS131" i="3"/>
  <c r="GS130" i="3"/>
  <c r="CX130" i="3"/>
  <c r="JI130" i="3"/>
  <c r="IH130" i="3"/>
  <c r="FF131" i="3"/>
  <c r="IV131" i="3"/>
  <c r="HN130" i="3"/>
  <c r="IM130" i="3"/>
  <c r="EU131" i="3"/>
  <c r="HC130" i="3"/>
  <c r="GT130" i="3"/>
  <c r="JG130" i="3"/>
  <c r="GL131" i="3"/>
  <c r="JM130" i="3"/>
  <c r="DJ131" i="3"/>
  <c r="GN130" i="3"/>
  <c r="GL130" i="3"/>
  <c r="DK130" i="3"/>
  <c r="FF130" i="3"/>
  <c r="DK131" i="3"/>
  <c r="JM131" i="3"/>
  <c r="DD131" i="3"/>
  <c r="EP130" i="3"/>
  <c r="CO130" i="3"/>
  <c r="EL130" i="3"/>
  <c r="IN130" i="3"/>
  <c r="IH131" i="3"/>
  <c r="IS130" i="3"/>
  <c r="GO130" i="3"/>
  <c r="DQ130" i="3"/>
  <c r="EO131" i="3"/>
  <c r="CY131" i="3"/>
  <c r="IY130" i="3"/>
  <c r="DF130" i="3"/>
  <c r="HD130" i="3"/>
  <c r="JB131" i="3"/>
  <c r="JB130" i="3"/>
  <c r="IX131" i="3"/>
  <c r="HO131" i="3"/>
  <c r="CV130" i="3"/>
  <c r="FP130" i="3"/>
  <c r="HG130" i="3"/>
  <c r="CX131" i="3"/>
  <c r="IL131" i="3"/>
  <c r="IQ130" i="3"/>
  <c r="GR130" i="3"/>
  <c r="JH130" i="3"/>
  <c r="JD131" i="3"/>
  <c r="GP130" i="3"/>
  <c r="DH130" i="3"/>
  <c r="IZ130" i="3"/>
  <c r="IO130" i="3"/>
  <c r="HF130" i="3"/>
  <c r="DM130" i="3"/>
  <c r="GN131" i="3"/>
  <c r="DF131" i="3"/>
  <c r="HK130" i="3"/>
  <c r="IX130" i="3"/>
  <c r="EV130" i="3"/>
  <c r="HA131" i="3"/>
  <c r="IJ130" i="3"/>
  <c r="HP130" i="3"/>
  <c r="GW130" i="3"/>
  <c r="CJ130" i="3"/>
  <c r="CR131" i="3"/>
  <c r="DO130" i="3"/>
  <c r="DS130" i="3"/>
  <c r="FD131" i="3"/>
  <c r="GJ130" i="3"/>
  <c r="DP131" i="3"/>
  <c r="JC130" i="3"/>
  <c r="DD130" i="3"/>
  <c r="IG130" i="3"/>
  <c r="JG131" i="3"/>
  <c r="CW130" i="3"/>
  <c r="GY130" i="3"/>
  <c r="HK131" i="3"/>
  <c r="DU130" i="3"/>
  <c r="FL130" i="3"/>
  <c r="CU130" i="3"/>
  <c r="DV130" i="3"/>
  <c r="HG131" i="3"/>
  <c r="FN131" i="3"/>
  <c r="EU130" i="3"/>
  <c r="IU131" i="3"/>
  <c r="CR130" i="3"/>
  <c r="CK130" i="3"/>
  <c r="GX131" i="3"/>
  <c r="FR130" i="3"/>
  <c r="ER131" i="3"/>
  <c r="DH131" i="3"/>
  <c r="IF131" i="3"/>
  <c r="DJ130" i="3"/>
  <c r="CP130" i="3"/>
  <c r="GK130" i="3"/>
  <c r="DS131" i="3"/>
  <c r="IF130" i="3"/>
  <c r="CT130" i="3"/>
  <c r="DT130" i="3"/>
  <c r="GZ130" i="3"/>
  <c r="DE131" i="3"/>
  <c r="FQ130" i="3"/>
  <c r="ES130" i="3"/>
  <c r="DP130" i="3"/>
  <c r="EN130" i="3"/>
  <c r="IP130" i="3"/>
  <c r="FA130" i="3"/>
  <c r="II131" i="3"/>
  <c r="CS130" i="3"/>
  <c r="JC131" i="3"/>
  <c r="EY131" i="3"/>
  <c r="ET130" i="3"/>
  <c r="FA131" i="3"/>
  <c r="DC130" i="3"/>
  <c r="FG130" i="3"/>
  <c r="IZ131" i="3"/>
  <c r="II130" i="3"/>
  <c r="IL130" i="3"/>
  <c r="IO131" i="3"/>
  <c r="CQ131" i="3"/>
  <c r="FH130" i="3"/>
  <c r="GM130" i="3"/>
  <c r="GV130" i="3"/>
  <c r="EW130" i="3"/>
  <c r="GX130" i="3"/>
  <c r="JJ130" i="3"/>
  <c r="HP131" i="3"/>
  <c r="IK131" i="3"/>
  <c r="HL131" i="3"/>
  <c r="GS131" i="3"/>
  <c r="IP131" i="3"/>
  <c r="IV130" i="3"/>
  <c r="GJ131" i="3"/>
  <c r="FS130" i="3"/>
  <c r="CY130" i="3"/>
  <c r="EV131" i="3"/>
  <c r="DI131" i="3"/>
  <c r="DG130" i="3"/>
  <c r="HJ130" i="3"/>
  <c r="HB130" i="3"/>
  <c r="JH131" i="3"/>
  <c r="DV131" i="3"/>
  <c r="JK130" i="3"/>
  <c r="FO130" i="3"/>
  <c r="GQ131" i="3"/>
  <c r="DG131" i="3"/>
  <c r="CZ131" i="3"/>
  <c r="ET131" i="3"/>
  <c r="EM130" i="3"/>
  <c r="FI130" i="3"/>
  <c r="FN130" i="3"/>
  <c r="FE131" i="3"/>
  <c r="FM131" i="3"/>
  <c r="GZ131" i="3"/>
  <c r="GY131" i="3"/>
  <c r="DT131" i="3"/>
  <c r="DE130" i="3"/>
  <c r="FG131" i="3"/>
  <c r="IT130" i="3"/>
  <c r="DQ131" i="3"/>
  <c r="FM130" i="3"/>
  <c r="DO131" i="3"/>
  <c r="FJ130" i="3"/>
  <c r="EZ130" i="3"/>
  <c r="FE130" i="3"/>
  <c r="DR130" i="3"/>
  <c r="EY130" i="3"/>
  <c r="HI130" i="3"/>
  <c r="HB131" i="3"/>
  <c r="GO131" i="3"/>
  <c r="JK131" i="3"/>
  <c r="HJ131" i="3"/>
  <c r="GQ130" i="3"/>
  <c r="FD130" i="3"/>
  <c r="JF131" i="3"/>
  <c r="JF130" i="3"/>
  <c r="EO130" i="3"/>
  <c r="DL130" i="3"/>
  <c r="IN131" i="3"/>
  <c r="ER130" i="3"/>
  <c r="EM131" i="3"/>
  <c r="GK131" i="3"/>
  <c r="HM130" i="3"/>
  <c r="IU130" i="3"/>
  <c r="HL130" i="3"/>
  <c r="JA130" i="3"/>
  <c r="AT41" i="3" l="1"/>
  <c r="AT118" i="3"/>
  <c r="AT51" i="3"/>
  <c r="AT120" i="3"/>
  <c r="AT80" i="3"/>
  <c r="AT67" i="3"/>
  <c r="AT104" i="3"/>
  <c r="AT39" i="3"/>
  <c r="AT58" i="3"/>
  <c r="AT56" i="3"/>
  <c r="AT35" i="3"/>
  <c r="AT78" i="3"/>
  <c r="AT123" i="3"/>
  <c r="AT44" i="3"/>
  <c r="AT52" i="3"/>
  <c r="AT32" i="3"/>
  <c r="AT106" i="3"/>
  <c r="AT27" i="3"/>
  <c r="AT62" i="3"/>
  <c r="AT71" i="3"/>
  <c r="AT50" i="3"/>
  <c r="AT31" i="3"/>
  <c r="AT79" i="3"/>
  <c r="AT90" i="3"/>
  <c r="AT48" i="3"/>
  <c r="AT81" i="3"/>
  <c r="AT84" i="3"/>
  <c r="AR129" i="3"/>
  <c r="AT129" i="3" s="1"/>
  <c r="DZ130" i="3"/>
  <c r="FX130" i="3"/>
  <c r="JT130" i="3"/>
  <c r="AV130" i="3"/>
  <c r="BG130" i="3"/>
  <c r="CD129" i="3"/>
  <c r="CG129" i="3"/>
  <c r="AN129" i="3"/>
  <c r="AQ129" i="3"/>
  <c r="EE130" i="3"/>
  <c r="BS130" i="3"/>
  <c r="AC130" i="3"/>
  <c r="Q130" i="3"/>
  <c r="AT128" i="3"/>
  <c r="HW130" i="3"/>
  <c r="BA130" i="3"/>
  <c r="HT130" i="3"/>
  <c r="AX130" i="3"/>
  <c r="BE130" i="3"/>
  <c r="IA130" i="3"/>
  <c r="JW130" i="3"/>
  <c r="FZ130" i="3"/>
  <c r="EB130" i="3"/>
  <c r="GD130" i="3"/>
  <c r="JX130" i="3"/>
  <c r="JS130" i="3"/>
  <c r="BF130" i="3"/>
  <c r="IB130" i="3"/>
  <c r="CC130" i="3"/>
  <c r="JO130" i="3"/>
  <c r="DY130" i="3"/>
  <c r="BN130" i="3"/>
  <c r="BO130" i="3"/>
  <c r="BM130" i="3"/>
  <c r="BI130" i="3"/>
  <c r="BQ130" i="3"/>
  <c r="BP130" i="3"/>
  <c r="CB130" i="3"/>
  <c r="BL130" i="3"/>
  <c r="BH130" i="3"/>
  <c r="HR130" i="3"/>
  <c r="BR130" i="3"/>
  <c r="BK130" i="3"/>
  <c r="BJ130" i="3"/>
  <c r="CF130" i="3"/>
  <c r="AW130" i="3"/>
  <c r="HS130" i="3"/>
  <c r="FV130" i="3"/>
  <c r="AP130" i="3"/>
  <c r="ED130" i="3"/>
  <c r="BX130" i="3"/>
  <c r="BW130" i="3"/>
  <c r="BY130" i="3"/>
  <c r="BV130" i="3"/>
  <c r="CA130" i="3"/>
  <c r="BT130" i="3"/>
  <c r="CE130" i="3"/>
  <c r="BZ130" i="3"/>
  <c r="BU130" i="3"/>
  <c r="GA130" i="3"/>
  <c r="HY130" i="3"/>
  <c r="EG130" i="3"/>
  <c r="EH130" i="3"/>
  <c r="FW130" i="3"/>
  <c r="EC130" i="3"/>
  <c r="JV130" i="3"/>
  <c r="BC130" i="3"/>
  <c r="GC130" i="3"/>
  <c r="JR130" i="3"/>
  <c r="JP130" i="3"/>
  <c r="FY130" i="3"/>
  <c r="HV130" i="3"/>
  <c r="AZ130" i="3"/>
  <c r="EF130" i="3"/>
  <c r="JY130" i="3"/>
  <c r="AY130" i="3"/>
  <c r="HU130" i="3"/>
  <c r="BD130" i="3"/>
  <c r="HZ130" i="3"/>
  <c r="GB130" i="3"/>
  <c r="AI130" i="3"/>
  <c r="AD130" i="3"/>
  <c r="AO130" i="3"/>
  <c r="AF130" i="3"/>
  <c r="AK130" i="3"/>
  <c r="AJ130" i="3"/>
  <c r="AH130" i="3"/>
  <c r="AE130" i="3"/>
  <c r="AG130" i="3"/>
  <c r="W130" i="3"/>
  <c r="X130" i="3"/>
  <c r="T130" i="3"/>
  <c r="R130" i="3"/>
  <c r="AA130" i="3"/>
  <c r="U130" i="3"/>
  <c r="V130" i="3"/>
  <c r="Y130" i="3"/>
  <c r="Z130" i="3"/>
  <c r="S130" i="3"/>
  <c r="AB130" i="3"/>
  <c r="JU130" i="3"/>
  <c r="GE130" i="3"/>
  <c r="EA130" i="3"/>
  <c r="JQ130" i="3"/>
  <c r="J130" i="3"/>
  <c r="G130" i="3"/>
  <c r="P130" i="3"/>
  <c r="L130" i="3"/>
  <c r="AL130" i="3"/>
  <c r="M130" i="3"/>
  <c r="K130" i="3"/>
  <c r="H130" i="3"/>
  <c r="F130" i="3"/>
  <c r="O130" i="3"/>
  <c r="N130" i="3"/>
  <c r="DX130" i="3"/>
  <c r="I130" i="3"/>
  <c r="FU130" i="3"/>
  <c r="AM130" i="3"/>
  <c r="BB130" i="3"/>
  <c r="HX130" i="3"/>
  <c r="CL130" i="3"/>
  <c r="JX131" i="3"/>
  <c r="GA131" i="3"/>
  <c r="CC131" i="3"/>
  <c r="JO131" i="3"/>
  <c r="JQ131" i="3"/>
  <c r="HW131" i="3"/>
  <c r="GC131" i="3"/>
  <c r="HU131" i="3"/>
  <c r="EG131" i="3"/>
  <c r="DZ131" i="3"/>
  <c r="CF131" i="3"/>
  <c r="JR131" i="3"/>
  <c r="HT131" i="3"/>
  <c r="HX131" i="3"/>
  <c r="JU131" i="3"/>
  <c r="JT131" i="3"/>
  <c r="EA131" i="3"/>
  <c r="AO131" i="3"/>
  <c r="JY131" i="3"/>
  <c r="C132" i="3"/>
  <c r="IG131" i="3"/>
  <c r="EQ131" i="3"/>
  <c r="IT131" i="3"/>
  <c r="HI131" i="3"/>
  <c r="GP131" i="3"/>
  <c r="GT131" i="3"/>
  <c r="CV131" i="3"/>
  <c r="HC131" i="3"/>
  <c r="EP131" i="3"/>
  <c r="FR131" i="3"/>
  <c r="FO131" i="3"/>
  <c r="EL131" i="3"/>
  <c r="FL131" i="3"/>
  <c r="DR131" i="3"/>
  <c r="EW131" i="3"/>
  <c r="EZ131" i="3"/>
  <c r="JI131" i="3"/>
  <c r="CT131" i="3"/>
  <c r="HM131" i="3"/>
  <c r="FS131" i="3"/>
  <c r="CJ131" i="3"/>
  <c r="IQ131" i="3"/>
  <c r="JL131" i="3"/>
  <c r="IW131" i="3"/>
  <c r="JJ131" i="3"/>
  <c r="DL131" i="3"/>
  <c r="GV131" i="3"/>
  <c r="GM131" i="3"/>
  <c r="HE131" i="3"/>
  <c r="EN131" i="3"/>
  <c r="HD131" i="3"/>
  <c r="CU131" i="3"/>
  <c r="FJ131" i="3"/>
  <c r="ES131" i="3"/>
  <c r="DU131" i="3"/>
  <c r="CS131" i="3"/>
  <c r="DM131" i="3"/>
  <c r="GW131" i="3"/>
  <c r="CW131" i="3"/>
  <c r="DB131" i="3"/>
  <c r="HN131" i="3"/>
  <c r="CO131" i="3"/>
  <c r="FP131" i="3"/>
  <c r="GI131" i="3"/>
  <c r="FQ131" i="3"/>
  <c r="DC131" i="3"/>
  <c r="FH131" i="3"/>
  <c r="IM131" i="3"/>
  <c r="FI131" i="3"/>
  <c r="FC131" i="3"/>
  <c r="CP131" i="3"/>
  <c r="JA131" i="3"/>
  <c r="HF131" i="3"/>
  <c r="CK131" i="3"/>
  <c r="FB131" i="3"/>
  <c r="GR131" i="3"/>
  <c r="IJ131" i="3"/>
  <c r="HV131" i="3" l="1"/>
  <c r="U131" i="3"/>
  <c r="X131" i="3"/>
  <c r="T131" i="3"/>
  <c r="R131" i="3"/>
  <c r="W131" i="3"/>
  <c r="Z131" i="3"/>
  <c r="Y131" i="3"/>
  <c r="FX131" i="3"/>
  <c r="ED131" i="3"/>
  <c r="EE131" i="3"/>
  <c r="AE131" i="3"/>
  <c r="AD131" i="3"/>
  <c r="AF131" i="3"/>
  <c r="AP131" i="3"/>
  <c r="AQ131" i="3" s="1"/>
  <c r="AL131" i="3"/>
  <c r="DX131" i="3"/>
  <c r="IA131" i="3"/>
  <c r="V131" i="3"/>
  <c r="CL131" i="3"/>
  <c r="EF131" i="3"/>
  <c r="L131" i="3"/>
  <c r="P131" i="3"/>
  <c r="F131" i="3"/>
  <c r="Q131" i="3"/>
  <c r="M131" i="3"/>
  <c r="N131" i="3"/>
  <c r="G131" i="3"/>
  <c r="AM131" i="3"/>
  <c r="FU131" i="3"/>
  <c r="J131" i="3"/>
  <c r="H131" i="3"/>
  <c r="K131" i="3"/>
  <c r="O131" i="3"/>
  <c r="I131" i="3"/>
  <c r="JV131" i="3"/>
  <c r="AJ131" i="3"/>
  <c r="HY131" i="3"/>
  <c r="HS131" i="3"/>
  <c r="FZ131" i="3"/>
  <c r="S131" i="3"/>
  <c r="DY131" i="3"/>
  <c r="EH131" i="3"/>
  <c r="AB131" i="3"/>
  <c r="AC131" i="3"/>
  <c r="AK131" i="3"/>
  <c r="AA131" i="3"/>
  <c r="GD131" i="3"/>
  <c r="FW131" i="3"/>
  <c r="AX131" i="3"/>
  <c r="AY131" i="3"/>
  <c r="AW131" i="3"/>
  <c r="BB131" i="3"/>
  <c r="AZ131" i="3"/>
  <c r="AV131" i="3"/>
  <c r="BD131" i="3"/>
  <c r="BF131" i="3"/>
  <c r="BC131" i="3"/>
  <c r="BG131" i="3"/>
  <c r="BE131" i="3"/>
  <c r="HR131" i="3"/>
  <c r="CB131" i="3"/>
  <c r="CD131" i="3" s="1"/>
  <c r="BA131" i="3"/>
  <c r="GB131" i="3"/>
  <c r="JW131" i="3"/>
  <c r="AG131" i="3"/>
  <c r="EB131" i="3"/>
  <c r="JS131" i="3"/>
  <c r="IB131" i="3"/>
  <c r="FV131" i="3"/>
  <c r="FY131" i="3"/>
  <c r="HZ131" i="3"/>
  <c r="GE131" i="3"/>
  <c r="EC131" i="3"/>
  <c r="BH131" i="3"/>
  <c r="BQ131" i="3"/>
  <c r="BO131" i="3"/>
  <c r="BM131" i="3"/>
  <c r="BR131" i="3"/>
  <c r="BS131" i="3"/>
  <c r="BL131" i="3"/>
  <c r="BJ131" i="3"/>
  <c r="BK131" i="3"/>
  <c r="BI131" i="3"/>
  <c r="BN131" i="3"/>
  <c r="BP131" i="3"/>
  <c r="AI131" i="3"/>
  <c r="BT131" i="3"/>
  <c r="CE131" i="3"/>
  <c r="AR131" i="3" s="1"/>
  <c r="BW131" i="3"/>
  <c r="BV131" i="3"/>
  <c r="BX131" i="3"/>
  <c r="BU131" i="3"/>
  <c r="BZ131" i="3"/>
  <c r="BY131" i="3"/>
  <c r="CA131" i="3"/>
  <c r="AH131" i="3"/>
  <c r="JP131" i="3"/>
  <c r="AS130" i="3"/>
  <c r="AR130" i="3"/>
  <c r="CG130" i="3"/>
  <c r="AQ130" i="3"/>
  <c r="AN130" i="3"/>
  <c r="CD130" i="3"/>
  <c r="C133" i="3"/>
  <c r="CV132" i="3"/>
  <c r="HK133" i="3"/>
  <c r="HG132" i="3"/>
  <c r="GK132" i="3"/>
  <c r="HN133" i="3"/>
  <c r="EQ133" i="3"/>
  <c r="FJ132" i="3"/>
  <c r="EW132" i="3"/>
  <c r="HC132" i="3"/>
  <c r="II132" i="3"/>
  <c r="JK132" i="3"/>
  <c r="GX132" i="3"/>
  <c r="DH133" i="3"/>
  <c r="GK133" i="3"/>
  <c r="HK132" i="3"/>
  <c r="FI132" i="3"/>
  <c r="FE133" i="3"/>
  <c r="HB133" i="3"/>
  <c r="FH132" i="3"/>
  <c r="IH132" i="3"/>
  <c r="DG132" i="3"/>
  <c r="CZ133" i="3"/>
  <c r="EZ132" i="3"/>
  <c r="IN132" i="3"/>
  <c r="CQ132" i="3"/>
  <c r="HP132" i="3"/>
  <c r="DI132" i="3"/>
  <c r="CK132" i="3"/>
  <c r="DT132" i="3"/>
  <c r="FQ133" i="3"/>
  <c r="FH133" i="3"/>
  <c r="IK132" i="3"/>
  <c r="EY132" i="3"/>
  <c r="CW133" i="3"/>
  <c r="GY132" i="3"/>
  <c r="GJ132" i="3"/>
  <c r="FO132" i="3"/>
  <c r="JI133" i="3"/>
  <c r="ER132" i="3"/>
  <c r="GI132" i="3"/>
  <c r="JL132" i="3"/>
  <c r="IY132" i="3"/>
  <c r="ES132" i="3"/>
  <c r="FM132" i="3"/>
  <c r="HB132" i="3"/>
  <c r="DL133" i="3"/>
  <c r="DP132" i="3"/>
  <c r="IL132" i="3"/>
  <c r="HJ132" i="3"/>
  <c r="CW132" i="3"/>
  <c r="ET132" i="3"/>
  <c r="FM133" i="3"/>
  <c r="FD132" i="3"/>
  <c r="DF132" i="3"/>
  <c r="DJ132" i="3"/>
  <c r="GL132" i="3"/>
  <c r="GS133" i="3"/>
  <c r="CP132" i="3"/>
  <c r="GV133" i="3"/>
  <c r="FO133" i="3"/>
  <c r="FJ133" i="3"/>
  <c r="DB132" i="3"/>
  <c r="IU132" i="3"/>
  <c r="EN132" i="3"/>
  <c r="JD133" i="3"/>
  <c r="IQ133" i="3"/>
  <c r="EO132" i="3"/>
  <c r="HN132" i="3"/>
  <c r="IF132" i="3"/>
  <c r="IO132" i="3"/>
  <c r="DU132" i="3"/>
  <c r="EQ132" i="3"/>
  <c r="IT132" i="3"/>
  <c r="DH132" i="3"/>
  <c r="IM133" i="3"/>
  <c r="IV133" i="3"/>
  <c r="GI133" i="3"/>
  <c r="DM133" i="3"/>
  <c r="GT133" i="3"/>
  <c r="FB132" i="3"/>
  <c r="IM132" i="3"/>
  <c r="IS132" i="3"/>
  <c r="JA132" i="3"/>
  <c r="II133" i="3"/>
  <c r="FP132" i="3"/>
  <c r="JD132" i="3"/>
  <c r="JC132" i="3"/>
  <c r="EP132" i="3"/>
  <c r="GP133" i="3"/>
  <c r="JG133" i="3"/>
  <c r="IY133" i="3"/>
  <c r="JB132" i="3"/>
  <c r="CT133" i="3"/>
  <c r="DM132" i="3"/>
  <c r="FN132" i="3"/>
  <c r="IW132" i="3"/>
  <c r="FI133" i="3"/>
  <c r="DS133" i="3"/>
  <c r="IX132" i="3"/>
  <c r="ET133" i="3"/>
  <c r="HP133" i="3"/>
  <c r="CZ132" i="3"/>
  <c r="GP132" i="3"/>
  <c r="GR132" i="3"/>
  <c r="HO132" i="3"/>
  <c r="HM132" i="3"/>
  <c r="DD132" i="3"/>
  <c r="CJ132" i="3"/>
  <c r="IV132" i="3"/>
  <c r="JH132" i="3"/>
  <c r="DE132" i="3"/>
  <c r="GV132" i="3"/>
  <c r="CT132" i="3"/>
  <c r="GN132" i="3"/>
  <c r="EU132" i="3"/>
  <c r="IZ133" i="3"/>
  <c r="HE132" i="3"/>
  <c r="FQ132" i="3"/>
  <c r="DO133" i="3"/>
  <c r="DK133" i="3"/>
  <c r="CU133" i="3"/>
  <c r="DR133" i="3"/>
  <c r="CP133" i="3"/>
  <c r="GW132" i="3"/>
  <c r="IU133" i="3"/>
  <c r="GQ132" i="3"/>
  <c r="EL132" i="3"/>
  <c r="FF133" i="3"/>
  <c r="HA132" i="3"/>
  <c r="DL132" i="3"/>
  <c r="JJ132" i="3"/>
  <c r="CY133" i="3"/>
  <c r="FL132" i="3"/>
  <c r="JB133" i="3"/>
  <c r="DI133" i="3"/>
  <c r="EW133" i="3"/>
  <c r="GM132" i="3"/>
  <c r="GS132" i="3"/>
  <c r="GZ132" i="3"/>
  <c r="IJ132" i="3"/>
  <c r="FR132" i="3"/>
  <c r="FD133" i="3"/>
  <c r="HI132" i="3"/>
  <c r="FC132" i="3"/>
  <c r="HD132" i="3"/>
  <c r="CX132" i="3"/>
  <c r="CS132" i="3"/>
  <c r="IP133" i="3"/>
  <c r="JF132" i="3"/>
  <c r="CO132" i="3"/>
  <c r="IG132" i="3"/>
  <c r="HL132" i="3"/>
  <c r="DE133" i="3"/>
  <c r="HI133" i="3"/>
  <c r="JC133" i="3"/>
  <c r="JM132" i="3"/>
  <c r="IP132" i="3"/>
  <c r="FS132" i="3"/>
  <c r="GO132" i="3"/>
  <c r="DC132" i="3"/>
  <c r="DR132" i="3"/>
  <c r="DK132" i="3"/>
  <c r="CU132" i="3"/>
  <c r="EP133" i="3"/>
  <c r="FE132" i="3"/>
  <c r="FG132" i="3"/>
  <c r="DS132" i="3"/>
  <c r="HG133" i="3"/>
  <c r="JM133" i="3"/>
  <c r="DU133" i="3"/>
  <c r="IO133" i="3"/>
  <c r="HF132" i="3"/>
  <c r="HA133" i="3"/>
  <c r="DV132" i="3"/>
  <c r="DJ133" i="3"/>
  <c r="FA132" i="3"/>
  <c r="GR133" i="3"/>
  <c r="GT132" i="3"/>
  <c r="IZ132" i="3"/>
  <c r="EM132" i="3"/>
  <c r="DQ132" i="3"/>
  <c r="JI132" i="3"/>
  <c r="EV133" i="3"/>
  <c r="EV132" i="3"/>
  <c r="CR132" i="3"/>
  <c r="FS133" i="3"/>
  <c r="FF132" i="3"/>
  <c r="HF133" i="3"/>
  <c r="CY132" i="3"/>
  <c r="IQ132" i="3"/>
  <c r="DO132" i="3"/>
  <c r="DB133" i="3"/>
  <c r="CX133" i="3"/>
  <c r="JG132" i="3"/>
  <c r="AS131" i="3" l="1"/>
  <c r="AT131" i="3" s="1"/>
  <c r="AN131" i="3"/>
  <c r="CG131" i="3"/>
  <c r="CF132" i="3"/>
  <c r="BS132" i="3"/>
  <c r="BG132" i="3"/>
  <c r="AC132" i="3"/>
  <c r="Q132" i="3"/>
  <c r="AT130" i="3"/>
  <c r="JT132" i="3"/>
  <c r="JQ132" i="3"/>
  <c r="AM132" i="3"/>
  <c r="FU132" i="3"/>
  <c r="FV132" i="3"/>
  <c r="HV132" i="3"/>
  <c r="JP132" i="3"/>
  <c r="CC132" i="3"/>
  <c r="JO132" i="3"/>
  <c r="EC132" i="3"/>
  <c r="AP132" i="3"/>
  <c r="EF132" i="3"/>
  <c r="GC132" i="3"/>
  <c r="U132" i="3"/>
  <c r="V132" i="3"/>
  <c r="Z132" i="3"/>
  <c r="T132" i="3"/>
  <c r="AB132" i="3"/>
  <c r="X132" i="3"/>
  <c r="R132" i="3"/>
  <c r="Y132" i="3"/>
  <c r="AA132" i="3"/>
  <c r="S132" i="3"/>
  <c r="W132" i="3"/>
  <c r="CL132" i="3"/>
  <c r="EB132" i="3"/>
  <c r="GE132" i="3"/>
  <c r="DZ132" i="3"/>
  <c r="EA132" i="3"/>
  <c r="HU132" i="3"/>
  <c r="JU132" i="3"/>
  <c r="GB132" i="3"/>
  <c r="AL132" i="3"/>
  <c r="O132" i="3"/>
  <c r="F132" i="3"/>
  <c r="H132" i="3"/>
  <c r="J132" i="3"/>
  <c r="P132" i="3"/>
  <c r="M132" i="3"/>
  <c r="G132" i="3"/>
  <c r="I132" i="3"/>
  <c r="N132" i="3"/>
  <c r="K132" i="3"/>
  <c r="DX132" i="3"/>
  <c r="L132" i="3"/>
  <c r="BH132" i="3"/>
  <c r="BR132" i="3"/>
  <c r="BQ132" i="3"/>
  <c r="BO132" i="3"/>
  <c r="BN132" i="3"/>
  <c r="BL132" i="3"/>
  <c r="BI132" i="3"/>
  <c r="BJ132" i="3"/>
  <c r="BP132" i="3"/>
  <c r="BK132" i="3"/>
  <c r="BM132" i="3"/>
  <c r="HX132" i="3"/>
  <c r="JV132" i="3"/>
  <c r="FY132" i="3"/>
  <c r="FZ132" i="3"/>
  <c r="JS132" i="3"/>
  <c r="ED132" i="3"/>
  <c r="HW132" i="3"/>
  <c r="FX132" i="3"/>
  <c r="DY132" i="3"/>
  <c r="BX132" i="3"/>
  <c r="CA132" i="3"/>
  <c r="CE132" i="3"/>
  <c r="BY132" i="3"/>
  <c r="BW132" i="3"/>
  <c r="BV132" i="3"/>
  <c r="BU132" i="3"/>
  <c r="BT132" i="3"/>
  <c r="BZ132" i="3"/>
  <c r="IB132" i="3"/>
  <c r="FW132" i="3"/>
  <c r="JR132" i="3"/>
  <c r="JX132" i="3"/>
  <c r="HY132" i="3"/>
  <c r="JW132" i="3"/>
  <c r="EG132" i="3"/>
  <c r="GD132" i="3"/>
  <c r="GA132" i="3"/>
  <c r="HT132" i="3"/>
  <c r="HS132" i="3"/>
  <c r="BE132" i="3"/>
  <c r="BD132" i="3"/>
  <c r="HR132" i="3"/>
  <c r="AY132" i="3"/>
  <c r="BF132" i="3"/>
  <c r="BB132" i="3"/>
  <c r="AZ132" i="3"/>
  <c r="CB132" i="3"/>
  <c r="AW132" i="3"/>
  <c r="AX132" i="3"/>
  <c r="AV132" i="3"/>
  <c r="BA132" i="3"/>
  <c r="BC132" i="3"/>
  <c r="EH132" i="3"/>
  <c r="IA132" i="3"/>
  <c r="JY132" i="3"/>
  <c r="EE132" i="3"/>
  <c r="HZ132" i="3"/>
  <c r="AI132" i="3"/>
  <c r="AO132" i="3"/>
  <c r="AH132" i="3"/>
  <c r="AD132" i="3"/>
  <c r="AG132" i="3"/>
  <c r="AK132" i="3"/>
  <c r="AJ132" i="3"/>
  <c r="AE132" i="3"/>
  <c r="AF132" i="3"/>
  <c r="AO133" i="3"/>
  <c r="JY133" i="3"/>
  <c r="GE133" i="3"/>
  <c r="ED133" i="3"/>
  <c r="CB133" i="3"/>
  <c r="HR133" i="3"/>
  <c r="FZ133" i="3"/>
  <c r="JV133" i="3"/>
  <c r="IB133" i="3"/>
  <c r="JX133" i="3"/>
  <c r="EF133" i="3"/>
  <c r="JR133" i="3"/>
  <c r="CE133" i="3"/>
  <c r="EH133" i="3"/>
  <c r="EG133" i="3"/>
  <c r="C134" i="3"/>
  <c r="JL134" i="3"/>
  <c r="FL133" i="3"/>
  <c r="HO133" i="3"/>
  <c r="IZ134" i="3"/>
  <c r="IJ133" i="3"/>
  <c r="IH133" i="3"/>
  <c r="IG133" i="3"/>
  <c r="DT133" i="3"/>
  <c r="DG133" i="3"/>
  <c r="IN133" i="3"/>
  <c r="GW133" i="3"/>
  <c r="DD133" i="3"/>
  <c r="JA133" i="3"/>
  <c r="JH133" i="3"/>
  <c r="DB134" i="3"/>
  <c r="JF133" i="3"/>
  <c r="JL133" i="3"/>
  <c r="FA134" i="3"/>
  <c r="EL134" i="3"/>
  <c r="GZ133" i="3"/>
  <c r="CJ133" i="3"/>
  <c r="GY133" i="3"/>
  <c r="CV133" i="3"/>
  <c r="EY133" i="3"/>
  <c r="CS133" i="3"/>
  <c r="IS133" i="3"/>
  <c r="DV133" i="3"/>
  <c r="CK133" i="3"/>
  <c r="JK133" i="3"/>
  <c r="EO133" i="3"/>
  <c r="FB133" i="3"/>
  <c r="EL133" i="3"/>
  <c r="IL133" i="3"/>
  <c r="ES133" i="3"/>
  <c r="IY134" i="3"/>
  <c r="CO133" i="3"/>
  <c r="DQ133" i="3"/>
  <c r="GM133" i="3"/>
  <c r="EY134" i="3"/>
  <c r="GN133" i="3"/>
  <c r="GQ133" i="3"/>
  <c r="HC133" i="3"/>
  <c r="IJ134" i="3"/>
  <c r="DH134" i="3"/>
  <c r="FP133" i="3"/>
  <c r="FC133" i="3"/>
  <c r="DI134" i="3"/>
  <c r="EN133" i="3"/>
  <c r="DF133" i="3"/>
  <c r="JJ133" i="3"/>
  <c r="FA133" i="3"/>
  <c r="IT133" i="3"/>
  <c r="EZ133" i="3"/>
  <c r="JD134" i="3"/>
  <c r="HL133" i="3"/>
  <c r="CQ133" i="3"/>
  <c r="HJ133" i="3"/>
  <c r="DC133" i="3"/>
  <c r="IQ134" i="3"/>
  <c r="GL133" i="3"/>
  <c r="JJ134" i="3"/>
  <c r="EM133" i="3"/>
  <c r="FO134" i="3"/>
  <c r="GJ133" i="3"/>
  <c r="FR133" i="3"/>
  <c r="EU133" i="3"/>
  <c r="HD133" i="3"/>
  <c r="IF133" i="3"/>
  <c r="HL134" i="3"/>
  <c r="IK133" i="3"/>
  <c r="IX133" i="3"/>
  <c r="FN133" i="3"/>
  <c r="GO133" i="3"/>
  <c r="CR133" i="3"/>
  <c r="GX133" i="3"/>
  <c r="IW133" i="3"/>
  <c r="DP133" i="3"/>
  <c r="FG133" i="3"/>
  <c r="HM133" i="3"/>
  <c r="ER133" i="3"/>
  <c r="HE133" i="3"/>
  <c r="AS132" i="3" l="1"/>
  <c r="JQ133" i="3"/>
  <c r="GA133" i="3"/>
  <c r="EC133" i="3"/>
  <c r="AG133" i="3"/>
  <c r="AH133" i="3"/>
  <c r="AF133" i="3"/>
  <c r="AJ133" i="3"/>
  <c r="AK133" i="3"/>
  <c r="AP133" i="3"/>
  <c r="AD133" i="3"/>
  <c r="FX133" i="3"/>
  <c r="IA133" i="3"/>
  <c r="BT133" i="3"/>
  <c r="BY133" i="3"/>
  <c r="CA133" i="3"/>
  <c r="CF133" i="3"/>
  <c r="CG133" i="3" s="1"/>
  <c r="DX133" i="3"/>
  <c r="AL133" i="3"/>
  <c r="HX133" i="3"/>
  <c r="EE133" i="3"/>
  <c r="HY133" i="3"/>
  <c r="HT133" i="3"/>
  <c r="HW133" i="3"/>
  <c r="BF133" i="3"/>
  <c r="BG133" i="3"/>
  <c r="AX133" i="3"/>
  <c r="BC133" i="3"/>
  <c r="BA133" i="3"/>
  <c r="BE133" i="3"/>
  <c r="AV133" i="3"/>
  <c r="AR133" i="3"/>
  <c r="AR132" i="3"/>
  <c r="BS133" i="3"/>
  <c r="AC133" i="3"/>
  <c r="Q133" i="3"/>
  <c r="BU133" i="3"/>
  <c r="EA133" i="3"/>
  <c r="BB133" i="3"/>
  <c r="JU133" i="3"/>
  <c r="DZ133" i="3"/>
  <c r="BO133" i="3"/>
  <c r="BJ133" i="3"/>
  <c r="BQ133" i="3"/>
  <c r="BP133" i="3"/>
  <c r="BH133" i="3"/>
  <c r="BR133" i="3"/>
  <c r="BN133" i="3"/>
  <c r="CC133" i="3"/>
  <c r="CD133" i="3" s="1"/>
  <c r="JO133" i="3"/>
  <c r="AN132" i="3"/>
  <c r="CD132" i="3"/>
  <c r="EB133" i="3"/>
  <c r="BW133" i="3"/>
  <c r="CL133" i="3"/>
  <c r="Y133" i="3"/>
  <c r="Z133" i="3"/>
  <c r="T133" i="3"/>
  <c r="X133" i="3"/>
  <c r="W133" i="3"/>
  <c r="V133" i="3"/>
  <c r="R133" i="3"/>
  <c r="S133" i="3"/>
  <c r="U133" i="3"/>
  <c r="AA133" i="3"/>
  <c r="AB133" i="3"/>
  <c r="JT133" i="3"/>
  <c r="BM133" i="3"/>
  <c r="AY133" i="3"/>
  <c r="HU133" i="3"/>
  <c r="BZ133" i="3"/>
  <c r="BI133" i="3"/>
  <c r="GD133" i="3"/>
  <c r="AE133" i="3"/>
  <c r="AW133" i="3"/>
  <c r="HS133" i="3"/>
  <c r="HZ133" i="3"/>
  <c r="BD133" i="3"/>
  <c r="JW133" i="3"/>
  <c r="GC133" i="3"/>
  <c r="FV133" i="3"/>
  <c r="FW133" i="3"/>
  <c r="BV133" i="3"/>
  <c r="K133" i="3"/>
  <c r="AM133" i="3"/>
  <c r="F133" i="3"/>
  <c r="M133" i="3"/>
  <c r="FU133" i="3"/>
  <c r="P133" i="3"/>
  <c r="N133" i="3"/>
  <c r="L133" i="3"/>
  <c r="H133" i="3"/>
  <c r="G133" i="3"/>
  <c r="I133" i="3"/>
  <c r="J133" i="3"/>
  <c r="O133" i="3"/>
  <c r="FY133" i="3"/>
  <c r="JP133" i="3"/>
  <c r="JS133" i="3"/>
  <c r="BL133" i="3"/>
  <c r="BX133" i="3"/>
  <c r="BK133" i="3"/>
  <c r="AI133" i="3"/>
  <c r="GB133" i="3"/>
  <c r="AZ133" i="3"/>
  <c r="HV133" i="3"/>
  <c r="DY133" i="3"/>
  <c r="CG132" i="3"/>
  <c r="AQ132" i="3"/>
  <c r="R134" i="3"/>
  <c r="AM134" i="3"/>
  <c r="FU134" i="3"/>
  <c r="C135" i="3"/>
  <c r="EQ134" i="3"/>
  <c r="CP134" i="3"/>
  <c r="FB134" i="3"/>
  <c r="GY135" i="3"/>
  <c r="CX134" i="3"/>
  <c r="DG134" i="3"/>
  <c r="II134" i="3"/>
  <c r="JC134" i="3"/>
  <c r="ES134" i="3"/>
  <c r="IG134" i="3"/>
  <c r="JH134" i="3"/>
  <c r="HP134" i="3"/>
  <c r="GP134" i="3"/>
  <c r="JK135" i="3"/>
  <c r="IN134" i="3"/>
  <c r="EQ135" i="3"/>
  <c r="FQ135" i="3"/>
  <c r="ER134" i="3"/>
  <c r="IV135" i="3"/>
  <c r="HB134" i="3"/>
  <c r="DV135" i="3"/>
  <c r="DK134" i="3"/>
  <c r="IK134" i="3"/>
  <c r="JB134" i="3"/>
  <c r="EW134" i="3"/>
  <c r="CT135" i="3"/>
  <c r="GQ134" i="3"/>
  <c r="FG134" i="3"/>
  <c r="CZ134" i="3"/>
  <c r="CY134" i="3"/>
  <c r="DM134" i="3"/>
  <c r="DM135" i="3"/>
  <c r="IO134" i="3"/>
  <c r="GI134" i="3"/>
  <c r="IP134" i="3"/>
  <c r="GV134" i="3"/>
  <c r="HJ134" i="3"/>
  <c r="EO134" i="3"/>
  <c r="IF134" i="3"/>
  <c r="GM135" i="3"/>
  <c r="DS134" i="3"/>
  <c r="IS134" i="3"/>
  <c r="EN134" i="3"/>
  <c r="JK134" i="3"/>
  <c r="HG135" i="3"/>
  <c r="HM134" i="3"/>
  <c r="HO134" i="3"/>
  <c r="JA134" i="3"/>
  <c r="GX134" i="3"/>
  <c r="IL134" i="3"/>
  <c r="EM134" i="3"/>
  <c r="CR134" i="3"/>
  <c r="HC134" i="3"/>
  <c r="FF134" i="3"/>
  <c r="GM134" i="3"/>
  <c r="CO134" i="3"/>
  <c r="DU134" i="3"/>
  <c r="GT134" i="3"/>
  <c r="ET134" i="3"/>
  <c r="JJ135" i="3"/>
  <c r="FP134" i="3"/>
  <c r="HG134" i="3"/>
  <c r="FB135" i="3"/>
  <c r="FS134" i="3"/>
  <c r="DQ134" i="3"/>
  <c r="DE135" i="3"/>
  <c r="DE134" i="3"/>
  <c r="HE134" i="3"/>
  <c r="FN134" i="3"/>
  <c r="IK135" i="3"/>
  <c r="EZ134" i="3"/>
  <c r="FI134" i="3"/>
  <c r="DR134" i="3"/>
  <c r="DS135" i="3"/>
  <c r="IT134" i="3"/>
  <c r="GK134" i="3"/>
  <c r="DL134" i="3"/>
  <c r="FH135" i="3"/>
  <c r="GZ134" i="3"/>
  <c r="FJ135" i="3"/>
  <c r="EV135" i="3"/>
  <c r="GN134" i="3"/>
  <c r="CV134" i="3"/>
  <c r="EP134" i="3"/>
  <c r="DG135" i="3"/>
  <c r="JM134" i="3"/>
  <c r="IH134" i="3"/>
  <c r="IU134" i="3"/>
  <c r="CS134" i="3"/>
  <c r="DF135" i="3"/>
  <c r="HD135" i="3"/>
  <c r="CW135" i="3"/>
  <c r="GO134" i="3"/>
  <c r="HN134" i="3"/>
  <c r="CK134" i="3"/>
  <c r="JD135" i="3"/>
  <c r="HD134" i="3"/>
  <c r="FH134" i="3"/>
  <c r="DP134" i="3"/>
  <c r="HA134" i="3"/>
  <c r="CQ134" i="3"/>
  <c r="CW134" i="3"/>
  <c r="DV134" i="3"/>
  <c r="FD134" i="3"/>
  <c r="CU134" i="3"/>
  <c r="FQ134" i="3"/>
  <c r="EZ135" i="3"/>
  <c r="FR134" i="3"/>
  <c r="JG134" i="3"/>
  <c r="CT134" i="3"/>
  <c r="DO134" i="3"/>
  <c r="FE135" i="3"/>
  <c r="EW135" i="3"/>
  <c r="FO135" i="3"/>
  <c r="IP135" i="3"/>
  <c r="EU134" i="3"/>
  <c r="DT134" i="3"/>
  <c r="FL134" i="3"/>
  <c r="FM134" i="3"/>
  <c r="IW135" i="3"/>
  <c r="DC134" i="3"/>
  <c r="GW134" i="3"/>
  <c r="IQ135" i="3"/>
  <c r="HI135" i="3"/>
  <c r="IO135" i="3"/>
  <c r="JF134" i="3"/>
  <c r="CJ134" i="3"/>
  <c r="JM135" i="3"/>
  <c r="HK134" i="3"/>
  <c r="GY134" i="3"/>
  <c r="JI134" i="3"/>
  <c r="GL134" i="3"/>
  <c r="DF134" i="3"/>
  <c r="DJ134" i="3"/>
  <c r="IV134" i="3"/>
  <c r="IM134" i="3"/>
  <c r="FE134" i="3"/>
  <c r="IW134" i="3"/>
  <c r="HF134" i="3"/>
  <c r="ER135" i="3"/>
  <c r="IX134" i="3"/>
  <c r="CQ135" i="3"/>
  <c r="FC134" i="3"/>
  <c r="GJ134" i="3"/>
  <c r="HJ135" i="3"/>
  <c r="GS134" i="3"/>
  <c r="FJ134" i="3"/>
  <c r="CZ135" i="3"/>
  <c r="DD134" i="3"/>
  <c r="GR134" i="3"/>
  <c r="JB135" i="3"/>
  <c r="CS135" i="3"/>
  <c r="EV134" i="3"/>
  <c r="HI134" i="3"/>
  <c r="CE134" i="3" l="1"/>
  <c r="Y134" i="3"/>
  <c r="GD134" i="3"/>
  <c r="HS134" i="3"/>
  <c r="EA134" i="3"/>
  <c r="HU134" i="3"/>
  <c r="AP134" i="3"/>
  <c r="EC134" i="3"/>
  <c r="U134" i="3"/>
  <c r="JX134" i="3"/>
  <c r="JS134" i="3"/>
  <c r="GB134" i="3"/>
  <c r="JW134" i="3"/>
  <c r="JT134" i="3"/>
  <c r="HY134" i="3"/>
  <c r="HX134" i="3"/>
  <c r="AS133" i="3"/>
  <c r="AT133" i="3" s="1"/>
  <c r="AQ133" i="3"/>
  <c r="AB134" i="3"/>
  <c r="BI134" i="3"/>
  <c r="BS134" i="3"/>
  <c r="BP134" i="3"/>
  <c r="BR134" i="3"/>
  <c r="BN134" i="3"/>
  <c r="BO134" i="3"/>
  <c r="BL134" i="3"/>
  <c r="BQ134" i="3"/>
  <c r="BK134" i="3"/>
  <c r="BJ134" i="3"/>
  <c r="BH134" i="3"/>
  <c r="JO134" i="3"/>
  <c r="CC134" i="3"/>
  <c r="DZ134" i="3"/>
  <c r="FW134" i="3"/>
  <c r="HV134" i="3"/>
  <c r="ED134" i="3"/>
  <c r="JP134" i="3"/>
  <c r="EG134" i="3"/>
  <c r="AA134" i="3"/>
  <c r="CF134" i="3"/>
  <c r="BV134" i="3"/>
  <c r="CA134" i="3"/>
  <c r="BT134" i="3"/>
  <c r="BU134" i="3"/>
  <c r="BX134" i="3"/>
  <c r="BW134" i="3"/>
  <c r="BY134" i="3"/>
  <c r="BZ134" i="3"/>
  <c r="V134" i="3"/>
  <c r="JQ134" i="3"/>
  <c r="GC134" i="3"/>
  <c r="IA134" i="3"/>
  <c r="FZ134" i="3"/>
  <c r="W134" i="3"/>
  <c r="T134" i="3"/>
  <c r="HZ134" i="3"/>
  <c r="JR134" i="3"/>
  <c r="IB134" i="3"/>
  <c r="FX134" i="3"/>
  <c r="EH134" i="3"/>
  <c r="GE134" i="3"/>
  <c r="EF134" i="3"/>
  <c r="Z134" i="3"/>
  <c r="EE134" i="3"/>
  <c r="FV134" i="3"/>
  <c r="FY134" i="3"/>
  <c r="AG134" i="3"/>
  <c r="AF134" i="3"/>
  <c r="AE134" i="3"/>
  <c r="AO134" i="3"/>
  <c r="AH134" i="3"/>
  <c r="AD134" i="3"/>
  <c r="AI134" i="3"/>
  <c r="AJ134" i="3"/>
  <c r="AK134" i="3"/>
  <c r="BC134" i="3"/>
  <c r="BG134" i="3"/>
  <c r="BB134" i="3"/>
  <c r="AW134" i="3"/>
  <c r="BE134" i="3"/>
  <c r="HR134" i="3"/>
  <c r="BF134" i="3"/>
  <c r="CB134" i="3"/>
  <c r="AZ134" i="3"/>
  <c r="AY134" i="3"/>
  <c r="AV134" i="3"/>
  <c r="BA134" i="3"/>
  <c r="AX134" i="3"/>
  <c r="BD134" i="3"/>
  <c r="X134" i="3"/>
  <c r="JY134" i="3"/>
  <c r="JU134" i="3"/>
  <c r="HT134" i="3"/>
  <c r="JV134" i="3"/>
  <c r="EB134" i="3"/>
  <c r="GA134" i="3"/>
  <c r="AC134" i="3"/>
  <c r="S134" i="3"/>
  <c r="DY134" i="3"/>
  <c r="G134" i="3"/>
  <c r="F134" i="3"/>
  <c r="O134" i="3"/>
  <c r="H134" i="3"/>
  <c r="K134" i="3"/>
  <c r="M134" i="3"/>
  <c r="P134" i="3"/>
  <c r="AL134" i="3"/>
  <c r="AN134" i="3" s="1"/>
  <c r="DX134" i="3"/>
  <c r="Q134" i="3"/>
  <c r="J134" i="3"/>
  <c r="I134" i="3"/>
  <c r="N134" i="3"/>
  <c r="L134" i="3"/>
  <c r="AN133" i="3"/>
  <c r="AT132" i="3"/>
  <c r="HW134" i="3"/>
  <c r="BM134" i="3"/>
  <c r="CL134" i="3"/>
  <c r="CE135" i="3"/>
  <c r="EC135" i="3"/>
  <c r="GA135" i="3"/>
  <c r="EB135" i="3"/>
  <c r="JX135" i="3"/>
  <c r="C136" i="3"/>
  <c r="HE135" i="3"/>
  <c r="JG135" i="3"/>
  <c r="IU135" i="3"/>
  <c r="CJ135" i="3"/>
  <c r="ES135" i="3"/>
  <c r="DQ135" i="3"/>
  <c r="DP135" i="3"/>
  <c r="GZ135" i="3"/>
  <c r="DR135" i="3"/>
  <c r="FR135" i="3"/>
  <c r="EY135" i="3"/>
  <c r="HP135" i="3"/>
  <c r="IH135" i="3"/>
  <c r="II135" i="3"/>
  <c r="IS135" i="3"/>
  <c r="FN136" i="3"/>
  <c r="DB135" i="3"/>
  <c r="DM136" i="3"/>
  <c r="DS136" i="3"/>
  <c r="FL135" i="3"/>
  <c r="HA135" i="3"/>
  <c r="FM136" i="3"/>
  <c r="HO135" i="3"/>
  <c r="CK135" i="3"/>
  <c r="DK135" i="3"/>
  <c r="IN135" i="3"/>
  <c r="IG135" i="3"/>
  <c r="HK135" i="3"/>
  <c r="GQ135" i="3"/>
  <c r="CU135" i="3"/>
  <c r="GI135" i="3"/>
  <c r="FA135" i="3"/>
  <c r="DJ135" i="3"/>
  <c r="EN135" i="3"/>
  <c r="GT136" i="3"/>
  <c r="CV135" i="3"/>
  <c r="FJ136" i="3"/>
  <c r="DI135" i="3"/>
  <c r="FG135" i="3"/>
  <c r="JA135" i="3"/>
  <c r="GR135" i="3"/>
  <c r="EL135" i="3"/>
  <c r="EM135" i="3"/>
  <c r="EU135" i="3"/>
  <c r="FP136" i="3"/>
  <c r="GX135" i="3"/>
  <c r="FI135" i="3"/>
  <c r="CO135" i="3"/>
  <c r="CY135" i="3"/>
  <c r="IY135" i="3"/>
  <c r="JF135" i="3"/>
  <c r="IT135" i="3"/>
  <c r="GL135" i="3"/>
  <c r="GP135" i="3"/>
  <c r="GT135" i="3"/>
  <c r="JC135" i="3"/>
  <c r="IX135" i="3"/>
  <c r="DL135" i="3"/>
  <c r="GW135" i="3"/>
  <c r="IL135" i="3"/>
  <c r="FC135" i="3"/>
  <c r="IJ135" i="3"/>
  <c r="IM135" i="3"/>
  <c r="DU135" i="3"/>
  <c r="DD135" i="3"/>
  <c r="HM135" i="3"/>
  <c r="JL135" i="3"/>
  <c r="CY136" i="3"/>
  <c r="JH135" i="3"/>
  <c r="GY136" i="3"/>
  <c r="IF135" i="3"/>
  <c r="GJ135" i="3"/>
  <c r="GV135" i="3"/>
  <c r="IZ135" i="3"/>
  <c r="ET135" i="3"/>
  <c r="HB135" i="3"/>
  <c r="GO135" i="3"/>
  <c r="FP135" i="3"/>
  <c r="FN135" i="3"/>
  <c r="HF135" i="3"/>
  <c r="FD135" i="3"/>
  <c r="JK136" i="3"/>
  <c r="CP135" i="3"/>
  <c r="HC135" i="3"/>
  <c r="CX135" i="3"/>
  <c r="EO135" i="3"/>
  <c r="FM135" i="3"/>
  <c r="EP135" i="3"/>
  <c r="GK135" i="3"/>
  <c r="DT135" i="3"/>
  <c r="JI135" i="3"/>
  <c r="GN135" i="3"/>
  <c r="CQ136" i="3"/>
  <c r="EO136" i="3"/>
  <c r="FF135" i="3"/>
  <c r="IZ136" i="3"/>
  <c r="FS135" i="3"/>
  <c r="EN136" i="3"/>
  <c r="DO135" i="3"/>
  <c r="CR135" i="3"/>
  <c r="DH135" i="3"/>
  <c r="HN135" i="3"/>
  <c r="HL135" i="3"/>
  <c r="DC135" i="3"/>
  <c r="GS135" i="3"/>
  <c r="AS134" i="3" l="1"/>
  <c r="AQ134" i="3"/>
  <c r="AR134" i="3"/>
  <c r="CD134" i="3"/>
  <c r="CG134" i="3"/>
  <c r="JS135" i="3"/>
  <c r="JU135" i="3"/>
  <c r="HV135" i="3"/>
  <c r="BS135" i="3"/>
  <c r="BG135" i="3"/>
  <c r="AC135" i="3"/>
  <c r="Q135" i="3"/>
  <c r="GB135" i="3"/>
  <c r="JY135" i="3"/>
  <c r="JT135" i="3"/>
  <c r="BQ135" i="3"/>
  <c r="BP135" i="3"/>
  <c r="BI135" i="3"/>
  <c r="BL135" i="3"/>
  <c r="BR135" i="3"/>
  <c r="BK135" i="3"/>
  <c r="BN135" i="3"/>
  <c r="BM135" i="3"/>
  <c r="BJ135" i="3"/>
  <c r="BH135" i="3"/>
  <c r="BO135" i="3"/>
  <c r="GD135" i="3"/>
  <c r="FY135" i="3"/>
  <c r="EA135" i="3"/>
  <c r="FZ135" i="3"/>
  <c r="JW135" i="3"/>
  <c r="HY135" i="3"/>
  <c r="EE135" i="3"/>
  <c r="EH135" i="3"/>
  <c r="DY135" i="3"/>
  <c r="FX135" i="3"/>
  <c r="HT135" i="3"/>
  <c r="ED135" i="3"/>
  <c r="FW135" i="3"/>
  <c r="JR135" i="3"/>
  <c r="HW135" i="3"/>
  <c r="HX135" i="3"/>
  <c r="AP135" i="3"/>
  <c r="JO135" i="3"/>
  <c r="CC135" i="3"/>
  <c r="IB135" i="3"/>
  <c r="FV135" i="3"/>
  <c r="DZ135" i="3"/>
  <c r="T135" i="3"/>
  <c r="Y135" i="3"/>
  <c r="V135" i="3"/>
  <c r="R135" i="3"/>
  <c r="AA135" i="3"/>
  <c r="AB135" i="3"/>
  <c r="S135" i="3"/>
  <c r="X135" i="3"/>
  <c r="U135" i="3"/>
  <c r="W135" i="3"/>
  <c r="Z135" i="3"/>
  <c r="GC135" i="3"/>
  <c r="DX135" i="3"/>
  <c r="K135" i="3"/>
  <c r="F135" i="3"/>
  <c r="N135" i="3"/>
  <c r="M135" i="3"/>
  <c r="L135" i="3"/>
  <c r="P135" i="3"/>
  <c r="G135" i="3"/>
  <c r="AL135" i="3"/>
  <c r="H135" i="3"/>
  <c r="I135" i="3"/>
  <c r="J135" i="3"/>
  <c r="O135" i="3"/>
  <c r="AE135" i="3"/>
  <c r="AJ135" i="3"/>
  <c r="AK135" i="3"/>
  <c r="AG135" i="3"/>
  <c r="AD135" i="3"/>
  <c r="AO135" i="3"/>
  <c r="AR135" i="3" s="1"/>
  <c r="AF135" i="3"/>
  <c r="AI135" i="3"/>
  <c r="AH135" i="3"/>
  <c r="GE135" i="3"/>
  <c r="FU135" i="3"/>
  <c r="AM135" i="3"/>
  <c r="JQ135" i="3"/>
  <c r="HS135" i="3"/>
  <c r="BU135" i="3"/>
  <c r="CF135" i="3"/>
  <c r="CA135" i="3"/>
  <c r="BY135" i="3"/>
  <c r="BT135" i="3"/>
  <c r="BV135" i="3"/>
  <c r="BZ135" i="3"/>
  <c r="BX135" i="3"/>
  <c r="BW135" i="3"/>
  <c r="EF135" i="3"/>
  <c r="HU135" i="3"/>
  <c r="JP135" i="3"/>
  <c r="BB135" i="3"/>
  <c r="AY135" i="3"/>
  <c r="HR135" i="3"/>
  <c r="AX135" i="3"/>
  <c r="BC135" i="3"/>
  <c r="CB135" i="3"/>
  <c r="AV135" i="3"/>
  <c r="BA135" i="3"/>
  <c r="AW135" i="3"/>
  <c r="AZ135" i="3"/>
  <c r="BD135" i="3"/>
  <c r="BE135" i="3"/>
  <c r="BF135" i="3"/>
  <c r="HZ135" i="3"/>
  <c r="IA135" i="3"/>
  <c r="EG135" i="3"/>
  <c r="JV135" i="3"/>
  <c r="CL135" i="3"/>
  <c r="C137" i="3"/>
  <c r="IS136" i="3"/>
  <c r="CT136" i="3"/>
  <c r="HP137" i="3"/>
  <c r="DH136" i="3"/>
  <c r="GW136" i="3"/>
  <c r="GP137" i="3"/>
  <c r="IW136" i="3"/>
  <c r="IL137" i="3"/>
  <c r="DT136" i="3"/>
  <c r="GS136" i="3"/>
  <c r="IO136" i="3"/>
  <c r="HA136" i="3"/>
  <c r="EW137" i="3"/>
  <c r="DK136" i="3"/>
  <c r="DV136" i="3"/>
  <c r="HF137" i="3"/>
  <c r="JC136" i="3"/>
  <c r="GO136" i="3"/>
  <c r="FR136" i="3"/>
  <c r="JA137" i="3"/>
  <c r="GN137" i="3"/>
  <c r="JA136" i="3"/>
  <c r="FO136" i="3"/>
  <c r="DG137" i="3"/>
  <c r="GP136" i="3"/>
  <c r="FI136" i="3"/>
  <c r="HF136" i="3"/>
  <c r="JI136" i="3"/>
  <c r="GQ137" i="3"/>
  <c r="EU136" i="3"/>
  <c r="DO136" i="3"/>
  <c r="HC136" i="3"/>
  <c r="EV136" i="3"/>
  <c r="HD136" i="3"/>
  <c r="IP137" i="3"/>
  <c r="ER136" i="3"/>
  <c r="FL136" i="3"/>
  <c r="IH136" i="3"/>
  <c r="CK136" i="3"/>
  <c r="EL136" i="3"/>
  <c r="JJ136" i="3"/>
  <c r="DK137" i="3"/>
  <c r="CS136" i="3"/>
  <c r="EQ136" i="3"/>
  <c r="DD136" i="3"/>
  <c r="FC136" i="3"/>
  <c r="EV137" i="3"/>
  <c r="EP136" i="3"/>
  <c r="JM136" i="3"/>
  <c r="FE136" i="3"/>
  <c r="CP136" i="3"/>
  <c r="HJ136" i="3"/>
  <c r="IU136" i="3"/>
  <c r="IQ137" i="3"/>
  <c r="DR136" i="3"/>
  <c r="CO137" i="3"/>
  <c r="IZ137" i="3"/>
  <c r="GT137" i="3"/>
  <c r="FA136" i="3"/>
  <c r="IY137" i="3"/>
  <c r="DQ136" i="3"/>
  <c r="HG136" i="3"/>
  <c r="DJ137" i="3"/>
  <c r="FD136" i="3"/>
  <c r="CW136" i="3"/>
  <c r="HI136" i="3"/>
  <c r="GN136" i="3"/>
  <c r="IG136" i="3"/>
  <c r="FH136" i="3"/>
  <c r="ET136" i="3"/>
  <c r="CJ136" i="3"/>
  <c r="FS136" i="3"/>
  <c r="GM136" i="3"/>
  <c r="GR136" i="3"/>
  <c r="GQ136" i="3"/>
  <c r="DI136" i="3"/>
  <c r="IK136" i="3"/>
  <c r="GL137" i="3"/>
  <c r="FB136" i="3"/>
  <c r="JF136" i="3"/>
  <c r="FG136" i="3"/>
  <c r="DJ136" i="3"/>
  <c r="CX136" i="3"/>
  <c r="HL136" i="3"/>
  <c r="GK136" i="3"/>
  <c r="JD136" i="3"/>
  <c r="IV136" i="3"/>
  <c r="IL136" i="3"/>
  <c r="II136" i="3"/>
  <c r="FQ136" i="3"/>
  <c r="CO136" i="3"/>
  <c r="DP136" i="3"/>
  <c r="JB136" i="3"/>
  <c r="II137" i="3"/>
  <c r="IX136" i="3"/>
  <c r="HM136" i="3"/>
  <c r="CZ137" i="3"/>
  <c r="CV136" i="3"/>
  <c r="GW137" i="3"/>
  <c r="EY136" i="3"/>
  <c r="JL136" i="3"/>
  <c r="ES136" i="3"/>
  <c r="DE137" i="3"/>
  <c r="DG136" i="3"/>
  <c r="DE136" i="3"/>
  <c r="DL136" i="3"/>
  <c r="DF136" i="3"/>
  <c r="HN136" i="3"/>
  <c r="GL136" i="3"/>
  <c r="HK137" i="3"/>
  <c r="IJ136" i="3"/>
  <c r="IM136" i="3"/>
  <c r="DC137" i="3"/>
  <c r="IF136" i="3"/>
  <c r="CR136" i="3"/>
  <c r="GJ136" i="3"/>
  <c r="EZ136" i="3"/>
  <c r="JG136" i="3"/>
  <c r="GX136" i="3"/>
  <c r="DB136" i="3"/>
  <c r="HB136" i="3"/>
  <c r="GI136" i="3"/>
  <c r="IT136" i="3"/>
  <c r="FR137" i="3"/>
  <c r="EL137" i="3"/>
  <c r="CU136" i="3"/>
  <c r="FF136" i="3"/>
  <c r="IY136" i="3"/>
  <c r="IP136" i="3"/>
  <c r="DU136" i="3"/>
  <c r="FL137" i="3"/>
  <c r="HD137" i="3"/>
  <c r="FN137" i="3"/>
  <c r="HO136" i="3"/>
  <c r="JL137" i="3"/>
  <c r="HK136" i="3"/>
  <c r="JH136" i="3"/>
  <c r="FC137" i="3"/>
  <c r="EM136" i="3"/>
  <c r="IQ136" i="3"/>
  <c r="GZ136" i="3"/>
  <c r="FI137" i="3"/>
  <c r="DC136" i="3"/>
  <c r="HP136" i="3"/>
  <c r="HG137" i="3"/>
  <c r="ER137" i="3"/>
  <c r="GR137" i="3"/>
  <c r="FQ137" i="3"/>
  <c r="HE136" i="3"/>
  <c r="HM137" i="3"/>
  <c r="EW136" i="3"/>
  <c r="JD137" i="3"/>
  <c r="CZ136" i="3"/>
  <c r="IN136" i="3"/>
  <c r="CV137" i="3"/>
  <c r="GV136" i="3"/>
  <c r="AT134" i="3" l="1"/>
  <c r="JV136" i="3"/>
  <c r="JQ136" i="3"/>
  <c r="AS135" i="3"/>
  <c r="AT135" i="3" s="1"/>
  <c r="BS136" i="3"/>
  <c r="BG136" i="3"/>
  <c r="AC136" i="3"/>
  <c r="Q137" i="3"/>
  <c r="Q136" i="3"/>
  <c r="AN135" i="3"/>
  <c r="CD135" i="3"/>
  <c r="AQ135" i="3"/>
  <c r="CE136" i="3"/>
  <c r="BY136" i="3"/>
  <c r="BT136" i="3"/>
  <c r="CF136" i="3"/>
  <c r="HU136" i="3"/>
  <c r="GD136" i="3"/>
  <c r="AO136" i="3"/>
  <c r="CG135" i="3"/>
  <c r="GA136" i="3"/>
  <c r="HZ136" i="3"/>
  <c r="HX136" i="3"/>
  <c r="DZ136" i="3"/>
  <c r="FW136" i="3"/>
  <c r="BO136" i="3"/>
  <c r="BQ136" i="3"/>
  <c r="BR136" i="3"/>
  <c r="BN136" i="3"/>
  <c r="BI136" i="3"/>
  <c r="BJ136" i="3"/>
  <c r="BH136" i="3"/>
  <c r="BK136" i="3"/>
  <c r="BM136" i="3"/>
  <c r="BL136" i="3"/>
  <c r="BP136" i="3"/>
  <c r="IB136" i="3"/>
  <c r="ED136" i="3"/>
  <c r="GB136" i="3"/>
  <c r="JX136" i="3"/>
  <c r="Y136" i="3"/>
  <c r="R136" i="3"/>
  <c r="V136" i="3"/>
  <c r="U136" i="3"/>
  <c r="Z136" i="3"/>
  <c r="X136" i="3"/>
  <c r="W136" i="3"/>
  <c r="AA136" i="3"/>
  <c r="S136" i="3"/>
  <c r="T136" i="3"/>
  <c r="AB136" i="3"/>
  <c r="EA136" i="3"/>
  <c r="DY136" i="3"/>
  <c r="BV136" i="3"/>
  <c r="EG136" i="3"/>
  <c r="EH136" i="3"/>
  <c r="AM136" i="3"/>
  <c r="FU136" i="3"/>
  <c r="BX136" i="3"/>
  <c r="GC136" i="3"/>
  <c r="HT136" i="3"/>
  <c r="CL136" i="3"/>
  <c r="AY136" i="3"/>
  <c r="BF136" i="3"/>
  <c r="AZ136" i="3"/>
  <c r="BE136" i="3"/>
  <c r="BC136" i="3"/>
  <c r="CB136" i="3"/>
  <c r="HR136" i="3"/>
  <c r="AW136" i="3"/>
  <c r="AV136" i="3"/>
  <c r="BB136" i="3"/>
  <c r="BD136" i="3"/>
  <c r="BA136" i="3"/>
  <c r="AX136" i="3"/>
  <c r="HS136" i="3"/>
  <c r="EF136" i="3"/>
  <c r="JP136" i="3"/>
  <c r="JU136" i="3"/>
  <c r="BW136" i="3"/>
  <c r="JW136" i="3"/>
  <c r="HV136" i="3"/>
  <c r="FX136" i="3"/>
  <c r="EC136" i="3"/>
  <c r="GE136" i="3"/>
  <c r="JO136" i="3"/>
  <c r="CC136" i="3"/>
  <c r="JR136" i="3"/>
  <c r="BU136" i="3"/>
  <c r="FV136" i="3"/>
  <c r="IA136" i="3"/>
  <c r="G136" i="3"/>
  <c r="DX136" i="3"/>
  <c r="N136" i="3"/>
  <c r="I136" i="3"/>
  <c r="K136" i="3"/>
  <c r="AL136" i="3"/>
  <c r="O136" i="3"/>
  <c r="P136" i="3"/>
  <c r="M136" i="3"/>
  <c r="L136" i="3"/>
  <c r="H136" i="3"/>
  <c r="F136" i="3"/>
  <c r="J136" i="3"/>
  <c r="FY136" i="3"/>
  <c r="HW136" i="3"/>
  <c r="EB136" i="3"/>
  <c r="CA136" i="3"/>
  <c r="JT136" i="3"/>
  <c r="AP136" i="3"/>
  <c r="AD136" i="3"/>
  <c r="AH136" i="3"/>
  <c r="AJ136" i="3"/>
  <c r="AG136" i="3"/>
  <c r="AE136" i="3"/>
  <c r="AI136" i="3"/>
  <c r="AF136" i="3"/>
  <c r="AK136" i="3"/>
  <c r="JY136" i="3"/>
  <c r="HY136" i="3"/>
  <c r="BZ136" i="3"/>
  <c r="EE136" i="3"/>
  <c r="JS136" i="3"/>
  <c r="FZ136" i="3"/>
  <c r="AP137" i="3"/>
  <c r="HZ137" i="3"/>
  <c r="F137" i="3"/>
  <c r="JU137" i="3"/>
  <c r="GE137" i="3"/>
  <c r="C138" i="3"/>
  <c r="IK137" i="3"/>
  <c r="CU137" i="3"/>
  <c r="FE137" i="3"/>
  <c r="IN137" i="3"/>
  <c r="IW137" i="3"/>
  <c r="GZ137" i="3"/>
  <c r="HJ137" i="3"/>
  <c r="ET137" i="3"/>
  <c r="FA137" i="3"/>
  <c r="IS137" i="3"/>
  <c r="GO137" i="3"/>
  <c r="JM137" i="3"/>
  <c r="CS137" i="3"/>
  <c r="CR137" i="3"/>
  <c r="DQ137" i="3"/>
  <c r="IO137" i="3"/>
  <c r="EZ137" i="3"/>
  <c r="JI137" i="3"/>
  <c r="CY137" i="3"/>
  <c r="IJ137" i="3"/>
  <c r="GK137" i="3"/>
  <c r="DR137" i="3"/>
  <c r="CK137" i="3"/>
  <c r="HC137" i="3"/>
  <c r="IH137" i="3"/>
  <c r="EN137" i="3"/>
  <c r="IF137" i="3"/>
  <c r="EY137" i="3"/>
  <c r="DD137" i="3"/>
  <c r="EO137" i="3"/>
  <c r="HL137" i="3"/>
  <c r="JJ137" i="3"/>
  <c r="FM137" i="3"/>
  <c r="CP137" i="3"/>
  <c r="HB137" i="3"/>
  <c r="JG137" i="3"/>
  <c r="DO137" i="3"/>
  <c r="CW137" i="3"/>
  <c r="DT137" i="3"/>
  <c r="FF137" i="3"/>
  <c r="DV137" i="3"/>
  <c r="HE137" i="3"/>
  <c r="FJ137" i="3"/>
  <c r="HI137" i="3"/>
  <c r="DM138" i="3"/>
  <c r="JD138" i="3"/>
  <c r="EP137" i="3"/>
  <c r="FD137" i="3"/>
  <c r="EP138" i="3"/>
  <c r="GV137" i="3"/>
  <c r="DF137" i="3"/>
  <c r="DL137" i="3"/>
  <c r="JH137" i="3"/>
  <c r="EM137" i="3"/>
  <c r="CT137" i="3"/>
  <c r="GS137" i="3"/>
  <c r="DM137" i="3"/>
  <c r="GY137" i="3"/>
  <c r="JF137" i="3"/>
  <c r="FG137" i="3"/>
  <c r="DI137" i="3"/>
  <c r="FB137" i="3"/>
  <c r="HO137" i="3"/>
  <c r="DB137" i="3"/>
  <c r="JC137" i="3"/>
  <c r="GT138" i="3"/>
  <c r="GX137" i="3"/>
  <c r="CQ137" i="3"/>
  <c r="DU137" i="3"/>
  <c r="HN137" i="3"/>
  <c r="JB137" i="3"/>
  <c r="DP137" i="3"/>
  <c r="IM137" i="3"/>
  <c r="FS137" i="3"/>
  <c r="EU137" i="3"/>
  <c r="JK137" i="3"/>
  <c r="EQ137" i="3"/>
  <c r="FP137" i="3"/>
  <c r="FO137" i="3"/>
  <c r="DH137" i="3"/>
  <c r="GI137" i="3"/>
  <c r="IX137" i="3"/>
  <c r="HA137" i="3"/>
  <c r="IG137" i="3"/>
  <c r="GM137" i="3"/>
  <c r="IV137" i="3"/>
  <c r="FH137" i="3"/>
  <c r="GJ137" i="3"/>
  <c r="DS137" i="3"/>
  <c r="CX137" i="3"/>
  <c r="IT137" i="3"/>
  <c r="CJ137" i="3"/>
  <c r="ES137" i="3"/>
  <c r="IU137" i="3"/>
  <c r="HS137" i="3" l="1"/>
  <c r="IB137" i="3"/>
  <c r="CB137" i="3"/>
  <c r="HR137" i="3"/>
  <c r="JR137" i="3"/>
  <c r="JV137" i="3"/>
  <c r="CL137" i="3"/>
  <c r="JW137" i="3"/>
  <c r="HW137" i="3"/>
  <c r="FY137" i="3"/>
  <c r="HT137" i="3"/>
  <c r="L137" i="3"/>
  <c r="FX137" i="3"/>
  <c r="EC137" i="3"/>
  <c r="AS136" i="3"/>
  <c r="AR136" i="3"/>
  <c r="BS137" i="3"/>
  <c r="BG137" i="3"/>
  <c r="AC137" i="3"/>
  <c r="CG136" i="3"/>
  <c r="AQ136" i="3"/>
  <c r="CD136" i="3"/>
  <c r="AN136" i="3"/>
  <c r="BR137" i="3"/>
  <c r="BJ137" i="3"/>
  <c r="BK137" i="3"/>
  <c r="BN137" i="3"/>
  <c r="BI137" i="3"/>
  <c r="BP137" i="3"/>
  <c r="BM137" i="3"/>
  <c r="BQ137" i="3"/>
  <c r="BO137" i="3"/>
  <c r="BL137" i="3"/>
  <c r="BH137" i="3"/>
  <c r="JS137" i="3"/>
  <c r="HX137" i="3"/>
  <c r="I137" i="3"/>
  <c r="EA137" i="3"/>
  <c r="GC137" i="3"/>
  <c r="FU137" i="3"/>
  <c r="AM137" i="3"/>
  <c r="GB137" i="3"/>
  <c r="M137" i="3"/>
  <c r="DY137" i="3"/>
  <c r="G137" i="3"/>
  <c r="ED137" i="3"/>
  <c r="CF137" i="3"/>
  <c r="AS137" i="3" s="1"/>
  <c r="JY137" i="3"/>
  <c r="JX137" i="3"/>
  <c r="FV137" i="3"/>
  <c r="IA137" i="3"/>
  <c r="JQ137" i="3"/>
  <c r="EH137" i="3"/>
  <c r="P137" i="3"/>
  <c r="BV137" i="3"/>
  <c r="BX137" i="3"/>
  <c r="CA137" i="3"/>
  <c r="BT137" i="3"/>
  <c r="BZ137" i="3"/>
  <c r="BW137" i="3"/>
  <c r="BU137" i="3"/>
  <c r="BY137" i="3"/>
  <c r="CE137" i="3"/>
  <c r="JP137" i="3"/>
  <c r="AH137" i="3"/>
  <c r="AO137" i="3"/>
  <c r="AQ137" i="3" s="1"/>
  <c r="AG137" i="3"/>
  <c r="AJ137" i="3"/>
  <c r="AD137" i="3"/>
  <c r="AI137" i="3"/>
  <c r="AE137" i="3"/>
  <c r="AF137" i="3"/>
  <c r="AK137" i="3"/>
  <c r="JT137" i="3"/>
  <c r="J137" i="3"/>
  <c r="EB137" i="3"/>
  <c r="GA137" i="3"/>
  <c r="FW137" i="3"/>
  <c r="H137" i="3"/>
  <c r="O137" i="3"/>
  <c r="EG137" i="3"/>
  <c r="AY137" i="3"/>
  <c r="AV137" i="3"/>
  <c r="AW137" i="3"/>
  <c r="AZ137" i="3"/>
  <c r="BE137" i="3"/>
  <c r="BB137" i="3"/>
  <c r="CC137" i="3"/>
  <c r="AX137" i="3"/>
  <c r="JO137" i="3"/>
  <c r="BF137" i="3"/>
  <c r="BD137" i="3"/>
  <c r="BC137" i="3"/>
  <c r="BA137" i="3"/>
  <c r="HV137" i="3"/>
  <c r="HY137" i="3"/>
  <c r="FZ137" i="3"/>
  <c r="K137" i="3"/>
  <c r="X137" i="3"/>
  <c r="U137" i="3"/>
  <c r="V137" i="3"/>
  <c r="AA137" i="3"/>
  <c r="S137" i="3"/>
  <c r="DX137" i="3"/>
  <c r="W137" i="3"/>
  <c r="T137" i="3"/>
  <c r="AB137" i="3"/>
  <c r="Y137" i="3"/>
  <c r="Z137" i="3"/>
  <c r="R137" i="3"/>
  <c r="AL137" i="3"/>
  <c r="N137" i="3"/>
  <c r="EF137" i="3"/>
  <c r="DZ137" i="3"/>
  <c r="EE137" i="3"/>
  <c r="HU137" i="3"/>
  <c r="GD137" i="3"/>
  <c r="C139" i="3"/>
  <c r="GS139" i="3"/>
  <c r="EY138" i="3"/>
  <c r="DP138" i="3"/>
  <c r="IW138" i="3"/>
  <c r="DH138" i="3"/>
  <c r="JH138" i="3"/>
  <c r="HP139" i="3"/>
  <c r="DD138" i="3"/>
  <c r="HF138" i="3"/>
  <c r="GJ138" i="3"/>
  <c r="EO138" i="3"/>
  <c r="FF138" i="3"/>
  <c r="JF138" i="3"/>
  <c r="GX138" i="3"/>
  <c r="IS138" i="3"/>
  <c r="EN138" i="3"/>
  <c r="GQ138" i="3"/>
  <c r="HG138" i="3"/>
  <c r="HC138" i="3"/>
  <c r="ER138" i="3"/>
  <c r="EW138" i="3"/>
  <c r="EW139" i="3"/>
  <c r="GS138" i="3"/>
  <c r="CW138" i="3"/>
  <c r="HA138" i="3"/>
  <c r="EQ138" i="3"/>
  <c r="IY138" i="3"/>
  <c r="CZ138" i="3"/>
  <c r="DQ138" i="3"/>
  <c r="HO138" i="3"/>
  <c r="DU138" i="3"/>
  <c r="GN138" i="3"/>
  <c r="IX138" i="3"/>
  <c r="EZ138" i="3"/>
  <c r="GR138" i="3"/>
  <c r="FS138" i="3"/>
  <c r="GI138" i="3"/>
  <c r="II138" i="3"/>
  <c r="IQ138" i="3"/>
  <c r="IN138" i="3"/>
  <c r="CS138" i="3"/>
  <c r="DF138" i="3"/>
  <c r="IF139" i="3"/>
  <c r="JL138" i="3"/>
  <c r="FN138" i="3"/>
  <c r="DR138" i="3"/>
  <c r="DK138" i="3"/>
  <c r="FM138" i="3"/>
  <c r="FH138" i="3"/>
  <c r="IZ138" i="3"/>
  <c r="EU138" i="3"/>
  <c r="FJ138" i="3"/>
  <c r="GY138" i="3"/>
  <c r="JI138" i="3"/>
  <c r="FI138" i="3"/>
  <c r="HL138" i="3"/>
  <c r="FO138" i="3"/>
  <c r="FL138" i="3"/>
  <c r="CX138" i="3"/>
  <c r="IU138" i="3"/>
  <c r="CK138" i="3"/>
  <c r="FE138" i="3"/>
  <c r="IG138" i="3"/>
  <c r="GV138" i="3"/>
  <c r="JC138" i="3"/>
  <c r="IQ139" i="3"/>
  <c r="HK138" i="3"/>
  <c r="DV138" i="3"/>
  <c r="FA138" i="3"/>
  <c r="DJ138" i="3"/>
  <c r="HN138" i="3"/>
  <c r="DG138" i="3"/>
  <c r="DJ139" i="3"/>
  <c r="GT139" i="3"/>
  <c r="GZ138" i="3"/>
  <c r="IT138" i="3"/>
  <c r="DC138" i="3"/>
  <c r="CP138" i="3"/>
  <c r="FB138" i="3"/>
  <c r="CY138" i="3"/>
  <c r="FP138" i="3"/>
  <c r="IP138" i="3"/>
  <c r="CR138" i="3"/>
  <c r="FQ138" i="3"/>
  <c r="DS138" i="3"/>
  <c r="FD138" i="3"/>
  <c r="GW138" i="3"/>
  <c r="JG138" i="3"/>
  <c r="ET138" i="3"/>
  <c r="DO138" i="3"/>
  <c r="CO138" i="3"/>
  <c r="GO138" i="3"/>
  <c r="CJ138" i="3"/>
  <c r="IK138" i="3"/>
  <c r="JA138" i="3"/>
  <c r="IM138" i="3"/>
  <c r="GP138" i="3"/>
  <c r="DB138" i="3"/>
  <c r="EV138" i="3"/>
  <c r="DT138" i="3"/>
  <c r="JJ138" i="3"/>
  <c r="CV138" i="3"/>
  <c r="JB138" i="3"/>
  <c r="JK138" i="3"/>
  <c r="FC138" i="3"/>
  <c r="FR138" i="3"/>
  <c r="HE138" i="3"/>
  <c r="IV139" i="3"/>
  <c r="HI138" i="3"/>
  <c r="CU138" i="3"/>
  <c r="GM138" i="3"/>
  <c r="EM138" i="3"/>
  <c r="IL138" i="3"/>
  <c r="IO138" i="3"/>
  <c r="IJ138" i="3"/>
  <c r="CQ138" i="3"/>
  <c r="GL138" i="3"/>
  <c r="ES138" i="3"/>
  <c r="IV138" i="3"/>
  <c r="DL138" i="3"/>
  <c r="CT138" i="3"/>
  <c r="JM138" i="3"/>
  <c r="EL138" i="3"/>
  <c r="DI138" i="3"/>
  <c r="HD138" i="3"/>
  <c r="HP138" i="3"/>
  <c r="HJ138" i="3"/>
  <c r="HB138" i="3"/>
  <c r="DE138" i="3"/>
  <c r="IH138" i="3"/>
  <c r="HM138" i="3"/>
  <c r="DI139" i="3"/>
  <c r="IF138" i="3"/>
  <c r="GK138" i="3"/>
  <c r="FG138" i="3"/>
  <c r="CD137" i="3" l="1"/>
  <c r="AR137" i="3"/>
  <c r="BS138" i="3"/>
  <c r="BG138" i="3"/>
  <c r="AC138" i="3"/>
  <c r="Q138" i="3"/>
  <c r="AT136" i="3"/>
  <c r="CG137" i="3"/>
  <c r="AN137" i="3"/>
  <c r="AD138" i="3"/>
  <c r="AG138" i="3"/>
  <c r="AO138" i="3"/>
  <c r="AJ138" i="3"/>
  <c r="AI138" i="3"/>
  <c r="AF138" i="3"/>
  <c r="AK138" i="3"/>
  <c r="AH138" i="3"/>
  <c r="AE138" i="3"/>
  <c r="JR138" i="3"/>
  <c r="AP138" i="3"/>
  <c r="JV138" i="3"/>
  <c r="FX138" i="3"/>
  <c r="EA138" i="3"/>
  <c r="JP138" i="3"/>
  <c r="GA138" i="3"/>
  <c r="HW138" i="3"/>
  <c r="HV138" i="3"/>
  <c r="JU138" i="3"/>
  <c r="DY138" i="3"/>
  <c r="EC138" i="3"/>
  <c r="JY138" i="3"/>
  <c r="JW138" i="3"/>
  <c r="JT138" i="3"/>
  <c r="GC138" i="3"/>
  <c r="EF138" i="3"/>
  <c r="R138" i="3"/>
  <c r="S138" i="3"/>
  <c r="W138" i="3"/>
  <c r="AA138" i="3"/>
  <c r="AB138" i="3"/>
  <c r="U138" i="3"/>
  <c r="V138" i="3"/>
  <c r="X138" i="3"/>
  <c r="Y138" i="3"/>
  <c r="T138" i="3"/>
  <c r="Z138" i="3"/>
  <c r="DZ138" i="3"/>
  <c r="FZ138" i="3"/>
  <c r="GD138" i="3"/>
  <c r="BL138" i="3"/>
  <c r="BR138" i="3"/>
  <c r="BQ138" i="3"/>
  <c r="BK138" i="3"/>
  <c r="BI138" i="3"/>
  <c r="BN138" i="3"/>
  <c r="BH138" i="3"/>
  <c r="BO138" i="3"/>
  <c r="BJ138" i="3"/>
  <c r="BP138" i="3"/>
  <c r="BM138" i="3"/>
  <c r="EH138" i="3"/>
  <c r="HZ138" i="3"/>
  <c r="EE138" i="3"/>
  <c r="GB138" i="3"/>
  <c r="HX138" i="3"/>
  <c r="CF138" i="3"/>
  <c r="FV138" i="3"/>
  <c r="EG138" i="3"/>
  <c r="HS138" i="3"/>
  <c r="FW138" i="3"/>
  <c r="CL138" i="3"/>
  <c r="CC138" i="3"/>
  <c r="JO138" i="3"/>
  <c r="AM138" i="3"/>
  <c r="FU138" i="3"/>
  <c r="IB138" i="3"/>
  <c r="AY138" i="3"/>
  <c r="AV138" i="3"/>
  <c r="BE138" i="3"/>
  <c r="AW138" i="3"/>
  <c r="BC138" i="3"/>
  <c r="BA138" i="3"/>
  <c r="BB138" i="3"/>
  <c r="AZ138" i="3"/>
  <c r="BD138" i="3"/>
  <c r="HR138" i="3"/>
  <c r="BF138" i="3"/>
  <c r="AX138" i="3"/>
  <c r="CB138" i="3"/>
  <c r="EB138" i="3"/>
  <c r="HY138" i="3"/>
  <c r="JQ138" i="3"/>
  <c r="FY138" i="3"/>
  <c r="ED138" i="3"/>
  <c r="P138" i="3"/>
  <c r="H138" i="3"/>
  <c r="DX138" i="3"/>
  <c r="L138" i="3"/>
  <c r="O138" i="3"/>
  <c r="I138" i="3"/>
  <c r="N138" i="3"/>
  <c r="AL138" i="3"/>
  <c r="F138" i="3"/>
  <c r="K138" i="3"/>
  <c r="J138" i="3"/>
  <c r="M138" i="3"/>
  <c r="G138" i="3"/>
  <c r="JS138" i="3"/>
  <c r="JX138" i="3"/>
  <c r="GE138" i="3"/>
  <c r="IA138" i="3"/>
  <c r="HT138" i="3"/>
  <c r="HU138" i="3"/>
  <c r="CE138" i="3"/>
  <c r="BU138" i="3"/>
  <c r="BV138" i="3"/>
  <c r="BY138" i="3"/>
  <c r="BX138" i="3"/>
  <c r="BZ138" i="3"/>
  <c r="CA138" i="3"/>
  <c r="BW138" i="3"/>
  <c r="BT138" i="3"/>
  <c r="C140" i="3"/>
  <c r="HN139" i="3"/>
  <c r="GL139" i="3"/>
  <c r="DR139" i="3"/>
  <c r="IK139" i="3"/>
  <c r="IO139" i="3"/>
  <c r="EM139" i="3"/>
  <c r="GZ139" i="3"/>
  <c r="GQ139" i="3"/>
  <c r="GN139" i="3"/>
  <c r="FE139" i="3"/>
  <c r="EV139" i="3"/>
  <c r="EL139" i="3"/>
  <c r="GY139" i="3"/>
  <c r="GJ139" i="3"/>
  <c r="IP139" i="3"/>
  <c r="II139" i="3"/>
  <c r="FG139" i="3"/>
  <c r="FC139" i="3"/>
  <c r="IH139" i="3"/>
  <c r="CX140" i="3"/>
  <c r="FI139" i="3"/>
  <c r="DK139" i="3"/>
  <c r="HK139" i="3"/>
  <c r="HM139" i="3"/>
  <c r="ET139" i="3"/>
  <c r="DM139" i="3"/>
  <c r="CZ139" i="3"/>
  <c r="FA139" i="3"/>
  <c r="DP139" i="3"/>
  <c r="EP140" i="3"/>
  <c r="IF140" i="3"/>
  <c r="DF139" i="3"/>
  <c r="HJ139" i="3"/>
  <c r="EN139" i="3"/>
  <c r="EY139" i="3"/>
  <c r="CJ139" i="3"/>
  <c r="IU139" i="3"/>
  <c r="IY139" i="3"/>
  <c r="FF139" i="3"/>
  <c r="FN139" i="3"/>
  <c r="HL139" i="3"/>
  <c r="DU139" i="3"/>
  <c r="JB139" i="3"/>
  <c r="JI139" i="3"/>
  <c r="JM139" i="3"/>
  <c r="DV139" i="3"/>
  <c r="GW139" i="3"/>
  <c r="DS139" i="3"/>
  <c r="FB139" i="3"/>
  <c r="GM139" i="3"/>
  <c r="FJ140" i="3"/>
  <c r="CK139" i="3"/>
  <c r="FS139" i="3"/>
  <c r="IT139" i="3"/>
  <c r="DH139" i="3"/>
  <c r="JK139" i="3"/>
  <c r="HI139" i="3"/>
  <c r="ER139" i="3"/>
  <c r="FR139" i="3"/>
  <c r="IL139" i="3"/>
  <c r="JF139" i="3"/>
  <c r="HG140" i="3"/>
  <c r="DC139" i="3"/>
  <c r="DT140" i="3"/>
  <c r="JH140" i="3"/>
  <c r="EU139" i="3"/>
  <c r="HA139" i="3"/>
  <c r="FD139" i="3"/>
  <c r="CR139" i="3"/>
  <c r="JH139" i="3"/>
  <c r="HE139" i="3"/>
  <c r="JL139" i="3"/>
  <c r="HB139" i="3"/>
  <c r="JC139" i="3"/>
  <c r="CQ139" i="3"/>
  <c r="CO139" i="3"/>
  <c r="GK139" i="3"/>
  <c r="GP139" i="3"/>
  <c r="GO139" i="3"/>
  <c r="CW139" i="3"/>
  <c r="IN139" i="3"/>
  <c r="GR139" i="3"/>
  <c r="DT139" i="3"/>
  <c r="FH139" i="3"/>
  <c r="JJ139" i="3"/>
  <c r="CT139" i="3"/>
  <c r="CV139" i="3"/>
  <c r="HC139" i="3"/>
  <c r="EP139" i="3"/>
  <c r="FM139" i="3"/>
  <c r="IG139" i="3"/>
  <c r="CZ140" i="3"/>
  <c r="CS139" i="3"/>
  <c r="FJ139" i="3"/>
  <c r="JD139" i="3"/>
  <c r="DM140" i="3"/>
  <c r="FO139" i="3"/>
  <c r="FQ139" i="3"/>
  <c r="DD139" i="3"/>
  <c r="EZ139" i="3"/>
  <c r="JD140" i="3"/>
  <c r="FI140" i="3"/>
  <c r="JC140" i="3"/>
  <c r="DL139" i="3"/>
  <c r="IW139" i="3"/>
  <c r="HG139" i="3"/>
  <c r="DG139" i="3"/>
  <c r="IJ139" i="3"/>
  <c r="IS139" i="3"/>
  <c r="DB139" i="3"/>
  <c r="DO139" i="3"/>
  <c r="FL139" i="3"/>
  <c r="IM139" i="3"/>
  <c r="GV139" i="3"/>
  <c r="CP139" i="3"/>
  <c r="EO139" i="3"/>
  <c r="EQ139" i="3"/>
  <c r="GX139" i="3"/>
  <c r="GI139" i="3"/>
  <c r="IZ139" i="3"/>
  <c r="ES139" i="3"/>
  <c r="HD139" i="3"/>
  <c r="HO139" i="3"/>
  <c r="IJ140" i="3"/>
  <c r="IX139" i="3"/>
  <c r="CU139" i="3"/>
  <c r="IQ140" i="3"/>
  <c r="DQ139" i="3"/>
  <c r="CX139" i="3"/>
  <c r="JA139" i="3"/>
  <c r="DE139" i="3"/>
  <c r="FP139" i="3"/>
  <c r="CY139" i="3"/>
  <c r="HF139" i="3"/>
  <c r="JG139" i="3"/>
  <c r="EF139" i="3" l="1"/>
  <c r="AR138" i="3"/>
  <c r="AS138" i="3"/>
  <c r="AT137" i="3"/>
  <c r="BS139" i="3"/>
  <c r="BG139" i="3"/>
  <c r="AC139" i="3"/>
  <c r="Q139" i="3"/>
  <c r="EB139" i="3"/>
  <c r="HW139" i="3"/>
  <c r="AP139" i="3"/>
  <c r="FV139" i="3"/>
  <c r="HY139" i="3"/>
  <c r="IA139" i="3"/>
  <c r="HZ139" i="3"/>
  <c r="Z139" i="3"/>
  <c r="Y139" i="3"/>
  <c r="U139" i="3"/>
  <c r="X139" i="3"/>
  <c r="W139" i="3"/>
  <c r="AA139" i="3"/>
  <c r="V139" i="3"/>
  <c r="AB139" i="3"/>
  <c r="T139" i="3"/>
  <c r="R139" i="3"/>
  <c r="S139" i="3"/>
  <c r="JW139" i="3"/>
  <c r="EH139" i="3"/>
  <c r="GB139" i="3"/>
  <c r="GC139" i="3"/>
  <c r="N139" i="3"/>
  <c r="G139" i="3"/>
  <c r="AL139" i="3"/>
  <c r="H139" i="3"/>
  <c r="F139" i="3"/>
  <c r="L139" i="3"/>
  <c r="K139" i="3"/>
  <c r="O139" i="3"/>
  <c r="J139" i="3"/>
  <c r="M139" i="3"/>
  <c r="DX139" i="3"/>
  <c r="P139" i="3"/>
  <c r="I139" i="3"/>
  <c r="DY139" i="3"/>
  <c r="HU139" i="3"/>
  <c r="AW139" i="3"/>
  <c r="AZ139" i="3"/>
  <c r="BD139" i="3"/>
  <c r="BE139" i="3"/>
  <c r="BF139" i="3"/>
  <c r="AY139" i="3"/>
  <c r="BC139" i="3"/>
  <c r="CB139" i="3"/>
  <c r="BB139" i="3"/>
  <c r="HR139" i="3"/>
  <c r="AV139" i="3"/>
  <c r="AX139" i="3"/>
  <c r="BA139" i="3"/>
  <c r="EG139" i="3"/>
  <c r="HS139" i="3"/>
  <c r="FX139" i="3"/>
  <c r="EE139" i="3"/>
  <c r="JV139" i="3"/>
  <c r="BJ139" i="3"/>
  <c r="BM139" i="3"/>
  <c r="BK139" i="3"/>
  <c r="BI139" i="3"/>
  <c r="BQ139" i="3"/>
  <c r="BL139" i="3"/>
  <c r="BP139" i="3"/>
  <c r="BO139" i="3"/>
  <c r="BR139" i="3"/>
  <c r="BH139" i="3"/>
  <c r="BN139" i="3"/>
  <c r="HX139" i="3"/>
  <c r="HT139" i="3"/>
  <c r="CF139" i="3"/>
  <c r="JU139" i="3"/>
  <c r="AM139" i="3"/>
  <c r="FU139" i="3"/>
  <c r="GE139" i="3"/>
  <c r="JS139" i="3"/>
  <c r="IB139" i="3"/>
  <c r="FZ139" i="3"/>
  <c r="JY139" i="3"/>
  <c r="JR139" i="3"/>
  <c r="GD139" i="3"/>
  <c r="DZ139" i="3"/>
  <c r="FY139" i="3"/>
  <c r="JT139" i="3"/>
  <c r="GA139" i="3"/>
  <c r="AH139" i="3"/>
  <c r="AF139" i="3"/>
  <c r="AI139" i="3"/>
  <c r="AJ139" i="3"/>
  <c r="AD139" i="3"/>
  <c r="AE139" i="3"/>
  <c r="AO139" i="3"/>
  <c r="AG139" i="3"/>
  <c r="AK139" i="3"/>
  <c r="JQ139" i="3"/>
  <c r="ED139" i="3"/>
  <c r="EC139" i="3"/>
  <c r="JP139" i="3"/>
  <c r="JX139" i="3"/>
  <c r="EA139" i="3"/>
  <c r="HV139" i="3"/>
  <c r="CL139" i="3"/>
  <c r="CC139" i="3"/>
  <c r="JO139" i="3"/>
  <c r="BV139" i="3"/>
  <c r="CE139" i="3"/>
  <c r="BU139" i="3"/>
  <c r="CA139" i="3"/>
  <c r="BX139" i="3"/>
  <c r="BT139" i="3"/>
  <c r="BW139" i="3"/>
  <c r="BZ139" i="3"/>
  <c r="BY139" i="3"/>
  <c r="FW139" i="3"/>
  <c r="CG138" i="3"/>
  <c r="AQ138" i="3"/>
  <c r="AN138" i="3"/>
  <c r="CD138" i="3"/>
  <c r="C141" i="3"/>
  <c r="DV140" i="3"/>
  <c r="JJ140" i="3"/>
  <c r="HM140" i="3"/>
  <c r="HD140" i="3"/>
  <c r="CJ140" i="3"/>
  <c r="CY140" i="3"/>
  <c r="CO140" i="3"/>
  <c r="HB140" i="3"/>
  <c r="GW140" i="3"/>
  <c r="EL140" i="3"/>
  <c r="ER140" i="3"/>
  <c r="DK140" i="3"/>
  <c r="DL140" i="3"/>
  <c r="GP140" i="3"/>
  <c r="FF140" i="3"/>
  <c r="CU140" i="3"/>
  <c r="FA140" i="3"/>
  <c r="GI140" i="3"/>
  <c r="ET140" i="3"/>
  <c r="EZ140" i="3"/>
  <c r="IP140" i="3"/>
  <c r="DU140" i="3"/>
  <c r="JM140" i="3"/>
  <c r="JA140" i="3"/>
  <c r="EV140" i="3"/>
  <c r="HJ140" i="3"/>
  <c r="DD140" i="3"/>
  <c r="DJ140" i="3"/>
  <c r="DS140" i="3"/>
  <c r="JK140" i="3"/>
  <c r="GJ141" i="3"/>
  <c r="IX140" i="3"/>
  <c r="DH140" i="3"/>
  <c r="IH140" i="3"/>
  <c r="HO140" i="3"/>
  <c r="HP140" i="3"/>
  <c r="EY140" i="3"/>
  <c r="FD141" i="3"/>
  <c r="JB140" i="3"/>
  <c r="IO140" i="3"/>
  <c r="EW140" i="3"/>
  <c r="DF140" i="3"/>
  <c r="GJ140" i="3"/>
  <c r="CT140" i="3"/>
  <c r="GN140" i="3"/>
  <c r="CQ140" i="3"/>
  <c r="HI140" i="3"/>
  <c r="FE140" i="3"/>
  <c r="HC141" i="3"/>
  <c r="FM140" i="3"/>
  <c r="JL140" i="3"/>
  <c r="FL140" i="3"/>
  <c r="IG141" i="3"/>
  <c r="GL140" i="3"/>
  <c r="DP140" i="3"/>
  <c r="DQ141" i="3"/>
  <c r="FC140" i="3"/>
  <c r="HN140" i="3"/>
  <c r="CK140" i="3"/>
  <c r="FO140" i="3"/>
  <c r="HA140" i="3"/>
  <c r="DG140" i="3"/>
  <c r="EQ140" i="3"/>
  <c r="DQ140" i="3"/>
  <c r="GY140" i="3"/>
  <c r="DE140" i="3"/>
  <c r="DG141" i="3"/>
  <c r="IZ140" i="3"/>
  <c r="EM141" i="3"/>
  <c r="DR141" i="3"/>
  <c r="FQ140" i="3"/>
  <c r="IW140" i="3"/>
  <c r="EO140" i="3"/>
  <c r="CW140" i="3"/>
  <c r="FB140" i="3"/>
  <c r="EU140" i="3"/>
  <c r="FP141" i="3"/>
  <c r="EN140" i="3"/>
  <c r="GX140" i="3"/>
  <c r="EM140" i="3"/>
  <c r="JI140" i="3"/>
  <c r="FS140" i="3"/>
  <c r="HE140" i="3"/>
  <c r="CP140" i="3"/>
  <c r="DI140" i="3"/>
  <c r="GM140" i="3"/>
  <c r="CV140" i="3"/>
  <c r="IL140" i="3"/>
  <c r="GS140" i="3"/>
  <c r="ES140" i="3"/>
  <c r="DC140" i="3"/>
  <c r="FP140" i="3"/>
  <c r="CS140" i="3"/>
  <c r="DR140" i="3"/>
  <c r="IS140" i="3"/>
  <c r="HF140" i="3"/>
  <c r="HL140" i="3"/>
  <c r="CR140" i="3"/>
  <c r="FN140" i="3"/>
  <c r="IM140" i="3"/>
  <c r="IT140" i="3"/>
  <c r="IG140" i="3"/>
  <c r="IY140" i="3"/>
  <c r="DB140" i="3"/>
  <c r="JF140" i="3"/>
  <c r="II140" i="3"/>
  <c r="GT140" i="3"/>
  <c r="FD140" i="3"/>
  <c r="HP141" i="3"/>
  <c r="DO140" i="3"/>
  <c r="GO140" i="3"/>
  <c r="CS141" i="3"/>
  <c r="IK140" i="3"/>
  <c r="GQ140" i="3"/>
  <c r="IU140" i="3"/>
  <c r="FG140" i="3"/>
  <c r="DH141" i="3"/>
  <c r="GZ140" i="3"/>
  <c r="GV140" i="3"/>
  <c r="GR140" i="3"/>
  <c r="FR140" i="3"/>
  <c r="GK140" i="3"/>
  <c r="IV140" i="3"/>
  <c r="HC140" i="3"/>
  <c r="JG140" i="3"/>
  <c r="HK140" i="3"/>
  <c r="FH140" i="3"/>
  <c r="IN140" i="3"/>
  <c r="AR139" i="3" l="1"/>
  <c r="AS139" i="3"/>
  <c r="BS140" i="3"/>
  <c r="BG140" i="3"/>
  <c r="AC140" i="3"/>
  <c r="Q140" i="3"/>
  <c r="AT138" i="3"/>
  <c r="CD139" i="3"/>
  <c r="AQ139" i="3"/>
  <c r="AN139" i="3"/>
  <c r="CG139" i="3"/>
  <c r="JY140" i="3"/>
  <c r="GE140" i="3"/>
  <c r="EF140" i="3"/>
  <c r="EH140" i="3"/>
  <c r="EA140" i="3"/>
  <c r="JS140" i="3"/>
  <c r="HT140" i="3"/>
  <c r="JX140" i="3"/>
  <c r="AP140" i="3"/>
  <c r="GD140" i="3"/>
  <c r="AV140" i="3"/>
  <c r="BE140" i="3"/>
  <c r="AZ140" i="3"/>
  <c r="AW140" i="3"/>
  <c r="BD140" i="3"/>
  <c r="AY140" i="3"/>
  <c r="GA140" i="3"/>
  <c r="FX140" i="3"/>
  <c r="CF140" i="3"/>
  <c r="ED140" i="3"/>
  <c r="BY140" i="3"/>
  <c r="BX140" i="3"/>
  <c r="BW140" i="3"/>
  <c r="CE140" i="3"/>
  <c r="BV140" i="3"/>
  <c r="BU140" i="3"/>
  <c r="BT140" i="3"/>
  <c r="BZ140" i="3"/>
  <c r="HU140" i="3"/>
  <c r="GB140" i="3"/>
  <c r="HV140" i="3"/>
  <c r="JW140" i="3"/>
  <c r="DZ140" i="3"/>
  <c r="EE140" i="3"/>
  <c r="DY140" i="3"/>
  <c r="EG140" i="3"/>
  <c r="JO140" i="3"/>
  <c r="CC140" i="3"/>
  <c r="HS140" i="3"/>
  <c r="EB140" i="3"/>
  <c r="JT140" i="3"/>
  <c r="HY140" i="3"/>
  <c r="HZ140" i="3"/>
  <c r="AE140" i="3"/>
  <c r="AG140" i="3"/>
  <c r="AI140" i="3"/>
  <c r="AK140" i="3"/>
  <c r="AD140" i="3"/>
  <c r="AJ140" i="3"/>
  <c r="AH140" i="3"/>
  <c r="AF140" i="3"/>
  <c r="AO140" i="3"/>
  <c r="JU140" i="3"/>
  <c r="GC140" i="3"/>
  <c r="FW140" i="3"/>
  <c r="CL140" i="3"/>
  <c r="FY140" i="3"/>
  <c r="CA140" i="3"/>
  <c r="BA140" i="3"/>
  <c r="HW140" i="3"/>
  <c r="FV140" i="3"/>
  <c r="EC140" i="3"/>
  <c r="IB140" i="3"/>
  <c r="BF140" i="3"/>
  <c r="JR140" i="3"/>
  <c r="JP140" i="3"/>
  <c r="FU140" i="3"/>
  <c r="O140" i="3"/>
  <c r="H140" i="3"/>
  <c r="N140" i="3"/>
  <c r="K140" i="3"/>
  <c r="G140" i="3"/>
  <c r="P140" i="3"/>
  <c r="M140" i="3"/>
  <c r="L140" i="3"/>
  <c r="J140" i="3"/>
  <c r="F140" i="3"/>
  <c r="AM140" i="3"/>
  <c r="I140" i="3"/>
  <c r="AX140" i="3"/>
  <c r="JQ140" i="3"/>
  <c r="FZ140" i="3"/>
  <c r="BC140" i="3"/>
  <c r="JV140" i="3"/>
  <c r="HR140" i="3"/>
  <c r="BR140" i="3"/>
  <c r="BO140" i="3"/>
  <c r="BK140" i="3"/>
  <c r="BJ140" i="3"/>
  <c r="BN140" i="3"/>
  <c r="BQ140" i="3"/>
  <c r="BH140" i="3"/>
  <c r="BL140" i="3"/>
  <c r="BM140" i="3"/>
  <c r="CB140" i="3"/>
  <c r="BP140" i="3"/>
  <c r="BI140" i="3"/>
  <c r="IA140" i="3"/>
  <c r="Y140" i="3"/>
  <c r="R140" i="3"/>
  <c r="Z140" i="3"/>
  <c r="T140" i="3"/>
  <c r="X140" i="3"/>
  <c r="AL140" i="3"/>
  <c r="U140" i="3"/>
  <c r="W140" i="3"/>
  <c r="DX140" i="3"/>
  <c r="AA140" i="3"/>
  <c r="S140" i="3"/>
  <c r="V140" i="3"/>
  <c r="AB140" i="3"/>
  <c r="BB140" i="3"/>
  <c r="HX140" i="3"/>
  <c r="C142" i="3"/>
  <c r="HO141" i="3"/>
  <c r="EQ142" i="3"/>
  <c r="IU141" i="3"/>
  <c r="IH141" i="3"/>
  <c r="DP141" i="3"/>
  <c r="GK142" i="3"/>
  <c r="HJ142" i="3"/>
  <c r="GP142" i="3"/>
  <c r="DS141" i="3"/>
  <c r="FE141" i="3"/>
  <c r="FE142" i="3"/>
  <c r="JD141" i="3"/>
  <c r="FM141" i="3"/>
  <c r="HM142" i="3"/>
  <c r="GN141" i="3"/>
  <c r="FG141" i="3"/>
  <c r="JH141" i="3"/>
  <c r="FO141" i="3"/>
  <c r="JC141" i="3"/>
  <c r="GL141" i="3"/>
  <c r="CY141" i="3"/>
  <c r="FL141" i="3"/>
  <c r="HB141" i="3"/>
  <c r="DO141" i="3"/>
  <c r="IN141" i="3"/>
  <c r="IK141" i="3"/>
  <c r="HN141" i="3"/>
  <c r="IH142" i="3"/>
  <c r="FI142" i="3"/>
  <c r="IU142" i="3"/>
  <c r="DQ142" i="3"/>
  <c r="EU141" i="3"/>
  <c r="GJ142" i="3"/>
  <c r="JJ142" i="3"/>
  <c r="ET141" i="3"/>
  <c r="IX141" i="3"/>
  <c r="CJ141" i="3"/>
  <c r="DG142" i="3"/>
  <c r="DM141" i="3"/>
  <c r="CQ141" i="3"/>
  <c r="GR142" i="3"/>
  <c r="DD142" i="3"/>
  <c r="IJ141" i="3"/>
  <c r="FF141" i="3"/>
  <c r="JM142" i="3"/>
  <c r="FF142" i="3"/>
  <c r="CS142" i="3"/>
  <c r="GS141" i="3"/>
  <c r="GY142" i="3"/>
  <c r="CZ142" i="3"/>
  <c r="JM141" i="3"/>
  <c r="EQ141" i="3"/>
  <c r="JF142" i="3"/>
  <c r="FQ142" i="3"/>
  <c r="HI141" i="3"/>
  <c r="IJ142" i="3"/>
  <c r="DF141" i="3"/>
  <c r="GR141" i="3"/>
  <c r="JG141" i="3"/>
  <c r="CR141" i="3"/>
  <c r="GT141" i="3"/>
  <c r="DO142" i="3"/>
  <c r="CU141" i="3"/>
  <c r="DE141" i="3"/>
  <c r="EV142" i="3"/>
  <c r="EL141" i="3"/>
  <c r="HG141" i="3"/>
  <c r="JB141" i="3"/>
  <c r="CR142" i="3"/>
  <c r="DI141" i="3"/>
  <c r="DS142" i="3"/>
  <c r="GQ141" i="3"/>
  <c r="DR142" i="3"/>
  <c r="DT141" i="3"/>
  <c r="JA141" i="3"/>
  <c r="JG142" i="3"/>
  <c r="DL141" i="3"/>
  <c r="IZ141" i="3"/>
  <c r="EZ141" i="3"/>
  <c r="IM142" i="3"/>
  <c r="JF141" i="3"/>
  <c r="GV141" i="3"/>
  <c r="DC141" i="3"/>
  <c r="FR142" i="3"/>
  <c r="GY141" i="3"/>
  <c r="HJ141" i="3"/>
  <c r="IW141" i="3"/>
  <c r="FA142" i="3"/>
  <c r="CT141" i="3"/>
  <c r="HL142" i="3"/>
  <c r="DJ142" i="3"/>
  <c r="CZ141" i="3"/>
  <c r="IF141" i="3"/>
  <c r="GM141" i="3"/>
  <c r="GO141" i="3"/>
  <c r="IV142" i="3"/>
  <c r="HE142" i="3"/>
  <c r="EY142" i="3"/>
  <c r="GX141" i="3"/>
  <c r="ES141" i="3"/>
  <c r="IY141" i="3"/>
  <c r="CW142" i="3"/>
  <c r="DB141" i="3"/>
  <c r="DV141" i="3"/>
  <c r="GI141" i="3"/>
  <c r="FM142" i="3"/>
  <c r="IV141" i="3"/>
  <c r="JI141" i="3"/>
  <c r="FB142" i="3"/>
  <c r="IS141" i="3"/>
  <c r="GP141" i="3"/>
  <c r="JA142" i="3"/>
  <c r="ER142" i="3"/>
  <c r="IP141" i="3"/>
  <c r="IM141" i="3"/>
  <c r="HE141" i="3"/>
  <c r="JK142" i="3"/>
  <c r="II141" i="3"/>
  <c r="EN141" i="3"/>
  <c r="ER141" i="3"/>
  <c r="EV141" i="3"/>
  <c r="IP142" i="3"/>
  <c r="GW142" i="3"/>
  <c r="HF141" i="3"/>
  <c r="HD141" i="3"/>
  <c r="FN142" i="3"/>
  <c r="DM142" i="3"/>
  <c r="EY141" i="3"/>
  <c r="EO141" i="3"/>
  <c r="ET142" i="3"/>
  <c r="DU141" i="3"/>
  <c r="FL142" i="3"/>
  <c r="IW142" i="3"/>
  <c r="FC141" i="3"/>
  <c r="FH141" i="3"/>
  <c r="GW141" i="3"/>
  <c r="HA141" i="3"/>
  <c r="EW141" i="3"/>
  <c r="CV141" i="3"/>
  <c r="FA141" i="3"/>
  <c r="CK141" i="3"/>
  <c r="GZ141" i="3"/>
  <c r="HM141" i="3"/>
  <c r="EU142" i="3"/>
  <c r="CX142" i="3"/>
  <c r="IG142" i="3"/>
  <c r="GQ142" i="3"/>
  <c r="HL141" i="3"/>
  <c r="HF142" i="3"/>
  <c r="JL141" i="3"/>
  <c r="GO142" i="3"/>
  <c r="CX141" i="3"/>
  <c r="JJ141" i="3"/>
  <c r="FC142" i="3"/>
  <c r="DK141" i="3"/>
  <c r="EP141" i="3"/>
  <c r="GK141" i="3"/>
  <c r="IL141" i="3"/>
  <c r="IO141" i="3"/>
  <c r="IT141" i="3"/>
  <c r="JK141" i="3"/>
  <c r="FS141" i="3"/>
  <c r="GL142" i="3"/>
  <c r="EZ142" i="3"/>
  <c r="HK141" i="3"/>
  <c r="FQ141" i="3"/>
  <c r="DC142" i="3"/>
  <c r="CO141" i="3"/>
  <c r="FI141" i="3"/>
  <c r="CP141" i="3"/>
  <c r="JL142" i="3"/>
  <c r="IK142" i="3"/>
  <c r="EP142" i="3"/>
  <c r="DJ141" i="3"/>
  <c r="CW141" i="3"/>
  <c r="DD141" i="3"/>
  <c r="IQ142" i="3"/>
  <c r="DT142" i="3"/>
  <c r="FJ141" i="3"/>
  <c r="FN141" i="3"/>
  <c r="FB141" i="3"/>
  <c r="IQ141" i="3"/>
  <c r="FJ142" i="3"/>
  <c r="FG142" i="3"/>
  <c r="FR141" i="3"/>
  <c r="HS141" i="3" l="1"/>
  <c r="GC141" i="3"/>
  <c r="EE141" i="3"/>
  <c r="AP141" i="3"/>
  <c r="HZ141" i="3"/>
  <c r="JQ141" i="3"/>
  <c r="L141" i="3"/>
  <c r="J141" i="3"/>
  <c r="M141" i="3"/>
  <c r="F141" i="3"/>
  <c r="K141" i="3"/>
  <c r="H141" i="3"/>
  <c r="Q141" i="3"/>
  <c r="HW141" i="3"/>
  <c r="JV141" i="3"/>
  <c r="FZ141" i="3"/>
  <c r="BH141" i="3"/>
  <c r="BI141" i="3"/>
  <c r="BS141" i="3"/>
  <c r="BN141" i="3"/>
  <c r="BQ141" i="3"/>
  <c r="BO141" i="3"/>
  <c r="EA141" i="3"/>
  <c r="JR141" i="3"/>
  <c r="ED141" i="3"/>
  <c r="EC141" i="3"/>
  <c r="AO141" i="3"/>
  <c r="AF141" i="3"/>
  <c r="AE141" i="3"/>
  <c r="AD141" i="3"/>
  <c r="AG141" i="3"/>
  <c r="GD141" i="3"/>
  <c r="IA141" i="3"/>
  <c r="EB141" i="3"/>
  <c r="JP141" i="3"/>
  <c r="CF141" i="3"/>
  <c r="AS141" i="3" s="1"/>
  <c r="GA141" i="3"/>
  <c r="AS140" i="3"/>
  <c r="AR140" i="3"/>
  <c r="BG141" i="3"/>
  <c r="AC141" i="3"/>
  <c r="AT139" i="3"/>
  <c r="CG140" i="3"/>
  <c r="CD140" i="3"/>
  <c r="AQ140" i="3"/>
  <c r="CL141" i="3"/>
  <c r="AH141" i="3"/>
  <c r="JT141" i="3"/>
  <c r="BW141" i="3"/>
  <c r="BV141" i="3"/>
  <c r="BT141" i="3"/>
  <c r="CA141" i="3"/>
  <c r="BX141" i="3"/>
  <c r="BZ141" i="3"/>
  <c r="BY141" i="3"/>
  <c r="BU141" i="3"/>
  <c r="CE141" i="3"/>
  <c r="HT141" i="3"/>
  <c r="BJ141" i="3"/>
  <c r="FV141" i="3"/>
  <c r="AK141" i="3"/>
  <c r="FX141" i="3"/>
  <c r="I141" i="3"/>
  <c r="BL141" i="3"/>
  <c r="JS141" i="3"/>
  <c r="FU141" i="3"/>
  <c r="AM141" i="3"/>
  <c r="HX141" i="3"/>
  <c r="BK141" i="3"/>
  <c r="HU141" i="3"/>
  <c r="AI141" i="3"/>
  <c r="CC141" i="3"/>
  <c r="JO141" i="3"/>
  <c r="BA141" i="3"/>
  <c r="BB141" i="3"/>
  <c r="BC141" i="3"/>
  <c r="AV141" i="3"/>
  <c r="BD141" i="3"/>
  <c r="BF141" i="3"/>
  <c r="BE141" i="3"/>
  <c r="AX141" i="3"/>
  <c r="CB141" i="3"/>
  <c r="HR141" i="3"/>
  <c r="AZ141" i="3"/>
  <c r="AY141" i="3"/>
  <c r="AW141" i="3"/>
  <c r="FY141" i="3"/>
  <c r="EH141" i="3"/>
  <c r="GB141" i="3"/>
  <c r="JY141" i="3"/>
  <c r="Y141" i="3"/>
  <c r="S141" i="3"/>
  <c r="T141" i="3"/>
  <c r="Z141" i="3"/>
  <c r="V141" i="3"/>
  <c r="W141" i="3"/>
  <c r="AL141" i="3"/>
  <c r="DX141" i="3"/>
  <c r="AB141" i="3"/>
  <c r="R141" i="3"/>
  <c r="X141" i="3"/>
  <c r="U141" i="3"/>
  <c r="AA141" i="3"/>
  <c r="AJ141" i="3"/>
  <c r="JU141" i="3"/>
  <c r="JX141" i="3"/>
  <c r="IB141" i="3"/>
  <c r="BR141" i="3"/>
  <c r="GE141" i="3"/>
  <c r="P141" i="3"/>
  <c r="HV141" i="3"/>
  <c r="BM141" i="3"/>
  <c r="JW141" i="3"/>
  <c r="BP141" i="3"/>
  <c r="FW141" i="3"/>
  <c r="DZ141" i="3"/>
  <c r="DY141" i="3"/>
  <c r="G141" i="3"/>
  <c r="EF141" i="3"/>
  <c r="N141" i="3"/>
  <c r="O141" i="3"/>
  <c r="EG141" i="3"/>
  <c r="HY141" i="3"/>
  <c r="AN140" i="3"/>
  <c r="GA142" i="3"/>
  <c r="JQ142" i="3"/>
  <c r="GC142" i="3"/>
  <c r="AP142" i="3"/>
  <c r="HU142" i="3"/>
  <c r="AO142" i="3"/>
  <c r="AF142" i="3"/>
  <c r="AD142" i="3"/>
  <c r="AI142" i="3"/>
  <c r="JS142" i="3"/>
  <c r="EF142" i="3"/>
  <c r="HS142" i="3"/>
  <c r="CF142" i="3"/>
  <c r="IA142" i="3"/>
  <c r="FY142" i="3"/>
  <c r="GE142" i="3"/>
  <c r="C143" i="3"/>
  <c r="HN142" i="3"/>
  <c r="HA142" i="3"/>
  <c r="DV142" i="3"/>
  <c r="HD142" i="3"/>
  <c r="DK142" i="3"/>
  <c r="GJ143" i="3"/>
  <c r="IS142" i="3"/>
  <c r="EW143" i="3"/>
  <c r="EN142" i="3"/>
  <c r="DF142" i="3"/>
  <c r="IN142" i="3"/>
  <c r="CY142" i="3"/>
  <c r="DU142" i="3"/>
  <c r="GT142" i="3"/>
  <c r="HK142" i="3"/>
  <c r="DH142" i="3"/>
  <c r="GZ142" i="3"/>
  <c r="DE142" i="3"/>
  <c r="IL142" i="3"/>
  <c r="IF142" i="3"/>
  <c r="CQ142" i="3"/>
  <c r="JI142" i="3"/>
  <c r="GX142" i="3"/>
  <c r="JC142" i="3"/>
  <c r="HC142" i="3"/>
  <c r="GN142" i="3"/>
  <c r="DI142" i="3"/>
  <c r="CJ142" i="3"/>
  <c r="EO142" i="3"/>
  <c r="FP142" i="3"/>
  <c r="CV142" i="3"/>
  <c r="IZ142" i="3"/>
  <c r="II142" i="3"/>
  <c r="FD142" i="3"/>
  <c r="EM142" i="3"/>
  <c r="CT142" i="3"/>
  <c r="IO142" i="3"/>
  <c r="DB142" i="3"/>
  <c r="ES142" i="3"/>
  <c r="GS142" i="3"/>
  <c r="HP142" i="3"/>
  <c r="FO142" i="3"/>
  <c r="DL142" i="3"/>
  <c r="HO142" i="3"/>
  <c r="EW142" i="3"/>
  <c r="CU142" i="3"/>
  <c r="FS142" i="3"/>
  <c r="GI142" i="3"/>
  <c r="IT142" i="3"/>
  <c r="DP142" i="3"/>
  <c r="GV142" i="3"/>
  <c r="HG142" i="3"/>
  <c r="JB142" i="3"/>
  <c r="HI142" i="3"/>
  <c r="CO142" i="3"/>
  <c r="CP142" i="3"/>
  <c r="EL142" i="3"/>
  <c r="CK142" i="3"/>
  <c r="IY142" i="3"/>
  <c r="HB142" i="3"/>
  <c r="FH142" i="3"/>
  <c r="JH142" i="3"/>
  <c r="JD142" i="3"/>
  <c r="GM142" i="3"/>
  <c r="IX142" i="3"/>
  <c r="AS142" i="3" l="1"/>
  <c r="CC142" i="3"/>
  <c r="JO142" i="3"/>
  <c r="DY142" i="3"/>
  <c r="HT142" i="3"/>
  <c r="JW142" i="3"/>
  <c r="EG142" i="3"/>
  <c r="JP142" i="3"/>
  <c r="EC142" i="3"/>
  <c r="EA142" i="3"/>
  <c r="JU142" i="3"/>
  <c r="JT142" i="3"/>
  <c r="AG142" i="3"/>
  <c r="FX142" i="3"/>
  <c r="FZ142" i="3"/>
  <c r="HX142" i="3"/>
  <c r="IB142" i="3"/>
  <c r="ED142" i="3"/>
  <c r="JR142" i="3"/>
  <c r="GB142" i="3"/>
  <c r="HV142" i="3"/>
  <c r="DZ142" i="3"/>
  <c r="JX142" i="3"/>
  <c r="JY142" i="3"/>
  <c r="BU142" i="3"/>
  <c r="BV142" i="3"/>
  <c r="CA142" i="3"/>
  <c r="BY142" i="3"/>
  <c r="BX142" i="3"/>
  <c r="BT142" i="3"/>
  <c r="BZ142" i="3"/>
  <c r="CE142" i="3"/>
  <c r="CG142" i="3" s="1"/>
  <c r="JV142" i="3"/>
  <c r="AE142" i="3"/>
  <c r="AQ141" i="3"/>
  <c r="AR141" i="3"/>
  <c r="AT141" i="3" s="1"/>
  <c r="CG141" i="3"/>
  <c r="BS142" i="3"/>
  <c r="BG142" i="3"/>
  <c r="AC142" i="3"/>
  <c r="Q142" i="3"/>
  <c r="AT140" i="3"/>
  <c r="AN141" i="3"/>
  <c r="CD141" i="3"/>
  <c r="FV142" i="3"/>
  <c r="AH142" i="3"/>
  <c r="AJ142" i="3"/>
  <c r="BW142" i="3"/>
  <c r="AB142" i="3"/>
  <c r="AL142" i="3"/>
  <c r="V142" i="3"/>
  <c r="X142" i="3"/>
  <c r="W142" i="3"/>
  <c r="U142" i="3"/>
  <c r="R142" i="3"/>
  <c r="AA142" i="3"/>
  <c r="DX142" i="3"/>
  <c r="Z142" i="3"/>
  <c r="S142" i="3"/>
  <c r="Y142" i="3"/>
  <c r="T142" i="3"/>
  <c r="EB142" i="3"/>
  <c r="EH142" i="3"/>
  <c r="AZ142" i="3"/>
  <c r="BC142" i="3"/>
  <c r="AY142" i="3"/>
  <c r="BA142" i="3"/>
  <c r="AW142" i="3"/>
  <c r="AX142" i="3"/>
  <c r="BD142" i="3"/>
  <c r="AV142" i="3"/>
  <c r="BF142" i="3"/>
  <c r="BB142" i="3"/>
  <c r="BE142" i="3"/>
  <c r="AM142" i="3"/>
  <c r="I142" i="3"/>
  <c r="K142" i="3"/>
  <c r="G142" i="3"/>
  <c r="FU142" i="3"/>
  <c r="P142" i="3"/>
  <c r="H142" i="3"/>
  <c r="J142" i="3"/>
  <c r="N142" i="3"/>
  <c r="L142" i="3"/>
  <c r="O142" i="3"/>
  <c r="F142" i="3"/>
  <c r="HW142" i="3"/>
  <c r="FW142" i="3"/>
  <c r="AK142" i="3"/>
  <c r="GD142" i="3"/>
  <c r="M142" i="3"/>
  <c r="EE142" i="3"/>
  <c r="HZ142" i="3"/>
  <c r="CL142" i="3"/>
  <c r="HY142" i="3"/>
  <c r="BR142" i="3"/>
  <c r="BO142" i="3"/>
  <c r="BQ142" i="3"/>
  <c r="CB142" i="3"/>
  <c r="BL142" i="3"/>
  <c r="BP142" i="3"/>
  <c r="BN142" i="3"/>
  <c r="BM142" i="3"/>
  <c r="HR142" i="3"/>
  <c r="BI142" i="3"/>
  <c r="BH142" i="3"/>
  <c r="BJ142" i="3"/>
  <c r="BK142" i="3"/>
  <c r="C144" i="3"/>
  <c r="AQ142" i="3"/>
  <c r="CP143" i="3"/>
  <c r="EQ143" i="3"/>
  <c r="DE143" i="3"/>
  <c r="DI143" i="3"/>
  <c r="DK144" i="3"/>
  <c r="JH143" i="3"/>
  <c r="DC143" i="3"/>
  <c r="EO144" i="3"/>
  <c r="GL143" i="3"/>
  <c r="JD143" i="3"/>
  <c r="IP144" i="3"/>
  <c r="FM143" i="3"/>
  <c r="ES143" i="3"/>
  <c r="IP143" i="3"/>
  <c r="HA143" i="3"/>
  <c r="FH144" i="3"/>
  <c r="HP143" i="3"/>
  <c r="CQ144" i="3"/>
  <c r="CQ143" i="3"/>
  <c r="EU143" i="3"/>
  <c r="HG143" i="3"/>
  <c r="GQ143" i="3"/>
  <c r="HB143" i="3"/>
  <c r="GT143" i="3"/>
  <c r="DO143" i="3"/>
  <c r="DK143" i="3"/>
  <c r="EM143" i="3"/>
  <c r="EZ143" i="3"/>
  <c r="JJ143" i="3"/>
  <c r="CJ143" i="3"/>
  <c r="FI143" i="3"/>
  <c r="DR143" i="3"/>
  <c r="GP144" i="3"/>
  <c r="CS143" i="3"/>
  <c r="GZ143" i="3"/>
  <c r="JM143" i="3"/>
  <c r="DD143" i="3"/>
  <c r="IU143" i="3"/>
  <c r="IN143" i="3"/>
  <c r="DB144" i="3"/>
  <c r="FJ144" i="3"/>
  <c r="CX143" i="3"/>
  <c r="EO143" i="3"/>
  <c r="FQ143" i="3"/>
  <c r="IW143" i="3"/>
  <c r="FF143" i="3"/>
  <c r="FS143" i="3"/>
  <c r="JA143" i="3"/>
  <c r="JB143" i="3"/>
  <c r="DH143" i="3"/>
  <c r="FC144" i="3"/>
  <c r="HD144" i="3"/>
  <c r="DS143" i="3"/>
  <c r="CT143" i="3"/>
  <c r="CY143" i="3"/>
  <c r="IO144" i="3"/>
  <c r="IO143" i="3"/>
  <c r="HJ143" i="3"/>
  <c r="ET144" i="3"/>
  <c r="FD143" i="3"/>
  <c r="FC143" i="3"/>
  <c r="CT144" i="3"/>
  <c r="EL144" i="3"/>
  <c r="IZ143" i="3"/>
  <c r="HI143" i="3"/>
  <c r="GM143" i="3"/>
  <c r="DF143" i="3"/>
  <c r="DC144" i="3"/>
  <c r="CO143" i="3"/>
  <c r="DL143" i="3"/>
  <c r="DG144" i="3"/>
  <c r="FN144" i="3"/>
  <c r="JK143" i="3"/>
  <c r="HM143" i="3"/>
  <c r="FJ143" i="3"/>
  <c r="DL144" i="3"/>
  <c r="GO143" i="3"/>
  <c r="GX143" i="3"/>
  <c r="DR144" i="3"/>
  <c r="GO144" i="3"/>
  <c r="GI143" i="3"/>
  <c r="GN144" i="3"/>
  <c r="IK143" i="3"/>
  <c r="DD144" i="3"/>
  <c r="JF143" i="3"/>
  <c r="IG143" i="3"/>
  <c r="FO144" i="3"/>
  <c r="CZ144" i="3"/>
  <c r="JB144" i="3"/>
  <c r="EL143" i="3"/>
  <c r="CX144" i="3"/>
  <c r="HJ144" i="3"/>
  <c r="HC143" i="3"/>
  <c r="HD143" i="3"/>
  <c r="HE143" i="3"/>
  <c r="GW143" i="3"/>
  <c r="IM143" i="3"/>
  <c r="EU144" i="3"/>
  <c r="GK144" i="3"/>
  <c r="HF143" i="3"/>
  <c r="CU143" i="3"/>
  <c r="FB144" i="3"/>
  <c r="CV143" i="3"/>
  <c r="IX143" i="3"/>
  <c r="DU143" i="3"/>
  <c r="FM144" i="3"/>
  <c r="EZ144" i="3"/>
  <c r="DI144" i="3"/>
  <c r="CK143" i="3"/>
  <c r="ET143" i="3"/>
  <c r="GP143" i="3"/>
  <c r="HI144" i="3"/>
  <c r="HA144" i="3"/>
  <c r="DV143" i="3"/>
  <c r="FS144" i="3"/>
  <c r="GV144" i="3"/>
  <c r="JD144" i="3"/>
  <c r="DV144" i="3"/>
  <c r="DT143" i="3"/>
  <c r="GY143" i="3"/>
  <c r="EV143" i="3"/>
  <c r="GN143" i="3"/>
  <c r="FE143" i="3"/>
  <c r="CW143" i="3"/>
  <c r="CZ143" i="3"/>
  <c r="ER143" i="3"/>
  <c r="DM144" i="3"/>
  <c r="FN143" i="3"/>
  <c r="HK144" i="3"/>
  <c r="GK143" i="3"/>
  <c r="FR143" i="3"/>
  <c r="FP143" i="3"/>
  <c r="II143" i="3"/>
  <c r="IH143" i="3"/>
  <c r="JG144" i="3"/>
  <c r="JC143" i="3"/>
  <c r="DQ143" i="3"/>
  <c r="FH143" i="3"/>
  <c r="DJ143" i="3"/>
  <c r="FG143" i="3"/>
  <c r="FO143" i="3"/>
  <c r="IS143" i="3"/>
  <c r="JI143" i="3"/>
  <c r="JI144" i="3"/>
  <c r="HL143" i="3"/>
  <c r="JG143" i="3"/>
  <c r="JC144" i="3"/>
  <c r="EP143" i="3"/>
  <c r="IF143" i="3"/>
  <c r="GR143" i="3"/>
  <c r="JL143" i="3"/>
  <c r="GV143" i="3"/>
  <c r="IQ143" i="3"/>
  <c r="FA143" i="3"/>
  <c r="EY143" i="3"/>
  <c r="JK144" i="3"/>
  <c r="GT144" i="3"/>
  <c r="EW144" i="3"/>
  <c r="FB143" i="3"/>
  <c r="IJ143" i="3"/>
  <c r="DB143" i="3"/>
  <c r="HO143" i="3"/>
  <c r="DE144" i="3"/>
  <c r="DP143" i="3"/>
  <c r="IT143" i="3"/>
  <c r="DG143" i="3"/>
  <c r="HB144" i="3"/>
  <c r="IL143" i="3"/>
  <c r="HK143" i="3"/>
  <c r="CR143" i="3"/>
  <c r="GS143" i="3"/>
  <c r="CW144" i="3"/>
  <c r="GM144" i="3"/>
  <c r="IT144" i="3"/>
  <c r="IV143" i="3"/>
  <c r="IF144" i="3"/>
  <c r="EN143" i="3"/>
  <c r="GL144" i="3"/>
  <c r="IH144" i="3"/>
  <c r="GY144" i="3"/>
  <c r="DH144" i="3"/>
  <c r="FL143" i="3"/>
  <c r="HN143" i="3"/>
  <c r="DM143" i="3"/>
  <c r="IY143" i="3"/>
  <c r="CD142" i="3" l="1"/>
  <c r="AR142" i="3"/>
  <c r="AT142" i="3" s="1"/>
  <c r="AL143" i="3"/>
  <c r="DX143" i="3"/>
  <c r="BS143" i="3"/>
  <c r="BG143" i="3"/>
  <c r="AC143" i="3"/>
  <c r="Q143" i="3"/>
  <c r="AN142" i="3"/>
  <c r="HS143" i="3"/>
  <c r="EB143" i="3"/>
  <c r="JR143" i="3"/>
  <c r="IA143" i="3"/>
  <c r="JS143" i="3"/>
  <c r="EH143" i="3"/>
  <c r="HW143" i="3"/>
  <c r="GE143" i="3"/>
  <c r="EF143" i="3"/>
  <c r="JV143" i="3"/>
  <c r="CL143" i="3"/>
  <c r="GC143" i="3"/>
  <c r="HY143" i="3"/>
  <c r="FY143" i="3"/>
  <c r="FV143" i="3"/>
  <c r="EG143" i="3"/>
  <c r="BV143" i="3"/>
  <c r="BX143" i="3"/>
  <c r="CA143" i="3"/>
  <c r="BT143" i="3"/>
  <c r="CE143" i="3"/>
  <c r="BU143" i="3"/>
  <c r="BY143" i="3"/>
  <c r="BZ143" i="3"/>
  <c r="BW143" i="3"/>
  <c r="AF143" i="3"/>
  <c r="AI143" i="3"/>
  <c r="AO143" i="3"/>
  <c r="AG143" i="3"/>
  <c r="AE143" i="3"/>
  <c r="AK143" i="3"/>
  <c r="AH143" i="3"/>
  <c r="AJ143" i="3"/>
  <c r="AD143" i="3"/>
  <c r="GA143" i="3"/>
  <c r="GD143" i="3"/>
  <c r="FW143" i="3"/>
  <c r="JT143" i="3"/>
  <c r="I143" i="3"/>
  <c r="K143" i="3"/>
  <c r="FU143" i="3"/>
  <c r="F143" i="3"/>
  <c r="J143" i="3"/>
  <c r="M143" i="3"/>
  <c r="L143" i="3"/>
  <c r="G143" i="3"/>
  <c r="H143" i="3"/>
  <c r="N143" i="3"/>
  <c r="O143" i="3"/>
  <c r="P143" i="3"/>
  <c r="AM143" i="3"/>
  <c r="EE143" i="3"/>
  <c r="HU143" i="3"/>
  <c r="DY143" i="3"/>
  <c r="HV143" i="3"/>
  <c r="HZ143" i="3"/>
  <c r="GB143" i="3"/>
  <c r="JU143" i="3"/>
  <c r="FX143" i="3"/>
  <c r="JW143" i="3"/>
  <c r="IB143" i="3"/>
  <c r="HX143" i="3"/>
  <c r="JP143" i="3"/>
  <c r="JX143" i="3"/>
  <c r="ED143" i="3"/>
  <c r="HT143" i="3"/>
  <c r="AP143" i="3"/>
  <c r="JQ143" i="3"/>
  <c r="EA143" i="3"/>
  <c r="FZ143" i="3"/>
  <c r="DZ143" i="3"/>
  <c r="CC143" i="3"/>
  <c r="JO143" i="3"/>
  <c r="EC143" i="3"/>
  <c r="BN143" i="3"/>
  <c r="BL143" i="3"/>
  <c r="BK143" i="3"/>
  <c r="BI143" i="3"/>
  <c r="BO143" i="3"/>
  <c r="BJ143" i="3"/>
  <c r="BQ143" i="3"/>
  <c r="BR143" i="3"/>
  <c r="BM143" i="3"/>
  <c r="BH143" i="3"/>
  <c r="BP143" i="3"/>
  <c r="JY143" i="3"/>
  <c r="HR143" i="3"/>
  <c r="AW143" i="3"/>
  <c r="AV143" i="3"/>
  <c r="BF143" i="3"/>
  <c r="AY143" i="3"/>
  <c r="BC143" i="3"/>
  <c r="BE143" i="3"/>
  <c r="AZ143" i="3"/>
  <c r="BD143" i="3"/>
  <c r="CB143" i="3"/>
  <c r="BA143" i="3"/>
  <c r="AX143" i="3"/>
  <c r="BB143" i="3"/>
  <c r="CF143" i="3"/>
  <c r="S143" i="3"/>
  <c r="U143" i="3"/>
  <c r="Z143" i="3"/>
  <c r="Y143" i="3"/>
  <c r="AB143" i="3"/>
  <c r="X143" i="3"/>
  <c r="V143" i="3"/>
  <c r="AA143" i="3"/>
  <c r="W143" i="3"/>
  <c r="R143" i="3"/>
  <c r="T143" i="3"/>
  <c r="JY144" i="3"/>
  <c r="JX144" i="3"/>
  <c r="HU144" i="3"/>
  <c r="CE144" i="3"/>
  <c r="DZ144" i="3"/>
  <c r="EC144" i="3"/>
  <c r="HX144" i="3"/>
  <c r="HW144" i="3"/>
  <c r="FX144" i="3"/>
  <c r="GD144" i="3"/>
  <c r="EG144" i="3"/>
  <c r="C145" i="3"/>
  <c r="IF145" i="3"/>
  <c r="IW145" i="3"/>
  <c r="IK145" i="3"/>
  <c r="FP144" i="3"/>
  <c r="CQ145" i="3"/>
  <c r="DJ144" i="3"/>
  <c r="DR145" i="3"/>
  <c r="IP145" i="3"/>
  <c r="EV145" i="3"/>
  <c r="GR144" i="3"/>
  <c r="DO144" i="3"/>
  <c r="FE145" i="3"/>
  <c r="DQ145" i="3"/>
  <c r="CY144" i="3"/>
  <c r="GS145" i="3"/>
  <c r="JA145" i="3"/>
  <c r="FI144" i="3"/>
  <c r="EZ145" i="3"/>
  <c r="DP145" i="3"/>
  <c r="DT145" i="3"/>
  <c r="IO145" i="3"/>
  <c r="HG144" i="3"/>
  <c r="CS144" i="3"/>
  <c r="JH144" i="3"/>
  <c r="GZ144" i="3"/>
  <c r="CK144" i="3"/>
  <c r="FQ144" i="3"/>
  <c r="FL144" i="3"/>
  <c r="GW144" i="3"/>
  <c r="JM144" i="3"/>
  <c r="IG145" i="3"/>
  <c r="IG144" i="3"/>
  <c r="FG145" i="3"/>
  <c r="HM145" i="3"/>
  <c r="HE144" i="3"/>
  <c r="HP144" i="3"/>
  <c r="IX144" i="3"/>
  <c r="CP145" i="3"/>
  <c r="DP144" i="3"/>
  <c r="CV145" i="3"/>
  <c r="IK144" i="3"/>
  <c r="GR145" i="3"/>
  <c r="GI144" i="3"/>
  <c r="IL145" i="3"/>
  <c r="IJ145" i="3"/>
  <c r="HM144" i="3"/>
  <c r="JH145" i="3"/>
  <c r="IU144" i="3"/>
  <c r="IN145" i="3"/>
  <c r="GW145" i="3"/>
  <c r="GI145" i="3"/>
  <c r="EP145" i="3"/>
  <c r="EU145" i="3"/>
  <c r="JB145" i="3"/>
  <c r="EM145" i="3"/>
  <c r="HN145" i="3"/>
  <c r="EP144" i="3"/>
  <c r="IM145" i="3"/>
  <c r="HI145" i="3"/>
  <c r="JL145" i="3"/>
  <c r="IU145" i="3"/>
  <c r="CV144" i="3"/>
  <c r="FI145" i="3"/>
  <c r="EQ144" i="3"/>
  <c r="HP145" i="3"/>
  <c r="GK145" i="3"/>
  <c r="EQ145" i="3"/>
  <c r="DF145" i="3"/>
  <c r="HE145" i="3"/>
  <c r="DD145" i="3"/>
  <c r="JF144" i="3"/>
  <c r="FH145" i="3"/>
  <c r="DT144" i="3"/>
  <c r="GZ145" i="3"/>
  <c r="FO145" i="3"/>
  <c r="HB145" i="3"/>
  <c r="FE144" i="3"/>
  <c r="HF144" i="3"/>
  <c r="IW144" i="3"/>
  <c r="DK145" i="3"/>
  <c r="GX145" i="3"/>
  <c r="CR144" i="3"/>
  <c r="HO145" i="3"/>
  <c r="GS144" i="3"/>
  <c r="IQ145" i="3"/>
  <c r="DF144" i="3"/>
  <c r="JM145" i="3"/>
  <c r="JJ145" i="3"/>
  <c r="EO145" i="3"/>
  <c r="DE145" i="3"/>
  <c r="JI145" i="3"/>
  <c r="HG145" i="3"/>
  <c r="IM144" i="3"/>
  <c r="IL144" i="3"/>
  <c r="CS145" i="3"/>
  <c r="FF145" i="3"/>
  <c r="JJ144" i="3"/>
  <c r="FM145" i="3"/>
  <c r="HJ145" i="3"/>
  <c r="EY144" i="3"/>
  <c r="CY145" i="3"/>
  <c r="IN144" i="3"/>
  <c r="DU144" i="3"/>
  <c r="DS144" i="3"/>
  <c r="FA144" i="3"/>
  <c r="ER144" i="3"/>
  <c r="GO145" i="3"/>
  <c r="FD145" i="3"/>
  <c r="ES144" i="3"/>
  <c r="JA144" i="3"/>
  <c r="EW145" i="3"/>
  <c r="HD145" i="3"/>
  <c r="JD145" i="3"/>
  <c r="CU144" i="3"/>
  <c r="GP145" i="3"/>
  <c r="DM145" i="3"/>
  <c r="FP145" i="3"/>
  <c r="JL144" i="3"/>
  <c r="FS145" i="3"/>
  <c r="GT145" i="3"/>
  <c r="IZ144" i="3"/>
  <c r="EV144" i="3"/>
  <c r="GQ144" i="3"/>
  <c r="CO144" i="3"/>
  <c r="DJ145" i="3"/>
  <c r="GY145" i="3"/>
  <c r="ER145" i="3"/>
  <c r="IJ144" i="3"/>
  <c r="FF144" i="3"/>
  <c r="IS145" i="3"/>
  <c r="IV145" i="3"/>
  <c r="HK145" i="3"/>
  <c r="HO144" i="3"/>
  <c r="CP144" i="3"/>
  <c r="II144" i="3"/>
  <c r="HC144" i="3"/>
  <c r="CZ145" i="3"/>
  <c r="EN144" i="3"/>
  <c r="HC145" i="3"/>
  <c r="CU145" i="3"/>
  <c r="FB145" i="3"/>
  <c r="GM145" i="3"/>
  <c r="FC145" i="3"/>
  <c r="FG144" i="3"/>
  <c r="EM144" i="3"/>
  <c r="DC145" i="3"/>
  <c r="DO145" i="3"/>
  <c r="CJ144" i="3"/>
  <c r="EL145" i="3"/>
  <c r="GN145" i="3"/>
  <c r="GJ144" i="3"/>
  <c r="DQ144" i="3"/>
  <c r="IS144" i="3"/>
  <c r="HL144" i="3"/>
  <c r="FD144" i="3"/>
  <c r="EN145" i="3"/>
  <c r="FL145" i="3"/>
  <c r="EY145" i="3"/>
  <c r="ET145" i="3"/>
  <c r="FR145" i="3"/>
  <c r="FJ145" i="3"/>
  <c r="DH145" i="3"/>
  <c r="GQ145" i="3"/>
  <c r="CW145" i="3"/>
  <c r="HA145" i="3"/>
  <c r="DL145" i="3"/>
  <c r="DV145" i="3"/>
  <c r="CR145" i="3"/>
  <c r="GX144" i="3"/>
  <c r="ES145" i="3"/>
  <c r="DS145" i="3"/>
  <c r="CT145" i="3"/>
  <c r="IH145" i="3"/>
  <c r="IV144" i="3"/>
  <c r="HL145" i="3"/>
  <c r="FR144" i="3"/>
  <c r="IQ144" i="3"/>
  <c r="IY145" i="3"/>
  <c r="HF145" i="3"/>
  <c r="IY144" i="3"/>
  <c r="HN144" i="3"/>
  <c r="AN143" i="3" l="1"/>
  <c r="HV144" i="3"/>
  <c r="EH144" i="3"/>
  <c r="HR144" i="3"/>
  <c r="AX144" i="3"/>
  <c r="BE144" i="3"/>
  <c r="BG144" i="3"/>
  <c r="AV144" i="3"/>
  <c r="CB144" i="3"/>
  <c r="DY144" i="3"/>
  <c r="AP144" i="3"/>
  <c r="IA144" i="3"/>
  <c r="C146" i="3"/>
  <c r="AS143" i="3"/>
  <c r="AR143" i="3"/>
  <c r="BS144" i="3"/>
  <c r="BG145" i="3"/>
  <c r="AC144" i="3"/>
  <c r="Q144" i="3"/>
  <c r="EB144" i="3"/>
  <c r="HY144" i="3"/>
  <c r="AZ144" i="3"/>
  <c r="JS144" i="3"/>
  <c r="HT144" i="3"/>
  <c r="BF144" i="3"/>
  <c r="IB144" i="3"/>
  <c r="GB144" i="3"/>
  <c r="DX144" i="3"/>
  <c r="H144" i="3"/>
  <c r="P144" i="3"/>
  <c r="O144" i="3"/>
  <c r="I144" i="3"/>
  <c r="M144" i="3"/>
  <c r="K144" i="3"/>
  <c r="F144" i="3"/>
  <c r="J144" i="3"/>
  <c r="L144" i="3"/>
  <c r="AL144" i="3"/>
  <c r="G144" i="3"/>
  <c r="N144" i="3"/>
  <c r="GC144" i="3"/>
  <c r="AG144" i="3"/>
  <c r="AK144" i="3"/>
  <c r="AF144" i="3"/>
  <c r="AD144" i="3"/>
  <c r="AH144" i="3"/>
  <c r="AO144" i="3"/>
  <c r="AR144" i="3" s="1"/>
  <c r="AJ144" i="3"/>
  <c r="AI144" i="3"/>
  <c r="AE144" i="3"/>
  <c r="FW144" i="3"/>
  <c r="CL144" i="3"/>
  <c r="JQ144" i="3"/>
  <c r="GE144" i="3"/>
  <c r="BV144" i="3"/>
  <c r="CF144" i="3"/>
  <c r="BY144" i="3"/>
  <c r="BZ144" i="3"/>
  <c r="CA144" i="3"/>
  <c r="BU144" i="3"/>
  <c r="BX144" i="3"/>
  <c r="BT144" i="3"/>
  <c r="BW144" i="3"/>
  <c r="EF144" i="3"/>
  <c r="GA144" i="3"/>
  <c r="FZ144" i="3"/>
  <c r="HZ144" i="3"/>
  <c r="BD144" i="3"/>
  <c r="S144" i="3"/>
  <c r="Z144" i="3"/>
  <c r="Y144" i="3"/>
  <c r="W144" i="3"/>
  <c r="U144" i="3"/>
  <c r="AM144" i="3"/>
  <c r="AA144" i="3"/>
  <c r="V144" i="3"/>
  <c r="T144" i="3"/>
  <c r="R144" i="3"/>
  <c r="X144" i="3"/>
  <c r="FU144" i="3"/>
  <c r="AB144" i="3"/>
  <c r="FY144" i="3"/>
  <c r="EE144" i="3"/>
  <c r="JT144" i="3"/>
  <c r="BA144" i="3"/>
  <c r="JW144" i="3"/>
  <c r="AY144" i="3"/>
  <c r="JR144" i="3"/>
  <c r="JP144" i="3"/>
  <c r="ED144" i="3"/>
  <c r="FV144" i="3"/>
  <c r="BB144" i="3"/>
  <c r="JU144" i="3"/>
  <c r="BP144" i="3"/>
  <c r="JO144" i="3"/>
  <c r="BQ144" i="3"/>
  <c r="BJ144" i="3"/>
  <c r="CC144" i="3"/>
  <c r="BH144" i="3"/>
  <c r="BI144" i="3"/>
  <c r="BR144" i="3"/>
  <c r="BL144" i="3"/>
  <c r="BN144" i="3"/>
  <c r="BO144" i="3"/>
  <c r="BM144" i="3"/>
  <c r="BK144" i="3"/>
  <c r="AW144" i="3"/>
  <c r="HS144" i="3"/>
  <c r="JV144" i="3"/>
  <c r="BC144" i="3"/>
  <c r="EA144" i="3"/>
  <c r="C147" i="3"/>
  <c r="AQ143" i="3"/>
  <c r="CD143" i="3"/>
  <c r="CG143" i="3"/>
  <c r="IA145" i="3"/>
  <c r="DY145" i="3"/>
  <c r="HT145" i="3"/>
  <c r="AH145" i="3"/>
  <c r="AG145" i="3"/>
  <c r="AO145" i="3"/>
  <c r="AE145" i="3"/>
  <c r="AK145" i="3"/>
  <c r="AD145" i="3"/>
  <c r="HY145" i="3"/>
  <c r="JS145" i="3"/>
  <c r="HV145" i="3"/>
  <c r="EA145" i="3"/>
  <c r="GE145" i="3"/>
  <c r="EF145" i="3"/>
  <c r="IB145" i="3"/>
  <c r="HX145" i="3"/>
  <c r="JW145" i="3"/>
  <c r="ED145" i="3"/>
  <c r="FY145" i="3"/>
  <c r="GA145" i="3"/>
  <c r="AP145" i="3"/>
  <c r="AZ145" i="3"/>
  <c r="AX145" i="3"/>
  <c r="BE145" i="3"/>
  <c r="AV145" i="3"/>
  <c r="BA145" i="3"/>
  <c r="BF145" i="3"/>
  <c r="BC145" i="3"/>
  <c r="BB145" i="3"/>
  <c r="BD145" i="3"/>
  <c r="JO145" i="3"/>
  <c r="CC145" i="3"/>
  <c r="FV145" i="3"/>
  <c r="EH145" i="3"/>
  <c r="FZ145" i="3"/>
  <c r="GD145" i="3"/>
  <c r="FU145" i="3"/>
  <c r="AM145" i="3"/>
  <c r="GC145" i="3"/>
  <c r="JX145" i="3"/>
  <c r="FX145" i="3"/>
  <c r="EB145" i="3"/>
  <c r="GB145" i="3"/>
  <c r="HZ145" i="3"/>
  <c r="CE145" i="3"/>
  <c r="JU145" i="3"/>
  <c r="JQ145" i="3"/>
  <c r="DZ145" i="3"/>
  <c r="HW145" i="3"/>
  <c r="GR147" i="3"/>
  <c r="DB146" i="3"/>
  <c r="CK145" i="3"/>
  <c r="IT145" i="3"/>
  <c r="DG145" i="3"/>
  <c r="HI147" i="3"/>
  <c r="GV145" i="3"/>
  <c r="ES147" i="3"/>
  <c r="FH146" i="3"/>
  <c r="DI147" i="3"/>
  <c r="GL146" i="3"/>
  <c r="JK147" i="3"/>
  <c r="IH146" i="3"/>
  <c r="CV146" i="3"/>
  <c r="GS147" i="3"/>
  <c r="DS146" i="3"/>
  <c r="GI146" i="3"/>
  <c r="GN147" i="3"/>
  <c r="DJ147" i="3"/>
  <c r="HC146" i="3"/>
  <c r="DJ146" i="3"/>
  <c r="GN146" i="3"/>
  <c r="IZ145" i="3"/>
  <c r="FJ146" i="3"/>
  <c r="IG147" i="3"/>
  <c r="IO147" i="3"/>
  <c r="JD146" i="3"/>
  <c r="IY147" i="3"/>
  <c r="JH147" i="3"/>
  <c r="FQ146" i="3"/>
  <c r="DC147" i="3"/>
  <c r="CO146" i="3"/>
  <c r="CS146" i="3"/>
  <c r="HF146" i="3"/>
  <c r="ES146" i="3"/>
  <c r="FB146" i="3"/>
  <c r="HC147" i="3"/>
  <c r="FO146" i="3"/>
  <c r="JJ147" i="3"/>
  <c r="HO146" i="3"/>
  <c r="JC145" i="3"/>
  <c r="GP146" i="3"/>
  <c r="CX147" i="3"/>
  <c r="DB145" i="3"/>
  <c r="JI147" i="3"/>
  <c r="FN146" i="3"/>
  <c r="IW147" i="3"/>
  <c r="GJ145" i="3"/>
  <c r="FN145" i="3"/>
  <c r="FQ145" i="3"/>
  <c r="FE146" i="3"/>
  <c r="GP147" i="3"/>
  <c r="EQ146" i="3"/>
  <c r="DC146" i="3"/>
  <c r="HJ147" i="3"/>
  <c r="IO146" i="3"/>
  <c r="JG147" i="3"/>
  <c r="FD146" i="3"/>
  <c r="IK146" i="3"/>
  <c r="FR146" i="3"/>
  <c r="HN147" i="3"/>
  <c r="CU146" i="3"/>
  <c r="ET146" i="3"/>
  <c r="DR147" i="3"/>
  <c r="HL147" i="3"/>
  <c r="GT146" i="3"/>
  <c r="DP147" i="3"/>
  <c r="CY146" i="3"/>
  <c r="HN146" i="3"/>
  <c r="EW146" i="3"/>
  <c r="GI147" i="3"/>
  <c r="JK146" i="3"/>
  <c r="GY146" i="3"/>
  <c r="II145" i="3"/>
  <c r="CX145" i="3"/>
  <c r="EL147" i="3"/>
  <c r="GX146" i="3"/>
  <c r="CS147" i="3"/>
  <c r="GJ146" i="3"/>
  <c r="EM147" i="3"/>
  <c r="GL147" i="3"/>
  <c r="IG146" i="3"/>
  <c r="FC146" i="3"/>
  <c r="GK147" i="3"/>
  <c r="DO146" i="3"/>
  <c r="IF146" i="3"/>
  <c r="FI147" i="3"/>
  <c r="GZ147" i="3"/>
  <c r="FA146" i="3"/>
  <c r="IV146" i="3"/>
  <c r="ER146" i="3"/>
  <c r="JF147" i="3"/>
  <c r="IV147" i="3"/>
  <c r="EV146" i="3"/>
  <c r="FH147" i="3"/>
  <c r="EM146" i="3"/>
  <c r="JL146" i="3"/>
  <c r="JM146" i="3"/>
  <c r="EO146" i="3"/>
  <c r="FO147" i="3"/>
  <c r="HD146" i="3"/>
  <c r="CR147" i="3"/>
  <c r="CX146" i="3"/>
  <c r="DF147" i="3"/>
  <c r="CJ145" i="3"/>
  <c r="JF146" i="3"/>
  <c r="FB147" i="3"/>
  <c r="DM146" i="3"/>
  <c r="JJ146" i="3"/>
  <c r="CV147" i="3"/>
  <c r="HP146" i="3"/>
  <c r="CT146" i="3"/>
  <c r="HG147" i="3"/>
  <c r="GJ147" i="3"/>
  <c r="FI146" i="3"/>
  <c r="DG146" i="3"/>
  <c r="JK145" i="3"/>
  <c r="IJ147" i="3"/>
  <c r="FE147" i="3"/>
  <c r="HE147" i="3"/>
  <c r="IL146" i="3"/>
  <c r="IS146" i="3"/>
  <c r="DV147" i="3"/>
  <c r="GS146" i="3"/>
  <c r="IM146" i="3"/>
  <c r="JA146" i="3"/>
  <c r="HK147" i="3"/>
  <c r="EY146" i="3"/>
  <c r="JI146" i="3"/>
  <c r="FF146" i="3"/>
  <c r="DH147" i="3"/>
  <c r="DP146" i="3"/>
  <c r="IQ146" i="3"/>
  <c r="FG146" i="3"/>
  <c r="II146" i="3"/>
  <c r="FL147" i="3"/>
  <c r="HM147" i="3"/>
  <c r="CT147" i="3"/>
  <c r="EO147" i="3"/>
  <c r="DE146" i="3"/>
  <c r="IQ147" i="3"/>
  <c r="IW146" i="3"/>
  <c r="DI145" i="3"/>
  <c r="IU146" i="3"/>
  <c r="EN146" i="3"/>
  <c r="IP146" i="3"/>
  <c r="DR146" i="3"/>
  <c r="FN147" i="3"/>
  <c r="JA147" i="3"/>
  <c r="IX147" i="3"/>
  <c r="FR147" i="3"/>
  <c r="IJ146" i="3"/>
  <c r="JC147" i="3"/>
  <c r="EZ146" i="3"/>
  <c r="FS146" i="3"/>
  <c r="IH147" i="3"/>
  <c r="JB146" i="3"/>
  <c r="DD146" i="3"/>
  <c r="EZ147" i="3"/>
  <c r="HK146" i="3"/>
  <c r="DM147" i="3"/>
  <c r="IZ146" i="3"/>
  <c r="DV146" i="3"/>
  <c r="EN147" i="3"/>
  <c r="CR146" i="3"/>
  <c r="DD147" i="3"/>
  <c r="CP146" i="3"/>
  <c r="DU146" i="3"/>
  <c r="DU145" i="3"/>
  <c r="GW146" i="3"/>
  <c r="DK147" i="3"/>
  <c r="DL147" i="3"/>
  <c r="HB146" i="3"/>
  <c r="EP146" i="3"/>
  <c r="FM146" i="3"/>
  <c r="EU146" i="3"/>
  <c r="JB147" i="3"/>
  <c r="EL146" i="3"/>
  <c r="HE146" i="3"/>
  <c r="JC146" i="3"/>
  <c r="DG147" i="3"/>
  <c r="IM147" i="3"/>
  <c r="FP146" i="3"/>
  <c r="JF145" i="3"/>
  <c r="JH146" i="3"/>
  <c r="IT146" i="3"/>
  <c r="GQ147" i="3"/>
  <c r="CY147" i="3"/>
  <c r="HJ146" i="3"/>
  <c r="GM146" i="3"/>
  <c r="FL146" i="3"/>
  <c r="DH146" i="3"/>
  <c r="EQ147" i="3"/>
  <c r="DQ147" i="3"/>
  <c r="IX146" i="3"/>
  <c r="FF147" i="3"/>
  <c r="FM147" i="3"/>
  <c r="GO146" i="3"/>
  <c r="GQ146" i="3"/>
  <c r="FA147" i="3"/>
  <c r="DL146" i="3"/>
  <c r="GV146" i="3"/>
  <c r="HM146" i="3"/>
  <c r="HI146" i="3"/>
  <c r="EP147" i="3"/>
  <c r="DT147" i="3"/>
  <c r="DT146" i="3"/>
  <c r="IY146" i="3"/>
  <c r="CZ147" i="3"/>
  <c r="HA146" i="3"/>
  <c r="DI146" i="3"/>
  <c r="GZ146" i="3"/>
  <c r="GK146" i="3"/>
  <c r="FP147" i="3"/>
  <c r="DF146" i="3"/>
  <c r="CW146" i="3"/>
  <c r="GR146" i="3"/>
  <c r="HG146" i="3"/>
  <c r="HL146" i="3"/>
  <c r="GL145" i="3"/>
  <c r="CO145" i="3"/>
  <c r="GY147" i="3"/>
  <c r="CQ147" i="3"/>
  <c r="JG145" i="3"/>
  <c r="GO147" i="3"/>
  <c r="HD147" i="3"/>
  <c r="FA145" i="3"/>
  <c r="JG146" i="3"/>
  <c r="HB147" i="3"/>
  <c r="JM147" i="3"/>
  <c r="FQ147" i="3"/>
  <c r="IT147" i="3"/>
  <c r="DB147" i="3"/>
  <c r="II147" i="3"/>
  <c r="GX147" i="3"/>
  <c r="DK146" i="3"/>
  <c r="IX145" i="3"/>
  <c r="CP147" i="3"/>
  <c r="EU147" i="3"/>
  <c r="EW147" i="3"/>
  <c r="IN146" i="3"/>
  <c r="DQ146" i="3"/>
  <c r="IF147" i="3"/>
  <c r="CQ146" i="3"/>
  <c r="CZ146" i="3"/>
  <c r="CL145" i="3" l="1"/>
  <c r="CK22" i="3"/>
  <c r="CJ22" i="3"/>
  <c r="AS144" i="3"/>
  <c r="AT144" i="3" s="1"/>
  <c r="CD144" i="3"/>
  <c r="BJ145" i="3"/>
  <c r="BM145" i="3"/>
  <c r="HR145" i="3"/>
  <c r="BK145" i="3"/>
  <c r="BS145" i="3"/>
  <c r="BQ145" i="3"/>
  <c r="BH145" i="3"/>
  <c r="BL145" i="3"/>
  <c r="BN145" i="3"/>
  <c r="BP145" i="3"/>
  <c r="BI145" i="3"/>
  <c r="BO145" i="3"/>
  <c r="BR145" i="3"/>
  <c r="CB145" i="3"/>
  <c r="CD145" i="3" s="1"/>
  <c r="EG145" i="3"/>
  <c r="V145" i="3"/>
  <c r="S145" i="3"/>
  <c r="AB145" i="3"/>
  <c r="R145" i="3"/>
  <c r="U145" i="3"/>
  <c r="W145" i="3"/>
  <c r="X145" i="3"/>
  <c r="Z145" i="3"/>
  <c r="AC145" i="3"/>
  <c r="T145" i="3"/>
  <c r="Y145" i="3"/>
  <c r="AA145" i="3"/>
  <c r="AF145" i="3"/>
  <c r="AW145" i="3"/>
  <c r="HS145" i="3"/>
  <c r="JP145" i="3"/>
  <c r="BT145" i="3"/>
  <c r="BU145" i="3"/>
  <c r="BV145" i="3"/>
  <c r="BY145" i="3"/>
  <c r="CA145" i="3"/>
  <c r="BZ145" i="3"/>
  <c r="CF145" i="3"/>
  <c r="AS145" i="3" s="1"/>
  <c r="BW145" i="3"/>
  <c r="BX145" i="3"/>
  <c r="Q145" i="3"/>
  <c r="AL145" i="3"/>
  <c r="AN145" i="3" s="1"/>
  <c r="F145" i="3"/>
  <c r="M145" i="3"/>
  <c r="K145" i="3"/>
  <c r="H145" i="3"/>
  <c r="O145" i="3"/>
  <c r="N145" i="3"/>
  <c r="J145" i="3"/>
  <c r="G145" i="3"/>
  <c r="DX145" i="3"/>
  <c r="I145" i="3"/>
  <c r="L145" i="3"/>
  <c r="P145" i="3"/>
  <c r="EE145" i="3"/>
  <c r="JY145" i="3"/>
  <c r="JR145" i="3"/>
  <c r="JT145" i="3"/>
  <c r="AJ145" i="3"/>
  <c r="AY145" i="3"/>
  <c r="HU145" i="3"/>
  <c r="JV145" i="3"/>
  <c r="EC145" i="3"/>
  <c r="FW145" i="3"/>
  <c r="AI145" i="3"/>
  <c r="FY146" i="3"/>
  <c r="FW146" i="3"/>
  <c r="JT146" i="3"/>
  <c r="IA146" i="3"/>
  <c r="JU146" i="3"/>
  <c r="HV146" i="3"/>
  <c r="GE146" i="3"/>
  <c r="HU146" i="3"/>
  <c r="AC146" i="3"/>
  <c r="AA146" i="3"/>
  <c r="R146" i="3"/>
  <c r="X146" i="3"/>
  <c r="AB146" i="3"/>
  <c r="V146" i="3"/>
  <c r="Y146" i="3"/>
  <c r="S146" i="3"/>
  <c r="T146" i="3"/>
  <c r="Z146" i="3"/>
  <c r="W146" i="3"/>
  <c r="U146" i="3"/>
  <c r="CF146" i="3"/>
  <c r="JV146" i="3"/>
  <c r="EB146" i="3"/>
  <c r="GD146" i="3"/>
  <c r="FV146" i="3"/>
  <c r="HX146" i="3"/>
  <c r="EG146" i="3"/>
  <c r="BJ146" i="3"/>
  <c r="BI146" i="3"/>
  <c r="BR146" i="3"/>
  <c r="BS146" i="3"/>
  <c r="BO146" i="3"/>
  <c r="BN146" i="3"/>
  <c r="BK146" i="3"/>
  <c r="BQ146" i="3"/>
  <c r="BH146" i="3"/>
  <c r="BM146" i="3"/>
  <c r="BP146" i="3"/>
  <c r="BL146" i="3"/>
  <c r="DY146" i="3"/>
  <c r="HT146" i="3"/>
  <c r="DZ146" i="3"/>
  <c r="JR146" i="3"/>
  <c r="EC146" i="3"/>
  <c r="JS146" i="3"/>
  <c r="AJ146" i="3"/>
  <c r="AD146" i="3"/>
  <c r="AG146" i="3"/>
  <c r="AO146" i="3"/>
  <c r="AE146" i="3"/>
  <c r="AI146" i="3"/>
  <c r="AK146" i="3"/>
  <c r="AH146" i="3"/>
  <c r="AF146" i="3"/>
  <c r="BZ146" i="3"/>
  <c r="CE146" i="3"/>
  <c r="CA146" i="3"/>
  <c r="BW146" i="3"/>
  <c r="BX146" i="3"/>
  <c r="BY146" i="3"/>
  <c r="BV146" i="3"/>
  <c r="BT146" i="3"/>
  <c r="BU146" i="3"/>
  <c r="GB146" i="3"/>
  <c r="ED146" i="3"/>
  <c r="HS146" i="3"/>
  <c r="JQ146" i="3"/>
  <c r="I146" i="3"/>
  <c r="P146" i="3"/>
  <c r="O146" i="3"/>
  <c r="J146" i="3"/>
  <c r="M146" i="3"/>
  <c r="DX146" i="3"/>
  <c r="AL146" i="3"/>
  <c r="F146" i="3"/>
  <c r="G146" i="3"/>
  <c r="N146" i="3"/>
  <c r="L146" i="3"/>
  <c r="Q146" i="3"/>
  <c r="H146" i="3"/>
  <c r="K146" i="3"/>
  <c r="GA146" i="3"/>
  <c r="EE146" i="3"/>
  <c r="FZ146" i="3"/>
  <c r="FX146" i="3"/>
  <c r="HZ146" i="3"/>
  <c r="EA146" i="3"/>
  <c r="JX146" i="3"/>
  <c r="JW146" i="3"/>
  <c r="GC146" i="3"/>
  <c r="IB146" i="3"/>
  <c r="JP146" i="3"/>
  <c r="JY146" i="3"/>
  <c r="FU146" i="3"/>
  <c r="AM146" i="3"/>
  <c r="HW146" i="3"/>
  <c r="AP146" i="3"/>
  <c r="HY146" i="3"/>
  <c r="CC146" i="3"/>
  <c r="JO146" i="3"/>
  <c r="EH146" i="3"/>
  <c r="EF146" i="3"/>
  <c r="BE146" i="3"/>
  <c r="HR146" i="3"/>
  <c r="BA146" i="3"/>
  <c r="BC146" i="3"/>
  <c r="AW146" i="3"/>
  <c r="AZ146" i="3"/>
  <c r="AY146" i="3"/>
  <c r="BB146" i="3"/>
  <c r="AX146" i="3"/>
  <c r="BD146" i="3"/>
  <c r="CB146" i="3"/>
  <c r="BF146" i="3"/>
  <c r="BG146" i="3"/>
  <c r="AV146" i="3"/>
  <c r="AR145" i="3"/>
  <c r="AT143" i="3"/>
  <c r="AQ144" i="3"/>
  <c r="AN144" i="3"/>
  <c r="CG144" i="3"/>
  <c r="JR147" i="3"/>
  <c r="HX147" i="3"/>
  <c r="EG147" i="3"/>
  <c r="DZ147" i="3"/>
  <c r="GD147" i="3"/>
  <c r="BV147" i="3"/>
  <c r="BY147" i="3"/>
  <c r="BX147" i="3"/>
  <c r="BW147" i="3"/>
  <c r="BT147" i="3"/>
  <c r="CE147" i="3"/>
  <c r="BU147" i="3"/>
  <c r="FW147" i="3"/>
  <c r="GB147" i="3"/>
  <c r="FV147" i="3"/>
  <c r="EB147" i="3"/>
  <c r="FX147" i="3"/>
  <c r="IA147" i="3"/>
  <c r="HZ147" i="3"/>
  <c r="EH147" i="3"/>
  <c r="HT147" i="3"/>
  <c r="JS147" i="3"/>
  <c r="HU147" i="3"/>
  <c r="EE147" i="3"/>
  <c r="AP147" i="3"/>
  <c r="HY147" i="3"/>
  <c r="JX147" i="3"/>
  <c r="JP147" i="3"/>
  <c r="EC147" i="3"/>
  <c r="AV147" i="3"/>
  <c r="AX147" i="3"/>
  <c r="BC147" i="3"/>
  <c r="AW147" i="3"/>
  <c r="BE147" i="3"/>
  <c r="AY147" i="3"/>
  <c r="CF147" i="3"/>
  <c r="DY147" i="3"/>
  <c r="C148" i="3"/>
  <c r="AQ145" i="3"/>
  <c r="GZ148" i="3"/>
  <c r="CZ148" i="3"/>
  <c r="HG148" i="3"/>
  <c r="EY147" i="3"/>
  <c r="CU147" i="3"/>
  <c r="HP147" i="3"/>
  <c r="IU147" i="3"/>
  <c r="FO148" i="3"/>
  <c r="IZ147" i="3"/>
  <c r="JC148" i="3"/>
  <c r="IO148" i="3"/>
  <c r="FH148" i="3"/>
  <c r="DR148" i="3"/>
  <c r="IP148" i="3"/>
  <c r="IS147" i="3"/>
  <c r="FJ148" i="3"/>
  <c r="IN147" i="3"/>
  <c r="DU148" i="3"/>
  <c r="HF147" i="3"/>
  <c r="EV148" i="3"/>
  <c r="GR148" i="3"/>
  <c r="IL147" i="3"/>
  <c r="DM148" i="3"/>
  <c r="EV147" i="3"/>
  <c r="CK147" i="3"/>
  <c r="IP147" i="3"/>
  <c r="ES148" i="3"/>
  <c r="GT148" i="3"/>
  <c r="FG147" i="3"/>
  <c r="DB148" i="3"/>
  <c r="GX148" i="3"/>
  <c r="GT147" i="3"/>
  <c r="CO147" i="3"/>
  <c r="HO147" i="3"/>
  <c r="HO148" i="3"/>
  <c r="CK146" i="3"/>
  <c r="FS147" i="3"/>
  <c r="DE147" i="3"/>
  <c r="CP148" i="3"/>
  <c r="FP148" i="3"/>
  <c r="DO147" i="3"/>
  <c r="JH148" i="3"/>
  <c r="FJ147" i="3"/>
  <c r="GJ148" i="3"/>
  <c r="FD147" i="3"/>
  <c r="GQ148" i="3"/>
  <c r="IK147" i="3"/>
  <c r="HF148" i="3"/>
  <c r="CJ147" i="3"/>
  <c r="CJ146" i="3"/>
  <c r="ER147" i="3"/>
  <c r="EO148" i="3"/>
  <c r="JL147" i="3"/>
  <c r="DS147" i="3"/>
  <c r="JD148" i="3"/>
  <c r="EL148" i="3"/>
  <c r="HA147" i="3"/>
  <c r="CT148" i="3"/>
  <c r="GV147" i="3"/>
  <c r="CW147" i="3"/>
  <c r="DU147" i="3"/>
  <c r="FC147" i="3"/>
  <c r="GW147" i="3"/>
  <c r="ET147" i="3"/>
  <c r="GI148" i="3"/>
  <c r="JD147" i="3"/>
  <c r="GM147" i="3"/>
  <c r="CK21" i="3" l="1"/>
  <c r="AS147" i="3"/>
  <c r="GE147" i="3"/>
  <c r="EA147" i="3"/>
  <c r="FY147" i="3"/>
  <c r="BB147" i="3"/>
  <c r="JU147" i="3"/>
  <c r="EF147" i="3"/>
  <c r="GA147" i="3"/>
  <c r="X147" i="3"/>
  <c r="V147" i="3"/>
  <c r="AM147" i="3"/>
  <c r="R147" i="3"/>
  <c r="AC147" i="3"/>
  <c r="U147" i="3"/>
  <c r="AA147" i="3"/>
  <c r="Y147" i="3"/>
  <c r="T147" i="3"/>
  <c r="AB147" i="3"/>
  <c r="Z147" i="3"/>
  <c r="S147" i="3"/>
  <c r="FU147" i="3"/>
  <c r="IB147" i="3"/>
  <c r="CL146" i="3"/>
  <c r="AO147" i="3"/>
  <c r="AR147" i="3" s="1"/>
  <c r="AD147" i="3"/>
  <c r="AI147" i="3"/>
  <c r="AF147" i="3"/>
  <c r="AK147" i="3"/>
  <c r="AG147" i="3"/>
  <c r="AE147" i="3"/>
  <c r="AH147" i="3"/>
  <c r="BG147" i="3"/>
  <c r="AL147" i="3"/>
  <c r="G147" i="3"/>
  <c r="I147" i="3"/>
  <c r="J147" i="3"/>
  <c r="O147" i="3"/>
  <c r="K147" i="3"/>
  <c r="Q147" i="3"/>
  <c r="P147" i="3"/>
  <c r="DX147" i="3"/>
  <c r="F147" i="3"/>
  <c r="H147" i="3"/>
  <c r="M147" i="3"/>
  <c r="BA147" i="3"/>
  <c r="JT147" i="3"/>
  <c r="HS147" i="3"/>
  <c r="CB147" i="3"/>
  <c r="HR147" i="3"/>
  <c r="CG145" i="3"/>
  <c r="L147" i="3"/>
  <c r="ED147" i="3"/>
  <c r="CD146" i="3"/>
  <c r="AS146" i="3"/>
  <c r="CG146" i="3"/>
  <c r="AN146" i="3"/>
  <c r="AR146" i="3"/>
  <c r="AQ146" i="3"/>
  <c r="BS147" i="3"/>
  <c r="AT145" i="3"/>
  <c r="AZ147" i="3"/>
  <c r="HV147" i="3"/>
  <c r="BI147" i="3"/>
  <c r="BN147" i="3"/>
  <c r="BH147" i="3"/>
  <c r="BL147" i="3"/>
  <c r="BR147" i="3"/>
  <c r="BQ147" i="3"/>
  <c r="CC147" i="3"/>
  <c r="BP147" i="3"/>
  <c r="BJ147" i="3"/>
  <c r="BM147" i="3"/>
  <c r="BO147" i="3"/>
  <c r="BK147" i="3"/>
  <c r="JO147" i="3"/>
  <c r="JQ147" i="3"/>
  <c r="FZ147" i="3"/>
  <c r="W147" i="3"/>
  <c r="CA147" i="3"/>
  <c r="HW147" i="3"/>
  <c r="JW147" i="3"/>
  <c r="BD147" i="3"/>
  <c r="BZ147" i="3"/>
  <c r="AJ147" i="3"/>
  <c r="N147" i="3"/>
  <c r="GC147" i="3"/>
  <c r="BF147" i="3"/>
  <c r="JY147" i="3"/>
  <c r="JV147" i="3"/>
  <c r="CL147" i="3"/>
  <c r="JY148" i="3"/>
  <c r="CG147" i="3"/>
  <c r="C149" i="3"/>
  <c r="CV148" i="3"/>
  <c r="JG149" i="3"/>
  <c r="FD149" i="3"/>
  <c r="GW148" i="3"/>
  <c r="JI149" i="3"/>
  <c r="FI149" i="3"/>
  <c r="HD148" i="3"/>
  <c r="GM148" i="3"/>
  <c r="DT148" i="3"/>
  <c r="DO148" i="3"/>
  <c r="GO148" i="3"/>
  <c r="GS148" i="3"/>
  <c r="FR149" i="3"/>
  <c r="IU149" i="3"/>
  <c r="IV149" i="3"/>
  <c r="IM148" i="3"/>
  <c r="EQ148" i="3"/>
  <c r="FM148" i="3"/>
  <c r="IM149" i="3"/>
  <c r="IT148" i="3"/>
  <c r="DS149" i="3"/>
  <c r="EW149" i="3"/>
  <c r="IV148" i="3"/>
  <c r="DQ148" i="3"/>
  <c r="IK148" i="3"/>
  <c r="DG148" i="3"/>
  <c r="HK149" i="3"/>
  <c r="CK148" i="3"/>
  <c r="EY148" i="3"/>
  <c r="DM149" i="3"/>
  <c r="IQ149" i="3"/>
  <c r="GL148" i="3"/>
  <c r="JA149" i="3"/>
  <c r="IU148" i="3"/>
  <c r="FL148" i="3"/>
  <c r="CO148" i="3"/>
  <c r="FC148" i="3"/>
  <c r="DJ148" i="3"/>
  <c r="JM148" i="3"/>
  <c r="FH149" i="3"/>
  <c r="IN148" i="3"/>
  <c r="HJ148" i="3"/>
  <c r="HP148" i="3"/>
  <c r="IS148" i="3"/>
  <c r="HI149" i="3"/>
  <c r="HN148" i="3"/>
  <c r="EM148" i="3"/>
  <c r="IY149" i="3"/>
  <c r="HC148" i="3"/>
  <c r="HM148" i="3"/>
  <c r="JI148" i="3"/>
  <c r="IT149" i="3"/>
  <c r="JJ148" i="3"/>
  <c r="GY148" i="3"/>
  <c r="ET148" i="3"/>
  <c r="JA148" i="3"/>
  <c r="II148" i="3"/>
  <c r="IZ149" i="3"/>
  <c r="IG148" i="3"/>
  <c r="IX148" i="3"/>
  <c r="HK148" i="3"/>
  <c r="IH148" i="3"/>
  <c r="HI148" i="3"/>
  <c r="DP149" i="3"/>
  <c r="FF149" i="3"/>
  <c r="HA148" i="3"/>
  <c r="GR149" i="3"/>
  <c r="FB148" i="3"/>
  <c r="JL148" i="3"/>
  <c r="CZ149" i="3"/>
  <c r="FF148" i="3"/>
  <c r="FA148" i="3"/>
  <c r="EP148" i="3"/>
  <c r="FE148" i="3"/>
  <c r="JK148" i="3"/>
  <c r="IQ148" i="3"/>
  <c r="FM149" i="3"/>
  <c r="CQ148" i="3"/>
  <c r="HO149" i="3"/>
  <c r="EW148" i="3"/>
  <c r="IP149" i="3"/>
  <c r="DE148" i="3"/>
  <c r="IL148" i="3"/>
  <c r="EN148" i="3"/>
  <c r="IW148" i="3"/>
  <c r="IF148" i="3"/>
  <c r="DC148" i="3"/>
  <c r="JD149" i="3"/>
  <c r="JF149" i="3"/>
  <c r="FD148" i="3"/>
  <c r="DP148" i="3"/>
  <c r="CW148" i="3"/>
  <c r="FJ149" i="3"/>
  <c r="DS148" i="3"/>
  <c r="CU148" i="3"/>
  <c r="DV148" i="3"/>
  <c r="HB148" i="3"/>
  <c r="DH148" i="3"/>
  <c r="JG148" i="3"/>
  <c r="GM149" i="3"/>
  <c r="CS148" i="3"/>
  <c r="DD148" i="3"/>
  <c r="FG148" i="3"/>
  <c r="DL148" i="3"/>
  <c r="EZ149" i="3"/>
  <c r="FS149" i="3"/>
  <c r="FI148" i="3"/>
  <c r="ER148" i="3"/>
  <c r="HL148" i="3"/>
  <c r="CS149" i="3"/>
  <c r="IZ148" i="3"/>
  <c r="JF148" i="3"/>
  <c r="CY148" i="3"/>
  <c r="EY149" i="3"/>
  <c r="GV148" i="3"/>
  <c r="FS148" i="3"/>
  <c r="JC149" i="3"/>
  <c r="EU148" i="3"/>
  <c r="DV149" i="3"/>
  <c r="IS149" i="3"/>
  <c r="HE148" i="3"/>
  <c r="DF148" i="3"/>
  <c r="DI148" i="3"/>
  <c r="HD149" i="3"/>
  <c r="GP148" i="3"/>
  <c r="HG149" i="3"/>
  <c r="FA149" i="3"/>
  <c r="FN148" i="3"/>
  <c r="CR148" i="3"/>
  <c r="DK148" i="3"/>
  <c r="CJ148" i="3"/>
  <c r="JK149" i="3"/>
  <c r="GN148" i="3"/>
  <c r="IY148" i="3"/>
  <c r="CX148" i="3"/>
  <c r="GK148" i="3"/>
  <c r="DI149" i="3"/>
  <c r="GT149" i="3"/>
  <c r="FQ148" i="3"/>
  <c r="HP149" i="3"/>
  <c r="DD149" i="3"/>
  <c r="EZ148" i="3"/>
  <c r="DJ149" i="3"/>
  <c r="IJ148" i="3"/>
  <c r="JB148" i="3"/>
  <c r="FR148" i="3"/>
  <c r="AN147" i="3" l="1"/>
  <c r="CD147" i="3"/>
  <c r="AQ147" i="3"/>
  <c r="GE148" i="3"/>
  <c r="DY148" i="3"/>
  <c r="AT146" i="3"/>
  <c r="BS148" i="3"/>
  <c r="BG148" i="3"/>
  <c r="AC148" i="3"/>
  <c r="Q148" i="3"/>
  <c r="AT147" i="3"/>
  <c r="JU148" i="3"/>
  <c r="AI148" i="3"/>
  <c r="AG148" i="3"/>
  <c r="AH148" i="3"/>
  <c r="AJ148" i="3"/>
  <c r="AO148" i="3"/>
  <c r="AF148" i="3"/>
  <c r="AE148" i="3"/>
  <c r="AK148" i="3"/>
  <c r="AD148" i="3"/>
  <c r="EE148" i="3"/>
  <c r="HY148" i="3"/>
  <c r="JX148" i="3"/>
  <c r="JQ148" i="3"/>
  <c r="HX148" i="3"/>
  <c r="GB148" i="3"/>
  <c r="JV148" i="3"/>
  <c r="CL148" i="3"/>
  <c r="EC148" i="3"/>
  <c r="HT148" i="3"/>
  <c r="ED148" i="3"/>
  <c r="O148" i="3"/>
  <c r="G148" i="3"/>
  <c r="N148" i="3"/>
  <c r="I148" i="3"/>
  <c r="DX148" i="3"/>
  <c r="H148" i="3"/>
  <c r="F148" i="3"/>
  <c r="K148" i="3"/>
  <c r="M148" i="3"/>
  <c r="AL148" i="3"/>
  <c r="P148" i="3"/>
  <c r="L148" i="3"/>
  <c r="J148" i="3"/>
  <c r="AZ148" i="3"/>
  <c r="JO148" i="3"/>
  <c r="BF148" i="3"/>
  <c r="BE148" i="3"/>
  <c r="BD148" i="3"/>
  <c r="CC148" i="3"/>
  <c r="AV148" i="3"/>
  <c r="AW148" i="3"/>
  <c r="BA148" i="3"/>
  <c r="AY148" i="3"/>
  <c r="BB148" i="3"/>
  <c r="AX148" i="3"/>
  <c r="BC148" i="3"/>
  <c r="CF148" i="3"/>
  <c r="BT148" i="3"/>
  <c r="BU148" i="3"/>
  <c r="CE148" i="3"/>
  <c r="BZ148" i="3"/>
  <c r="CA148" i="3"/>
  <c r="BW148" i="3"/>
  <c r="BX148" i="3"/>
  <c r="BV148" i="3"/>
  <c r="BY148" i="3"/>
  <c r="FV148" i="3"/>
  <c r="EG148" i="3"/>
  <c r="JS148" i="3"/>
  <c r="DZ148" i="3"/>
  <c r="JR148" i="3"/>
  <c r="EF148" i="3"/>
  <c r="IA148" i="3"/>
  <c r="AP148" i="3"/>
  <c r="HS148" i="3"/>
  <c r="U148" i="3"/>
  <c r="FU148" i="3"/>
  <c r="R148" i="3"/>
  <c r="Z148" i="3"/>
  <c r="AM148" i="3"/>
  <c r="V148" i="3"/>
  <c r="T148" i="3"/>
  <c r="Y148" i="3"/>
  <c r="W148" i="3"/>
  <c r="AB148" i="3"/>
  <c r="AA148" i="3"/>
  <c r="X148" i="3"/>
  <c r="S148" i="3"/>
  <c r="EA148" i="3"/>
  <c r="GA148" i="3"/>
  <c r="EH148" i="3"/>
  <c r="JP148" i="3"/>
  <c r="FY148" i="3"/>
  <c r="FX148" i="3"/>
  <c r="EB148" i="3"/>
  <c r="JW148" i="3"/>
  <c r="BN148" i="3"/>
  <c r="BM148" i="3"/>
  <c r="BP148" i="3"/>
  <c r="CB148" i="3"/>
  <c r="BO148" i="3"/>
  <c r="BH148" i="3"/>
  <c r="BK148" i="3"/>
  <c r="BQ148" i="3"/>
  <c r="BR148" i="3"/>
  <c r="BJ148" i="3"/>
  <c r="BI148" i="3"/>
  <c r="HR148" i="3"/>
  <c r="BL148" i="3"/>
  <c r="HZ148" i="3"/>
  <c r="HV148" i="3"/>
  <c r="FZ148" i="3"/>
  <c r="GC148" i="3"/>
  <c r="GD148" i="3"/>
  <c r="JT148" i="3"/>
  <c r="IB148" i="3"/>
  <c r="HW148" i="3"/>
  <c r="FW148" i="3"/>
  <c r="HU148" i="3"/>
  <c r="JY149" i="3"/>
  <c r="JV149" i="3"/>
  <c r="CE149" i="3"/>
  <c r="BT149" i="3"/>
  <c r="CF149" i="3"/>
  <c r="C150" i="3"/>
  <c r="DR149" i="3"/>
  <c r="IF150" i="3"/>
  <c r="DF149" i="3"/>
  <c r="DC149" i="3"/>
  <c r="GK150" i="3"/>
  <c r="HJ149" i="3"/>
  <c r="ET149" i="3"/>
  <c r="DH150" i="3"/>
  <c r="CR149" i="3"/>
  <c r="JB150" i="3"/>
  <c r="JI150" i="3"/>
  <c r="DE149" i="3"/>
  <c r="ER149" i="3"/>
  <c r="CX150" i="3"/>
  <c r="FE149" i="3"/>
  <c r="DT149" i="3"/>
  <c r="EU149" i="3"/>
  <c r="ES149" i="3"/>
  <c r="GR150" i="3"/>
  <c r="DL149" i="3"/>
  <c r="HI150" i="3"/>
  <c r="CO149" i="3"/>
  <c r="JJ149" i="3"/>
  <c r="IG149" i="3"/>
  <c r="HE150" i="3"/>
  <c r="EM149" i="3"/>
  <c r="IZ150" i="3"/>
  <c r="FH150" i="3"/>
  <c r="DB149" i="3"/>
  <c r="IV150" i="3"/>
  <c r="FC150" i="3"/>
  <c r="IN149" i="3"/>
  <c r="FP149" i="3"/>
  <c r="GV149" i="3"/>
  <c r="GK149" i="3"/>
  <c r="IH149" i="3"/>
  <c r="CJ149" i="3"/>
  <c r="HM150" i="3"/>
  <c r="IK149" i="3"/>
  <c r="FQ150" i="3"/>
  <c r="CX149" i="3"/>
  <c r="HL149" i="3"/>
  <c r="JB149" i="3"/>
  <c r="GJ150" i="3"/>
  <c r="GS149" i="3"/>
  <c r="HP150" i="3"/>
  <c r="FO150" i="3"/>
  <c r="IX149" i="3"/>
  <c r="DU150" i="3"/>
  <c r="HF149" i="3"/>
  <c r="IM150" i="3"/>
  <c r="EL150" i="3"/>
  <c r="FI150" i="3"/>
  <c r="CP149" i="3"/>
  <c r="GT150" i="3"/>
  <c r="EL149" i="3"/>
  <c r="HC149" i="3"/>
  <c r="CU150" i="3"/>
  <c r="IL149" i="3"/>
  <c r="JL149" i="3"/>
  <c r="IQ150" i="3"/>
  <c r="JC150" i="3"/>
  <c r="GS150" i="3"/>
  <c r="FG150" i="3"/>
  <c r="CZ150" i="3"/>
  <c r="IG150" i="3"/>
  <c r="CW149" i="3"/>
  <c r="JH149" i="3"/>
  <c r="GL149" i="3"/>
  <c r="DQ149" i="3"/>
  <c r="HA150" i="3"/>
  <c r="FC149" i="3"/>
  <c r="HC150" i="3"/>
  <c r="EN149" i="3"/>
  <c r="DK149" i="3"/>
  <c r="DS150" i="3"/>
  <c r="FL149" i="3"/>
  <c r="HE149" i="3"/>
  <c r="GI149" i="3"/>
  <c r="DU149" i="3"/>
  <c r="FM150" i="3"/>
  <c r="II150" i="3"/>
  <c r="GN150" i="3"/>
  <c r="IJ149" i="3"/>
  <c r="IJ150" i="3"/>
  <c r="JF150" i="3"/>
  <c r="HB149" i="3"/>
  <c r="GQ150" i="3"/>
  <c r="IO149" i="3"/>
  <c r="JA150" i="3"/>
  <c r="IL150" i="3"/>
  <c r="GY150" i="3"/>
  <c r="FS150" i="3"/>
  <c r="FN149" i="3"/>
  <c r="CV149" i="3"/>
  <c r="GP149" i="3"/>
  <c r="DR150" i="3"/>
  <c r="HN149" i="3"/>
  <c r="CY149" i="3"/>
  <c r="GZ149" i="3"/>
  <c r="EO150" i="3"/>
  <c r="IO150" i="3"/>
  <c r="EU150" i="3"/>
  <c r="DH149" i="3"/>
  <c r="ER150" i="3"/>
  <c r="FR150" i="3"/>
  <c r="HA149" i="3"/>
  <c r="II149" i="3"/>
  <c r="GJ149" i="3"/>
  <c r="GX150" i="3"/>
  <c r="EM150" i="3"/>
  <c r="IP150" i="3"/>
  <c r="EV149" i="3"/>
  <c r="EO149" i="3"/>
  <c r="FG149" i="3"/>
  <c r="FQ149" i="3"/>
  <c r="DG149" i="3"/>
  <c r="JG150" i="3"/>
  <c r="CQ150" i="3"/>
  <c r="GO150" i="3"/>
  <c r="GX149" i="3"/>
  <c r="EP150" i="3"/>
  <c r="HM149" i="3"/>
  <c r="FJ150" i="3"/>
  <c r="JM150" i="3"/>
  <c r="GO149" i="3"/>
  <c r="IW149" i="3"/>
  <c r="GN149" i="3"/>
  <c r="FO149" i="3"/>
  <c r="GW150" i="3"/>
  <c r="JM149" i="3"/>
  <c r="IW150" i="3"/>
  <c r="CT149" i="3"/>
  <c r="DO149" i="3"/>
  <c r="CS150" i="3"/>
  <c r="CK149" i="3"/>
  <c r="FB149" i="3"/>
  <c r="GY149" i="3"/>
  <c r="EP149" i="3"/>
  <c r="CU149" i="3"/>
  <c r="GV150" i="3"/>
  <c r="GQ149" i="3"/>
  <c r="EZ150" i="3"/>
  <c r="IF149" i="3"/>
  <c r="HB150" i="3"/>
  <c r="CQ149" i="3"/>
  <c r="EQ149" i="3"/>
  <c r="GW149" i="3"/>
  <c r="IN150" i="3"/>
  <c r="EF149" i="3" l="1"/>
  <c r="CA149" i="3"/>
  <c r="AC149" i="3"/>
  <c r="S149" i="3"/>
  <c r="T149" i="3"/>
  <c r="AA149" i="3"/>
  <c r="R149" i="3"/>
  <c r="Y149" i="3"/>
  <c r="AP149" i="3"/>
  <c r="AS149" i="3" s="1"/>
  <c r="DY149" i="3"/>
  <c r="BZ149" i="3"/>
  <c r="JQ149" i="3"/>
  <c r="EG149" i="3"/>
  <c r="GB149" i="3"/>
  <c r="BU149" i="3"/>
  <c r="AR148" i="3"/>
  <c r="AS148" i="3"/>
  <c r="BS149" i="3"/>
  <c r="BG149" i="3"/>
  <c r="Q149" i="3"/>
  <c r="AN148" i="3"/>
  <c r="AQ148" i="3"/>
  <c r="CG148" i="3"/>
  <c r="FY149" i="3"/>
  <c r="BW149" i="3"/>
  <c r="AW149" i="3"/>
  <c r="BA149" i="3"/>
  <c r="AY149" i="3"/>
  <c r="HR149" i="3"/>
  <c r="BC149" i="3"/>
  <c r="CB149" i="3"/>
  <c r="AZ149" i="3"/>
  <c r="BF149" i="3"/>
  <c r="BB149" i="3"/>
  <c r="AX149" i="3"/>
  <c r="BE149" i="3"/>
  <c r="BD149" i="3"/>
  <c r="AV149" i="3"/>
  <c r="JR149" i="3"/>
  <c r="HS149" i="3"/>
  <c r="FX149" i="3"/>
  <c r="W149" i="3"/>
  <c r="JT149" i="3"/>
  <c r="HT149" i="3"/>
  <c r="BV149" i="3"/>
  <c r="AM149" i="3"/>
  <c r="FU149" i="3"/>
  <c r="X149" i="3"/>
  <c r="EA149" i="3"/>
  <c r="JP149" i="3"/>
  <c r="JW149" i="3"/>
  <c r="CL149" i="3"/>
  <c r="GE149" i="3"/>
  <c r="GA149" i="3"/>
  <c r="DZ149" i="3"/>
  <c r="AB149" i="3"/>
  <c r="FZ149" i="3"/>
  <c r="CC149" i="3"/>
  <c r="JO149" i="3"/>
  <c r="HU149" i="3"/>
  <c r="F149" i="3"/>
  <c r="DX149" i="3"/>
  <c r="AL149" i="3"/>
  <c r="M149" i="3"/>
  <c r="I149" i="3"/>
  <c r="K149" i="3"/>
  <c r="H149" i="3"/>
  <c r="L149" i="3"/>
  <c r="N149" i="3"/>
  <c r="J149" i="3"/>
  <c r="O149" i="3"/>
  <c r="G149" i="3"/>
  <c r="P149" i="3"/>
  <c r="FW149" i="3"/>
  <c r="JX149" i="3"/>
  <c r="GD149" i="3"/>
  <c r="FV149" i="3"/>
  <c r="BK149" i="3"/>
  <c r="BQ149" i="3"/>
  <c r="BH149" i="3"/>
  <c r="BL149" i="3"/>
  <c r="BP149" i="3"/>
  <c r="BO149" i="3"/>
  <c r="BR149" i="3"/>
  <c r="BN149" i="3"/>
  <c r="BJ149" i="3"/>
  <c r="BI149" i="3"/>
  <c r="BM149" i="3"/>
  <c r="BX149" i="3"/>
  <c r="HY149" i="3"/>
  <c r="JU149" i="3"/>
  <c r="AK149" i="3"/>
  <c r="AO149" i="3"/>
  <c r="AR149" i="3" s="1"/>
  <c r="AF149" i="3"/>
  <c r="AH149" i="3"/>
  <c r="AG149" i="3"/>
  <c r="AE149" i="3"/>
  <c r="AD149" i="3"/>
  <c r="AI149" i="3"/>
  <c r="AJ149" i="3"/>
  <c r="U149" i="3"/>
  <c r="EC149" i="3"/>
  <c r="EE149" i="3"/>
  <c r="IA149" i="3"/>
  <c r="BY149" i="3"/>
  <c r="HZ149" i="3"/>
  <c r="HX149" i="3"/>
  <c r="HW149" i="3"/>
  <c r="HV149" i="3"/>
  <c r="JS149" i="3"/>
  <c r="ED149" i="3"/>
  <c r="IB149" i="3"/>
  <c r="EH149" i="3"/>
  <c r="GC149" i="3"/>
  <c r="Z149" i="3"/>
  <c r="V149" i="3"/>
  <c r="EB149" i="3"/>
  <c r="CD148" i="3"/>
  <c r="JR150" i="3"/>
  <c r="GD150" i="3"/>
  <c r="HS150" i="3"/>
  <c r="JS150" i="3"/>
  <c r="CF150" i="3"/>
  <c r="HX150" i="3"/>
  <c r="JW150" i="3"/>
  <c r="JX150" i="3"/>
  <c r="JY150" i="3"/>
  <c r="FY150" i="3"/>
  <c r="CE150" i="3"/>
  <c r="BT150" i="3"/>
  <c r="CA150" i="3"/>
  <c r="HT150" i="3"/>
  <c r="JV150" i="3"/>
  <c r="HW150" i="3"/>
  <c r="IA150" i="3"/>
  <c r="ED150" i="3"/>
  <c r="FV150" i="3"/>
  <c r="C151" i="3"/>
  <c r="CG149" i="3"/>
  <c r="FE150" i="3"/>
  <c r="FN150" i="3"/>
  <c r="EQ151" i="3"/>
  <c r="CV150" i="3"/>
  <c r="GL151" i="3"/>
  <c r="CJ150" i="3"/>
  <c r="JD150" i="3"/>
  <c r="GM150" i="3"/>
  <c r="ES150" i="3"/>
  <c r="GZ150" i="3"/>
  <c r="IK150" i="3"/>
  <c r="DJ150" i="3"/>
  <c r="IX150" i="3"/>
  <c r="HG150" i="3"/>
  <c r="CR150" i="3"/>
  <c r="CY150" i="3"/>
  <c r="FD150" i="3"/>
  <c r="DE150" i="3"/>
  <c r="DP150" i="3"/>
  <c r="JF151" i="3"/>
  <c r="FL151" i="3"/>
  <c r="FF151" i="3"/>
  <c r="HD150" i="3"/>
  <c r="HN150" i="3"/>
  <c r="JL150" i="3"/>
  <c r="IU150" i="3"/>
  <c r="IF151" i="3"/>
  <c r="DO150" i="3"/>
  <c r="EN150" i="3"/>
  <c r="DM151" i="3"/>
  <c r="CT151" i="3"/>
  <c r="HF150" i="3"/>
  <c r="FA150" i="3"/>
  <c r="DB150" i="3"/>
  <c r="GI150" i="3"/>
  <c r="JG151" i="3"/>
  <c r="EW150" i="3"/>
  <c r="FF150" i="3"/>
  <c r="HK150" i="3"/>
  <c r="GL150" i="3"/>
  <c r="IH150" i="3"/>
  <c r="JB151" i="3"/>
  <c r="CT150" i="3"/>
  <c r="DC150" i="3"/>
  <c r="GP150" i="3"/>
  <c r="DT150" i="3"/>
  <c r="IS150" i="3"/>
  <c r="FB150" i="3"/>
  <c r="JH150" i="3"/>
  <c r="HL150" i="3"/>
  <c r="DF150" i="3"/>
  <c r="CP150" i="3"/>
  <c r="EQ150" i="3"/>
  <c r="FP150" i="3"/>
  <c r="DK150" i="3"/>
  <c r="DM150" i="3"/>
  <c r="GO151" i="3"/>
  <c r="GT151" i="3"/>
  <c r="HO150" i="3"/>
  <c r="IT150" i="3"/>
  <c r="ET150" i="3"/>
  <c r="EV150" i="3"/>
  <c r="JJ150" i="3"/>
  <c r="EY150" i="3"/>
  <c r="HJ150" i="3"/>
  <c r="DL150" i="3"/>
  <c r="DD150" i="3"/>
  <c r="DQ150" i="3"/>
  <c r="CO150" i="3"/>
  <c r="DV150" i="3"/>
  <c r="DG150" i="3"/>
  <c r="IY150" i="3"/>
  <c r="CK150" i="3"/>
  <c r="JK150" i="3"/>
  <c r="FL150" i="3"/>
  <c r="DI150" i="3"/>
  <c r="HG151" i="3"/>
  <c r="CW150" i="3"/>
  <c r="CX151" i="3"/>
  <c r="JP150" i="3" l="1"/>
  <c r="GE150" i="3"/>
  <c r="JQ150" i="3"/>
  <c r="BW150" i="3"/>
  <c r="F150" i="3"/>
  <c r="Q150" i="3"/>
  <c r="J150" i="3"/>
  <c r="O150" i="3"/>
  <c r="L150" i="3"/>
  <c r="DX150" i="3"/>
  <c r="AL150" i="3"/>
  <c r="P150" i="3"/>
  <c r="EB150" i="3"/>
  <c r="JU150" i="3"/>
  <c r="IB150" i="3"/>
  <c r="DZ150" i="3"/>
  <c r="HV150" i="3"/>
  <c r="Z150" i="3"/>
  <c r="AC150" i="3"/>
  <c r="V150" i="3"/>
  <c r="AB150" i="3"/>
  <c r="W150" i="3"/>
  <c r="R150" i="3"/>
  <c r="GC150" i="3"/>
  <c r="FU150" i="3"/>
  <c r="AM150" i="3"/>
  <c r="BZ150" i="3"/>
  <c r="HZ150" i="3"/>
  <c r="FX150" i="3"/>
  <c r="HY150" i="3"/>
  <c r="EH150" i="3"/>
  <c r="HU150" i="3"/>
  <c r="BG150" i="3"/>
  <c r="AZ150" i="3"/>
  <c r="HR150" i="3"/>
  <c r="BB150" i="3"/>
  <c r="BF150" i="3"/>
  <c r="AY150" i="3"/>
  <c r="BC150" i="3"/>
  <c r="CB150" i="3"/>
  <c r="BA150" i="3"/>
  <c r="BE150" i="3"/>
  <c r="BD150" i="3"/>
  <c r="AX150" i="3"/>
  <c r="AV150" i="3"/>
  <c r="AW150" i="3"/>
  <c r="BY150" i="3"/>
  <c r="GB150" i="3"/>
  <c r="T150" i="3"/>
  <c r="H150" i="3"/>
  <c r="FW150" i="3"/>
  <c r="BX150" i="3"/>
  <c r="EA150" i="3"/>
  <c r="I150" i="3"/>
  <c r="EC150" i="3"/>
  <c r="K150" i="3"/>
  <c r="N150" i="3"/>
  <c r="EF150" i="3"/>
  <c r="EE150" i="3"/>
  <c r="M150" i="3"/>
  <c r="CL150" i="3"/>
  <c r="FZ150" i="3"/>
  <c r="EG150" i="3"/>
  <c r="AA150" i="3"/>
  <c r="BS150" i="3"/>
  <c r="CC150" i="3"/>
  <c r="BN150" i="3"/>
  <c r="JO150" i="3"/>
  <c r="BM150" i="3"/>
  <c r="BL150" i="3"/>
  <c r="BQ150" i="3"/>
  <c r="BH150" i="3"/>
  <c r="BR150" i="3"/>
  <c r="BK150" i="3"/>
  <c r="BJ150" i="3"/>
  <c r="BP150" i="3"/>
  <c r="BO150" i="3"/>
  <c r="BI150" i="3"/>
  <c r="AJ150" i="3"/>
  <c r="AI150" i="3"/>
  <c r="AG150" i="3"/>
  <c r="AE150" i="3"/>
  <c r="AD150" i="3"/>
  <c r="AH150" i="3"/>
  <c r="AK150" i="3"/>
  <c r="AF150" i="3"/>
  <c r="AO150" i="3"/>
  <c r="AR150" i="3" s="1"/>
  <c r="S150" i="3"/>
  <c r="AP150" i="3"/>
  <c r="AS150" i="3" s="1"/>
  <c r="U150" i="3"/>
  <c r="GA150" i="3"/>
  <c r="X150" i="3"/>
  <c r="DY150" i="3"/>
  <c r="G150" i="3"/>
  <c r="Y150" i="3"/>
  <c r="BV150" i="3"/>
  <c r="BU150" i="3"/>
  <c r="JT150" i="3"/>
  <c r="C152" i="3"/>
  <c r="C153" i="3" s="1"/>
  <c r="AT148" i="3"/>
  <c r="AT149" i="3"/>
  <c r="AQ149" i="3"/>
  <c r="CD149" i="3"/>
  <c r="AN149" i="3"/>
  <c r="AP151" i="3"/>
  <c r="CF151" i="3"/>
  <c r="CG150" i="3"/>
  <c r="GS152" i="3"/>
  <c r="IH151" i="3"/>
  <c r="IF152" i="3"/>
  <c r="DM152" i="3"/>
  <c r="CY151" i="3"/>
  <c r="GP152" i="3"/>
  <c r="CS151" i="3"/>
  <c r="HC151" i="3"/>
  <c r="IZ151" i="3"/>
  <c r="EY152" i="3"/>
  <c r="EP151" i="3"/>
  <c r="GS151" i="3"/>
  <c r="DU152" i="3"/>
  <c r="FD151" i="3"/>
  <c r="CU151" i="3"/>
  <c r="EL151" i="3"/>
  <c r="GI152" i="3"/>
  <c r="HK151" i="3"/>
  <c r="HI152" i="3"/>
  <c r="CT152" i="3"/>
  <c r="HP152" i="3"/>
  <c r="FE151" i="3"/>
  <c r="IL151" i="3"/>
  <c r="CS152" i="3"/>
  <c r="JL151" i="3"/>
  <c r="DC152" i="3"/>
  <c r="IN151" i="3"/>
  <c r="FP152" i="3"/>
  <c r="EU152" i="3"/>
  <c r="IW152" i="3"/>
  <c r="DG151" i="3"/>
  <c r="EU151" i="3"/>
  <c r="IT151" i="3"/>
  <c r="FS151" i="3"/>
  <c r="HA151" i="3"/>
  <c r="IM152" i="3"/>
  <c r="JC152" i="3"/>
  <c r="JA152" i="3"/>
  <c r="DV151" i="3"/>
  <c r="HF152" i="3"/>
  <c r="DF151" i="3"/>
  <c r="EM152" i="3"/>
  <c r="CV152" i="3"/>
  <c r="HN151" i="3"/>
  <c r="HF151" i="3"/>
  <c r="EN151" i="3"/>
  <c r="II152" i="3"/>
  <c r="CK151" i="3"/>
  <c r="ER151" i="3"/>
  <c r="FH152" i="3"/>
  <c r="GY152" i="3"/>
  <c r="IO151" i="3"/>
  <c r="GV151" i="3"/>
  <c r="HG152" i="3"/>
  <c r="FL152" i="3"/>
  <c r="ES151" i="3"/>
  <c r="GR152" i="3"/>
  <c r="GQ151" i="3"/>
  <c r="HJ152" i="3"/>
  <c r="IG151" i="3"/>
  <c r="GR151" i="3"/>
  <c r="JL152" i="3"/>
  <c r="HD152" i="3"/>
  <c r="DP151" i="3"/>
  <c r="FP151" i="3"/>
  <c r="JJ152" i="3"/>
  <c r="IW151" i="3"/>
  <c r="CZ151" i="3"/>
  <c r="GO152" i="3"/>
  <c r="DG152" i="3"/>
  <c r="IJ151" i="3"/>
  <c r="HM151" i="3"/>
  <c r="GZ151" i="3"/>
  <c r="IQ151" i="3"/>
  <c r="JI151" i="3"/>
  <c r="HD151" i="3"/>
  <c r="CZ152" i="3"/>
  <c r="CW152" i="3"/>
  <c r="EP152" i="3"/>
  <c r="CX152" i="3"/>
  <c r="GT152" i="3"/>
  <c r="IX152" i="3"/>
  <c r="FI151" i="3"/>
  <c r="IO152" i="3"/>
  <c r="DI152" i="3"/>
  <c r="ES152" i="3"/>
  <c r="IP151" i="3"/>
  <c r="IV151" i="3"/>
  <c r="EQ152" i="3"/>
  <c r="JD152" i="3"/>
  <c r="DU151" i="3"/>
  <c r="IZ152" i="3"/>
  <c r="JK151" i="3"/>
  <c r="GK152" i="3"/>
  <c r="FJ151" i="3"/>
  <c r="FE152" i="3"/>
  <c r="IV152" i="3"/>
  <c r="CP152" i="3"/>
  <c r="GN151" i="3"/>
  <c r="FN151" i="3"/>
  <c r="JB152" i="3"/>
  <c r="GJ151" i="3"/>
  <c r="EV151" i="3"/>
  <c r="IK152" i="3"/>
  <c r="DT152" i="3"/>
  <c r="DL152" i="3"/>
  <c r="DS151" i="3"/>
  <c r="IX151" i="3"/>
  <c r="II151" i="3"/>
  <c r="CV151" i="3"/>
  <c r="DE152" i="3"/>
  <c r="DD151" i="3"/>
  <c r="FB151" i="3"/>
  <c r="HJ151" i="3"/>
  <c r="DO151" i="3"/>
  <c r="DH152" i="3"/>
  <c r="FH151" i="3"/>
  <c r="GW152" i="3"/>
  <c r="FQ152" i="3"/>
  <c r="FR152" i="3"/>
  <c r="GQ152" i="3"/>
  <c r="JG152" i="3"/>
  <c r="CQ151" i="3"/>
  <c r="DS152" i="3"/>
  <c r="IS151" i="3"/>
  <c r="CR152" i="3"/>
  <c r="GX151" i="3"/>
  <c r="JM151" i="3"/>
  <c r="DD152" i="3"/>
  <c r="ET151" i="3"/>
  <c r="DE151" i="3"/>
  <c r="DJ152" i="3"/>
  <c r="EW152" i="3"/>
  <c r="EV152" i="3"/>
  <c r="FD152" i="3"/>
  <c r="DR152" i="3"/>
  <c r="FO151" i="3"/>
  <c r="DK152" i="3"/>
  <c r="IJ152" i="3"/>
  <c r="JD151" i="3"/>
  <c r="IS152" i="3"/>
  <c r="EO152" i="3"/>
  <c r="CR151" i="3"/>
  <c r="HI151" i="3"/>
  <c r="DL151" i="3"/>
  <c r="DQ151" i="3"/>
  <c r="GW151" i="3"/>
  <c r="DQ152" i="3"/>
  <c r="JF152" i="3"/>
  <c r="DV152" i="3"/>
  <c r="GY151" i="3"/>
  <c r="HB152" i="3"/>
  <c r="JI152" i="3"/>
  <c r="DT151" i="3"/>
  <c r="GP151" i="3"/>
  <c r="GV152" i="3"/>
  <c r="HE151" i="3"/>
  <c r="FA152" i="3"/>
  <c r="ER152" i="3"/>
  <c r="JA151" i="3"/>
  <c r="HO151" i="3"/>
  <c r="HL151" i="3"/>
  <c r="FQ151" i="3"/>
  <c r="IP152" i="3"/>
  <c r="HO152" i="3"/>
  <c r="HM152" i="3"/>
  <c r="GM151" i="3"/>
  <c r="DI151" i="3"/>
  <c r="DO152" i="3"/>
  <c r="HB151" i="3"/>
  <c r="JK152" i="3"/>
  <c r="EO151" i="3"/>
  <c r="IY152" i="3"/>
  <c r="GI151" i="3"/>
  <c r="DB151" i="3"/>
  <c r="IL152" i="3"/>
  <c r="CW151" i="3"/>
  <c r="JH151" i="3"/>
  <c r="HE152" i="3"/>
  <c r="FO152" i="3"/>
  <c r="IM151" i="3"/>
  <c r="DR151" i="3"/>
  <c r="IU151" i="3"/>
  <c r="FC151" i="3"/>
  <c r="JJ151" i="3"/>
  <c r="DF152" i="3"/>
  <c r="CU152" i="3"/>
  <c r="HN152" i="3"/>
  <c r="FM151" i="3"/>
  <c r="FA151" i="3"/>
  <c r="GX152" i="3"/>
  <c r="GZ152" i="3"/>
  <c r="CO151" i="3"/>
  <c r="EY151" i="3"/>
  <c r="FS152" i="3"/>
  <c r="IG152" i="3"/>
  <c r="JC151" i="3"/>
  <c r="DB152" i="3"/>
  <c r="CY152" i="3"/>
  <c r="DK151" i="3"/>
  <c r="DP152" i="3"/>
  <c r="IT152" i="3"/>
  <c r="GK151" i="3"/>
  <c r="JM152" i="3"/>
  <c r="FJ152" i="3"/>
  <c r="DH151" i="3"/>
  <c r="DJ151" i="3"/>
  <c r="FR151" i="3"/>
  <c r="IH152" i="3"/>
  <c r="HA152" i="3"/>
  <c r="EN152" i="3"/>
  <c r="GJ152" i="3"/>
  <c r="GN152" i="3"/>
  <c r="EW151" i="3"/>
  <c r="HP151" i="3"/>
  <c r="IK151" i="3"/>
  <c r="CP151" i="3"/>
  <c r="FB152" i="3"/>
  <c r="FF152" i="3"/>
  <c r="CQ152" i="3"/>
  <c r="FN152" i="3"/>
  <c r="EL152" i="3"/>
  <c r="IY151" i="3"/>
  <c r="DC151" i="3"/>
  <c r="FG151" i="3"/>
  <c r="FM152" i="3"/>
  <c r="FI152" i="3"/>
  <c r="EZ151" i="3"/>
  <c r="CJ151" i="3"/>
  <c r="FC152" i="3"/>
  <c r="EZ152" i="3"/>
  <c r="EM151" i="3"/>
  <c r="FG152" i="3"/>
  <c r="CD150" i="3" l="1"/>
  <c r="AN150" i="3"/>
  <c r="AQ150" i="3"/>
  <c r="JO151" i="3"/>
  <c r="CC151" i="3"/>
  <c r="DZ151" i="3"/>
  <c r="EG151" i="3"/>
  <c r="HT152" i="3"/>
  <c r="IB152" i="3"/>
  <c r="EF152" i="3"/>
  <c r="EA152" i="3"/>
  <c r="JT152" i="3"/>
  <c r="AA152" i="3"/>
  <c r="V152" i="3"/>
  <c r="T152" i="3"/>
  <c r="X152" i="3"/>
  <c r="AC152" i="3"/>
  <c r="AB152" i="3"/>
  <c r="U152" i="3"/>
  <c r="Z152" i="3"/>
  <c r="S152" i="3"/>
  <c r="Y152" i="3"/>
  <c r="W152" i="3"/>
  <c r="R152" i="3"/>
  <c r="GD152" i="3"/>
  <c r="JR152" i="3"/>
  <c r="GA152" i="3"/>
  <c r="BX152" i="3"/>
  <c r="CA152" i="3"/>
  <c r="CE152" i="3"/>
  <c r="BU152" i="3"/>
  <c r="BZ152" i="3"/>
  <c r="BT152" i="3"/>
  <c r="BY152" i="3"/>
  <c r="BL152" i="3"/>
  <c r="BI152" i="3"/>
  <c r="BS152" i="3"/>
  <c r="BK152" i="3"/>
  <c r="BM152" i="3"/>
  <c r="BH152" i="3"/>
  <c r="BN152" i="3"/>
  <c r="BR152" i="3"/>
  <c r="BP152" i="3"/>
  <c r="BQ152" i="3"/>
  <c r="AG152" i="3"/>
  <c r="AI152" i="3"/>
  <c r="AJ152" i="3"/>
  <c r="AE152" i="3"/>
  <c r="AK152" i="3"/>
  <c r="AD152" i="3"/>
  <c r="AO152" i="3"/>
  <c r="AF152" i="3"/>
  <c r="AH152" i="3"/>
  <c r="CC152" i="3"/>
  <c r="JO152" i="3"/>
  <c r="EH152" i="3"/>
  <c r="JY152" i="3"/>
  <c r="IA152" i="3"/>
  <c r="JP152" i="3"/>
  <c r="FW152" i="3"/>
  <c r="EB152" i="3"/>
  <c r="EC152" i="3"/>
  <c r="FZ152" i="3"/>
  <c r="HX152" i="3"/>
  <c r="JV152" i="3"/>
  <c r="DY152" i="3"/>
  <c r="FY152" i="3"/>
  <c r="HS152" i="3"/>
  <c r="JS152" i="3"/>
  <c r="GE152" i="3"/>
  <c r="JU152" i="3"/>
  <c r="FV152" i="3"/>
  <c r="BE152" i="3"/>
  <c r="HR152" i="3"/>
  <c r="AW152" i="3"/>
  <c r="BF152" i="3"/>
  <c r="BC152" i="3"/>
  <c r="CB152" i="3"/>
  <c r="BA152" i="3"/>
  <c r="AV152" i="3"/>
  <c r="BB152" i="3"/>
  <c r="AX152" i="3"/>
  <c r="HW152" i="3"/>
  <c r="EE152" i="3"/>
  <c r="HZ152" i="3"/>
  <c r="EG152" i="3"/>
  <c r="FU152" i="3"/>
  <c r="AM152" i="3"/>
  <c r="GB152" i="3"/>
  <c r="JX152" i="3"/>
  <c r="AP152" i="3"/>
  <c r="CF152" i="3"/>
  <c r="ED152" i="3"/>
  <c r="DZ152" i="3"/>
  <c r="FX152" i="3"/>
  <c r="AS151" i="3"/>
  <c r="BS151" i="3"/>
  <c r="BG151" i="3"/>
  <c r="AC151" i="3"/>
  <c r="Q151" i="3"/>
  <c r="C154" i="3"/>
  <c r="AT150" i="3"/>
  <c r="GB151" i="3"/>
  <c r="JS151" i="3"/>
  <c r="FX151" i="3"/>
  <c r="AM151" i="3"/>
  <c r="FU151" i="3"/>
  <c r="EF151" i="3"/>
  <c r="JY151" i="3"/>
  <c r="JU151" i="3"/>
  <c r="M151" i="3"/>
  <c r="I151" i="3"/>
  <c r="L151" i="3"/>
  <c r="N151" i="3"/>
  <c r="P151" i="3"/>
  <c r="H151" i="3"/>
  <c r="F151" i="3"/>
  <c r="K151" i="3"/>
  <c r="J151" i="3"/>
  <c r="G151" i="3"/>
  <c r="DX151" i="3"/>
  <c r="O151" i="3"/>
  <c r="AL151" i="3"/>
  <c r="JW151" i="3"/>
  <c r="JX151" i="3"/>
  <c r="HV151" i="3"/>
  <c r="JV151" i="3"/>
  <c r="ED151" i="3"/>
  <c r="BH151" i="3"/>
  <c r="BJ151" i="3"/>
  <c r="BN151" i="3"/>
  <c r="BL151" i="3"/>
  <c r="BP151" i="3"/>
  <c r="BK151" i="3"/>
  <c r="BI151" i="3"/>
  <c r="BO151" i="3"/>
  <c r="BQ151" i="3"/>
  <c r="BM151" i="3"/>
  <c r="BR151" i="3"/>
  <c r="HY151" i="3"/>
  <c r="HZ151" i="3"/>
  <c r="HU151" i="3"/>
  <c r="JR151" i="3"/>
  <c r="JP151" i="3"/>
  <c r="GC151" i="3"/>
  <c r="EB151" i="3"/>
  <c r="EC151" i="3"/>
  <c r="FY151" i="3"/>
  <c r="JT151" i="3"/>
  <c r="CL151" i="3"/>
  <c r="IB151" i="3"/>
  <c r="Z151" i="3"/>
  <c r="X151" i="3"/>
  <c r="S151" i="3"/>
  <c r="AB151" i="3"/>
  <c r="V151" i="3"/>
  <c r="R151" i="3"/>
  <c r="Y151" i="3"/>
  <c r="W151" i="3"/>
  <c r="AA151" i="3"/>
  <c r="U151" i="3"/>
  <c r="T151" i="3"/>
  <c r="GD151" i="3"/>
  <c r="HX151" i="3"/>
  <c r="JQ151" i="3"/>
  <c r="BE151" i="3"/>
  <c r="AV151" i="3"/>
  <c r="BF151" i="3"/>
  <c r="AZ151" i="3"/>
  <c r="BB151" i="3"/>
  <c r="BD151" i="3"/>
  <c r="CB151" i="3"/>
  <c r="AW151" i="3"/>
  <c r="AX151" i="3"/>
  <c r="BC151" i="3"/>
  <c r="BA151" i="3"/>
  <c r="AY151" i="3"/>
  <c r="HR151" i="3"/>
  <c r="GE151" i="3"/>
  <c r="DY151" i="3"/>
  <c r="AK151" i="3"/>
  <c r="AO151" i="3"/>
  <c r="AD151" i="3"/>
  <c r="AJ151" i="3"/>
  <c r="AI151" i="3"/>
  <c r="AG151" i="3"/>
  <c r="AF151" i="3"/>
  <c r="AH151" i="3"/>
  <c r="AE151" i="3"/>
  <c r="FZ151" i="3"/>
  <c r="HS151" i="3"/>
  <c r="HW151" i="3"/>
  <c r="EH151" i="3"/>
  <c r="GA151" i="3"/>
  <c r="FV151" i="3"/>
  <c r="FW151" i="3"/>
  <c r="IA151" i="3"/>
  <c r="EE151" i="3"/>
  <c r="EA151" i="3"/>
  <c r="HT151" i="3"/>
  <c r="BW151" i="3"/>
  <c r="BX151" i="3"/>
  <c r="CE151" i="3"/>
  <c r="BY151" i="3"/>
  <c r="BV151" i="3"/>
  <c r="BU151" i="3"/>
  <c r="CA151" i="3"/>
  <c r="BT151" i="3"/>
  <c r="BZ151" i="3"/>
  <c r="DG154" i="3"/>
  <c r="DC154" i="3"/>
  <c r="IU152" i="3"/>
  <c r="FG154" i="3"/>
  <c r="HK152" i="3"/>
  <c r="CT154" i="3"/>
  <c r="FN154" i="3"/>
  <c r="FE153" i="3"/>
  <c r="IG153" i="3"/>
  <c r="DJ153" i="3"/>
  <c r="JK154" i="3"/>
  <c r="CX154" i="3"/>
  <c r="FB153" i="3"/>
  <c r="EV153" i="3"/>
  <c r="JL153" i="3"/>
  <c r="DI153" i="3"/>
  <c r="IM153" i="3"/>
  <c r="HL153" i="3"/>
  <c r="GK153" i="3"/>
  <c r="DF153" i="3"/>
  <c r="HG153" i="3"/>
  <c r="DE154" i="3"/>
  <c r="HI154" i="3"/>
  <c r="JK153" i="3"/>
  <c r="IH153" i="3"/>
  <c r="IL153" i="3"/>
  <c r="IS154" i="3"/>
  <c r="FM153" i="3"/>
  <c r="GP153" i="3"/>
  <c r="DC153" i="3"/>
  <c r="ES153" i="3"/>
  <c r="ET154" i="3"/>
  <c r="EN153" i="3"/>
  <c r="DK154" i="3"/>
  <c r="GJ153" i="3"/>
  <c r="EP154" i="3"/>
  <c r="IN153" i="3"/>
  <c r="GR154" i="3"/>
  <c r="GS153" i="3"/>
  <c r="IG154" i="3"/>
  <c r="HG154" i="3"/>
  <c r="GI154" i="3"/>
  <c r="HJ154" i="3"/>
  <c r="GQ154" i="3"/>
  <c r="ET153" i="3"/>
  <c r="FP153" i="3"/>
  <c r="EP153" i="3"/>
  <c r="GL153" i="3"/>
  <c r="IQ154" i="3"/>
  <c r="JJ153" i="3"/>
  <c r="FN153" i="3"/>
  <c r="CO152" i="3"/>
  <c r="IS153" i="3"/>
  <c r="JI153" i="3"/>
  <c r="HD154" i="3"/>
  <c r="CP153" i="3"/>
  <c r="IF153" i="3"/>
  <c r="FB154" i="3"/>
  <c r="GO154" i="3"/>
  <c r="DU154" i="3"/>
  <c r="IQ152" i="3"/>
  <c r="EZ154" i="3"/>
  <c r="HE153" i="3"/>
  <c r="IP154" i="3"/>
  <c r="EL154" i="3"/>
  <c r="GX153" i="3"/>
  <c r="HP154" i="3"/>
  <c r="DE153" i="3"/>
  <c r="HC152" i="3"/>
  <c r="DP153" i="3"/>
  <c r="HK154" i="3"/>
  <c r="JD153" i="3"/>
  <c r="GY153" i="3"/>
  <c r="CR153" i="3"/>
  <c r="HO154" i="3"/>
  <c r="DG153" i="3"/>
  <c r="IY154" i="3"/>
  <c r="JH154" i="3"/>
  <c r="JG154" i="3"/>
  <c r="IL154" i="3"/>
  <c r="CW154" i="3"/>
  <c r="JB154" i="3"/>
  <c r="GS154" i="3"/>
  <c r="DT153" i="3"/>
  <c r="IZ154" i="3"/>
  <c r="FC153" i="3"/>
  <c r="GZ153" i="3"/>
  <c r="CU153" i="3"/>
  <c r="EO153" i="3"/>
  <c r="HK153" i="3"/>
  <c r="HO153" i="3"/>
  <c r="IK154" i="3"/>
  <c r="FH154" i="3"/>
  <c r="HC154" i="3"/>
  <c r="IX153" i="3"/>
  <c r="FF154" i="3"/>
  <c r="IH154" i="3"/>
  <c r="CZ154" i="3"/>
  <c r="IX154" i="3"/>
  <c r="EM153" i="3"/>
  <c r="HB154" i="3"/>
  <c r="FI153" i="3"/>
  <c r="CS153" i="3"/>
  <c r="CS154" i="3"/>
  <c r="CV154" i="3"/>
  <c r="DB154" i="3"/>
  <c r="IU153" i="3"/>
  <c r="EM154" i="3"/>
  <c r="FS154" i="3"/>
  <c r="DO153" i="3"/>
  <c r="FJ154" i="3"/>
  <c r="FS153" i="3"/>
  <c r="FA153" i="3"/>
  <c r="EW153" i="3"/>
  <c r="EQ154" i="3"/>
  <c r="GT154" i="3"/>
  <c r="IP153" i="3"/>
  <c r="DS153" i="3"/>
  <c r="CK152" i="3"/>
  <c r="DF154" i="3"/>
  <c r="JH152" i="3"/>
  <c r="DH153" i="3"/>
  <c r="II153" i="3"/>
  <c r="DB153" i="3"/>
  <c r="FP154" i="3"/>
  <c r="HJ153" i="3"/>
  <c r="HF154" i="3"/>
  <c r="DK153" i="3"/>
  <c r="CU154" i="3"/>
  <c r="EO154" i="3"/>
  <c r="DD153" i="3"/>
  <c r="GI153" i="3"/>
  <c r="GL154" i="3"/>
  <c r="FM154" i="3"/>
  <c r="JA154" i="3"/>
  <c r="DP154" i="3"/>
  <c r="DD154" i="3"/>
  <c r="FD153" i="3"/>
  <c r="GM153" i="3"/>
  <c r="IO154" i="3"/>
  <c r="IN154" i="3"/>
  <c r="IY153" i="3"/>
  <c r="JB153" i="3"/>
  <c r="GX154" i="3"/>
  <c r="CO153" i="3"/>
  <c r="JG153" i="3"/>
  <c r="DH154" i="3"/>
  <c r="FE154" i="3"/>
  <c r="FO153" i="3"/>
  <c r="FG153" i="3"/>
  <c r="HP153" i="3"/>
  <c r="GW154" i="3"/>
  <c r="HN153" i="3"/>
  <c r="IW154" i="3"/>
  <c r="EL153" i="3"/>
  <c r="HM154" i="3"/>
  <c r="HE154" i="3"/>
  <c r="JF154" i="3"/>
  <c r="IV153" i="3"/>
  <c r="IM154" i="3"/>
  <c r="DR153" i="3"/>
  <c r="FQ153" i="3"/>
  <c r="GP154" i="3"/>
  <c r="CP154" i="3"/>
  <c r="GY154" i="3"/>
  <c r="CW153" i="3"/>
  <c r="GM154" i="3"/>
  <c r="FL153" i="3"/>
  <c r="CT153" i="3"/>
  <c r="ES154" i="3"/>
  <c r="GM152" i="3"/>
  <c r="GT153" i="3"/>
  <c r="IU154" i="3"/>
  <c r="GN154" i="3"/>
  <c r="IZ153" i="3"/>
  <c r="EU154" i="3"/>
  <c r="HL154" i="3"/>
  <c r="DQ153" i="3"/>
  <c r="GV153" i="3"/>
  <c r="DU153" i="3"/>
  <c r="II154" i="3"/>
  <c r="JL154" i="3"/>
  <c r="HB153" i="3"/>
  <c r="CY154" i="3"/>
  <c r="FR154" i="3"/>
  <c r="JH153" i="3"/>
  <c r="EU153" i="3"/>
  <c r="IJ153" i="3"/>
  <c r="IT154" i="3"/>
  <c r="DO154" i="3"/>
  <c r="CO154" i="3"/>
  <c r="IN152" i="3"/>
  <c r="HC153" i="3"/>
  <c r="EQ153" i="3"/>
  <c r="JA153" i="3"/>
  <c r="GN153" i="3"/>
  <c r="GZ154" i="3"/>
  <c r="DQ154" i="3"/>
  <c r="FC154" i="3"/>
  <c r="JM153" i="3"/>
  <c r="JJ154" i="3"/>
  <c r="GV154" i="3"/>
  <c r="HL152" i="3"/>
  <c r="EV154" i="3"/>
  <c r="JF153" i="3"/>
  <c r="GQ153" i="3"/>
  <c r="FH153" i="3"/>
  <c r="FQ154" i="3"/>
  <c r="EW154" i="3"/>
  <c r="DL153" i="3"/>
  <c r="ER154" i="3"/>
  <c r="IV154" i="3"/>
  <c r="JD154" i="3"/>
  <c r="HI153" i="3"/>
  <c r="DS154" i="3"/>
  <c r="FJ153" i="3"/>
  <c r="FI154" i="3"/>
  <c r="FD154" i="3"/>
  <c r="HN154" i="3"/>
  <c r="DM154" i="3"/>
  <c r="CZ153" i="3"/>
  <c r="JM154" i="3"/>
  <c r="FL154" i="3"/>
  <c r="EZ153" i="3"/>
  <c r="FO154" i="3"/>
  <c r="GJ154" i="3"/>
  <c r="IJ154" i="3"/>
  <c r="CJ152" i="3"/>
  <c r="HA154" i="3"/>
  <c r="CQ154" i="3"/>
  <c r="HF153" i="3"/>
  <c r="CY153" i="3"/>
  <c r="IF154" i="3"/>
  <c r="DJ154" i="3"/>
  <c r="IW153" i="3"/>
  <c r="IT153" i="3"/>
  <c r="HD153" i="3"/>
  <c r="CK153" i="3"/>
  <c r="ER153" i="3"/>
  <c r="JI154" i="3"/>
  <c r="EN154" i="3"/>
  <c r="CX153" i="3"/>
  <c r="CV153" i="3"/>
  <c r="GL152" i="3"/>
  <c r="GK154" i="3"/>
  <c r="GR153" i="3"/>
  <c r="HA153" i="3"/>
  <c r="GO153" i="3"/>
  <c r="DV154" i="3"/>
  <c r="EY153" i="3"/>
  <c r="IK153" i="3"/>
  <c r="DI154" i="3"/>
  <c r="JC154" i="3"/>
  <c r="HM153" i="3"/>
  <c r="DR154" i="3"/>
  <c r="JC153" i="3"/>
  <c r="DM153" i="3"/>
  <c r="FA154" i="3"/>
  <c r="CR154" i="3"/>
  <c r="FR153" i="3"/>
  <c r="GW153" i="3"/>
  <c r="FF153" i="3"/>
  <c r="CJ153" i="3"/>
  <c r="EY154" i="3"/>
  <c r="DV153" i="3"/>
  <c r="ET152" i="3"/>
  <c r="CQ153" i="3"/>
  <c r="DT154" i="3"/>
  <c r="IQ153" i="3"/>
  <c r="IO153" i="3"/>
  <c r="DL154" i="3"/>
  <c r="AY152" i="3" l="1"/>
  <c r="HU152" i="3"/>
  <c r="BI153" i="3"/>
  <c r="BK153" i="3"/>
  <c r="BQ153" i="3"/>
  <c r="BO153" i="3"/>
  <c r="BR153" i="3"/>
  <c r="BS153" i="3"/>
  <c r="BH153" i="3"/>
  <c r="BP153" i="3"/>
  <c r="BN153" i="3"/>
  <c r="BM153" i="3"/>
  <c r="BJ153" i="3"/>
  <c r="BL153" i="3"/>
  <c r="JW153" i="3"/>
  <c r="HU153" i="3"/>
  <c r="DY153" i="3"/>
  <c r="HW153" i="3"/>
  <c r="GA153" i="3"/>
  <c r="CL152" i="3"/>
  <c r="HV152" i="3"/>
  <c r="AZ152" i="3"/>
  <c r="EB153" i="3"/>
  <c r="HZ153" i="3"/>
  <c r="GD153" i="3"/>
  <c r="EE153" i="3"/>
  <c r="BV152" i="3"/>
  <c r="FZ153" i="3"/>
  <c r="GC153" i="3"/>
  <c r="HY153" i="3"/>
  <c r="F153" i="3"/>
  <c r="DX153" i="3"/>
  <c r="Q153" i="3"/>
  <c r="J153" i="3"/>
  <c r="AL153" i="3"/>
  <c r="P153" i="3"/>
  <c r="G153" i="3"/>
  <c r="L153" i="3"/>
  <c r="M153" i="3"/>
  <c r="N153" i="3"/>
  <c r="O153" i="3"/>
  <c r="K153" i="3"/>
  <c r="I153" i="3"/>
  <c r="H153" i="3"/>
  <c r="JR153" i="3"/>
  <c r="BO152" i="3"/>
  <c r="HY152" i="3"/>
  <c r="FX153" i="3"/>
  <c r="JU153" i="3"/>
  <c r="GE153" i="3"/>
  <c r="FV153" i="3"/>
  <c r="DZ153" i="3"/>
  <c r="EC153" i="3"/>
  <c r="JO153" i="3"/>
  <c r="CC153" i="3"/>
  <c r="ED153" i="3"/>
  <c r="JX153" i="3"/>
  <c r="JQ152" i="3"/>
  <c r="BJ152" i="3"/>
  <c r="BW152" i="3"/>
  <c r="JY153" i="3"/>
  <c r="IA153" i="3"/>
  <c r="FY153" i="3"/>
  <c r="AA153" i="3"/>
  <c r="Z153" i="3"/>
  <c r="V153" i="3"/>
  <c r="R153" i="3"/>
  <c r="T153" i="3"/>
  <c r="Y153" i="3"/>
  <c r="X153" i="3"/>
  <c r="W153" i="3"/>
  <c r="AB153" i="3"/>
  <c r="AC153" i="3"/>
  <c r="U153" i="3"/>
  <c r="S153" i="3"/>
  <c r="AW153" i="3"/>
  <c r="AZ153" i="3"/>
  <c r="CB153" i="3"/>
  <c r="BA153" i="3"/>
  <c r="AV153" i="3"/>
  <c r="BB153" i="3"/>
  <c r="HR153" i="3"/>
  <c r="BC153" i="3"/>
  <c r="AX153" i="3"/>
  <c r="BG153" i="3"/>
  <c r="BE153" i="3"/>
  <c r="AY153" i="3"/>
  <c r="BD153" i="3"/>
  <c r="BF153" i="3"/>
  <c r="HT153" i="3"/>
  <c r="JT153" i="3"/>
  <c r="L152" i="3"/>
  <c r="Q152" i="3"/>
  <c r="J152" i="3"/>
  <c r="DX152" i="3"/>
  <c r="P152" i="3"/>
  <c r="I152" i="3"/>
  <c r="K152" i="3"/>
  <c r="M152" i="3"/>
  <c r="G152" i="3"/>
  <c r="H152" i="3"/>
  <c r="O152" i="3"/>
  <c r="N152" i="3"/>
  <c r="AL152" i="3"/>
  <c r="AN152" i="3" s="1"/>
  <c r="F152" i="3"/>
  <c r="GC152" i="3"/>
  <c r="EG153" i="3"/>
  <c r="HX153" i="3"/>
  <c r="AP153" i="3"/>
  <c r="IB153" i="3"/>
  <c r="EA153" i="3"/>
  <c r="BD152" i="3"/>
  <c r="JW152" i="3"/>
  <c r="BT153" i="3"/>
  <c r="BY153" i="3"/>
  <c r="BV153" i="3"/>
  <c r="CE153" i="3"/>
  <c r="BX153" i="3"/>
  <c r="BW153" i="3"/>
  <c r="BU153" i="3"/>
  <c r="CA153" i="3"/>
  <c r="BZ153" i="3"/>
  <c r="JS153" i="3"/>
  <c r="AF153" i="3"/>
  <c r="AG153" i="3"/>
  <c r="AH153" i="3"/>
  <c r="AI153" i="3"/>
  <c r="AJ153" i="3"/>
  <c r="AO153" i="3"/>
  <c r="AK153" i="3"/>
  <c r="AE153" i="3"/>
  <c r="AD153" i="3"/>
  <c r="JP153" i="3"/>
  <c r="JQ153" i="3"/>
  <c r="EH153" i="3"/>
  <c r="GB153" i="3"/>
  <c r="BG152" i="3"/>
  <c r="JV153" i="3"/>
  <c r="FW153" i="3"/>
  <c r="EF153" i="3"/>
  <c r="FU153" i="3"/>
  <c r="AM153" i="3"/>
  <c r="CF153" i="3"/>
  <c r="HS153" i="3"/>
  <c r="HV153" i="3"/>
  <c r="CL153" i="3"/>
  <c r="CD151" i="3"/>
  <c r="CG152" i="3"/>
  <c r="AQ152" i="3"/>
  <c r="CD152" i="3"/>
  <c r="AR152" i="3"/>
  <c r="AS152" i="3"/>
  <c r="CG151" i="3"/>
  <c r="AR151" i="3"/>
  <c r="BS154" i="3"/>
  <c r="BG154" i="3"/>
  <c r="AC154" i="3"/>
  <c r="Q154" i="3"/>
  <c r="DY154" i="3"/>
  <c r="HZ154" i="3"/>
  <c r="AW154" i="3"/>
  <c r="BD154" i="3"/>
  <c r="AV154" i="3"/>
  <c r="HR154" i="3"/>
  <c r="CB154" i="3"/>
  <c r="BE154" i="3"/>
  <c r="AX154" i="3"/>
  <c r="AY154" i="3"/>
  <c r="AZ154" i="3"/>
  <c r="BF154" i="3"/>
  <c r="BA154" i="3"/>
  <c r="BB154" i="3"/>
  <c r="BC154" i="3"/>
  <c r="CA154" i="3"/>
  <c r="BU154" i="3"/>
  <c r="BT154" i="3"/>
  <c r="CE154" i="3"/>
  <c r="BY154" i="3"/>
  <c r="BW154" i="3"/>
  <c r="BV154" i="3"/>
  <c r="BZ154" i="3"/>
  <c r="BX154" i="3"/>
  <c r="CF154" i="3"/>
  <c r="AE154" i="3"/>
  <c r="AD154" i="3"/>
  <c r="AO154" i="3"/>
  <c r="AF154" i="3"/>
  <c r="AG154" i="3"/>
  <c r="AH154" i="3"/>
  <c r="AI154" i="3"/>
  <c r="AJ154" i="3"/>
  <c r="AK154" i="3"/>
  <c r="HS154" i="3"/>
  <c r="DZ154" i="3"/>
  <c r="EF154" i="3"/>
  <c r="AP154" i="3"/>
  <c r="GC154" i="3"/>
  <c r="FV154" i="3"/>
  <c r="JW154" i="3"/>
  <c r="IA154" i="3"/>
  <c r="JP154" i="3"/>
  <c r="HT154" i="3"/>
  <c r="JO154" i="3"/>
  <c r="CC154" i="3"/>
  <c r="BL154" i="3"/>
  <c r="BO154" i="3"/>
  <c r="BR154" i="3"/>
  <c r="BJ154" i="3"/>
  <c r="BK154" i="3"/>
  <c r="BQ154" i="3"/>
  <c r="BM154" i="3"/>
  <c r="BP154" i="3"/>
  <c r="BI154" i="3"/>
  <c r="BH154" i="3"/>
  <c r="BN154" i="3"/>
  <c r="FW154" i="3"/>
  <c r="EA154" i="3"/>
  <c r="JX154" i="3"/>
  <c r="IB154" i="3"/>
  <c r="HU154" i="3"/>
  <c r="JQ154" i="3"/>
  <c r="HV154" i="3"/>
  <c r="JR154" i="3"/>
  <c r="FX154" i="3"/>
  <c r="EB154" i="3"/>
  <c r="JY154" i="3"/>
  <c r="HW154" i="3"/>
  <c r="JS154" i="3"/>
  <c r="HX154" i="3"/>
  <c r="JT154" i="3"/>
  <c r="JU154" i="3"/>
  <c r="HY154" i="3"/>
  <c r="FY154" i="3"/>
  <c r="EC154" i="3"/>
  <c r="JV154" i="3"/>
  <c r="FZ154" i="3"/>
  <c r="ED154" i="3"/>
  <c r="GA154" i="3"/>
  <c r="EE154" i="3"/>
  <c r="EG154" i="3"/>
  <c r="N154" i="3"/>
  <c r="M154" i="3"/>
  <c r="L154" i="3"/>
  <c r="K154" i="3"/>
  <c r="H154" i="3"/>
  <c r="F154" i="3"/>
  <c r="AL154" i="3"/>
  <c r="J154" i="3"/>
  <c r="I154" i="3"/>
  <c r="DX154" i="3"/>
  <c r="O154" i="3"/>
  <c r="G154" i="3"/>
  <c r="P154" i="3"/>
  <c r="GD154" i="3"/>
  <c r="GB154" i="3"/>
  <c r="EH154" i="3"/>
  <c r="AA154" i="3"/>
  <c r="T154" i="3"/>
  <c r="X154" i="3"/>
  <c r="Y154" i="3"/>
  <c r="W154" i="3"/>
  <c r="R154" i="3"/>
  <c r="S154" i="3"/>
  <c r="Z154" i="3"/>
  <c r="AB154" i="3"/>
  <c r="U154" i="3"/>
  <c r="V154" i="3"/>
  <c r="FU154" i="3"/>
  <c r="AM154" i="3"/>
  <c r="GE154" i="3"/>
  <c r="C155" i="3"/>
  <c r="AN151" i="3"/>
  <c r="AQ151" i="3"/>
  <c r="CY155" i="3"/>
  <c r="JC155" i="3"/>
  <c r="II155" i="3"/>
  <c r="DH155" i="3"/>
  <c r="GQ155" i="3"/>
  <c r="GL155" i="3"/>
  <c r="JF155" i="3"/>
  <c r="FI155" i="3"/>
  <c r="IH155" i="3"/>
  <c r="HF155" i="3"/>
  <c r="GW155" i="3"/>
  <c r="ES155" i="3"/>
  <c r="DI155" i="3"/>
  <c r="JG155" i="3"/>
  <c r="FB155" i="3"/>
  <c r="DF155" i="3"/>
  <c r="CQ155" i="3"/>
  <c r="IJ155" i="3"/>
  <c r="FO155" i="3"/>
  <c r="DG155" i="3"/>
  <c r="JK155" i="3"/>
  <c r="IL155" i="3"/>
  <c r="FN155" i="3"/>
  <c r="FE155" i="3"/>
  <c r="FS155" i="3"/>
  <c r="IX155" i="3"/>
  <c r="GY155" i="3"/>
  <c r="GR155" i="3"/>
  <c r="IV155" i="3"/>
  <c r="HD155" i="3"/>
  <c r="DV155" i="3"/>
  <c r="HC155" i="3"/>
  <c r="CS155" i="3"/>
  <c r="FQ155" i="3"/>
  <c r="IF155" i="3"/>
  <c r="HG155" i="3"/>
  <c r="EP155" i="3"/>
  <c r="EQ155" i="3"/>
  <c r="CV155" i="3"/>
  <c r="DE155" i="3"/>
  <c r="DM155" i="3"/>
  <c r="IZ155" i="3"/>
  <c r="ER155" i="3"/>
  <c r="FA155" i="3"/>
  <c r="GP155" i="3"/>
  <c r="EW155" i="3"/>
  <c r="DL155" i="3"/>
  <c r="GK155" i="3"/>
  <c r="FM155" i="3"/>
  <c r="JD155" i="3"/>
  <c r="HN155" i="3"/>
  <c r="HJ155" i="3"/>
  <c r="EL155" i="3"/>
  <c r="HK155" i="3"/>
  <c r="IN155" i="3"/>
  <c r="GV155" i="3"/>
  <c r="IU155" i="3"/>
  <c r="DJ155" i="3"/>
  <c r="CR155" i="3"/>
  <c r="GI155" i="3"/>
  <c r="FF155" i="3"/>
  <c r="IM155" i="3"/>
  <c r="GJ155" i="3"/>
  <c r="ET155" i="3"/>
  <c r="EM155" i="3"/>
  <c r="FG155" i="3"/>
  <c r="IY155" i="3"/>
  <c r="IQ155" i="3"/>
  <c r="JL155" i="3"/>
  <c r="DD155" i="3"/>
  <c r="GN155" i="3"/>
  <c r="EY155" i="3"/>
  <c r="CZ155" i="3"/>
  <c r="FC155" i="3"/>
  <c r="FR155" i="3"/>
  <c r="IW155" i="3"/>
  <c r="FD155" i="3"/>
  <c r="HE155" i="3"/>
  <c r="EZ155" i="3"/>
  <c r="GO155" i="3"/>
  <c r="JH155" i="3"/>
  <c r="FL155" i="3"/>
  <c r="DP155" i="3"/>
  <c r="DO155" i="3"/>
  <c r="JB155" i="3"/>
  <c r="FH155" i="3"/>
  <c r="FJ155" i="3"/>
  <c r="GX155" i="3"/>
  <c r="HI155" i="3"/>
  <c r="JI155" i="3"/>
  <c r="CP155" i="3"/>
  <c r="GZ155" i="3"/>
  <c r="FP155" i="3"/>
  <c r="IS155" i="3"/>
  <c r="IT155" i="3"/>
  <c r="CU155" i="3"/>
  <c r="DC155" i="3"/>
  <c r="HO155" i="3"/>
  <c r="GT155" i="3"/>
  <c r="HP155" i="3"/>
  <c r="IG155" i="3"/>
  <c r="EV155" i="3"/>
  <c r="DK155" i="3"/>
  <c r="CT155" i="3"/>
  <c r="DB155" i="3"/>
  <c r="IO155" i="3"/>
  <c r="HM155" i="3"/>
  <c r="CX155" i="3"/>
  <c r="IK155" i="3"/>
  <c r="JM155" i="3"/>
  <c r="JJ155" i="3"/>
  <c r="EO155" i="3"/>
  <c r="HB155" i="3"/>
  <c r="CK154" i="3"/>
  <c r="DQ155" i="3"/>
  <c r="EN155" i="3"/>
  <c r="IP155" i="3"/>
  <c r="DR155" i="3"/>
  <c r="CW155" i="3"/>
  <c r="HA155" i="3"/>
  <c r="GS155" i="3"/>
  <c r="DT155" i="3"/>
  <c r="DS155" i="3"/>
  <c r="CJ154" i="3"/>
  <c r="HL155" i="3"/>
  <c r="CO155" i="3"/>
  <c r="GM155" i="3"/>
  <c r="JA155" i="3"/>
  <c r="DU155" i="3"/>
  <c r="EU155" i="3"/>
  <c r="CG153" i="3" l="1"/>
  <c r="CD153" i="3"/>
  <c r="AR153" i="3"/>
  <c r="AN153" i="3"/>
  <c r="AQ153" i="3"/>
  <c r="CL154" i="3"/>
  <c r="AS153" i="3"/>
  <c r="AT152" i="3"/>
  <c r="AS154" i="3"/>
  <c r="AR154" i="3"/>
  <c r="AT151" i="3"/>
  <c r="BS155" i="3"/>
  <c r="BG155" i="3"/>
  <c r="AC155" i="3"/>
  <c r="Q155" i="3"/>
  <c r="BD155" i="3"/>
  <c r="AW155" i="3"/>
  <c r="AV155" i="3"/>
  <c r="CB155" i="3"/>
  <c r="HR155" i="3"/>
  <c r="BE155" i="3"/>
  <c r="AX155" i="3"/>
  <c r="AY155" i="3"/>
  <c r="BF155" i="3"/>
  <c r="AZ155" i="3"/>
  <c r="BA155" i="3"/>
  <c r="BB155" i="3"/>
  <c r="BC155" i="3"/>
  <c r="CF155" i="3"/>
  <c r="AP155" i="3"/>
  <c r="HZ155" i="3"/>
  <c r="CE155" i="3"/>
  <c r="CA155" i="3"/>
  <c r="BY155" i="3"/>
  <c r="BW155" i="3"/>
  <c r="BZ155" i="3"/>
  <c r="BV155" i="3"/>
  <c r="BT155" i="3"/>
  <c r="BX155" i="3"/>
  <c r="BU155" i="3"/>
  <c r="AO155" i="3"/>
  <c r="AE155" i="3"/>
  <c r="AD155" i="3"/>
  <c r="AF155" i="3"/>
  <c r="AG155" i="3"/>
  <c r="AH155" i="3"/>
  <c r="AI155" i="3"/>
  <c r="AJ155" i="3"/>
  <c r="AK155" i="3"/>
  <c r="DZ155" i="3"/>
  <c r="DY155" i="3"/>
  <c r="EF155" i="3"/>
  <c r="HS155" i="3"/>
  <c r="GC155" i="3"/>
  <c r="FV155" i="3"/>
  <c r="JW155" i="3"/>
  <c r="IA155" i="3"/>
  <c r="JP155" i="3"/>
  <c r="HT155" i="3"/>
  <c r="CC155" i="3"/>
  <c r="JO155" i="3"/>
  <c r="BL155" i="3"/>
  <c r="BM155" i="3"/>
  <c r="BQ155" i="3"/>
  <c r="BK155" i="3"/>
  <c r="BH155" i="3"/>
  <c r="BR155" i="3"/>
  <c r="BO155" i="3"/>
  <c r="BN155" i="3"/>
  <c r="BJ155" i="3"/>
  <c r="BP155" i="3"/>
  <c r="BI155" i="3"/>
  <c r="FW155" i="3"/>
  <c r="EA155" i="3"/>
  <c r="JX155" i="3"/>
  <c r="IB155" i="3"/>
  <c r="HU155" i="3"/>
  <c r="JQ155" i="3"/>
  <c r="HV155" i="3"/>
  <c r="JR155" i="3"/>
  <c r="FX155" i="3"/>
  <c r="EB155" i="3"/>
  <c r="JY155" i="3"/>
  <c r="HW155" i="3"/>
  <c r="JS155" i="3"/>
  <c r="HX155" i="3"/>
  <c r="JT155" i="3"/>
  <c r="JU155" i="3"/>
  <c r="HY155" i="3"/>
  <c r="FY155" i="3"/>
  <c r="EC155" i="3"/>
  <c r="JV155" i="3"/>
  <c r="FZ155" i="3"/>
  <c r="ED155" i="3"/>
  <c r="GA155" i="3"/>
  <c r="EE155" i="3"/>
  <c r="EG155" i="3"/>
  <c r="P155" i="3"/>
  <c r="J155" i="3"/>
  <c r="G155" i="3"/>
  <c r="L155" i="3"/>
  <c r="I155" i="3"/>
  <c r="M155" i="3"/>
  <c r="AL155" i="3"/>
  <c r="N155" i="3"/>
  <c r="DX155" i="3"/>
  <c r="H155" i="3"/>
  <c r="O155" i="3"/>
  <c r="K155" i="3"/>
  <c r="F155" i="3"/>
  <c r="GD155" i="3"/>
  <c r="GB155" i="3"/>
  <c r="EH155" i="3"/>
  <c r="R155" i="3"/>
  <c r="V155" i="3"/>
  <c r="X155" i="3"/>
  <c r="AA155" i="3"/>
  <c r="T155" i="3"/>
  <c r="S155" i="3"/>
  <c r="Z155" i="3"/>
  <c r="Y155" i="3"/>
  <c r="AB155" i="3"/>
  <c r="W155" i="3"/>
  <c r="U155" i="3"/>
  <c r="AM155" i="3"/>
  <c r="FU155" i="3"/>
  <c r="GE155" i="3"/>
  <c r="CD154" i="3"/>
  <c r="C156" i="3"/>
  <c r="AN154" i="3"/>
  <c r="AQ154" i="3"/>
  <c r="CG154" i="3"/>
  <c r="FG156" i="3"/>
  <c r="CJ155" i="3"/>
  <c r="DO156" i="3"/>
  <c r="DF156" i="3"/>
  <c r="HB156" i="3"/>
  <c r="GW156" i="3"/>
  <c r="CK155" i="3"/>
  <c r="FN156" i="3"/>
  <c r="HA156" i="3"/>
  <c r="IH156" i="3"/>
  <c r="GT156" i="3"/>
  <c r="GI156" i="3"/>
  <c r="JM156" i="3"/>
  <c r="DC156" i="3"/>
  <c r="HJ156" i="3"/>
  <c r="FJ156" i="3"/>
  <c r="GV156" i="3"/>
  <c r="EY156" i="3"/>
  <c r="HN156" i="3"/>
  <c r="JC156" i="3"/>
  <c r="GY156" i="3"/>
  <c r="HG156" i="3"/>
  <c r="JD156" i="3"/>
  <c r="AT153" i="3" l="1"/>
  <c r="CL155" i="3"/>
  <c r="AS155" i="3"/>
  <c r="AR155" i="3"/>
  <c r="AT154" i="3"/>
  <c r="AQ155" i="3"/>
  <c r="CB156" i="3"/>
  <c r="HR156" i="3"/>
  <c r="AO156" i="3"/>
  <c r="CD155" i="3"/>
  <c r="C157" i="3"/>
  <c r="AN155" i="3"/>
  <c r="CG155" i="3"/>
  <c r="DR156" i="3"/>
  <c r="IT157" i="3"/>
  <c r="JF156" i="3"/>
  <c r="DQ156" i="3"/>
  <c r="IO157" i="3"/>
  <c r="IN157" i="3"/>
  <c r="DR157" i="3"/>
  <c r="IZ157" i="3"/>
  <c r="GJ156" i="3"/>
  <c r="EQ157" i="3"/>
  <c r="FE156" i="3"/>
  <c r="IQ156" i="3"/>
  <c r="FF156" i="3"/>
  <c r="EW157" i="3"/>
  <c r="IG156" i="3"/>
  <c r="FS156" i="3"/>
  <c r="EU156" i="3"/>
  <c r="IG157" i="3"/>
  <c r="EW156" i="3"/>
  <c r="DH157" i="3"/>
  <c r="ET156" i="3"/>
  <c r="CV156" i="3"/>
  <c r="GX156" i="3"/>
  <c r="HP156" i="3"/>
  <c r="IM156" i="3"/>
  <c r="CR157" i="3"/>
  <c r="IZ156" i="3"/>
  <c r="FA157" i="3"/>
  <c r="CW157" i="3"/>
  <c r="DP156" i="3"/>
  <c r="CR156" i="3"/>
  <c r="HO156" i="3"/>
  <c r="IN156" i="3"/>
  <c r="IS156" i="3"/>
  <c r="FP156" i="3"/>
  <c r="JA156" i="3"/>
  <c r="JL156" i="3"/>
  <c r="IX156" i="3"/>
  <c r="DD157" i="3"/>
  <c r="GK157" i="3"/>
  <c r="DM156" i="3"/>
  <c r="GK156" i="3"/>
  <c r="JG156" i="3"/>
  <c r="FB157" i="3"/>
  <c r="CY157" i="3"/>
  <c r="IY157" i="3"/>
  <c r="FQ156" i="3"/>
  <c r="JD157" i="3"/>
  <c r="GP157" i="3"/>
  <c r="IK157" i="3"/>
  <c r="DD156" i="3"/>
  <c r="DU156" i="3"/>
  <c r="CQ156" i="3"/>
  <c r="IS157" i="3"/>
  <c r="JJ156" i="3"/>
  <c r="DS157" i="3"/>
  <c r="FP157" i="3"/>
  <c r="IH157" i="3"/>
  <c r="IP156" i="3"/>
  <c r="HL157" i="3"/>
  <c r="IL156" i="3"/>
  <c r="DG156" i="3"/>
  <c r="FC156" i="3"/>
  <c r="IX157" i="3"/>
  <c r="GZ157" i="3"/>
  <c r="DK156" i="3"/>
  <c r="DF157" i="3"/>
  <c r="JG157" i="3"/>
  <c r="IW157" i="3"/>
  <c r="CO156" i="3"/>
  <c r="FB156" i="3"/>
  <c r="DP157" i="3"/>
  <c r="ET157" i="3"/>
  <c r="HC157" i="3"/>
  <c r="FI156" i="3"/>
  <c r="GI157" i="3"/>
  <c r="GW157" i="3"/>
  <c r="CP157" i="3"/>
  <c r="FO156" i="3"/>
  <c r="DK157" i="3"/>
  <c r="ER157" i="3"/>
  <c r="GJ157" i="3"/>
  <c r="HJ157" i="3"/>
  <c r="IY156" i="3"/>
  <c r="JB157" i="3"/>
  <c r="CU156" i="3"/>
  <c r="IU157" i="3"/>
  <c r="HC156" i="3"/>
  <c r="HD156" i="3"/>
  <c r="GN157" i="3"/>
  <c r="DO157" i="3"/>
  <c r="IF157" i="3"/>
  <c r="ER156" i="3"/>
  <c r="HI156" i="3"/>
  <c r="FR156" i="3"/>
  <c r="EU157" i="3"/>
  <c r="GR157" i="3"/>
  <c r="JB156" i="3"/>
  <c r="CP156" i="3"/>
  <c r="FC157" i="3"/>
  <c r="DG157" i="3"/>
  <c r="FE157" i="3"/>
  <c r="CU157" i="3"/>
  <c r="IO156" i="3"/>
  <c r="GM156" i="3"/>
  <c r="HI157" i="3"/>
  <c r="FN157" i="3"/>
  <c r="GO156" i="3"/>
  <c r="DB157" i="3"/>
  <c r="FM156" i="3"/>
  <c r="HK157" i="3"/>
  <c r="EL156" i="3"/>
  <c r="DS156" i="3"/>
  <c r="EM156" i="3"/>
  <c r="EQ156" i="3"/>
  <c r="CW156" i="3"/>
  <c r="GZ156" i="3"/>
  <c r="HL156" i="3"/>
  <c r="GP156" i="3"/>
  <c r="CQ157" i="3"/>
  <c r="EP156" i="3"/>
  <c r="IL157" i="3"/>
  <c r="GR156" i="3"/>
  <c r="EV156" i="3"/>
  <c r="JH156" i="3"/>
  <c r="HF156" i="3"/>
  <c r="EM157" i="3"/>
  <c r="HK156" i="3"/>
  <c r="CY156" i="3"/>
  <c r="JM157" i="3"/>
  <c r="ES157" i="3"/>
  <c r="DT156" i="3"/>
  <c r="GN156" i="3"/>
  <c r="FH157" i="3"/>
  <c r="EL157" i="3"/>
  <c r="II156" i="3"/>
  <c r="JJ157" i="3"/>
  <c r="FL156" i="3"/>
  <c r="CK156" i="3"/>
  <c r="GQ156" i="3"/>
  <c r="CS156" i="3"/>
  <c r="IK156" i="3"/>
  <c r="HO157" i="3"/>
  <c r="IT156" i="3"/>
  <c r="DL156" i="3"/>
  <c r="DV156" i="3"/>
  <c r="IF156" i="3"/>
  <c r="IJ156" i="3"/>
  <c r="CX156" i="3"/>
  <c r="EO156" i="3"/>
  <c r="FQ157" i="3"/>
  <c r="ES156" i="3"/>
  <c r="GS156" i="3"/>
  <c r="IM157" i="3"/>
  <c r="IW156" i="3"/>
  <c r="GY157" i="3"/>
  <c r="CJ156" i="3"/>
  <c r="IU156" i="3"/>
  <c r="GL156" i="3"/>
  <c r="DI156" i="3"/>
  <c r="EZ157" i="3"/>
  <c r="HM156" i="3"/>
  <c r="GL157" i="3"/>
  <c r="DJ156" i="3"/>
  <c r="FD156" i="3"/>
  <c r="FL157" i="3"/>
  <c r="DB156" i="3"/>
  <c r="DE156" i="3"/>
  <c r="HF157" i="3"/>
  <c r="HE156" i="3"/>
  <c r="CZ156" i="3"/>
  <c r="EV157" i="3"/>
  <c r="CT156" i="3"/>
  <c r="EO157" i="3"/>
  <c r="DH156" i="3"/>
  <c r="HB157" i="3"/>
  <c r="JI156" i="3"/>
  <c r="IV156" i="3"/>
  <c r="JK156" i="3"/>
  <c r="CO157" i="3"/>
  <c r="HN157" i="3"/>
  <c r="FS157" i="3"/>
  <c r="FH156" i="3"/>
  <c r="EN156" i="3"/>
  <c r="DJ157" i="3"/>
  <c r="FA156" i="3"/>
  <c r="FJ157" i="3"/>
  <c r="EZ156" i="3"/>
  <c r="DV157" i="3"/>
  <c r="JS156" i="3" l="1"/>
  <c r="FV156" i="3"/>
  <c r="IB156" i="3"/>
  <c r="HY156" i="3"/>
  <c r="FX156" i="3"/>
  <c r="AC156" i="3"/>
  <c r="T156" i="3"/>
  <c r="AA156" i="3"/>
  <c r="R156" i="3"/>
  <c r="Z156" i="3"/>
  <c r="S156" i="3"/>
  <c r="GE156" i="3"/>
  <c r="GD156" i="3"/>
  <c r="JY156" i="3"/>
  <c r="JQ156" i="3"/>
  <c r="HX156" i="3"/>
  <c r="JU156" i="3"/>
  <c r="FZ156" i="3"/>
  <c r="JW156" i="3"/>
  <c r="JT156" i="3"/>
  <c r="DY156" i="3"/>
  <c r="CL156" i="3"/>
  <c r="HW156" i="3"/>
  <c r="CE156" i="3"/>
  <c r="AR156" i="3" s="1"/>
  <c r="BE156" i="3"/>
  <c r="AX156" i="3"/>
  <c r="AZ156" i="3"/>
  <c r="BB156" i="3"/>
  <c r="BF156" i="3"/>
  <c r="BA156" i="3"/>
  <c r="BD156" i="3"/>
  <c r="AV156" i="3"/>
  <c r="BC156" i="3"/>
  <c r="JX156" i="3"/>
  <c r="Y156" i="3"/>
  <c r="EE156" i="3"/>
  <c r="GC156" i="3"/>
  <c r="IA156" i="3"/>
  <c r="DZ156" i="3"/>
  <c r="AJ156" i="3"/>
  <c r="AK156" i="3"/>
  <c r="AD156" i="3"/>
  <c r="AE156" i="3"/>
  <c r="AP156" i="3"/>
  <c r="AQ156" i="3" s="1"/>
  <c r="AF156" i="3"/>
  <c r="AG156" i="3"/>
  <c r="AH156" i="3"/>
  <c r="AI156" i="3"/>
  <c r="V156" i="3"/>
  <c r="GB156" i="3"/>
  <c r="GA156" i="3"/>
  <c r="X156" i="3"/>
  <c r="FY156" i="3"/>
  <c r="HV156" i="3"/>
  <c r="EG156" i="3"/>
  <c r="EC156" i="3"/>
  <c r="W156" i="3"/>
  <c r="HU156" i="3"/>
  <c r="AY156" i="3"/>
  <c r="EH156" i="3"/>
  <c r="AB156" i="3"/>
  <c r="FW156" i="3"/>
  <c r="EF156" i="3"/>
  <c r="JP156" i="3"/>
  <c r="AW156" i="3"/>
  <c r="HS156" i="3"/>
  <c r="EA156" i="3"/>
  <c r="FU156" i="3"/>
  <c r="AM156" i="3"/>
  <c r="HZ156" i="3"/>
  <c r="HT156" i="3"/>
  <c r="BG156" i="3"/>
  <c r="BS156" i="3"/>
  <c r="BQ156" i="3"/>
  <c r="BI156" i="3"/>
  <c r="BN156" i="3"/>
  <c r="JO156" i="3"/>
  <c r="BJ156" i="3"/>
  <c r="BM156" i="3"/>
  <c r="CC156" i="3"/>
  <c r="CD156" i="3" s="1"/>
  <c r="BR156" i="3"/>
  <c r="BL156" i="3"/>
  <c r="BK156" i="3"/>
  <c r="BP156" i="3"/>
  <c r="BH156" i="3"/>
  <c r="BO156" i="3"/>
  <c r="BU156" i="3"/>
  <c r="CA156" i="3"/>
  <c r="BZ156" i="3"/>
  <c r="BW156" i="3"/>
  <c r="BY156" i="3"/>
  <c r="BT156" i="3"/>
  <c r="BX156" i="3"/>
  <c r="CF156" i="3"/>
  <c r="BV156" i="3"/>
  <c r="U156" i="3"/>
  <c r="JR156" i="3"/>
  <c r="ED156" i="3"/>
  <c r="JV156" i="3"/>
  <c r="K156" i="3"/>
  <c r="P156" i="3"/>
  <c r="AL156" i="3"/>
  <c r="L156" i="3"/>
  <c r="I156" i="3"/>
  <c r="Q156" i="3"/>
  <c r="M156" i="3"/>
  <c r="DX156" i="3"/>
  <c r="G156" i="3"/>
  <c r="H156" i="3"/>
  <c r="F156" i="3"/>
  <c r="N156" i="3"/>
  <c r="J156" i="3"/>
  <c r="O156" i="3"/>
  <c r="EB156" i="3"/>
  <c r="AT155" i="3"/>
  <c r="HS157" i="3"/>
  <c r="CE157" i="3"/>
  <c r="AP157" i="3"/>
  <c r="EF157" i="3"/>
  <c r="DZ157" i="3"/>
  <c r="AD157" i="3"/>
  <c r="AO157" i="3"/>
  <c r="AH157" i="3"/>
  <c r="AK157" i="3"/>
  <c r="AV157" i="3"/>
  <c r="AW157" i="3"/>
  <c r="BE157" i="3"/>
  <c r="AX157" i="3"/>
  <c r="BA157" i="3"/>
  <c r="BC157" i="3"/>
  <c r="FV157" i="3"/>
  <c r="JP157" i="3"/>
  <c r="CC157" i="3"/>
  <c r="JO157" i="3"/>
  <c r="JX157" i="3"/>
  <c r="HU157" i="3"/>
  <c r="JQ157" i="3"/>
  <c r="FX157" i="3"/>
  <c r="JT157" i="3"/>
  <c r="JU157" i="3"/>
  <c r="HY157" i="3"/>
  <c r="JV157" i="3"/>
  <c r="ED157" i="3"/>
  <c r="GA157" i="3"/>
  <c r="G157" i="3"/>
  <c r="N157" i="3"/>
  <c r="P157" i="3"/>
  <c r="AL157" i="3"/>
  <c r="I157" i="3"/>
  <c r="F157" i="3"/>
  <c r="DX157" i="3"/>
  <c r="L157" i="3"/>
  <c r="GD157" i="3"/>
  <c r="C158" i="3"/>
  <c r="CS157" i="3"/>
  <c r="EN157" i="3"/>
  <c r="GK158" i="3"/>
  <c r="DI157" i="3"/>
  <c r="JL158" i="3"/>
  <c r="FN158" i="3"/>
  <c r="FE158" i="3"/>
  <c r="DF158" i="3"/>
  <c r="JH157" i="3"/>
  <c r="GO157" i="3"/>
  <c r="DU157" i="3"/>
  <c r="IV158" i="3"/>
  <c r="DM157" i="3"/>
  <c r="GL158" i="3"/>
  <c r="HB158" i="3"/>
  <c r="IJ157" i="3"/>
  <c r="HD157" i="3"/>
  <c r="II157" i="3"/>
  <c r="EO158" i="3"/>
  <c r="GQ157" i="3"/>
  <c r="FF157" i="3"/>
  <c r="CU158" i="3"/>
  <c r="GS157" i="3"/>
  <c r="CX158" i="3"/>
  <c r="DB158" i="3"/>
  <c r="ER158" i="3"/>
  <c r="JB158" i="3"/>
  <c r="FL158" i="3"/>
  <c r="GX158" i="3"/>
  <c r="HM157" i="3"/>
  <c r="GX157" i="3"/>
  <c r="JF157" i="3"/>
  <c r="JC157" i="3"/>
  <c r="HE157" i="3"/>
  <c r="DT157" i="3"/>
  <c r="HJ158" i="3"/>
  <c r="CK157" i="3"/>
  <c r="HA157" i="3"/>
  <c r="HO158" i="3"/>
  <c r="FM157" i="3"/>
  <c r="GT157" i="3"/>
  <c r="HF158" i="3"/>
  <c r="DC157" i="3"/>
  <c r="FI158" i="3"/>
  <c r="CT158" i="3"/>
  <c r="FO158" i="3"/>
  <c r="DO158" i="3"/>
  <c r="IO158" i="3"/>
  <c r="GV157" i="3"/>
  <c r="IY158" i="3"/>
  <c r="CO158" i="3"/>
  <c r="FO157" i="3"/>
  <c r="FD157" i="3"/>
  <c r="JH158" i="3"/>
  <c r="IP157" i="3"/>
  <c r="IP158" i="3"/>
  <c r="HN158" i="3"/>
  <c r="II158" i="3"/>
  <c r="HK158" i="3"/>
  <c r="DG158" i="3"/>
  <c r="EZ158" i="3"/>
  <c r="IQ157" i="3"/>
  <c r="FA158" i="3"/>
  <c r="CZ157" i="3"/>
  <c r="GI158" i="3"/>
  <c r="GM157" i="3"/>
  <c r="GJ158" i="3"/>
  <c r="DI158" i="3"/>
  <c r="DV158" i="3"/>
  <c r="GP158" i="3"/>
  <c r="IS158" i="3"/>
  <c r="IT158" i="3"/>
  <c r="ET158" i="3"/>
  <c r="EY158" i="3"/>
  <c r="EQ158" i="3"/>
  <c r="GN158" i="3"/>
  <c r="EN158" i="3"/>
  <c r="JK158" i="3"/>
  <c r="IV157" i="3"/>
  <c r="FI157" i="3"/>
  <c r="FD158" i="3"/>
  <c r="IK158" i="3"/>
  <c r="JA157" i="3"/>
  <c r="JM158" i="3"/>
  <c r="FH158" i="3"/>
  <c r="CT157" i="3"/>
  <c r="HG158" i="3"/>
  <c r="EW158" i="3"/>
  <c r="DU158" i="3"/>
  <c r="DL158" i="3"/>
  <c r="CV158" i="3"/>
  <c r="CY158" i="3"/>
  <c r="HD158" i="3"/>
  <c r="IM158" i="3"/>
  <c r="FR157" i="3"/>
  <c r="CJ157" i="3"/>
  <c r="FG157" i="3"/>
  <c r="HI158" i="3"/>
  <c r="JF158" i="3"/>
  <c r="DS158" i="3"/>
  <c r="FG158" i="3"/>
  <c r="JJ158" i="3"/>
  <c r="FS158" i="3"/>
  <c r="IZ158" i="3"/>
  <c r="JI157" i="3"/>
  <c r="EY157" i="3"/>
  <c r="EV158" i="3"/>
  <c r="CW158" i="3"/>
  <c r="CX157" i="3"/>
  <c r="ES158" i="3"/>
  <c r="CV157" i="3"/>
  <c r="IG158" i="3"/>
  <c r="DQ157" i="3"/>
  <c r="EL158" i="3"/>
  <c r="EU158" i="3"/>
  <c r="IU158" i="3"/>
  <c r="IN158" i="3"/>
  <c r="DR158" i="3"/>
  <c r="IJ158" i="3"/>
  <c r="DL157" i="3"/>
  <c r="DJ158" i="3"/>
  <c r="CP158" i="3"/>
  <c r="HP157" i="3"/>
  <c r="EP157" i="3"/>
  <c r="DE158" i="3"/>
  <c r="JK157" i="3"/>
  <c r="JL157" i="3"/>
  <c r="HA158" i="3"/>
  <c r="DE157" i="3"/>
  <c r="GM158" i="3"/>
  <c r="HG157" i="3"/>
  <c r="GT158" i="3"/>
  <c r="GS158" i="3"/>
  <c r="CR158" i="3"/>
  <c r="FQ158" i="3"/>
  <c r="EM158" i="3"/>
  <c r="AN156" i="3" l="1"/>
  <c r="AS156" i="3"/>
  <c r="AT156" i="3" s="1"/>
  <c r="CG156" i="3"/>
  <c r="BG157" i="3"/>
  <c r="BJ157" i="3"/>
  <c r="BH157" i="3"/>
  <c r="BQ157" i="3"/>
  <c r="BN157" i="3"/>
  <c r="BI157" i="3"/>
  <c r="BL157" i="3"/>
  <c r="CB157" i="3"/>
  <c r="CD157" i="3" s="1"/>
  <c r="BK157" i="3"/>
  <c r="BM157" i="3"/>
  <c r="BS157" i="3"/>
  <c r="HR157" i="3"/>
  <c r="BP157" i="3"/>
  <c r="BO157" i="3"/>
  <c r="BR157" i="3"/>
  <c r="Q157" i="3"/>
  <c r="DY157" i="3"/>
  <c r="EG157" i="3"/>
  <c r="O157" i="3"/>
  <c r="EE157" i="3"/>
  <c r="M157" i="3"/>
  <c r="HW157" i="3"/>
  <c r="JW157" i="3"/>
  <c r="HX157" i="3"/>
  <c r="BB157" i="3"/>
  <c r="AI157" i="3"/>
  <c r="AF157" i="3"/>
  <c r="GC157" i="3"/>
  <c r="BX157" i="3"/>
  <c r="CF157" i="3"/>
  <c r="CG157" i="3" s="1"/>
  <c r="BT157" i="3"/>
  <c r="CA157" i="3"/>
  <c r="BV157" i="3"/>
  <c r="BW157" i="3"/>
  <c r="BY157" i="3"/>
  <c r="BU157" i="3"/>
  <c r="BZ157" i="3"/>
  <c r="W157" i="3"/>
  <c r="FU157" i="3"/>
  <c r="R157" i="3"/>
  <c r="AM157" i="3"/>
  <c r="AN157" i="3" s="1"/>
  <c r="S157" i="3"/>
  <c r="AA157" i="3"/>
  <c r="V157" i="3"/>
  <c r="T157" i="3"/>
  <c r="U157" i="3"/>
  <c r="AB157" i="3"/>
  <c r="X157" i="3"/>
  <c r="AC157" i="3"/>
  <c r="Z157" i="3"/>
  <c r="Y157" i="3"/>
  <c r="AY157" i="3"/>
  <c r="JR157" i="3"/>
  <c r="IA157" i="3"/>
  <c r="BD157" i="3"/>
  <c r="HZ157" i="3"/>
  <c r="GB157" i="3"/>
  <c r="HV157" i="3"/>
  <c r="AZ157" i="3"/>
  <c r="J157" i="3"/>
  <c r="EB157" i="3"/>
  <c r="AE157" i="3"/>
  <c r="JS157" i="3"/>
  <c r="IB157" i="3"/>
  <c r="BF157" i="3"/>
  <c r="FY157" i="3"/>
  <c r="FZ157" i="3"/>
  <c r="EH157" i="3"/>
  <c r="GE157" i="3"/>
  <c r="K157" i="3"/>
  <c r="EC157" i="3"/>
  <c r="JY157" i="3"/>
  <c r="HT157" i="3"/>
  <c r="CL157" i="3"/>
  <c r="AG157" i="3"/>
  <c r="AJ157" i="3"/>
  <c r="EA157" i="3"/>
  <c r="H157" i="3"/>
  <c r="FW157" i="3"/>
  <c r="AR157" i="3"/>
  <c r="AQ157" i="3"/>
  <c r="AP158" i="3"/>
  <c r="AO158" i="3"/>
  <c r="AD158" i="3"/>
  <c r="AG158" i="3"/>
  <c r="AK158" i="3"/>
  <c r="EF158" i="3"/>
  <c r="CF158" i="3"/>
  <c r="BY158" i="3"/>
  <c r="CE158" i="3"/>
  <c r="BZ158" i="3"/>
  <c r="BV158" i="3"/>
  <c r="BT158" i="3"/>
  <c r="GC158" i="3"/>
  <c r="FV158" i="3"/>
  <c r="JP158" i="3"/>
  <c r="HT158" i="3"/>
  <c r="FW158" i="3"/>
  <c r="EA158" i="3"/>
  <c r="JX158" i="3"/>
  <c r="IB158" i="3"/>
  <c r="JR158" i="3"/>
  <c r="HW158" i="3"/>
  <c r="EC158" i="3"/>
  <c r="JV158" i="3"/>
  <c r="FZ158" i="3"/>
  <c r="GA158" i="3"/>
  <c r="EE158" i="3"/>
  <c r="F158" i="3"/>
  <c r="F21" i="3" s="1"/>
  <c r="I158" i="3"/>
  <c r="G158" i="3"/>
  <c r="O158" i="3"/>
  <c r="P158" i="3"/>
  <c r="DX158" i="3"/>
  <c r="AL158" i="3"/>
  <c r="K158" i="3"/>
  <c r="L158" i="3"/>
  <c r="N158" i="3"/>
  <c r="M158" i="3"/>
  <c r="GD158" i="3"/>
  <c r="EH158" i="3"/>
  <c r="AB158" i="3"/>
  <c r="Z158" i="3"/>
  <c r="W158" i="3"/>
  <c r="R158" i="3"/>
  <c r="AM158" i="3"/>
  <c r="FU158" i="3"/>
  <c r="GE158" i="3"/>
  <c r="C159" i="3"/>
  <c r="DP158" i="3"/>
  <c r="FB158" i="3"/>
  <c r="EN159" i="3"/>
  <c r="GS159" i="3"/>
  <c r="GQ159" i="3"/>
  <c r="IX158" i="3"/>
  <c r="FF159" i="3"/>
  <c r="DQ158" i="3"/>
  <c r="GQ158" i="3"/>
  <c r="FC158" i="3"/>
  <c r="ES159" i="3"/>
  <c r="HP158" i="3"/>
  <c r="DK158" i="3"/>
  <c r="DP159" i="3"/>
  <c r="GZ158" i="3"/>
  <c r="FJ158" i="3"/>
  <c r="FP158" i="3"/>
  <c r="EP158" i="3"/>
  <c r="JI159" i="3"/>
  <c r="EU159" i="3"/>
  <c r="EW159" i="3"/>
  <c r="DM158" i="3"/>
  <c r="JI158" i="3"/>
  <c r="DV159" i="3"/>
  <c r="JG158" i="3"/>
  <c r="DH159" i="3"/>
  <c r="IQ158" i="3"/>
  <c r="CK158" i="3"/>
  <c r="HM158" i="3"/>
  <c r="GR158" i="3"/>
  <c r="DT158" i="3"/>
  <c r="FM158" i="3"/>
  <c r="CV159" i="3"/>
  <c r="CQ158" i="3"/>
  <c r="DT159" i="3"/>
  <c r="JK159" i="3"/>
  <c r="GY159" i="3"/>
  <c r="CJ158" i="3"/>
  <c r="DH158" i="3"/>
  <c r="HC158" i="3"/>
  <c r="GV158" i="3"/>
  <c r="JJ159" i="3"/>
  <c r="JA158" i="3"/>
  <c r="IW158" i="3"/>
  <c r="FR159" i="3"/>
  <c r="FR158" i="3"/>
  <c r="GW158" i="3"/>
  <c r="EP159" i="3"/>
  <c r="FO159" i="3"/>
  <c r="IV159" i="3"/>
  <c r="HL158" i="3"/>
  <c r="DD158" i="3"/>
  <c r="IY159" i="3"/>
  <c r="FA159" i="3"/>
  <c r="CS158" i="3"/>
  <c r="HE158" i="3"/>
  <c r="JD158" i="3"/>
  <c r="GY158" i="3"/>
  <c r="IF158" i="3"/>
  <c r="IH158" i="3"/>
  <c r="DC158" i="3"/>
  <c r="FF158" i="3"/>
  <c r="HK159" i="3"/>
  <c r="GO158" i="3"/>
  <c r="CP159" i="3"/>
  <c r="IL158" i="3"/>
  <c r="EO159" i="3"/>
  <c r="CR159" i="3"/>
  <c r="JC158" i="3"/>
  <c r="CZ158" i="3"/>
  <c r="JG159" i="3"/>
  <c r="R21" i="3" l="1"/>
  <c r="AS157" i="3"/>
  <c r="AT157" i="3" s="1"/>
  <c r="DY158" i="3"/>
  <c r="S158" i="3"/>
  <c r="HU158" i="3"/>
  <c r="JT158" i="3"/>
  <c r="Y158" i="3"/>
  <c r="GB158" i="3"/>
  <c r="JS158" i="3"/>
  <c r="JW158" i="3"/>
  <c r="U158" i="3"/>
  <c r="FX158" i="3"/>
  <c r="AE158" i="3"/>
  <c r="T158" i="3"/>
  <c r="HV158" i="3"/>
  <c r="IA158" i="3"/>
  <c r="BX158" i="3"/>
  <c r="FY158" i="3"/>
  <c r="AI158" i="3"/>
  <c r="BL158" i="3"/>
  <c r="BO158" i="3"/>
  <c r="BK158" i="3"/>
  <c r="CB158" i="3"/>
  <c r="BR158" i="3"/>
  <c r="BP158" i="3"/>
  <c r="HR158" i="3"/>
  <c r="BI158" i="3"/>
  <c r="BN158" i="3"/>
  <c r="BQ158" i="3"/>
  <c r="BJ158" i="3"/>
  <c r="BS158" i="3"/>
  <c r="BH158" i="3"/>
  <c r="BH21" i="3" s="1"/>
  <c r="BM158" i="3"/>
  <c r="HY158" i="3"/>
  <c r="JQ158" i="3"/>
  <c r="HX158" i="3"/>
  <c r="CL158" i="3"/>
  <c r="AF158" i="3"/>
  <c r="X158" i="3"/>
  <c r="ED158" i="3"/>
  <c r="JU158" i="3"/>
  <c r="CA158" i="3"/>
  <c r="AX158" i="3"/>
  <c r="CC158" i="3"/>
  <c r="AY158" i="3"/>
  <c r="JO158" i="3"/>
  <c r="AZ158" i="3"/>
  <c r="BF158" i="3"/>
  <c r="AW158" i="3"/>
  <c r="BA158" i="3"/>
  <c r="BD158" i="3"/>
  <c r="BB158" i="3"/>
  <c r="BG158" i="3"/>
  <c r="AV158" i="3"/>
  <c r="AV21" i="3" s="1"/>
  <c r="BC158" i="3"/>
  <c r="BE158" i="3"/>
  <c r="HZ158" i="3"/>
  <c r="Q158" i="3"/>
  <c r="V158" i="3"/>
  <c r="JY158" i="3"/>
  <c r="DZ158" i="3"/>
  <c r="H158" i="3"/>
  <c r="AH158" i="3"/>
  <c r="HS158" i="3"/>
  <c r="BU158" i="3"/>
  <c r="AJ158" i="3"/>
  <c r="J158" i="3"/>
  <c r="EB158" i="3"/>
  <c r="AA158" i="3"/>
  <c r="EG158" i="3"/>
  <c r="AC158" i="3"/>
  <c r="BW158" i="3"/>
  <c r="AR158" i="3"/>
  <c r="AS158" i="3"/>
  <c r="FW159" i="3"/>
  <c r="GB159" i="3"/>
  <c r="AN158" i="3"/>
  <c r="CG158" i="3"/>
  <c r="AQ158" i="3"/>
  <c r="C160" i="3"/>
  <c r="CJ159" i="3"/>
  <c r="ET159" i="3"/>
  <c r="DM159" i="3"/>
  <c r="GR159" i="3"/>
  <c r="CZ159" i="3"/>
  <c r="FQ160" i="3"/>
  <c r="HE159" i="3"/>
  <c r="GI160" i="3"/>
  <c r="GK159" i="3"/>
  <c r="HP159" i="3"/>
  <c r="IH159" i="3"/>
  <c r="JF159" i="3"/>
  <c r="HN159" i="3"/>
  <c r="IN159" i="3"/>
  <c r="FQ159" i="3"/>
  <c r="IO159" i="3"/>
  <c r="EZ159" i="3"/>
  <c r="DU159" i="3"/>
  <c r="GW159" i="3"/>
  <c r="GX159" i="3"/>
  <c r="EO160" i="3"/>
  <c r="II159" i="3"/>
  <c r="CX160" i="3"/>
  <c r="CU159" i="3"/>
  <c r="DB159" i="3"/>
  <c r="FB159" i="3"/>
  <c r="GT159" i="3"/>
  <c r="JB159" i="3"/>
  <c r="EM159" i="3"/>
  <c r="DC159" i="3"/>
  <c r="DO159" i="3"/>
  <c r="IU159" i="3"/>
  <c r="DI159" i="3"/>
  <c r="IG159" i="3"/>
  <c r="JD160" i="3"/>
  <c r="FP159" i="3"/>
  <c r="FF160" i="3"/>
  <c r="EY159" i="3"/>
  <c r="FH159" i="3"/>
  <c r="CY159" i="3"/>
  <c r="GN160" i="3"/>
  <c r="EL159" i="3"/>
  <c r="IM159" i="3"/>
  <c r="HC159" i="3"/>
  <c r="IK159" i="3"/>
  <c r="DF159" i="3"/>
  <c r="EQ159" i="3"/>
  <c r="CO159" i="3"/>
  <c r="FS159" i="3"/>
  <c r="IF159" i="3"/>
  <c r="HF160" i="3"/>
  <c r="CQ159" i="3"/>
  <c r="GV159" i="3"/>
  <c r="DD159" i="3"/>
  <c r="DS160" i="3"/>
  <c r="HO159" i="3"/>
  <c r="HL159" i="3"/>
  <c r="JL159" i="3"/>
  <c r="FD159" i="3"/>
  <c r="IZ159" i="3"/>
  <c r="GL159" i="3"/>
  <c r="HI159" i="3"/>
  <c r="DE159" i="3"/>
  <c r="CP160" i="3"/>
  <c r="FJ159" i="3"/>
  <c r="ER159" i="3"/>
  <c r="CT159" i="3"/>
  <c r="JC159" i="3"/>
  <c r="FG159" i="3"/>
  <c r="FE159" i="3"/>
  <c r="JL160" i="3"/>
  <c r="IL159" i="3"/>
  <c r="HB159" i="3"/>
  <c r="JA159" i="3"/>
  <c r="FC159" i="3"/>
  <c r="HM159" i="3"/>
  <c r="IP159" i="3"/>
  <c r="FI159" i="3"/>
  <c r="GO159" i="3"/>
  <c r="GN159" i="3"/>
  <c r="GP159" i="3"/>
  <c r="IX159" i="3"/>
  <c r="HF159" i="3"/>
  <c r="IW159" i="3"/>
  <c r="GJ160" i="3"/>
  <c r="JH159" i="3"/>
  <c r="DL159" i="3"/>
  <c r="HJ159" i="3"/>
  <c r="CW159" i="3"/>
  <c r="DS159" i="3"/>
  <c r="IQ159" i="3"/>
  <c r="DG159" i="3"/>
  <c r="FL160" i="3"/>
  <c r="DQ159" i="3"/>
  <c r="DJ159" i="3"/>
  <c r="CS159" i="3"/>
  <c r="CK159" i="3"/>
  <c r="HM160" i="3"/>
  <c r="DK159" i="3"/>
  <c r="CX159" i="3"/>
  <c r="HA159" i="3"/>
  <c r="FN159" i="3"/>
  <c r="FM159" i="3"/>
  <c r="GZ159" i="3"/>
  <c r="JM159" i="3"/>
  <c r="DR159" i="3"/>
  <c r="GJ159" i="3"/>
  <c r="FL159" i="3"/>
  <c r="IT159" i="3"/>
  <c r="IS159" i="3"/>
  <c r="GI159" i="3"/>
  <c r="HD159" i="3"/>
  <c r="FA160" i="3"/>
  <c r="DU160" i="3"/>
  <c r="EV159" i="3"/>
  <c r="CW160" i="3"/>
  <c r="HG159" i="3"/>
  <c r="GM159" i="3"/>
  <c r="IJ159" i="3"/>
  <c r="JD159" i="3"/>
  <c r="EB159" i="3" l="1"/>
  <c r="JW159" i="3"/>
  <c r="CE159" i="3"/>
  <c r="GC159" i="3"/>
  <c r="FV159" i="3"/>
  <c r="K159" i="3"/>
  <c r="N159" i="3"/>
  <c r="O159" i="3"/>
  <c r="J159" i="3"/>
  <c r="L159" i="3"/>
  <c r="F159" i="3"/>
  <c r="M159" i="3"/>
  <c r="G159" i="3"/>
  <c r="H159" i="3"/>
  <c r="Q159" i="3"/>
  <c r="I159" i="3"/>
  <c r="AL159" i="3"/>
  <c r="DX159" i="3"/>
  <c r="GD159" i="3"/>
  <c r="JX159" i="3"/>
  <c r="FU159" i="3"/>
  <c r="AM159" i="3"/>
  <c r="HW159" i="3"/>
  <c r="HR159" i="3"/>
  <c r="BA159" i="3"/>
  <c r="CB159" i="3"/>
  <c r="AV159" i="3"/>
  <c r="BD159" i="3"/>
  <c r="AW159" i="3"/>
  <c r="BE159" i="3"/>
  <c r="AX159" i="3"/>
  <c r="AZ159" i="3"/>
  <c r="X159" i="3"/>
  <c r="S159" i="3"/>
  <c r="AB159" i="3"/>
  <c r="AC159" i="3"/>
  <c r="R159" i="3"/>
  <c r="Y159" i="3"/>
  <c r="T159" i="3"/>
  <c r="Z159" i="3"/>
  <c r="V159" i="3"/>
  <c r="HT159" i="3"/>
  <c r="EE159" i="3"/>
  <c r="JS159" i="3"/>
  <c r="JP159" i="3"/>
  <c r="AP159" i="3"/>
  <c r="ED159" i="3"/>
  <c r="EF159" i="3"/>
  <c r="IA159" i="3"/>
  <c r="AO159" i="3"/>
  <c r="AD159" i="3"/>
  <c r="AF159" i="3"/>
  <c r="AG159" i="3"/>
  <c r="AI159" i="3"/>
  <c r="AJ159" i="3"/>
  <c r="AK159" i="3"/>
  <c r="EA159" i="3"/>
  <c r="CL159" i="3"/>
  <c r="EH159" i="3"/>
  <c r="DZ159" i="3"/>
  <c r="GA159" i="3"/>
  <c r="IB159" i="3"/>
  <c r="JU159" i="3"/>
  <c r="HZ159" i="3"/>
  <c r="DY159" i="3"/>
  <c r="JR159" i="3"/>
  <c r="FY159" i="3"/>
  <c r="HY159" i="3"/>
  <c r="CD158" i="3"/>
  <c r="FZ159" i="3"/>
  <c r="FX159" i="3"/>
  <c r="U159" i="3"/>
  <c r="AH159" i="3"/>
  <c r="W159" i="3"/>
  <c r="EC159" i="3"/>
  <c r="BG159" i="3"/>
  <c r="HS159" i="3"/>
  <c r="JT159" i="3"/>
  <c r="CA159" i="3"/>
  <c r="BT159" i="3"/>
  <c r="BW159" i="3"/>
  <c r="BZ159" i="3"/>
  <c r="CF159" i="3"/>
  <c r="BY159" i="3"/>
  <c r="BX159" i="3"/>
  <c r="BV159" i="3"/>
  <c r="BU159" i="3"/>
  <c r="BC159" i="3"/>
  <c r="JV159" i="3"/>
  <c r="AE159" i="3"/>
  <c r="CC159" i="3"/>
  <c r="BL159" i="3"/>
  <c r="BJ159" i="3"/>
  <c r="BI159" i="3"/>
  <c r="BK159" i="3"/>
  <c r="BN159" i="3"/>
  <c r="BM159" i="3"/>
  <c r="BR159" i="3"/>
  <c r="BP159" i="3"/>
  <c r="BS159" i="3"/>
  <c r="BQ159" i="3"/>
  <c r="BO159" i="3"/>
  <c r="JO159" i="3"/>
  <c r="BH159" i="3"/>
  <c r="GE159" i="3"/>
  <c r="P159" i="3"/>
  <c r="BF159" i="3"/>
  <c r="JY159" i="3"/>
  <c r="HX159" i="3"/>
  <c r="BB159" i="3"/>
  <c r="JQ159" i="3"/>
  <c r="EG159" i="3"/>
  <c r="AA159" i="3"/>
  <c r="HV159" i="3"/>
  <c r="HU159" i="3"/>
  <c r="AY159" i="3"/>
  <c r="AT158" i="3"/>
  <c r="AQ159" i="3"/>
  <c r="AP160" i="3"/>
  <c r="C161" i="3"/>
  <c r="IO160" i="3"/>
  <c r="HB161" i="3"/>
  <c r="GM160" i="3"/>
  <c r="DD160" i="3"/>
  <c r="JI161" i="3"/>
  <c r="HK160" i="3"/>
  <c r="GV160" i="3"/>
  <c r="EU160" i="3"/>
  <c r="IG161" i="3"/>
  <c r="EY160" i="3"/>
  <c r="IW161" i="3"/>
  <c r="EQ160" i="3"/>
  <c r="IQ161" i="3"/>
  <c r="HD160" i="3"/>
  <c r="DK160" i="3"/>
  <c r="FO161" i="3"/>
  <c r="IT160" i="3"/>
  <c r="HC161" i="3"/>
  <c r="EP161" i="3"/>
  <c r="HJ161" i="3"/>
  <c r="DR160" i="3"/>
  <c r="DH160" i="3"/>
  <c r="FM160" i="3"/>
  <c r="DM160" i="3"/>
  <c r="DP161" i="3"/>
  <c r="EW161" i="3"/>
  <c r="IG160" i="3"/>
  <c r="HA160" i="3"/>
  <c r="IZ161" i="3"/>
  <c r="HA161" i="3"/>
  <c r="IF161" i="3"/>
  <c r="JB161" i="3"/>
  <c r="IQ160" i="3"/>
  <c r="IK160" i="3"/>
  <c r="CV160" i="3"/>
  <c r="FA161" i="3"/>
  <c r="II160" i="3"/>
  <c r="DL160" i="3"/>
  <c r="FB161" i="3"/>
  <c r="FC161" i="3"/>
  <c r="FE160" i="3"/>
  <c r="JF160" i="3"/>
  <c r="GP161" i="3"/>
  <c r="HO160" i="3"/>
  <c r="HN160" i="3"/>
  <c r="GK160" i="3"/>
  <c r="IM161" i="3"/>
  <c r="HE160" i="3"/>
  <c r="JA160" i="3"/>
  <c r="DO160" i="3"/>
  <c r="GR161" i="3"/>
  <c r="FE161" i="3"/>
  <c r="HC160" i="3"/>
  <c r="CQ160" i="3"/>
  <c r="EU161" i="3"/>
  <c r="GT160" i="3"/>
  <c r="CY161" i="3"/>
  <c r="DQ161" i="3"/>
  <c r="FO160" i="3"/>
  <c r="CR160" i="3"/>
  <c r="IL161" i="3"/>
  <c r="FS161" i="3"/>
  <c r="CK160" i="3"/>
  <c r="FI161" i="3"/>
  <c r="JH161" i="3"/>
  <c r="JJ160" i="3"/>
  <c r="HG161" i="3"/>
  <c r="IW160" i="3"/>
  <c r="FF161" i="3"/>
  <c r="CT160" i="3"/>
  <c r="FN160" i="3"/>
  <c r="HL160" i="3"/>
  <c r="DT160" i="3"/>
  <c r="JA161" i="3"/>
  <c r="JI160" i="3"/>
  <c r="HJ160" i="3"/>
  <c r="IZ160" i="3"/>
  <c r="GN161" i="3"/>
  <c r="HB160" i="3"/>
  <c r="GT161" i="3"/>
  <c r="FP160" i="3"/>
  <c r="CS161" i="3"/>
  <c r="JK160" i="3"/>
  <c r="HI160" i="3"/>
  <c r="IM160" i="3"/>
  <c r="FJ160" i="3"/>
  <c r="GO161" i="3"/>
  <c r="CJ160" i="3"/>
  <c r="DC160" i="3"/>
  <c r="EV160" i="3"/>
  <c r="CZ161" i="3"/>
  <c r="DG160" i="3"/>
  <c r="IX160" i="3"/>
  <c r="DI160" i="3"/>
  <c r="EP160" i="3"/>
  <c r="FR160" i="3"/>
  <c r="IH160" i="3"/>
  <c r="JM160" i="3"/>
  <c r="IL160" i="3"/>
  <c r="DF160" i="3"/>
  <c r="GO160" i="3"/>
  <c r="CO160" i="3"/>
  <c r="HP160" i="3"/>
  <c r="GW160" i="3"/>
  <c r="DK161" i="3"/>
  <c r="EL161" i="3"/>
  <c r="DP160" i="3"/>
  <c r="GQ160" i="3"/>
  <c r="GZ161" i="3"/>
  <c r="JG160" i="3"/>
  <c r="JC161" i="3"/>
  <c r="IS160" i="3"/>
  <c r="IY160" i="3"/>
  <c r="FC160" i="3"/>
  <c r="IU160" i="3"/>
  <c r="CY160" i="3"/>
  <c r="GX160" i="3"/>
  <c r="ES161" i="3"/>
  <c r="GY160" i="3"/>
  <c r="DR161" i="3"/>
  <c r="GZ160" i="3"/>
  <c r="IF160" i="3"/>
  <c r="IY161" i="3"/>
  <c r="IJ160" i="3"/>
  <c r="ER160" i="3"/>
  <c r="EW160" i="3"/>
  <c r="IN161" i="3"/>
  <c r="FI160" i="3"/>
  <c r="FS160" i="3"/>
  <c r="IV160" i="3"/>
  <c r="DB160" i="3"/>
  <c r="JB160" i="3"/>
  <c r="JC160" i="3"/>
  <c r="HG160" i="3"/>
  <c r="ES160" i="3"/>
  <c r="IP160" i="3"/>
  <c r="GL160" i="3"/>
  <c r="JH160" i="3"/>
  <c r="FB160" i="3"/>
  <c r="FD160" i="3"/>
  <c r="DE160" i="3"/>
  <c r="DM161" i="3"/>
  <c r="DJ160" i="3"/>
  <c r="DV160" i="3"/>
  <c r="DC161" i="3"/>
  <c r="EV161" i="3"/>
  <c r="DT161" i="3"/>
  <c r="DQ160" i="3"/>
  <c r="EM160" i="3"/>
  <c r="DD161" i="3"/>
  <c r="GS160" i="3"/>
  <c r="GP160" i="3"/>
  <c r="GR160" i="3"/>
  <c r="CZ160" i="3"/>
  <c r="EN161" i="3"/>
  <c r="CS160" i="3"/>
  <c r="EN160" i="3"/>
  <c r="GW161" i="3"/>
  <c r="FH160" i="3"/>
  <c r="CU160" i="3"/>
  <c r="FG160" i="3"/>
  <c r="FQ161" i="3"/>
  <c r="ET160" i="3"/>
  <c r="IN160" i="3"/>
  <c r="EZ160" i="3"/>
  <c r="EL160" i="3"/>
  <c r="AN159" i="3" l="1"/>
  <c r="AR159" i="3"/>
  <c r="CD159" i="3"/>
  <c r="AS159" i="3"/>
  <c r="HZ160" i="3"/>
  <c r="GB160" i="3"/>
  <c r="EF160" i="3"/>
  <c r="CG159" i="3"/>
  <c r="CL160" i="3"/>
  <c r="DY160" i="3"/>
  <c r="IB160" i="3"/>
  <c r="GE160" i="3"/>
  <c r="AJ160" i="3"/>
  <c r="AO160" i="3"/>
  <c r="AK160" i="3"/>
  <c r="AD160" i="3"/>
  <c r="AE160" i="3"/>
  <c r="AF160" i="3"/>
  <c r="AG160" i="3"/>
  <c r="AH160" i="3"/>
  <c r="AI160" i="3"/>
  <c r="JX160" i="3"/>
  <c r="DZ160" i="3"/>
  <c r="HU160" i="3"/>
  <c r="JV160" i="3"/>
  <c r="JS160" i="3"/>
  <c r="BN160" i="3"/>
  <c r="BL160" i="3"/>
  <c r="BR160" i="3"/>
  <c r="BQ160" i="3"/>
  <c r="BS160" i="3"/>
  <c r="BH160" i="3"/>
  <c r="BK160" i="3"/>
  <c r="BJ160" i="3"/>
  <c r="BO160" i="3"/>
  <c r="HR160" i="3"/>
  <c r="BI160" i="3"/>
  <c r="BP160" i="3"/>
  <c r="CB160" i="3"/>
  <c r="BM160" i="3"/>
  <c r="EC160" i="3"/>
  <c r="EH160" i="3"/>
  <c r="HS160" i="3"/>
  <c r="EB160" i="3"/>
  <c r="JU160" i="3"/>
  <c r="FZ160" i="3"/>
  <c r="CF160" i="3"/>
  <c r="AS160" i="3" s="1"/>
  <c r="HX160" i="3"/>
  <c r="FX160" i="3"/>
  <c r="HT160" i="3"/>
  <c r="GC160" i="3"/>
  <c r="HV160" i="3"/>
  <c r="JW160" i="3"/>
  <c r="IA160" i="3"/>
  <c r="JQ160" i="3"/>
  <c r="HY160" i="3"/>
  <c r="BX160" i="3"/>
  <c r="BV160" i="3"/>
  <c r="CE160" i="3"/>
  <c r="CA160" i="3"/>
  <c r="BU160" i="3"/>
  <c r="BW160" i="3"/>
  <c r="BT160" i="3"/>
  <c r="BZ160" i="3"/>
  <c r="BY160" i="3"/>
  <c r="FY160" i="3"/>
  <c r="JP160" i="3"/>
  <c r="EE160" i="3"/>
  <c r="HW160" i="3"/>
  <c r="EG160" i="3"/>
  <c r="JR160" i="3"/>
  <c r="FV160" i="3"/>
  <c r="I160" i="3"/>
  <c r="O160" i="3"/>
  <c r="N160" i="3"/>
  <c r="K160" i="3"/>
  <c r="M160" i="3"/>
  <c r="FU160" i="3"/>
  <c r="F160" i="3"/>
  <c r="P160" i="3"/>
  <c r="AM160" i="3"/>
  <c r="H160" i="3"/>
  <c r="Q160" i="3"/>
  <c r="L160" i="3"/>
  <c r="J160" i="3"/>
  <c r="G160" i="3"/>
  <c r="JT160" i="3"/>
  <c r="ED160" i="3"/>
  <c r="JY160" i="3"/>
  <c r="GD160" i="3"/>
  <c r="EA160" i="3"/>
  <c r="GA160" i="3"/>
  <c r="BC160" i="3"/>
  <c r="BE160" i="3"/>
  <c r="CC160" i="3"/>
  <c r="CD160" i="3" s="1"/>
  <c r="AX160" i="3"/>
  <c r="JO160" i="3"/>
  <c r="AY160" i="3"/>
  <c r="AW160" i="3"/>
  <c r="AZ160" i="3"/>
  <c r="BG160" i="3"/>
  <c r="BD160" i="3"/>
  <c r="BF160" i="3"/>
  <c r="BA160" i="3"/>
  <c r="AV160" i="3"/>
  <c r="BB160" i="3"/>
  <c r="FW160" i="3"/>
  <c r="S160" i="3"/>
  <c r="X160" i="3"/>
  <c r="Z160" i="3"/>
  <c r="U160" i="3"/>
  <c r="R160" i="3"/>
  <c r="AB160" i="3"/>
  <c r="AL160" i="3"/>
  <c r="AC160" i="3"/>
  <c r="DX160" i="3"/>
  <c r="V160" i="3"/>
  <c r="T160" i="3"/>
  <c r="W160" i="3"/>
  <c r="AA160" i="3"/>
  <c r="Y160" i="3"/>
  <c r="JW161" i="3"/>
  <c r="FW161" i="3"/>
  <c r="HW161" i="3"/>
  <c r="HX161" i="3"/>
  <c r="JU161" i="3"/>
  <c r="HY161" i="3"/>
  <c r="FY161" i="3"/>
  <c r="JV161" i="3"/>
  <c r="GB161" i="3"/>
  <c r="GE161" i="3"/>
  <c r="C162" i="3"/>
  <c r="GR162" i="3"/>
  <c r="EO161" i="3"/>
  <c r="DJ161" i="3"/>
  <c r="GS162" i="3"/>
  <c r="DB161" i="3"/>
  <c r="IU161" i="3"/>
  <c r="DO162" i="3"/>
  <c r="HL161" i="3"/>
  <c r="FD161" i="3"/>
  <c r="DE161" i="3"/>
  <c r="IO162" i="3"/>
  <c r="ET161" i="3"/>
  <c r="CV161" i="3"/>
  <c r="HD162" i="3"/>
  <c r="EP162" i="3"/>
  <c r="DL161" i="3"/>
  <c r="EM162" i="3"/>
  <c r="CQ162" i="3"/>
  <c r="IS161" i="3"/>
  <c r="FH161" i="3"/>
  <c r="IO161" i="3"/>
  <c r="JJ162" i="3"/>
  <c r="GZ162" i="3"/>
  <c r="DF161" i="3"/>
  <c r="HA162" i="3"/>
  <c r="FF162" i="3"/>
  <c r="CW161" i="3"/>
  <c r="CQ161" i="3"/>
  <c r="CP162" i="3"/>
  <c r="IF162" i="3"/>
  <c r="GM161" i="3"/>
  <c r="DG161" i="3"/>
  <c r="GL161" i="3"/>
  <c r="CU161" i="3"/>
  <c r="CU162" i="3"/>
  <c r="HJ162" i="3"/>
  <c r="HE161" i="3"/>
  <c r="GY162" i="3"/>
  <c r="FB162" i="3"/>
  <c r="ER162" i="3"/>
  <c r="EL162" i="3"/>
  <c r="DU161" i="3"/>
  <c r="IU162" i="3"/>
  <c r="JL162" i="3"/>
  <c r="ER161" i="3"/>
  <c r="HP161" i="3"/>
  <c r="DS161" i="3"/>
  <c r="HD161" i="3"/>
  <c r="II162" i="3"/>
  <c r="HK161" i="3"/>
  <c r="DT162" i="3"/>
  <c r="JK162" i="3"/>
  <c r="EV162" i="3"/>
  <c r="HN162" i="3"/>
  <c r="EW162" i="3"/>
  <c r="EO162" i="3"/>
  <c r="CT162" i="3"/>
  <c r="GM162" i="3"/>
  <c r="JK161" i="3"/>
  <c r="EN162" i="3"/>
  <c r="DU162" i="3"/>
  <c r="HI161" i="3"/>
  <c r="HC162" i="3"/>
  <c r="CO162" i="3"/>
  <c r="IP162" i="3"/>
  <c r="DV162" i="3"/>
  <c r="FL162" i="3"/>
  <c r="JG162" i="3"/>
  <c r="GJ161" i="3"/>
  <c r="JD161" i="3"/>
  <c r="JJ161" i="3"/>
  <c r="HG162" i="3"/>
  <c r="CX162" i="3"/>
  <c r="FJ161" i="3"/>
  <c r="IK162" i="3"/>
  <c r="JG161" i="3"/>
  <c r="FJ162" i="3"/>
  <c r="DS162" i="3"/>
  <c r="EY161" i="3"/>
  <c r="IL162" i="3"/>
  <c r="JH162" i="3"/>
  <c r="GS161" i="3"/>
  <c r="IV161" i="3"/>
  <c r="FS162" i="3"/>
  <c r="IN162" i="3"/>
  <c r="FM162" i="3"/>
  <c r="CO161" i="3"/>
  <c r="HB162" i="3"/>
  <c r="CR162" i="3"/>
  <c r="FP161" i="3"/>
  <c r="EQ161" i="3"/>
  <c r="IX162" i="3"/>
  <c r="DO161" i="3"/>
  <c r="HM162" i="3"/>
  <c r="II161" i="3"/>
  <c r="DK162" i="3"/>
  <c r="CR161" i="3"/>
  <c r="GW162" i="3"/>
  <c r="DI161" i="3"/>
  <c r="JM161" i="3"/>
  <c r="FN162" i="3"/>
  <c r="DB162" i="3"/>
  <c r="IH161" i="3"/>
  <c r="HN161" i="3"/>
  <c r="HO161" i="3"/>
  <c r="JC162" i="3"/>
  <c r="DG162" i="3"/>
  <c r="IV162" i="3"/>
  <c r="FR161" i="3"/>
  <c r="FR162" i="3"/>
  <c r="CT161" i="3"/>
  <c r="CZ162" i="3"/>
  <c r="FQ162" i="3"/>
  <c r="CP161" i="3"/>
  <c r="DJ162" i="3"/>
  <c r="DP162" i="3"/>
  <c r="HM161" i="3"/>
  <c r="EY162" i="3"/>
  <c r="DH161" i="3"/>
  <c r="HP162" i="3"/>
  <c r="GQ161" i="3"/>
  <c r="ES162" i="3"/>
  <c r="GI161" i="3"/>
  <c r="DF162" i="3"/>
  <c r="GQ162" i="3"/>
  <c r="IS162" i="3"/>
  <c r="IM162" i="3"/>
  <c r="GX162" i="3"/>
  <c r="GJ162" i="3"/>
  <c r="DL162" i="3"/>
  <c r="IK161" i="3"/>
  <c r="JL161" i="3"/>
  <c r="IJ161" i="3"/>
  <c r="HE162" i="3"/>
  <c r="FN161" i="3"/>
  <c r="DE162" i="3"/>
  <c r="GV161" i="3"/>
  <c r="GX161" i="3"/>
  <c r="FO162" i="3"/>
  <c r="CS162" i="3"/>
  <c r="CJ161" i="3"/>
  <c r="JF161" i="3"/>
  <c r="FL161" i="3"/>
  <c r="JF162" i="3"/>
  <c r="IT161" i="3"/>
  <c r="EM161" i="3"/>
  <c r="IY162" i="3"/>
  <c r="DV161" i="3"/>
  <c r="GK162" i="3"/>
  <c r="FP162" i="3"/>
  <c r="CX161" i="3"/>
  <c r="CK161" i="3"/>
  <c r="GK161" i="3"/>
  <c r="IQ162" i="3"/>
  <c r="EZ162" i="3"/>
  <c r="IW162" i="3"/>
  <c r="GN162" i="3"/>
  <c r="IP161" i="3"/>
  <c r="GI162" i="3"/>
  <c r="FM161" i="3"/>
  <c r="GP162" i="3"/>
  <c r="FH162" i="3"/>
  <c r="IJ162" i="3"/>
  <c r="DM162" i="3"/>
  <c r="IX161" i="3"/>
  <c r="IH162" i="3"/>
  <c r="HF161" i="3"/>
  <c r="FG161" i="3"/>
  <c r="GY161" i="3"/>
  <c r="EZ161" i="3"/>
  <c r="IG162" i="3"/>
  <c r="CY162" i="3"/>
  <c r="AT159" i="3" l="1"/>
  <c r="CG160" i="3"/>
  <c r="AN160" i="3"/>
  <c r="AR160" i="3"/>
  <c r="AT160" i="3" s="1"/>
  <c r="AQ160" i="3"/>
  <c r="ED161" i="3"/>
  <c r="FV161" i="3"/>
  <c r="AX161" i="3"/>
  <c r="AY161" i="3"/>
  <c r="HR161" i="3"/>
  <c r="BF161" i="3"/>
  <c r="CB161" i="3"/>
  <c r="AZ161" i="3"/>
  <c r="AV161" i="3"/>
  <c r="BA161" i="3"/>
  <c r="AW161" i="3"/>
  <c r="BB161" i="3"/>
  <c r="BG161" i="3"/>
  <c r="BD161" i="3"/>
  <c r="BC161" i="3"/>
  <c r="BE161" i="3"/>
  <c r="DY161" i="3"/>
  <c r="HS161" i="3"/>
  <c r="JQ161" i="3"/>
  <c r="JY161" i="3"/>
  <c r="JP161" i="3"/>
  <c r="GA161" i="3"/>
  <c r="AP161" i="3"/>
  <c r="JS161" i="3"/>
  <c r="EA161" i="3"/>
  <c r="HZ161" i="3"/>
  <c r="IB161" i="3"/>
  <c r="BI161" i="3"/>
  <c r="BN161" i="3"/>
  <c r="BR161" i="3"/>
  <c r="BL161" i="3"/>
  <c r="BQ161" i="3"/>
  <c r="BH161" i="3"/>
  <c r="BJ161" i="3"/>
  <c r="BK161" i="3"/>
  <c r="BS161" i="3"/>
  <c r="BM161" i="3"/>
  <c r="BO161" i="3"/>
  <c r="BP161" i="3"/>
  <c r="AF161" i="3"/>
  <c r="AG161" i="3"/>
  <c r="AH161" i="3"/>
  <c r="AI161" i="3"/>
  <c r="AJ161" i="3"/>
  <c r="AE161" i="3"/>
  <c r="AK161" i="3"/>
  <c r="AD161" i="3"/>
  <c r="AO161" i="3"/>
  <c r="EH161" i="3"/>
  <c r="JR161" i="3"/>
  <c r="EF161" i="3"/>
  <c r="EE161" i="3"/>
  <c r="Q161" i="3"/>
  <c r="K161" i="3"/>
  <c r="O161" i="3"/>
  <c r="N161" i="3"/>
  <c r="I161" i="3"/>
  <c r="J161" i="3"/>
  <c r="G161" i="3"/>
  <c r="L161" i="3"/>
  <c r="DX161" i="3"/>
  <c r="H161" i="3"/>
  <c r="AL161" i="3"/>
  <c r="P161" i="3"/>
  <c r="F161" i="3"/>
  <c r="M161" i="3"/>
  <c r="JT161" i="3"/>
  <c r="EB161" i="3"/>
  <c r="BY161" i="3"/>
  <c r="BX161" i="3"/>
  <c r="CE161" i="3"/>
  <c r="BT161" i="3"/>
  <c r="CA161" i="3"/>
  <c r="BW161" i="3"/>
  <c r="BZ161" i="3"/>
  <c r="BU161" i="3"/>
  <c r="BV161" i="3"/>
  <c r="HU161" i="3"/>
  <c r="JO161" i="3"/>
  <c r="CC161" i="3"/>
  <c r="FU161" i="3"/>
  <c r="AM161" i="3"/>
  <c r="GD161" i="3"/>
  <c r="FX161" i="3"/>
  <c r="CL161" i="3"/>
  <c r="JX161" i="3"/>
  <c r="CF161" i="3"/>
  <c r="CG161" i="3" s="1"/>
  <c r="AB161" i="3"/>
  <c r="V161" i="3"/>
  <c r="T161" i="3"/>
  <c r="U161" i="3"/>
  <c r="X161" i="3"/>
  <c r="Y161" i="3"/>
  <c r="R161" i="3"/>
  <c r="AA161" i="3"/>
  <c r="AC161" i="3"/>
  <c r="W161" i="3"/>
  <c r="S161" i="3"/>
  <c r="Z161" i="3"/>
  <c r="DZ161" i="3"/>
  <c r="HT161" i="3"/>
  <c r="HV161" i="3"/>
  <c r="EC161" i="3"/>
  <c r="GC161" i="3"/>
  <c r="IA161" i="3"/>
  <c r="FZ161" i="3"/>
  <c r="EG161" i="3"/>
  <c r="AC162" i="3"/>
  <c r="Q162" i="3"/>
  <c r="AP162" i="3"/>
  <c r="AW162" i="3"/>
  <c r="BD162" i="3"/>
  <c r="AV162" i="3"/>
  <c r="BE162" i="3"/>
  <c r="AX162" i="3"/>
  <c r="AZ162" i="3"/>
  <c r="BF162" i="3"/>
  <c r="BA162" i="3"/>
  <c r="BC162" i="3"/>
  <c r="AE162" i="3"/>
  <c r="AD162" i="3"/>
  <c r="AO162" i="3"/>
  <c r="AH162" i="3"/>
  <c r="AI162" i="3"/>
  <c r="AJ162" i="3"/>
  <c r="AK162" i="3"/>
  <c r="CF162" i="3"/>
  <c r="HS162" i="3"/>
  <c r="HZ162" i="3"/>
  <c r="FV162" i="3"/>
  <c r="IA162" i="3"/>
  <c r="HT162" i="3"/>
  <c r="CC162" i="3"/>
  <c r="JO162" i="3"/>
  <c r="EA162" i="3"/>
  <c r="JQ162" i="3"/>
  <c r="HV162" i="3"/>
  <c r="JR162" i="3"/>
  <c r="FX162" i="3"/>
  <c r="EB162" i="3"/>
  <c r="JY162" i="3"/>
  <c r="HW162" i="3"/>
  <c r="JS162" i="3"/>
  <c r="JT162" i="3"/>
  <c r="JU162" i="3"/>
  <c r="HY162" i="3"/>
  <c r="EC162" i="3"/>
  <c r="EG162" i="3"/>
  <c r="L162" i="3"/>
  <c r="I162" i="3"/>
  <c r="H162" i="3"/>
  <c r="F162" i="3"/>
  <c r="AL162" i="3"/>
  <c r="P162" i="3"/>
  <c r="J162" i="3"/>
  <c r="G162" i="3"/>
  <c r="DX162" i="3"/>
  <c r="GB162" i="3"/>
  <c r="EH162" i="3"/>
  <c r="AA162" i="3"/>
  <c r="U162" i="3"/>
  <c r="R162" i="3"/>
  <c r="AM162" i="3"/>
  <c r="FU162" i="3"/>
  <c r="C163" i="3"/>
  <c r="ET163" i="3"/>
  <c r="CS163" i="3"/>
  <c r="GI163" i="3"/>
  <c r="IT163" i="3"/>
  <c r="ER163" i="3"/>
  <c r="FA163" i="3"/>
  <c r="EQ162" i="3"/>
  <c r="JA162" i="3"/>
  <c r="CW162" i="3"/>
  <c r="CW163" i="3"/>
  <c r="HK163" i="3"/>
  <c r="GW163" i="3"/>
  <c r="EL163" i="3"/>
  <c r="HF163" i="3"/>
  <c r="HA163" i="3"/>
  <c r="GO163" i="3"/>
  <c r="JD162" i="3"/>
  <c r="IM163" i="3"/>
  <c r="HN163" i="3"/>
  <c r="FD163" i="3"/>
  <c r="FH163" i="3"/>
  <c r="IX163" i="3"/>
  <c r="GJ163" i="3"/>
  <c r="IZ162" i="3"/>
  <c r="DS163" i="3"/>
  <c r="CX163" i="3"/>
  <c r="DQ162" i="3"/>
  <c r="ES163" i="3"/>
  <c r="HO163" i="3"/>
  <c r="FI162" i="3"/>
  <c r="IT162" i="3"/>
  <c r="JL163" i="3"/>
  <c r="CQ163" i="3"/>
  <c r="EU162" i="3"/>
  <c r="JH163" i="3"/>
  <c r="HK162" i="3"/>
  <c r="IH163" i="3"/>
  <c r="HO162" i="3"/>
  <c r="HF162" i="3"/>
  <c r="GN163" i="3"/>
  <c r="CJ162" i="3"/>
  <c r="DC163" i="3"/>
  <c r="GV163" i="3"/>
  <c r="DE163" i="3"/>
  <c r="IS163" i="3"/>
  <c r="EN163" i="3"/>
  <c r="JB162" i="3"/>
  <c r="GS163" i="3"/>
  <c r="JM162" i="3"/>
  <c r="HL162" i="3"/>
  <c r="GV162" i="3"/>
  <c r="DD162" i="3"/>
  <c r="EU163" i="3"/>
  <c r="DR162" i="3"/>
  <c r="FE162" i="3"/>
  <c r="ET162" i="3"/>
  <c r="GQ163" i="3"/>
  <c r="FG162" i="3"/>
  <c r="DP163" i="3"/>
  <c r="GT162" i="3"/>
  <c r="DH162" i="3"/>
  <c r="JK163" i="3"/>
  <c r="GO162" i="3"/>
  <c r="IF163" i="3"/>
  <c r="CK162" i="3"/>
  <c r="GL162" i="3"/>
  <c r="IO163" i="3"/>
  <c r="II163" i="3"/>
  <c r="DI162" i="3"/>
  <c r="JG163" i="3"/>
  <c r="HC163" i="3"/>
  <c r="DJ163" i="3"/>
  <c r="JI163" i="3"/>
  <c r="FL163" i="3"/>
  <c r="CV163" i="3"/>
  <c r="FD162" i="3"/>
  <c r="JI162" i="3"/>
  <c r="CP163" i="3"/>
  <c r="DQ163" i="3"/>
  <c r="EO163" i="3"/>
  <c r="IK163" i="3"/>
  <c r="EP163" i="3"/>
  <c r="JC163" i="3"/>
  <c r="FC162" i="3"/>
  <c r="GR163" i="3"/>
  <c r="GT163" i="3"/>
  <c r="FP163" i="3"/>
  <c r="FB163" i="3"/>
  <c r="IJ163" i="3"/>
  <c r="HB163" i="3"/>
  <c r="FA162" i="3"/>
  <c r="IP163" i="3"/>
  <c r="FO163" i="3"/>
  <c r="DH163" i="3"/>
  <c r="IG163" i="3"/>
  <c r="DK163" i="3"/>
  <c r="JF163" i="3"/>
  <c r="FE163" i="3"/>
  <c r="HI162" i="3"/>
  <c r="DO163" i="3"/>
  <c r="GK163" i="3"/>
  <c r="CV162" i="3"/>
  <c r="FI163" i="3"/>
  <c r="DC162" i="3"/>
  <c r="HL163" i="3"/>
  <c r="IW163" i="3"/>
  <c r="FJ163" i="3"/>
  <c r="DI163" i="3"/>
  <c r="CR163" i="3"/>
  <c r="CD161" i="3" l="1"/>
  <c r="AN161" i="3"/>
  <c r="AR161" i="3"/>
  <c r="AQ161" i="3"/>
  <c r="AS161" i="3"/>
  <c r="BS162" i="3"/>
  <c r="BM162" i="3"/>
  <c r="BL162" i="3"/>
  <c r="BK162" i="3"/>
  <c r="BO162" i="3"/>
  <c r="BN162" i="3"/>
  <c r="BP162" i="3"/>
  <c r="BH162" i="3"/>
  <c r="HR162" i="3"/>
  <c r="BJ162" i="3"/>
  <c r="BR162" i="3"/>
  <c r="CB162" i="3"/>
  <c r="CD162" i="3" s="1"/>
  <c r="BI162" i="3"/>
  <c r="BQ162" i="3"/>
  <c r="Y162" i="3"/>
  <c r="BG162" i="3"/>
  <c r="O162" i="3"/>
  <c r="GD162" i="3"/>
  <c r="Z162" i="3"/>
  <c r="JW162" i="3"/>
  <c r="K162" i="3"/>
  <c r="FZ162" i="3"/>
  <c r="ED162" i="3"/>
  <c r="X162" i="3"/>
  <c r="BZ162" i="3"/>
  <c r="BT162" i="3"/>
  <c r="BY162" i="3"/>
  <c r="CE162" i="3"/>
  <c r="AR162" i="3" s="1"/>
  <c r="BW162" i="3"/>
  <c r="BX162" i="3"/>
  <c r="CA162" i="3"/>
  <c r="BV162" i="3"/>
  <c r="BU162" i="3"/>
  <c r="DZ162" i="3"/>
  <c r="T162" i="3"/>
  <c r="FY162" i="3"/>
  <c r="V162" i="3"/>
  <c r="GC162" i="3"/>
  <c r="IB162" i="3"/>
  <c r="JV162" i="3"/>
  <c r="W162" i="3"/>
  <c r="GA162" i="3"/>
  <c r="CL162" i="3"/>
  <c r="N162" i="3"/>
  <c r="EF162" i="3"/>
  <c r="AG162" i="3"/>
  <c r="DY162" i="3"/>
  <c r="S162" i="3"/>
  <c r="JP162" i="3"/>
  <c r="AY162" i="3"/>
  <c r="HU162" i="3"/>
  <c r="FW162" i="3"/>
  <c r="JX162" i="3"/>
  <c r="BB162" i="3"/>
  <c r="HX162" i="3"/>
  <c r="AF162" i="3"/>
  <c r="GE162" i="3"/>
  <c r="AB162" i="3"/>
  <c r="M162" i="3"/>
  <c r="EE162" i="3"/>
  <c r="AS162" i="3"/>
  <c r="HS163" i="3"/>
  <c r="AP163" i="3"/>
  <c r="EF163" i="3"/>
  <c r="CF163" i="3"/>
  <c r="DY163" i="3"/>
  <c r="AD163" i="3"/>
  <c r="AO163" i="3"/>
  <c r="AH163" i="3"/>
  <c r="CB163" i="3"/>
  <c r="AV163" i="3"/>
  <c r="AW163" i="3"/>
  <c r="HR163" i="3"/>
  <c r="BE163" i="3"/>
  <c r="AX163" i="3"/>
  <c r="BF163" i="3"/>
  <c r="BA163" i="3"/>
  <c r="JP163" i="3"/>
  <c r="JO163" i="3"/>
  <c r="CC163" i="3"/>
  <c r="BR163" i="3"/>
  <c r="BM163" i="3"/>
  <c r="BH163" i="3"/>
  <c r="BI163" i="3"/>
  <c r="FW163" i="3"/>
  <c r="EA163" i="3"/>
  <c r="IB163" i="3"/>
  <c r="FX163" i="3"/>
  <c r="JY163" i="3"/>
  <c r="HW163" i="3"/>
  <c r="JS163" i="3"/>
  <c r="HX163" i="3"/>
  <c r="JT163" i="3"/>
  <c r="GA163" i="3"/>
  <c r="EE163" i="3"/>
  <c r="EG163" i="3"/>
  <c r="GD163" i="3"/>
  <c r="C164" i="3"/>
  <c r="AN162" i="3"/>
  <c r="AQ162" i="3"/>
  <c r="DD163" i="3"/>
  <c r="DB163" i="3"/>
  <c r="IY163" i="3"/>
  <c r="DM163" i="3"/>
  <c r="DJ164" i="3"/>
  <c r="FJ164" i="3"/>
  <c r="HO164" i="3"/>
  <c r="FQ164" i="3"/>
  <c r="GM164" i="3"/>
  <c r="JB163" i="3"/>
  <c r="IX164" i="3"/>
  <c r="EV163" i="3"/>
  <c r="IP164" i="3"/>
  <c r="JC164" i="3"/>
  <c r="FB164" i="3"/>
  <c r="EY163" i="3"/>
  <c r="CY164" i="3"/>
  <c r="DR163" i="3"/>
  <c r="CU163" i="3"/>
  <c r="GX163" i="3"/>
  <c r="JJ163" i="3"/>
  <c r="EZ164" i="3"/>
  <c r="HE163" i="3"/>
  <c r="EQ163" i="3"/>
  <c r="JM163" i="3"/>
  <c r="EZ163" i="3"/>
  <c r="FF163" i="3"/>
  <c r="CU164" i="3"/>
  <c r="DL163" i="3"/>
  <c r="EM163" i="3"/>
  <c r="DG163" i="3"/>
  <c r="CK163" i="3"/>
  <c r="GO164" i="3"/>
  <c r="IQ164" i="3"/>
  <c r="CV164" i="3"/>
  <c r="DQ164" i="3"/>
  <c r="GL163" i="3"/>
  <c r="IN164" i="3"/>
  <c r="FD164" i="3"/>
  <c r="GY163" i="3"/>
  <c r="HP163" i="3"/>
  <c r="FC163" i="3"/>
  <c r="FR163" i="3"/>
  <c r="EN164" i="3"/>
  <c r="JL164" i="3"/>
  <c r="CT163" i="3"/>
  <c r="IQ163" i="3"/>
  <c r="JA164" i="3"/>
  <c r="JJ164" i="3"/>
  <c r="CJ163" i="3"/>
  <c r="JH164" i="3"/>
  <c r="JA163" i="3"/>
  <c r="DU163" i="3"/>
  <c r="DV163" i="3"/>
  <c r="HI163" i="3"/>
  <c r="GZ163" i="3"/>
  <c r="HJ164" i="3"/>
  <c r="JD163" i="3"/>
  <c r="CZ163" i="3"/>
  <c r="HP164" i="3"/>
  <c r="IV163" i="3"/>
  <c r="CW164" i="3"/>
  <c r="IV164" i="3"/>
  <c r="FP164" i="3"/>
  <c r="IJ164" i="3"/>
  <c r="HG163" i="3"/>
  <c r="IU163" i="3"/>
  <c r="GT164" i="3"/>
  <c r="DF163" i="3"/>
  <c r="IG164" i="3"/>
  <c r="FQ163" i="3"/>
  <c r="DB164" i="3"/>
  <c r="EW163" i="3"/>
  <c r="HF164" i="3"/>
  <c r="GP163" i="3"/>
  <c r="GR164" i="3"/>
  <c r="JK164" i="3"/>
  <c r="DS164" i="3"/>
  <c r="FN163" i="3"/>
  <c r="IL163" i="3"/>
  <c r="FS163" i="3"/>
  <c r="GM163" i="3"/>
  <c r="IH164" i="3"/>
  <c r="FF164" i="3"/>
  <c r="EQ164" i="3"/>
  <c r="CY163" i="3"/>
  <c r="GY164" i="3"/>
  <c r="EP164" i="3"/>
  <c r="HL164" i="3"/>
  <c r="DE164" i="3"/>
  <c r="EU164" i="3"/>
  <c r="IL164" i="3"/>
  <c r="CO163" i="3"/>
  <c r="DT163" i="3"/>
  <c r="FS164" i="3"/>
  <c r="JF164" i="3"/>
  <c r="FC164" i="3"/>
  <c r="EV164" i="3"/>
  <c r="HJ163" i="3"/>
  <c r="FG163" i="3"/>
  <c r="HN164" i="3"/>
  <c r="HG164" i="3"/>
  <c r="EL164" i="3"/>
  <c r="FM163" i="3"/>
  <c r="FE164" i="3"/>
  <c r="HM163" i="3"/>
  <c r="EM164" i="3"/>
  <c r="EW164" i="3"/>
  <c r="HD163" i="3"/>
  <c r="IZ163" i="3"/>
  <c r="IN163" i="3"/>
  <c r="HE164" i="3"/>
  <c r="JI164" i="3"/>
  <c r="AT161" i="3" l="1"/>
  <c r="CG162" i="3"/>
  <c r="BG163" i="3"/>
  <c r="AK163" i="3"/>
  <c r="ED163" i="3"/>
  <c r="BQ163" i="3"/>
  <c r="IA163" i="3"/>
  <c r="AG163" i="3"/>
  <c r="GE163" i="3"/>
  <c r="DZ163" i="3"/>
  <c r="GB163" i="3"/>
  <c r="JW163" i="3"/>
  <c r="BD163" i="3"/>
  <c r="AJ163" i="3"/>
  <c r="JR163" i="3"/>
  <c r="BS163" i="3"/>
  <c r="BX163" i="3"/>
  <c r="BW163" i="3"/>
  <c r="BY163" i="3"/>
  <c r="CE163" i="3"/>
  <c r="CG163" i="3" s="1"/>
  <c r="CA163" i="3"/>
  <c r="BV163" i="3"/>
  <c r="BU163" i="3"/>
  <c r="BZ163" i="3"/>
  <c r="BT163" i="3"/>
  <c r="AM163" i="3"/>
  <c r="FU163" i="3"/>
  <c r="FZ163" i="3"/>
  <c r="EC163" i="3"/>
  <c r="HZ163" i="3"/>
  <c r="BP163" i="3"/>
  <c r="FV163" i="3"/>
  <c r="BO163" i="3"/>
  <c r="JV163" i="3"/>
  <c r="BB163" i="3"/>
  <c r="JU163" i="3"/>
  <c r="CL163" i="3"/>
  <c r="HT163" i="3"/>
  <c r="BJ163" i="3"/>
  <c r="EH163" i="3"/>
  <c r="FY163" i="3"/>
  <c r="EB163" i="3"/>
  <c r="AF163" i="3"/>
  <c r="JX163" i="3"/>
  <c r="AI163" i="3"/>
  <c r="W163" i="3"/>
  <c r="AB163" i="3"/>
  <c r="AA163" i="3"/>
  <c r="S163" i="3"/>
  <c r="V163" i="3"/>
  <c r="X163" i="3"/>
  <c r="U163" i="3"/>
  <c r="R163" i="3"/>
  <c r="AC163" i="3"/>
  <c r="T163" i="3"/>
  <c r="Y163" i="3"/>
  <c r="Z163" i="3"/>
  <c r="BN163" i="3"/>
  <c r="BL163" i="3"/>
  <c r="HV163" i="3"/>
  <c r="AZ163" i="3"/>
  <c r="Q163" i="3"/>
  <c r="M163" i="3"/>
  <c r="DX163" i="3"/>
  <c r="P163" i="3"/>
  <c r="G163" i="3"/>
  <c r="O163" i="3"/>
  <c r="AL163" i="3"/>
  <c r="I163" i="3"/>
  <c r="L163" i="3"/>
  <c r="K163" i="3"/>
  <c r="H163" i="3"/>
  <c r="N163" i="3"/>
  <c r="J163" i="3"/>
  <c r="F163" i="3"/>
  <c r="HU163" i="3"/>
  <c r="AY163" i="3"/>
  <c r="BK163" i="3"/>
  <c r="BC163" i="3"/>
  <c r="HY163" i="3"/>
  <c r="JQ163" i="3"/>
  <c r="AE163" i="3"/>
  <c r="GC163" i="3"/>
  <c r="AR163" i="3"/>
  <c r="AS163" i="3"/>
  <c r="CD163" i="3"/>
  <c r="AT162" i="3"/>
  <c r="EF164" i="3"/>
  <c r="CF164" i="3"/>
  <c r="FV164" i="3"/>
  <c r="JW164" i="3"/>
  <c r="IA164" i="3"/>
  <c r="JY164" i="3"/>
  <c r="FY164" i="3"/>
  <c r="FZ164" i="3"/>
  <c r="C165" i="3"/>
  <c r="AQ163" i="3"/>
  <c r="FH165" i="3"/>
  <c r="II164" i="3"/>
  <c r="DD164" i="3"/>
  <c r="IU164" i="3"/>
  <c r="CO164" i="3"/>
  <c r="HM164" i="3"/>
  <c r="GN164" i="3"/>
  <c r="FN164" i="3"/>
  <c r="EZ165" i="3"/>
  <c r="DH164" i="3"/>
  <c r="DI164" i="3"/>
  <c r="JL165" i="3"/>
  <c r="GX165" i="3"/>
  <c r="FL164" i="3"/>
  <c r="ER165" i="3"/>
  <c r="DK164" i="3"/>
  <c r="IK164" i="3"/>
  <c r="EO164" i="3"/>
  <c r="HI165" i="3"/>
  <c r="EN165" i="3"/>
  <c r="FR165" i="3"/>
  <c r="FC165" i="3"/>
  <c r="CR164" i="3"/>
  <c r="FG164" i="3"/>
  <c r="DC164" i="3"/>
  <c r="CZ165" i="3"/>
  <c r="FO164" i="3"/>
  <c r="DM164" i="3"/>
  <c r="FH164" i="3"/>
  <c r="DV164" i="3"/>
  <c r="IY164" i="3"/>
  <c r="DU164" i="3"/>
  <c r="DT164" i="3"/>
  <c r="ET165" i="3"/>
  <c r="GW164" i="3"/>
  <c r="EM165" i="3"/>
  <c r="IM164" i="3"/>
  <c r="CZ164" i="3"/>
  <c r="EY164" i="3"/>
  <c r="GT165" i="3"/>
  <c r="ET164" i="3"/>
  <c r="IS164" i="3"/>
  <c r="JM164" i="3"/>
  <c r="IO164" i="3"/>
  <c r="FQ165" i="3"/>
  <c r="EP165" i="3"/>
  <c r="DF164" i="3"/>
  <c r="HG165" i="3"/>
  <c r="FA165" i="3"/>
  <c r="DM165" i="3"/>
  <c r="DR164" i="3"/>
  <c r="CS164" i="3"/>
  <c r="DO164" i="3"/>
  <c r="DQ165" i="3"/>
  <c r="FM164" i="3"/>
  <c r="CP164" i="3"/>
  <c r="HI164" i="3"/>
  <c r="HJ165" i="3"/>
  <c r="FE165" i="3"/>
  <c r="DU165" i="3"/>
  <c r="HB164" i="3"/>
  <c r="FI164" i="3"/>
  <c r="JG164" i="3"/>
  <c r="HA164" i="3"/>
  <c r="GR165" i="3"/>
  <c r="DP164" i="3"/>
  <c r="FF165" i="3"/>
  <c r="GP164" i="3"/>
  <c r="CX164" i="3"/>
  <c r="FA164" i="3"/>
  <c r="GI164" i="3"/>
  <c r="DF165" i="3"/>
  <c r="GJ164" i="3"/>
  <c r="CT164" i="3"/>
  <c r="IG165" i="3"/>
  <c r="ES164" i="3"/>
  <c r="HK165" i="3"/>
  <c r="DL164" i="3"/>
  <c r="JD164" i="3"/>
  <c r="GK164" i="3"/>
  <c r="GS164" i="3"/>
  <c r="HD164" i="3"/>
  <c r="CW165" i="3"/>
  <c r="IH165" i="3"/>
  <c r="GL164" i="3"/>
  <c r="JB164" i="3"/>
  <c r="GZ164" i="3"/>
  <c r="HN165" i="3"/>
  <c r="IW164" i="3"/>
  <c r="ER164" i="3"/>
  <c r="FG165" i="3"/>
  <c r="IX165" i="3"/>
  <c r="GS165" i="3"/>
  <c r="DE165" i="3"/>
  <c r="JB165" i="3"/>
  <c r="CJ164" i="3"/>
  <c r="IZ164" i="3"/>
  <c r="CK164" i="3"/>
  <c r="GQ164" i="3"/>
  <c r="IK165" i="3"/>
  <c r="DP165" i="3"/>
  <c r="GV164" i="3"/>
  <c r="IT164" i="3"/>
  <c r="CQ164" i="3"/>
  <c r="IF164" i="3"/>
  <c r="GJ165" i="3"/>
  <c r="FR164" i="3"/>
  <c r="GX164" i="3"/>
  <c r="DG164" i="3"/>
  <c r="HC164" i="3"/>
  <c r="HK164" i="3"/>
  <c r="AN163" i="3" l="1"/>
  <c r="JV164" i="3"/>
  <c r="AX164" i="3"/>
  <c r="AY164" i="3"/>
  <c r="AV164" i="3"/>
  <c r="BF164" i="3"/>
  <c r="BD164" i="3"/>
  <c r="AZ164" i="3"/>
  <c r="BG164" i="3"/>
  <c r="AW164" i="3"/>
  <c r="BA164" i="3"/>
  <c r="CB164" i="3"/>
  <c r="BB164" i="3"/>
  <c r="HR164" i="3"/>
  <c r="BC164" i="3"/>
  <c r="BE164" i="3"/>
  <c r="JS164" i="3"/>
  <c r="HV164" i="3"/>
  <c r="BO164" i="3"/>
  <c r="BH164" i="3"/>
  <c r="BM164" i="3"/>
  <c r="BQ164" i="3"/>
  <c r="BP164" i="3"/>
  <c r="BN164" i="3"/>
  <c r="BK164" i="3"/>
  <c r="BS164" i="3"/>
  <c r="BR164" i="3"/>
  <c r="BL164" i="3"/>
  <c r="BI164" i="3"/>
  <c r="BJ164" i="3"/>
  <c r="ED164" i="3"/>
  <c r="GB164" i="3"/>
  <c r="JP164" i="3"/>
  <c r="CC164" i="3"/>
  <c r="JO164" i="3"/>
  <c r="HY164" i="3"/>
  <c r="IB164" i="3"/>
  <c r="EE164" i="3"/>
  <c r="HS164" i="3"/>
  <c r="HZ164" i="3"/>
  <c r="HX164" i="3"/>
  <c r="FX164" i="3"/>
  <c r="HT164" i="3"/>
  <c r="JQ164" i="3"/>
  <c r="GC164" i="3"/>
  <c r="JU164" i="3"/>
  <c r="GE164" i="3"/>
  <c r="DY164" i="3"/>
  <c r="AP164" i="3"/>
  <c r="AS164" i="3" s="1"/>
  <c r="FW164" i="3"/>
  <c r="JT164" i="3"/>
  <c r="JX164" i="3"/>
  <c r="HW164" i="3"/>
  <c r="HU164" i="3"/>
  <c r="GD164" i="3"/>
  <c r="Y164" i="3"/>
  <c r="AM164" i="3"/>
  <c r="X164" i="3"/>
  <c r="U164" i="3"/>
  <c r="T164" i="3"/>
  <c r="FU164" i="3"/>
  <c r="Z164" i="3"/>
  <c r="R164" i="3"/>
  <c r="V164" i="3"/>
  <c r="AC164" i="3"/>
  <c r="AA164" i="3"/>
  <c r="S164" i="3"/>
  <c r="W164" i="3"/>
  <c r="AB164" i="3"/>
  <c r="GA164" i="3"/>
  <c r="EB164" i="3"/>
  <c r="AG164" i="3"/>
  <c r="AH164" i="3"/>
  <c r="AI164" i="3"/>
  <c r="AJ164" i="3"/>
  <c r="AE164" i="3"/>
  <c r="AK164" i="3"/>
  <c r="AD164" i="3"/>
  <c r="AO164" i="3"/>
  <c r="AF164" i="3"/>
  <c r="EC164" i="3"/>
  <c r="EA164" i="3"/>
  <c r="JR164" i="3"/>
  <c r="EH164" i="3"/>
  <c r="CL164" i="3"/>
  <c r="K164" i="3"/>
  <c r="DX164" i="3"/>
  <c r="F164" i="3"/>
  <c r="I164" i="3"/>
  <c r="AL164" i="3"/>
  <c r="O164" i="3"/>
  <c r="L164" i="3"/>
  <c r="G164" i="3"/>
  <c r="P164" i="3"/>
  <c r="J164" i="3"/>
  <c r="Q164" i="3"/>
  <c r="H164" i="3"/>
  <c r="M164" i="3"/>
  <c r="N164" i="3"/>
  <c r="EG164" i="3"/>
  <c r="BT164" i="3"/>
  <c r="CA164" i="3"/>
  <c r="CE164" i="3"/>
  <c r="CG164" i="3" s="1"/>
  <c r="BU164" i="3"/>
  <c r="BW164" i="3"/>
  <c r="BV164" i="3"/>
  <c r="BZ164" i="3"/>
  <c r="BY164" i="3"/>
  <c r="BX164" i="3"/>
  <c r="DZ164" i="3"/>
  <c r="CE165" i="3"/>
  <c r="GC165" i="3"/>
  <c r="FV165" i="3"/>
  <c r="FW165" i="3"/>
  <c r="JT165" i="3"/>
  <c r="FY165" i="3"/>
  <c r="GA165" i="3"/>
  <c r="AT163" i="3"/>
  <c r="C166" i="3"/>
  <c r="CV165" i="3"/>
  <c r="JM165" i="3"/>
  <c r="GX166" i="3"/>
  <c r="DG166" i="3"/>
  <c r="DB165" i="3"/>
  <c r="JL166" i="3"/>
  <c r="DC166" i="3"/>
  <c r="JH166" i="3"/>
  <c r="IW166" i="3"/>
  <c r="IX166" i="3"/>
  <c r="JC166" i="3"/>
  <c r="GZ165" i="3"/>
  <c r="JJ165" i="3"/>
  <c r="CW166" i="3"/>
  <c r="HD166" i="3"/>
  <c r="JA166" i="3"/>
  <c r="EV165" i="3"/>
  <c r="IJ165" i="3"/>
  <c r="CZ166" i="3"/>
  <c r="DV165" i="3"/>
  <c r="DE166" i="3"/>
  <c r="IQ166" i="3"/>
  <c r="HB166" i="3"/>
  <c r="GK165" i="3"/>
  <c r="DJ166" i="3"/>
  <c r="GN165" i="3"/>
  <c r="HE165" i="3"/>
  <c r="EY166" i="3"/>
  <c r="IN166" i="3"/>
  <c r="EU165" i="3"/>
  <c r="GO166" i="3"/>
  <c r="EO165" i="3"/>
  <c r="JF165" i="3"/>
  <c r="CX166" i="3"/>
  <c r="DT166" i="3"/>
  <c r="HM165" i="3"/>
  <c r="FH166" i="3"/>
  <c r="IT165" i="3"/>
  <c r="ES165" i="3"/>
  <c r="HE166" i="3"/>
  <c r="HF165" i="3"/>
  <c r="IL166" i="3"/>
  <c r="CJ165" i="3"/>
  <c r="HG166" i="3"/>
  <c r="IV165" i="3"/>
  <c r="DD166" i="3"/>
  <c r="DK166" i="3"/>
  <c r="DL165" i="3"/>
  <c r="CP165" i="3"/>
  <c r="DU166" i="3"/>
  <c r="GO165" i="3"/>
  <c r="EM166" i="3"/>
  <c r="DG165" i="3"/>
  <c r="IS165" i="3"/>
  <c r="HK166" i="3"/>
  <c r="DS166" i="3"/>
  <c r="CT166" i="3"/>
  <c r="EQ166" i="3"/>
  <c r="FP165" i="3"/>
  <c r="DB166" i="3"/>
  <c r="FN165" i="3"/>
  <c r="CT165" i="3"/>
  <c r="CP166" i="3"/>
  <c r="EW165" i="3"/>
  <c r="JA165" i="3"/>
  <c r="EL166" i="3"/>
  <c r="CQ165" i="3"/>
  <c r="DO166" i="3"/>
  <c r="DH165" i="3"/>
  <c r="CU166" i="3"/>
  <c r="JK165" i="3"/>
  <c r="IO165" i="3"/>
  <c r="GS166" i="3"/>
  <c r="JG166" i="3"/>
  <c r="IS166" i="3"/>
  <c r="II165" i="3"/>
  <c r="DL166" i="3"/>
  <c r="FL166" i="3"/>
  <c r="GZ166" i="3"/>
  <c r="FS166" i="3"/>
  <c r="CO165" i="3"/>
  <c r="CS165" i="3"/>
  <c r="FO166" i="3"/>
  <c r="FP166" i="3"/>
  <c r="GQ166" i="3"/>
  <c r="IN165" i="3"/>
  <c r="DI165" i="3"/>
  <c r="DF166" i="3"/>
  <c r="FJ166" i="3"/>
  <c r="DV166" i="3"/>
  <c r="CR165" i="3"/>
  <c r="CS166" i="3"/>
  <c r="GP166" i="3"/>
  <c r="IL165" i="3"/>
  <c r="FD165" i="3"/>
  <c r="FC166" i="3"/>
  <c r="IF166" i="3"/>
  <c r="IU166" i="3"/>
  <c r="ET166" i="3"/>
  <c r="EP166" i="3"/>
  <c r="FE166" i="3"/>
  <c r="JG165" i="3"/>
  <c r="EU166" i="3"/>
  <c r="CX165" i="3"/>
  <c r="CR166" i="3"/>
  <c r="II166" i="3"/>
  <c r="FJ165" i="3"/>
  <c r="DJ165" i="3"/>
  <c r="GL165" i="3"/>
  <c r="JI166" i="3"/>
  <c r="FR166" i="3"/>
  <c r="IF165" i="3"/>
  <c r="FS165" i="3"/>
  <c r="GJ166" i="3"/>
  <c r="HA166" i="3"/>
  <c r="FB166" i="3"/>
  <c r="GP165" i="3"/>
  <c r="HJ166" i="3"/>
  <c r="GR166" i="3"/>
  <c r="DD165" i="3"/>
  <c r="GY166" i="3"/>
  <c r="GQ165" i="3"/>
  <c r="GL166" i="3"/>
  <c r="GV165" i="3"/>
  <c r="HP166" i="3"/>
  <c r="ER166" i="3"/>
  <c r="JM166" i="3"/>
  <c r="IG166" i="3"/>
  <c r="JD166" i="3"/>
  <c r="IY166" i="3"/>
  <c r="FD166" i="3"/>
  <c r="HP165" i="3"/>
  <c r="DP166" i="3"/>
  <c r="CK165" i="3"/>
  <c r="FI166" i="3"/>
  <c r="DI166" i="3"/>
  <c r="GW166" i="3"/>
  <c r="IU165" i="3"/>
  <c r="IO166" i="3"/>
  <c r="FM165" i="3"/>
  <c r="GN166" i="3"/>
  <c r="HD165" i="3"/>
  <c r="FI165" i="3"/>
  <c r="DQ166" i="3"/>
  <c r="IM165" i="3"/>
  <c r="GM166" i="3"/>
  <c r="FF166" i="3"/>
  <c r="DO165" i="3"/>
  <c r="HM166" i="3"/>
  <c r="DC165" i="3"/>
  <c r="HB165" i="3"/>
  <c r="GM165" i="3"/>
  <c r="HL166" i="3"/>
  <c r="FN166" i="3"/>
  <c r="JH165" i="3"/>
  <c r="HL165" i="3"/>
  <c r="CY166" i="3"/>
  <c r="JC165" i="3"/>
  <c r="FQ166" i="3"/>
  <c r="HA165" i="3"/>
  <c r="IJ166" i="3"/>
  <c r="JK166" i="3"/>
  <c r="HF166" i="3"/>
  <c r="GY165" i="3"/>
  <c r="IK166" i="3"/>
  <c r="GW165" i="3"/>
  <c r="EN166" i="3"/>
  <c r="EW166" i="3"/>
  <c r="EY165" i="3"/>
  <c r="GI166" i="3"/>
  <c r="HO166" i="3"/>
  <c r="IY165" i="3"/>
  <c r="ES166" i="3"/>
  <c r="HO165" i="3"/>
  <c r="GT166" i="3"/>
  <c r="HC166" i="3"/>
  <c r="DR165" i="3"/>
  <c r="JB166" i="3"/>
  <c r="DH166" i="3"/>
  <c r="FL165" i="3"/>
  <c r="FO165" i="3"/>
  <c r="EV166" i="3"/>
  <c r="JD165" i="3"/>
  <c r="FG166" i="3"/>
  <c r="HI166" i="3"/>
  <c r="JJ166" i="3"/>
  <c r="JI165" i="3"/>
  <c r="JF166" i="3"/>
  <c r="GI165" i="3"/>
  <c r="IT166" i="3"/>
  <c r="CY165" i="3"/>
  <c r="CU165" i="3"/>
  <c r="DR166" i="3"/>
  <c r="IP166" i="3"/>
  <c r="CV166" i="3"/>
  <c r="IZ166" i="3"/>
  <c r="IV166" i="3"/>
  <c r="FB165" i="3"/>
  <c r="DK165" i="3"/>
  <c r="CQ166" i="3"/>
  <c r="DS165" i="3"/>
  <c r="HC165" i="3"/>
  <c r="IH166" i="3"/>
  <c r="IZ165" i="3"/>
  <c r="GV166" i="3"/>
  <c r="CO166" i="3"/>
  <c r="DT165" i="3"/>
  <c r="FM166" i="3"/>
  <c r="IQ165" i="3"/>
  <c r="GK166" i="3"/>
  <c r="EL165" i="3"/>
  <c r="HN166" i="3"/>
  <c r="IW165" i="3"/>
  <c r="EZ166" i="3"/>
  <c r="IP165" i="3"/>
  <c r="EO166" i="3"/>
  <c r="IM166" i="3"/>
  <c r="EQ165" i="3"/>
  <c r="DM166" i="3"/>
  <c r="FA166" i="3"/>
  <c r="GE165" i="3" l="1"/>
  <c r="EA165" i="3"/>
  <c r="HT165" i="3"/>
  <c r="DY165" i="3"/>
  <c r="JP165" i="3"/>
  <c r="I165" i="3"/>
  <c r="P165" i="3"/>
  <c r="F165" i="3"/>
  <c r="H165" i="3"/>
  <c r="G165" i="3"/>
  <c r="O165" i="3"/>
  <c r="DX165" i="3"/>
  <c r="J165" i="3"/>
  <c r="M165" i="3"/>
  <c r="Q165" i="3"/>
  <c r="N165" i="3"/>
  <c r="AL165" i="3"/>
  <c r="L165" i="3"/>
  <c r="K165" i="3"/>
  <c r="JV165" i="3"/>
  <c r="JX165" i="3"/>
  <c r="HX165" i="3"/>
  <c r="HU165" i="3"/>
  <c r="AV165" i="3"/>
  <c r="BA165" i="3"/>
  <c r="AW165" i="3"/>
  <c r="BB165" i="3"/>
  <c r="BD165" i="3"/>
  <c r="BC165" i="3"/>
  <c r="BG165" i="3"/>
  <c r="AX165" i="3"/>
  <c r="BE165" i="3"/>
  <c r="AY165" i="3"/>
  <c r="HR165" i="3"/>
  <c r="BF165" i="3"/>
  <c r="CB165" i="3"/>
  <c r="AZ165" i="3"/>
  <c r="EH165" i="3"/>
  <c r="AP165" i="3"/>
  <c r="JW165" i="3"/>
  <c r="GD165" i="3"/>
  <c r="HW165" i="3"/>
  <c r="AD165" i="3"/>
  <c r="AF165" i="3"/>
  <c r="AG165" i="3"/>
  <c r="AH165" i="3"/>
  <c r="AI165" i="3"/>
  <c r="AJ165" i="3"/>
  <c r="AO165" i="3"/>
  <c r="AR165" i="3" s="1"/>
  <c r="AK165" i="3"/>
  <c r="AE165" i="3"/>
  <c r="CC165" i="3"/>
  <c r="CD165" i="3" s="1"/>
  <c r="JO165" i="3"/>
  <c r="JQ165" i="3"/>
  <c r="FX165" i="3"/>
  <c r="EB165" i="3"/>
  <c r="JR165" i="3"/>
  <c r="JY165" i="3"/>
  <c r="HY165" i="3"/>
  <c r="CL165" i="3"/>
  <c r="GB165" i="3"/>
  <c r="EF165" i="3"/>
  <c r="EG165" i="3"/>
  <c r="HZ165" i="3"/>
  <c r="V165" i="3"/>
  <c r="X165" i="3"/>
  <c r="AB165" i="3"/>
  <c r="Z165" i="3"/>
  <c r="Y165" i="3"/>
  <c r="W165" i="3"/>
  <c r="AC165" i="3"/>
  <c r="U165" i="3"/>
  <c r="AA165" i="3"/>
  <c r="S165" i="3"/>
  <c r="R165" i="3"/>
  <c r="T165" i="3"/>
  <c r="IB165" i="3"/>
  <c r="EE165" i="3"/>
  <c r="JS165" i="3"/>
  <c r="FU165" i="3"/>
  <c r="AM165" i="3"/>
  <c r="AN165" i="3" s="1"/>
  <c r="FZ165" i="3"/>
  <c r="BI165" i="3"/>
  <c r="BL165" i="3"/>
  <c r="BS165" i="3"/>
  <c r="BH165" i="3"/>
  <c r="BM165" i="3"/>
  <c r="BN165" i="3"/>
  <c r="BJ165" i="3"/>
  <c r="BR165" i="3"/>
  <c r="BQ165" i="3"/>
  <c r="BK165" i="3"/>
  <c r="BP165" i="3"/>
  <c r="BO165" i="3"/>
  <c r="ED165" i="3"/>
  <c r="HV165" i="3"/>
  <c r="DZ165" i="3"/>
  <c r="EC165" i="3"/>
  <c r="BZ165" i="3"/>
  <c r="BY165" i="3"/>
  <c r="BW165" i="3"/>
  <c r="BX165" i="3"/>
  <c r="BU165" i="3"/>
  <c r="BT165" i="3"/>
  <c r="CF165" i="3"/>
  <c r="CG165" i="3" s="1"/>
  <c r="BV165" i="3"/>
  <c r="CA165" i="3"/>
  <c r="JU165" i="3"/>
  <c r="IA165" i="3"/>
  <c r="HS165" i="3"/>
  <c r="CD164" i="3"/>
  <c r="AR164" i="3"/>
  <c r="AT164" i="3" s="1"/>
  <c r="AN164" i="3"/>
  <c r="AQ164" i="3"/>
  <c r="BS166" i="3"/>
  <c r="BG166" i="3"/>
  <c r="AC166" i="3"/>
  <c r="Q166" i="3"/>
  <c r="CF166" i="3"/>
  <c r="HZ166" i="3"/>
  <c r="HR166" i="3"/>
  <c r="AV166" i="3"/>
  <c r="AW166" i="3"/>
  <c r="BD166" i="3"/>
  <c r="CB166" i="3"/>
  <c r="BE166" i="3"/>
  <c r="AX166" i="3"/>
  <c r="AY166" i="3"/>
  <c r="BF166" i="3"/>
  <c r="AZ166" i="3"/>
  <c r="BA166" i="3"/>
  <c r="BB166" i="3"/>
  <c r="BC166" i="3"/>
  <c r="DZ166" i="3"/>
  <c r="AP166" i="3"/>
  <c r="EF166" i="3"/>
  <c r="AO166" i="3"/>
  <c r="AE166" i="3"/>
  <c r="AD166" i="3"/>
  <c r="AF166" i="3"/>
  <c r="AG166" i="3"/>
  <c r="AH166" i="3"/>
  <c r="AI166" i="3"/>
  <c r="AJ166" i="3"/>
  <c r="AK166" i="3"/>
  <c r="BY166" i="3"/>
  <c r="BX166" i="3"/>
  <c r="CE166" i="3"/>
  <c r="BT166" i="3"/>
  <c r="BW166" i="3"/>
  <c r="BV166" i="3"/>
  <c r="BU166" i="3"/>
  <c r="BZ166" i="3"/>
  <c r="CA166" i="3"/>
  <c r="HS166" i="3"/>
  <c r="DY166" i="3"/>
  <c r="GC166" i="3"/>
  <c r="FV166" i="3"/>
  <c r="JW166" i="3"/>
  <c r="IA166" i="3"/>
  <c r="JP166" i="3"/>
  <c r="HT166" i="3"/>
  <c r="JO166" i="3"/>
  <c r="CC166" i="3"/>
  <c r="BK166" i="3"/>
  <c r="BO166" i="3"/>
  <c r="BR166" i="3"/>
  <c r="BJ166" i="3"/>
  <c r="BN166" i="3"/>
  <c r="BQ166" i="3"/>
  <c r="BI166" i="3"/>
  <c r="BM166" i="3"/>
  <c r="BH166" i="3"/>
  <c r="BL166" i="3"/>
  <c r="BP166" i="3"/>
  <c r="FW166" i="3"/>
  <c r="EA166" i="3"/>
  <c r="JX166" i="3"/>
  <c r="IB166" i="3"/>
  <c r="HU166" i="3"/>
  <c r="JQ166" i="3"/>
  <c r="HV166" i="3"/>
  <c r="JR166" i="3"/>
  <c r="FX166" i="3"/>
  <c r="EB166" i="3"/>
  <c r="JY166" i="3"/>
  <c r="HW166" i="3"/>
  <c r="JS166" i="3"/>
  <c r="HX166" i="3"/>
  <c r="JT166" i="3"/>
  <c r="JU166" i="3"/>
  <c r="HY166" i="3"/>
  <c r="FY166" i="3"/>
  <c r="EC166" i="3"/>
  <c r="JV166" i="3"/>
  <c r="FZ166" i="3"/>
  <c r="ED166" i="3"/>
  <c r="GA166" i="3"/>
  <c r="EE166" i="3"/>
  <c r="EG166" i="3"/>
  <c r="K166" i="3"/>
  <c r="N166" i="3"/>
  <c r="I166" i="3"/>
  <c r="H166" i="3"/>
  <c r="G166" i="3"/>
  <c r="DX166" i="3"/>
  <c r="L166" i="3"/>
  <c r="J166" i="3"/>
  <c r="O166" i="3"/>
  <c r="M166" i="3"/>
  <c r="AL166" i="3"/>
  <c r="F166" i="3"/>
  <c r="P166" i="3"/>
  <c r="GD166" i="3"/>
  <c r="GB166" i="3"/>
  <c r="EH166" i="3"/>
  <c r="U166" i="3"/>
  <c r="AA166" i="3"/>
  <c r="Y166" i="3"/>
  <c r="S166" i="3"/>
  <c r="X166" i="3"/>
  <c r="V166" i="3"/>
  <c r="T166" i="3"/>
  <c r="Z166" i="3"/>
  <c r="AB166" i="3"/>
  <c r="W166" i="3"/>
  <c r="R166" i="3"/>
  <c r="FU166" i="3"/>
  <c r="AM166" i="3"/>
  <c r="GE166" i="3"/>
  <c r="C167" i="3"/>
  <c r="CO167" i="3"/>
  <c r="EQ167" i="3"/>
  <c r="EO167" i="3"/>
  <c r="FG167" i="3"/>
  <c r="HC167" i="3"/>
  <c r="FS167" i="3"/>
  <c r="GL167" i="3"/>
  <c r="JG167" i="3"/>
  <c r="FO167" i="3"/>
  <c r="HB167" i="3"/>
  <c r="JK167" i="3"/>
  <c r="EV167" i="3"/>
  <c r="DP167" i="3"/>
  <c r="JA167" i="3"/>
  <c r="HE167" i="3"/>
  <c r="CW167" i="3"/>
  <c r="DD167" i="3"/>
  <c r="IX167" i="3"/>
  <c r="IF167" i="3"/>
  <c r="EL167" i="3"/>
  <c r="IH167" i="3"/>
  <c r="HI167" i="3"/>
  <c r="GT167" i="3"/>
  <c r="EZ167" i="3"/>
  <c r="EP167" i="3"/>
  <c r="IP167" i="3"/>
  <c r="IM167" i="3"/>
  <c r="JC167" i="3"/>
  <c r="FI167" i="3"/>
  <c r="FF167" i="3"/>
  <c r="GJ167" i="3"/>
  <c r="HK167" i="3"/>
  <c r="GV167" i="3"/>
  <c r="DQ167" i="3"/>
  <c r="EY167" i="3"/>
  <c r="GQ167" i="3"/>
  <c r="DE167" i="3"/>
  <c r="FR167" i="3"/>
  <c r="CK166" i="3"/>
  <c r="HJ167" i="3"/>
  <c r="GS167" i="3"/>
  <c r="IT167" i="3"/>
  <c r="IU167" i="3"/>
  <c r="JF167" i="3"/>
  <c r="II167" i="3"/>
  <c r="DM167" i="3"/>
  <c r="DS167" i="3"/>
  <c r="CY167" i="3"/>
  <c r="IQ167" i="3"/>
  <c r="DV167" i="3"/>
  <c r="FQ167" i="3"/>
  <c r="DK167" i="3"/>
  <c r="FC167" i="3"/>
  <c r="JH167" i="3"/>
  <c r="CV167" i="3"/>
  <c r="IO167" i="3"/>
  <c r="FL167" i="3"/>
  <c r="HN167" i="3"/>
  <c r="IK167" i="3"/>
  <c r="DL167" i="3"/>
  <c r="FH167" i="3"/>
  <c r="HA167" i="3"/>
  <c r="FE167" i="3"/>
  <c r="FP167" i="3"/>
  <c r="FM167" i="3"/>
  <c r="GY167" i="3"/>
  <c r="CU167" i="3"/>
  <c r="DR167" i="3"/>
  <c r="GK167" i="3"/>
  <c r="HG167" i="3"/>
  <c r="CJ166" i="3"/>
  <c r="GX167" i="3"/>
  <c r="FN167" i="3"/>
  <c r="JM167" i="3"/>
  <c r="IS167" i="3"/>
  <c r="IW167" i="3"/>
  <c r="JD167" i="3"/>
  <c r="EM167" i="3"/>
  <c r="IN167" i="3"/>
  <c r="CX167" i="3"/>
  <c r="HF167" i="3"/>
  <c r="FJ167" i="3"/>
  <c r="DF167" i="3"/>
  <c r="CT167" i="3"/>
  <c r="IV167" i="3"/>
  <c r="DC167" i="3"/>
  <c r="IL167" i="3"/>
  <c r="EN167" i="3"/>
  <c r="CS167" i="3"/>
  <c r="FB167" i="3"/>
  <c r="DH167" i="3"/>
  <c r="EW167" i="3"/>
  <c r="JL167" i="3"/>
  <c r="GM167" i="3"/>
  <c r="GP167" i="3"/>
  <c r="GZ167" i="3"/>
  <c r="JB167" i="3"/>
  <c r="JJ167" i="3"/>
  <c r="CP167" i="3"/>
  <c r="CR167" i="3"/>
  <c r="FD167" i="3"/>
  <c r="IZ167" i="3"/>
  <c r="HO167" i="3"/>
  <c r="HD167" i="3"/>
  <c r="JI167" i="3"/>
  <c r="DJ167" i="3"/>
  <c r="GR167" i="3"/>
  <c r="IY167" i="3"/>
  <c r="CZ167" i="3"/>
  <c r="HP167" i="3"/>
  <c r="IG167" i="3"/>
  <c r="DU167" i="3"/>
  <c r="GW167" i="3"/>
  <c r="GN167" i="3"/>
  <c r="DO167" i="3"/>
  <c r="ET167" i="3"/>
  <c r="DT167" i="3"/>
  <c r="HL167" i="3"/>
  <c r="HM167" i="3"/>
  <c r="ES167" i="3"/>
  <c r="IJ167" i="3"/>
  <c r="DI167" i="3"/>
  <c r="DG167" i="3"/>
  <c r="GI167" i="3"/>
  <c r="DB167" i="3"/>
  <c r="ER167" i="3"/>
  <c r="EU167" i="3"/>
  <c r="GO167" i="3"/>
  <c r="FA167" i="3"/>
  <c r="AQ165" i="3" l="1"/>
  <c r="AS165" i="3"/>
  <c r="CL166" i="3"/>
  <c r="AS166" i="3"/>
  <c r="AR166" i="3"/>
  <c r="BS167" i="3"/>
  <c r="BG167" i="3"/>
  <c r="AC167" i="3"/>
  <c r="Q167" i="3"/>
  <c r="AN166" i="3"/>
  <c r="HZ167" i="3"/>
  <c r="DY167" i="3"/>
  <c r="CF167" i="3"/>
  <c r="AD167" i="3"/>
  <c r="AO167" i="3"/>
  <c r="AF167" i="3"/>
  <c r="AE167" i="3"/>
  <c r="AG167" i="3"/>
  <c r="AH167" i="3"/>
  <c r="AI167" i="3"/>
  <c r="AJ167" i="3"/>
  <c r="AK167" i="3"/>
  <c r="AP167" i="3"/>
  <c r="EF167" i="3"/>
  <c r="HR167" i="3"/>
  <c r="CB167" i="3"/>
  <c r="BD167" i="3"/>
  <c r="AW167" i="3"/>
  <c r="AV167" i="3"/>
  <c r="BE167" i="3"/>
  <c r="AX167" i="3"/>
  <c r="AY167" i="3"/>
  <c r="BF167" i="3"/>
  <c r="AZ167" i="3"/>
  <c r="BA167" i="3"/>
  <c r="BB167" i="3"/>
  <c r="BC167" i="3"/>
  <c r="HS167" i="3"/>
  <c r="BT167" i="3"/>
  <c r="BY167" i="3"/>
  <c r="CA167" i="3"/>
  <c r="BW167" i="3"/>
  <c r="BZ167" i="3"/>
  <c r="BU167" i="3"/>
  <c r="BX167" i="3"/>
  <c r="BV167" i="3"/>
  <c r="CE167" i="3"/>
  <c r="GC167" i="3"/>
  <c r="FV167" i="3"/>
  <c r="JW167" i="3"/>
  <c r="IA167" i="3"/>
  <c r="JP167" i="3"/>
  <c r="HT167" i="3"/>
  <c r="JO167" i="3"/>
  <c r="CC167" i="3"/>
  <c r="BR167" i="3"/>
  <c r="BH167" i="3"/>
  <c r="BQ167" i="3"/>
  <c r="BO167" i="3"/>
  <c r="BL167" i="3"/>
  <c r="BI167" i="3"/>
  <c r="BJ167" i="3"/>
  <c r="BN167" i="3"/>
  <c r="BM167" i="3"/>
  <c r="BP167" i="3"/>
  <c r="BK167" i="3"/>
  <c r="FW167" i="3"/>
  <c r="EA167" i="3"/>
  <c r="JX167" i="3"/>
  <c r="IB167" i="3"/>
  <c r="HU167" i="3"/>
  <c r="JQ167" i="3"/>
  <c r="HV167" i="3"/>
  <c r="JR167" i="3"/>
  <c r="FX167" i="3"/>
  <c r="EB167" i="3"/>
  <c r="JY167" i="3"/>
  <c r="HW167" i="3"/>
  <c r="JS167" i="3"/>
  <c r="HX167" i="3"/>
  <c r="JT167" i="3"/>
  <c r="JU167" i="3"/>
  <c r="HY167" i="3"/>
  <c r="FY167" i="3"/>
  <c r="EC167" i="3"/>
  <c r="JV167" i="3"/>
  <c r="FZ167" i="3"/>
  <c r="ED167" i="3"/>
  <c r="GA167" i="3"/>
  <c r="EE167" i="3"/>
  <c r="EG167" i="3"/>
  <c r="N167" i="3"/>
  <c r="J167" i="3"/>
  <c r="L167" i="3"/>
  <c r="DX167" i="3"/>
  <c r="AL167" i="3"/>
  <c r="F167" i="3"/>
  <c r="K167" i="3"/>
  <c r="M167" i="3"/>
  <c r="I167" i="3"/>
  <c r="O167" i="3"/>
  <c r="P167" i="3"/>
  <c r="G167" i="3"/>
  <c r="GD167" i="3"/>
  <c r="GB167" i="3"/>
  <c r="EH167" i="3"/>
  <c r="T167" i="3"/>
  <c r="AA167" i="3"/>
  <c r="W167" i="3"/>
  <c r="V167" i="3"/>
  <c r="Z167" i="3"/>
  <c r="AB167" i="3"/>
  <c r="U167" i="3"/>
  <c r="Y167" i="3"/>
  <c r="R167" i="3"/>
  <c r="X167" i="3"/>
  <c r="S167" i="3"/>
  <c r="FU167" i="3"/>
  <c r="AM167" i="3"/>
  <c r="GE167" i="3"/>
  <c r="CD166" i="3"/>
  <c r="AT165" i="3"/>
  <c r="C168" i="3"/>
  <c r="AQ166" i="3"/>
  <c r="CG166" i="3"/>
  <c r="JF168" i="3"/>
  <c r="JC168" i="3"/>
  <c r="DG168" i="3"/>
  <c r="CJ167" i="3"/>
  <c r="DH168" i="3"/>
  <c r="HD168" i="3"/>
  <c r="IU168" i="3"/>
  <c r="HJ168" i="3"/>
  <c r="CW168" i="3"/>
  <c r="CZ168" i="3"/>
  <c r="FQ168" i="3"/>
  <c r="DU168" i="3"/>
  <c r="EW168" i="3"/>
  <c r="GK168" i="3"/>
  <c r="JA168" i="3"/>
  <c r="EO168" i="3"/>
  <c r="IX168" i="3"/>
  <c r="II168" i="3"/>
  <c r="GI168" i="3"/>
  <c r="FP168" i="3"/>
  <c r="FL168" i="3"/>
  <c r="HM168" i="3"/>
  <c r="GW168" i="3"/>
  <c r="IK168" i="3"/>
  <c r="IP168" i="3"/>
  <c r="GQ168" i="3"/>
  <c r="JB168" i="3"/>
  <c r="HN168" i="3"/>
  <c r="CY168" i="3"/>
  <c r="GT168" i="3"/>
  <c r="CQ167" i="3"/>
  <c r="FR168" i="3"/>
  <c r="JD168" i="3"/>
  <c r="DF168" i="3"/>
  <c r="HI168" i="3"/>
  <c r="IO168" i="3"/>
  <c r="IH168" i="3"/>
  <c r="HE168" i="3"/>
  <c r="HA168" i="3"/>
  <c r="DQ168" i="3"/>
  <c r="DB168" i="3"/>
  <c r="DT168" i="3"/>
  <c r="EV168" i="3"/>
  <c r="DP168" i="3"/>
  <c r="DC168" i="3"/>
  <c r="EN168" i="3"/>
  <c r="CK167" i="3"/>
  <c r="CS168" i="3"/>
  <c r="FD168" i="3"/>
  <c r="FN168" i="3"/>
  <c r="DL168" i="3"/>
  <c r="GO168" i="3"/>
  <c r="ET168" i="3"/>
  <c r="FE168" i="3"/>
  <c r="IZ168" i="3"/>
  <c r="CU168" i="3"/>
  <c r="FJ168" i="3"/>
  <c r="GP168" i="3"/>
  <c r="FO168" i="3"/>
  <c r="DZ167" i="3" l="1"/>
  <c r="H167" i="3"/>
  <c r="CL167" i="3"/>
  <c r="AR167" i="3"/>
  <c r="AS167" i="3"/>
  <c r="CD167" i="3"/>
  <c r="AN167" i="3"/>
  <c r="AQ167" i="3"/>
  <c r="BT168" i="3"/>
  <c r="CE168" i="3"/>
  <c r="HZ168" i="3"/>
  <c r="CF168" i="3"/>
  <c r="AP168" i="3"/>
  <c r="JX168" i="3"/>
  <c r="JQ168" i="3"/>
  <c r="EB168" i="3"/>
  <c r="JY168" i="3"/>
  <c r="JT168" i="3"/>
  <c r="ED168" i="3"/>
  <c r="EH168" i="3"/>
  <c r="AT166" i="3"/>
  <c r="C169" i="3"/>
  <c r="CG167" i="3"/>
  <c r="CO169" i="3"/>
  <c r="IN168" i="3"/>
  <c r="DJ169" i="3"/>
  <c r="IT168" i="3"/>
  <c r="HB168" i="3"/>
  <c r="GZ168" i="3"/>
  <c r="HC168" i="3"/>
  <c r="HL169" i="3"/>
  <c r="GQ169" i="3"/>
  <c r="CT168" i="3"/>
  <c r="FA169" i="3"/>
  <c r="CX169" i="3"/>
  <c r="JI168" i="3"/>
  <c r="IG169" i="3"/>
  <c r="IM169" i="3"/>
  <c r="FA168" i="3"/>
  <c r="IX169" i="3"/>
  <c r="FD169" i="3"/>
  <c r="JI169" i="3"/>
  <c r="IJ168" i="3"/>
  <c r="ES169" i="3"/>
  <c r="EY168" i="3"/>
  <c r="DV168" i="3"/>
  <c r="DD168" i="3"/>
  <c r="II169" i="3"/>
  <c r="IW168" i="3"/>
  <c r="IK169" i="3"/>
  <c r="CR168" i="3"/>
  <c r="HF168" i="3"/>
  <c r="FI168" i="3"/>
  <c r="GS168" i="3"/>
  <c r="EW169" i="3"/>
  <c r="GM168" i="3"/>
  <c r="CP169" i="3"/>
  <c r="FJ169" i="3"/>
  <c r="GO169" i="3"/>
  <c r="DE169" i="3"/>
  <c r="FB169" i="3"/>
  <c r="HO169" i="3"/>
  <c r="CQ169" i="3"/>
  <c r="GZ169" i="3"/>
  <c r="JL169" i="3"/>
  <c r="HD169" i="3"/>
  <c r="EQ169" i="3"/>
  <c r="HO168" i="3"/>
  <c r="DS168" i="3"/>
  <c r="JM168" i="3"/>
  <c r="IL168" i="3"/>
  <c r="HK168" i="3"/>
  <c r="DK169" i="3"/>
  <c r="IQ169" i="3"/>
  <c r="EQ168" i="3"/>
  <c r="JM169" i="3"/>
  <c r="CV168" i="3"/>
  <c r="HF169" i="3"/>
  <c r="EL169" i="3"/>
  <c r="IQ168" i="3"/>
  <c r="GS169" i="3"/>
  <c r="HJ169" i="3"/>
  <c r="DE168" i="3"/>
  <c r="IU169" i="3"/>
  <c r="CX168" i="3"/>
  <c r="CR169" i="3"/>
  <c r="JA169" i="3"/>
  <c r="HM169" i="3"/>
  <c r="FH168" i="3"/>
  <c r="JD169" i="3"/>
  <c r="FQ169" i="3"/>
  <c r="GT169" i="3"/>
  <c r="DO168" i="3"/>
  <c r="DS169" i="3"/>
  <c r="DF169" i="3"/>
  <c r="GL168" i="3"/>
  <c r="CK168" i="3"/>
  <c r="DQ169" i="3"/>
  <c r="IS168" i="3"/>
  <c r="ES168" i="3"/>
  <c r="FC168" i="3"/>
  <c r="HA169" i="3"/>
  <c r="FE169" i="3"/>
  <c r="DM168" i="3"/>
  <c r="ER168" i="3"/>
  <c r="IG168" i="3"/>
  <c r="GJ168" i="3"/>
  <c r="JG168" i="3"/>
  <c r="GN168" i="3"/>
  <c r="DK168" i="3"/>
  <c r="DR169" i="3"/>
  <c r="CJ168" i="3"/>
  <c r="FF168" i="3"/>
  <c r="EU168" i="3"/>
  <c r="EM168" i="3"/>
  <c r="IV168" i="3"/>
  <c r="DB169" i="3"/>
  <c r="EL168" i="3"/>
  <c r="HG168" i="3"/>
  <c r="GW169" i="3"/>
  <c r="CO168" i="3"/>
  <c r="DM169" i="3"/>
  <c r="FM168" i="3"/>
  <c r="IF168" i="3"/>
  <c r="JJ168" i="3"/>
  <c r="DI169" i="3"/>
  <c r="HE169" i="3"/>
  <c r="HB169" i="3"/>
  <c r="FL169" i="3"/>
  <c r="GY168" i="3"/>
  <c r="FG168" i="3"/>
  <c r="ET169" i="3"/>
  <c r="FB168" i="3"/>
  <c r="JL168" i="3"/>
  <c r="EZ168" i="3"/>
  <c r="DJ168" i="3"/>
  <c r="EP168" i="3"/>
  <c r="CQ168" i="3"/>
  <c r="CZ169" i="3"/>
  <c r="GX168" i="3"/>
  <c r="IM168" i="3"/>
  <c r="DH169" i="3"/>
  <c r="IY168" i="3"/>
  <c r="GN169" i="3"/>
  <c r="CP168" i="3"/>
  <c r="HL168" i="3"/>
  <c r="HP168" i="3"/>
  <c r="EM169" i="3"/>
  <c r="GV168" i="3"/>
  <c r="FG169" i="3"/>
  <c r="FP169" i="3"/>
  <c r="JK168" i="3"/>
  <c r="DT169" i="3"/>
  <c r="GR168" i="3"/>
  <c r="DI168" i="3"/>
  <c r="DR168" i="3"/>
  <c r="FS168" i="3"/>
  <c r="IZ169" i="3"/>
  <c r="JH168" i="3"/>
  <c r="DO169" i="3"/>
  <c r="AD168" i="3" l="1"/>
  <c r="AO168" i="3"/>
  <c r="AR168" i="3" s="1"/>
  <c r="AF168" i="3"/>
  <c r="AI168" i="3"/>
  <c r="AJ168" i="3"/>
  <c r="CL168" i="3"/>
  <c r="DY168" i="3"/>
  <c r="JR168" i="3"/>
  <c r="AE168" i="3"/>
  <c r="FV168" i="3"/>
  <c r="CA168" i="3"/>
  <c r="HS168" i="3"/>
  <c r="R168" i="3"/>
  <c r="AC168" i="3"/>
  <c r="AB168" i="3"/>
  <c r="U168" i="3"/>
  <c r="AA168" i="3"/>
  <c r="S168" i="3"/>
  <c r="X168" i="3"/>
  <c r="Y168" i="3"/>
  <c r="Z168" i="3"/>
  <c r="T168" i="3"/>
  <c r="W168" i="3"/>
  <c r="V168" i="3"/>
  <c r="BW168" i="3"/>
  <c r="EA168" i="3"/>
  <c r="BY168" i="3"/>
  <c r="BV168" i="3"/>
  <c r="IA168" i="3"/>
  <c r="EG168" i="3"/>
  <c r="GB168" i="3"/>
  <c r="FZ168" i="3"/>
  <c r="AM168" i="3"/>
  <c r="FU168" i="3"/>
  <c r="EE168" i="3"/>
  <c r="EF168" i="3"/>
  <c r="BS168" i="3"/>
  <c r="BQ168" i="3"/>
  <c r="BP168" i="3"/>
  <c r="BI168" i="3"/>
  <c r="BO168" i="3"/>
  <c r="BR168" i="3"/>
  <c r="BJ168" i="3"/>
  <c r="HR168" i="3"/>
  <c r="BM168" i="3"/>
  <c r="CB168" i="3"/>
  <c r="BH168" i="3"/>
  <c r="BN168" i="3"/>
  <c r="BK168" i="3"/>
  <c r="BL168" i="3"/>
  <c r="JW168" i="3"/>
  <c r="FX168" i="3"/>
  <c r="HT168" i="3"/>
  <c r="JP168" i="3"/>
  <c r="JU168" i="3"/>
  <c r="HX168" i="3"/>
  <c r="HV168" i="3"/>
  <c r="BX168" i="3"/>
  <c r="GD168" i="3"/>
  <c r="HW168" i="3"/>
  <c r="AH168" i="3"/>
  <c r="DZ168" i="3"/>
  <c r="HU168" i="3"/>
  <c r="JV168" i="3"/>
  <c r="AK168" i="3"/>
  <c r="JS168" i="3"/>
  <c r="FW168" i="3"/>
  <c r="AG168" i="3"/>
  <c r="F168" i="3"/>
  <c r="G168" i="3"/>
  <c r="I168" i="3"/>
  <c r="Q168" i="3"/>
  <c r="O168" i="3"/>
  <c r="AL168" i="3"/>
  <c r="N168" i="3"/>
  <c r="H168" i="3"/>
  <c r="L168" i="3"/>
  <c r="P168" i="3"/>
  <c r="K168" i="3"/>
  <c r="M168" i="3"/>
  <c r="DX168" i="3"/>
  <c r="J168" i="3"/>
  <c r="BZ168" i="3"/>
  <c r="BE168" i="3"/>
  <c r="BG168" i="3"/>
  <c r="AX168" i="3"/>
  <c r="AY168" i="3"/>
  <c r="AV168" i="3"/>
  <c r="AZ168" i="3"/>
  <c r="BF168" i="3"/>
  <c r="JO168" i="3"/>
  <c r="BD168" i="3"/>
  <c r="BA168" i="3"/>
  <c r="CC168" i="3"/>
  <c r="CD168" i="3" s="1"/>
  <c r="BB168" i="3"/>
  <c r="AW168" i="3"/>
  <c r="BC168" i="3"/>
  <c r="GC168" i="3"/>
  <c r="FY168" i="3"/>
  <c r="GE168" i="3"/>
  <c r="BU168" i="3"/>
  <c r="HY168" i="3"/>
  <c r="GA168" i="3"/>
  <c r="EC168" i="3"/>
  <c r="IB168" i="3"/>
  <c r="AS168" i="3"/>
  <c r="Q169" i="3"/>
  <c r="AT167" i="3"/>
  <c r="HZ169" i="3"/>
  <c r="AD169" i="3"/>
  <c r="AH169" i="3"/>
  <c r="AO169" i="3"/>
  <c r="AI169" i="3"/>
  <c r="AP169" i="3"/>
  <c r="GC169" i="3"/>
  <c r="EA169" i="3"/>
  <c r="IB169" i="3"/>
  <c r="HW169" i="3"/>
  <c r="HX169" i="3"/>
  <c r="JT169" i="3"/>
  <c r="JV169" i="3"/>
  <c r="FZ169" i="3"/>
  <c r="EG169" i="3"/>
  <c r="AL169" i="3"/>
  <c r="DX169" i="3"/>
  <c r="G169" i="3"/>
  <c r="F169" i="3"/>
  <c r="C170" i="3"/>
  <c r="CG168" i="3"/>
  <c r="CK169" i="3"/>
  <c r="JL170" i="3"/>
  <c r="II170" i="3"/>
  <c r="DM170" i="3"/>
  <c r="GI170" i="3"/>
  <c r="DP169" i="3"/>
  <c r="ER170" i="3"/>
  <c r="JB169" i="3"/>
  <c r="JF169" i="3"/>
  <c r="FD170" i="3"/>
  <c r="DU169" i="3"/>
  <c r="DH170" i="3"/>
  <c r="DF170" i="3"/>
  <c r="DJ170" i="3"/>
  <c r="IJ170" i="3"/>
  <c r="IF169" i="3"/>
  <c r="GP170" i="3"/>
  <c r="FH169" i="3"/>
  <c r="HO170" i="3"/>
  <c r="GL169" i="3"/>
  <c r="HC169" i="3"/>
  <c r="JG169" i="3"/>
  <c r="CV169" i="3"/>
  <c r="GY169" i="3"/>
  <c r="EY169" i="3"/>
  <c r="ES170" i="3"/>
  <c r="CR170" i="3"/>
  <c r="CS170" i="3"/>
  <c r="IY170" i="3"/>
  <c r="JH169" i="3"/>
  <c r="IS169" i="3"/>
  <c r="GJ169" i="3"/>
  <c r="DP170" i="3"/>
  <c r="DT170" i="3"/>
  <c r="EV169" i="3"/>
  <c r="IT170" i="3"/>
  <c r="IY169" i="3"/>
  <c r="EZ170" i="3"/>
  <c r="DG170" i="3"/>
  <c r="FI170" i="3"/>
  <c r="IK170" i="3"/>
  <c r="GO170" i="3"/>
  <c r="DS170" i="3"/>
  <c r="JC169" i="3"/>
  <c r="FL170" i="3"/>
  <c r="GR169" i="3"/>
  <c r="HJ170" i="3"/>
  <c r="FA170" i="3"/>
  <c r="FR170" i="3"/>
  <c r="GX169" i="3"/>
  <c r="CY169" i="3"/>
  <c r="GZ170" i="3"/>
  <c r="JC170" i="3"/>
  <c r="DG169" i="3"/>
  <c r="IZ170" i="3"/>
  <c r="FM169" i="3"/>
  <c r="IV169" i="3"/>
  <c r="IO170" i="3"/>
  <c r="GV169" i="3"/>
  <c r="GJ170" i="3"/>
  <c r="GP169" i="3"/>
  <c r="DV170" i="3"/>
  <c r="FN169" i="3"/>
  <c r="EQ170" i="3"/>
  <c r="DD169" i="3"/>
  <c r="HM170" i="3"/>
  <c r="EU169" i="3"/>
  <c r="FR169" i="3"/>
  <c r="GI169" i="3"/>
  <c r="IX170" i="3"/>
  <c r="DI170" i="3"/>
  <c r="EW170" i="3"/>
  <c r="FC169" i="3"/>
  <c r="CZ170" i="3"/>
  <c r="JJ170" i="3"/>
  <c r="IH170" i="3"/>
  <c r="JM170" i="3"/>
  <c r="CU170" i="3"/>
  <c r="DL169" i="3"/>
  <c r="CW170" i="3"/>
  <c r="GT170" i="3"/>
  <c r="HK170" i="3"/>
  <c r="CU169" i="3"/>
  <c r="GX170" i="3"/>
  <c r="FJ170" i="3"/>
  <c r="DO170" i="3"/>
  <c r="EY170" i="3"/>
  <c r="IQ170" i="3"/>
  <c r="FE170" i="3"/>
  <c r="DR170" i="3"/>
  <c r="JA170" i="3"/>
  <c r="FH170" i="3"/>
  <c r="IG170" i="3"/>
  <c r="HP169" i="3"/>
  <c r="CP170" i="3"/>
  <c r="FC170" i="3"/>
  <c r="EN170" i="3"/>
  <c r="CY170" i="3"/>
  <c r="GS170" i="3"/>
  <c r="DD170" i="3"/>
  <c r="DU170" i="3"/>
  <c r="JJ169" i="3"/>
  <c r="IT169" i="3"/>
  <c r="HN169" i="3"/>
  <c r="GK169" i="3"/>
  <c r="DL170" i="3"/>
  <c r="DV169" i="3"/>
  <c r="FO169" i="3"/>
  <c r="GK170" i="3"/>
  <c r="HN170" i="3"/>
  <c r="HB170" i="3"/>
  <c r="HL170" i="3"/>
  <c r="HI169" i="3"/>
  <c r="CJ169" i="3"/>
  <c r="EN169" i="3"/>
  <c r="FO170" i="3"/>
  <c r="HD170" i="3"/>
  <c r="GM169" i="3"/>
  <c r="IM170" i="3"/>
  <c r="EO169" i="3"/>
  <c r="JF170" i="3"/>
  <c r="EL170" i="3"/>
  <c r="ER169" i="3"/>
  <c r="FG170" i="3"/>
  <c r="ET170" i="3"/>
  <c r="FN170" i="3"/>
  <c r="IW170" i="3"/>
  <c r="HC170" i="3"/>
  <c r="GM170" i="3"/>
  <c r="GY170" i="3"/>
  <c r="IL170" i="3"/>
  <c r="EV170" i="3"/>
  <c r="EP170" i="3"/>
  <c r="GN170" i="3"/>
  <c r="IP169" i="3"/>
  <c r="CV170" i="3"/>
  <c r="CX170" i="3"/>
  <c r="CT169" i="3"/>
  <c r="GW170" i="3"/>
  <c r="JK170" i="3"/>
  <c r="FS169" i="3"/>
  <c r="JI170" i="3"/>
  <c r="EP169" i="3"/>
  <c r="GV170" i="3"/>
  <c r="IU170" i="3"/>
  <c r="GQ170" i="3"/>
  <c r="CT170" i="3"/>
  <c r="CW169" i="3"/>
  <c r="FF169" i="3"/>
  <c r="HA170" i="3"/>
  <c r="HG169" i="3"/>
  <c r="IO169" i="3"/>
  <c r="CS169" i="3"/>
  <c r="JK169" i="3"/>
  <c r="HI170" i="3"/>
  <c r="FB170" i="3"/>
  <c r="FF170" i="3"/>
  <c r="IL169" i="3"/>
  <c r="FQ170" i="3"/>
  <c r="IS170" i="3"/>
  <c r="IJ169" i="3"/>
  <c r="FS170" i="3"/>
  <c r="EZ169" i="3"/>
  <c r="EU170" i="3"/>
  <c r="IH169" i="3"/>
  <c r="JD170" i="3"/>
  <c r="GL170" i="3"/>
  <c r="IN170" i="3"/>
  <c r="HK169" i="3"/>
  <c r="EM170" i="3"/>
  <c r="FP170" i="3"/>
  <c r="DC170" i="3"/>
  <c r="DB170" i="3"/>
  <c r="FI169" i="3"/>
  <c r="IV170" i="3"/>
  <c r="IN169" i="3"/>
  <c r="DQ170" i="3"/>
  <c r="FM170" i="3"/>
  <c r="DC169" i="3"/>
  <c r="HG170" i="3"/>
  <c r="IW169" i="3"/>
  <c r="EO170" i="3"/>
  <c r="IP170" i="3"/>
  <c r="GR170" i="3"/>
  <c r="HF170" i="3"/>
  <c r="AQ168" i="3" l="1"/>
  <c r="JW169" i="3"/>
  <c r="AN168" i="3"/>
  <c r="GB169" i="3"/>
  <c r="AG169" i="3"/>
  <c r="EB169" i="3"/>
  <c r="J169" i="3"/>
  <c r="CL169" i="3"/>
  <c r="GA169" i="3"/>
  <c r="CF169" i="3"/>
  <c r="AS169" i="3" s="1"/>
  <c r="AK169" i="3"/>
  <c r="DZ169" i="3"/>
  <c r="ED169" i="3"/>
  <c r="L169" i="3"/>
  <c r="FY169" i="3"/>
  <c r="IA169" i="3"/>
  <c r="GE169" i="3"/>
  <c r="BE169" i="3"/>
  <c r="AX169" i="3"/>
  <c r="AY169" i="3"/>
  <c r="AW169" i="3"/>
  <c r="AZ169" i="3"/>
  <c r="BD169" i="3"/>
  <c r="BF169" i="3"/>
  <c r="AV169" i="3"/>
  <c r="BA169" i="3"/>
  <c r="HR169" i="3"/>
  <c r="BB169" i="3"/>
  <c r="BG169" i="3"/>
  <c r="CB169" i="3"/>
  <c r="BC169" i="3"/>
  <c r="AJ169" i="3"/>
  <c r="AC169" i="3"/>
  <c r="U169" i="3"/>
  <c r="AB169" i="3"/>
  <c r="T169" i="3"/>
  <c r="W169" i="3"/>
  <c r="AA169" i="3"/>
  <c r="S169" i="3"/>
  <c r="V169" i="3"/>
  <c r="Z169" i="3"/>
  <c r="FU169" i="3"/>
  <c r="Y169" i="3"/>
  <c r="AM169" i="3"/>
  <c r="X169" i="3"/>
  <c r="R169" i="3"/>
  <c r="HY169" i="3"/>
  <c r="HS169" i="3"/>
  <c r="JU169" i="3"/>
  <c r="HU169" i="3"/>
  <c r="JS169" i="3"/>
  <c r="JQ169" i="3"/>
  <c r="JY169" i="3"/>
  <c r="BW169" i="3"/>
  <c r="BY169" i="3"/>
  <c r="BV169" i="3"/>
  <c r="BU169" i="3"/>
  <c r="BT169" i="3"/>
  <c r="CA169" i="3"/>
  <c r="CE169" i="3"/>
  <c r="AR169" i="3" s="1"/>
  <c r="BZ169" i="3"/>
  <c r="BX169" i="3"/>
  <c r="JR169" i="3"/>
  <c r="M169" i="3"/>
  <c r="EE169" i="3"/>
  <c r="CC169" i="3"/>
  <c r="JO169" i="3"/>
  <c r="BM169" i="3"/>
  <c r="BI169" i="3"/>
  <c r="BP169" i="3"/>
  <c r="BL169" i="3"/>
  <c r="BK169" i="3"/>
  <c r="BH169" i="3"/>
  <c r="BO169" i="3"/>
  <c r="BR169" i="3"/>
  <c r="BS169" i="3"/>
  <c r="BJ169" i="3"/>
  <c r="BQ169" i="3"/>
  <c r="BN169" i="3"/>
  <c r="FW169" i="3"/>
  <c r="H169" i="3"/>
  <c r="EF169" i="3"/>
  <c r="N169" i="3"/>
  <c r="HT169" i="3"/>
  <c r="HV169" i="3"/>
  <c r="EH169" i="3"/>
  <c r="P169" i="3"/>
  <c r="FV169" i="3"/>
  <c r="JX169" i="3"/>
  <c r="DY169" i="3"/>
  <c r="EC169" i="3"/>
  <c r="K169" i="3"/>
  <c r="O169" i="3"/>
  <c r="GD169" i="3"/>
  <c r="AF169" i="3"/>
  <c r="JP169" i="3"/>
  <c r="FX169" i="3"/>
  <c r="I169" i="3"/>
  <c r="AE169" i="3"/>
  <c r="BS170" i="3"/>
  <c r="AC170" i="3"/>
  <c r="AT168" i="3"/>
  <c r="AQ169" i="3"/>
  <c r="HS170" i="3"/>
  <c r="HU170" i="3"/>
  <c r="DY170" i="3"/>
  <c r="GC170" i="3"/>
  <c r="HZ170" i="3"/>
  <c r="AE170" i="3"/>
  <c r="AD170" i="3"/>
  <c r="AF170" i="3"/>
  <c r="AI170" i="3"/>
  <c r="AH170" i="3"/>
  <c r="AO170" i="3"/>
  <c r="AG170" i="3"/>
  <c r="AJ170" i="3"/>
  <c r="AK170" i="3"/>
  <c r="FV170" i="3"/>
  <c r="CF170" i="3"/>
  <c r="HT170" i="3"/>
  <c r="BX170" i="3"/>
  <c r="BY170" i="3"/>
  <c r="BZ170" i="3"/>
  <c r="BW170" i="3"/>
  <c r="BT170" i="3"/>
  <c r="CE170" i="3"/>
  <c r="JQ170" i="3"/>
  <c r="JP170" i="3"/>
  <c r="BL170" i="3"/>
  <c r="BK170" i="3"/>
  <c r="BR170" i="3"/>
  <c r="BP170" i="3"/>
  <c r="BH170" i="3"/>
  <c r="BM170" i="3"/>
  <c r="BI170" i="3"/>
  <c r="BO170" i="3"/>
  <c r="BN170" i="3"/>
  <c r="BJ170" i="3"/>
  <c r="FW170" i="3"/>
  <c r="EF170" i="3"/>
  <c r="AP170" i="3"/>
  <c r="IB170" i="3"/>
  <c r="CB170" i="3"/>
  <c r="HR170" i="3"/>
  <c r="JW170" i="3"/>
  <c r="HV170" i="3"/>
  <c r="JR170" i="3"/>
  <c r="FX170" i="3"/>
  <c r="EB170" i="3"/>
  <c r="JY170" i="3"/>
  <c r="HW170" i="3"/>
  <c r="JS170" i="3"/>
  <c r="HX170" i="3"/>
  <c r="JT170" i="3"/>
  <c r="JU170" i="3"/>
  <c r="HY170" i="3"/>
  <c r="FY170" i="3"/>
  <c r="EC170" i="3"/>
  <c r="JV170" i="3"/>
  <c r="FZ170" i="3"/>
  <c r="ED170" i="3"/>
  <c r="GA170" i="3"/>
  <c r="EE170" i="3"/>
  <c r="GD170" i="3"/>
  <c r="GB170" i="3"/>
  <c r="EH170" i="3"/>
  <c r="Y170" i="3"/>
  <c r="X170" i="3"/>
  <c r="R170" i="3"/>
  <c r="T170" i="3"/>
  <c r="S170" i="3"/>
  <c r="Z170" i="3"/>
  <c r="AB170" i="3"/>
  <c r="W170" i="3"/>
  <c r="V170" i="3"/>
  <c r="FU170" i="3"/>
  <c r="AM170" i="3"/>
  <c r="GE170" i="3"/>
  <c r="C171" i="3"/>
  <c r="AN169" i="3"/>
  <c r="JG170" i="3"/>
  <c r="DK170" i="3"/>
  <c r="DE170" i="3"/>
  <c r="IF171" i="3"/>
  <c r="CO170" i="3"/>
  <c r="IZ171" i="3"/>
  <c r="JB170" i="3"/>
  <c r="DK171" i="3"/>
  <c r="CS171" i="3"/>
  <c r="JH170" i="3"/>
  <c r="FF171" i="3"/>
  <c r="CJ170" i="3"/>
  <c r="EO171" i="3"/>
  <c r="GL171" i="3"/>
  <c r="HE170" i="3"/>
  <c r="FG171" i="3"/>
  <c r="IF170" i="3"/>
  <c r="IL171" i="3"/>
  <c r="IH171" i="3"/>
  <c r="HD171" i="3"/>
  <c r="JC171" i="3"/>
  <c r="HP170" i="3"/>
  <c r="GM171" i="3"/>
  <c r="FJ171" i="3"/>
  <c r="CQ170" i="3"/>
  <c r="HB171" i="3"/>
  <c r="HF171" i="3"/>
  <c r="CK170" i="3"/>
  <c r="AA170" i="3" l="1"/>
  <c r="EG170" i="3"/>
  <c r="F170" i="3"/>
  <c r="DX170" i="3"/>
  <c r="Q170" i="3"/>
  <c r="N170" i="3"/>
  <c r="K170" i="3"/>
  <c r="M170" i="3"/>
  <c r="O170" i="3"/>
  <c r="J170" i="3"/>
  <c r="L170" i="3"/>
  <c r="AL170" i="3"/>
  <c r="AN170" i="3" s="1"/>
  <c r="G170" i="3"/>
  <c r="I170" i="3"/>
  <c r="H170" i="3"/>
  <c r="P170" i="3"/>
  <c r="DZ170" i="3"/>
  <c r="CA170" i="3"/>
  <c r="BA170" i="3"/>
  <c r="AX170" i="3"/>
  <c r="BE170" i="3"/>
  <c r="BC170" i="3"/>
  <c r="BD170" i="3"/>
  <c r="AV170" i="3"/>
  <c r="AY170" i="3"/>
  <c r="CC170" i="3"/>
  <c r="CD170" i="3" s="1"/>
  <c r="AW170" i="3"/>
  <c r="AZ170" i="3"/>
  <c r="BB170" i="3"/>
  <c r="BG170" i="3"/>
  <c r="JO170" i="3"/>
  <c r="BF170" i="3"/>
  <c r="EA170" i="3"/>
  <c r="U170" i="3"/>
  <c r="JX170" i="3"/>
  <c r="BV170" i="3"/>
  <c r="BU170" i="3"/>
  <c r="CL170" i="3"/>
  <c r="BQ170" i="3"/>
  <c r="IA170" i="3"/>
  <c r="CG169" i="3"/>
  <c r="CD169" i="3"/>
  <c r="AR170" i="3"/>
  <c r="AS170" i="3"/>
  <c r="AT169" i="3"/>
  <c r="AQ170" i="3"/>
  <c r="CG170" i="3"/>
  <c r="C172" i="3"/>
  <c r="FD171" i="3"/>
  <c r="IP172" i="3"/>
  <c r="FA171" i="3"/>
  <c r="CO172" i="3"/>
  <c r="HI171" i="3"/>
  <c r="HC171" i="3"/>
  <c r="FB172" i="3"/>
  <c r="II171" i="3"/>
  <c r="FH171" i="3"/>
  <c r="EY171" i="3"/>
  <c r="GO171" i="3"/>
  <c r="DC172" i="3"/>
  <c r="GT171" i="3"/>
  <c r="DI171" i="3"/>
  <c r="JK171" i="3"/>
  <c r="CU172" i="3"/>
  <c r="JK172" i="3"/>
  <c r="EW172" i="3"/>
  <c r="DT172" i="3"/>
  <c r="EP171" i="3"/>
  <c r="DP172" i="3"/>
  <c r="DH171" i="3"/>
  <c r="IU171" i="3"/>
  <c r="DB172" i="3"/>
  <c r="EW171" i="3"/>
  <c r="FQ171" i="3"/>
  <c r="FA172" i="3"/>
  <c r="JI171" i="3"/>
  <c r="IQ172" i="3"/>
  <c r="JH172" i="3"/>
  <c r="FN171" i="3"/>
  <c r="EZ171" i="3"/>
  <c r="JA171" i="3"/>
  <c r="FO171" i="3"/>
  <c r="GL172" i="3"/>
  <c r="IJ171" i="3"/>
  <c r="CS172" i="3"/>
  <c r="FE172" i="3"/>
  <c r="CV171" i="3"/>
  <c r="CV172" i="3"/>
  <c r="DV172" i="3"/>
  <c r="HE171" i="3"/>
  <c r="JH171" i="3"/>
  <c r="DG171" i="3"/>
  <c r="FS172" i="3"/>
  <c r="IS172" i="3"/>
  <c r="CY172" i="3"/>
  <c r="IJ172" i="3"/>
  <c r="HP171" i="3"/>
  <c r="JC172" i="3"/>
  <c r="JJ171" i="3"/>
  <c r="DL171" i="3"/>
  <c r="DV171" i="3"/>
  <c r="CR171" i="3"/>
  <c r="GR171" i="3"/>
  <c r="HF172" i="3"/>
  <c r="JD171" i="3"/>
  <c r="EN171" i="3"/>
  <c r="EL171" i="3"/>
  <c r="FE171" i="3"/>
  <c r="HL172" i="3"/>
  <c r="JB171" i="3"/>
  <c r="IY171" i="3"/>
  <c r="GN171" i="3"/>
  <c r="IO172" i="3"/>
  <c r="DO171" i="3"/>
  <c r="GX172" i="3"/>
  <c r="IV172" i="3"/>
  <c r="IW172" i="3"/>
  <c r="HG172" i="3"/>
  <c r="HJ172" i="3"/>
  <c r="IG171" i="3"/>
  <c r="DR172" i="3"/>
  <c r="FS171" i="3"/>
  <c r="DE171" i="3"/>
  <c r="CJ171" i="3"/>
  <c r="GK172" i="3"/>
  <c r="FP171" i="3"/>
  <c r="DK172" i="3"/>
  <c r="IQ171" i="3"/>
  <c r="HK171" i="3"/>
  <c r="FN172" i="3"/>
  <c r="DU172" i="3"/>
  <c r="GX171" i="3"/>
  <c r="FC172" i="3"/>
  <c r="HA171" i="3"/>
  <c r="FJ172" i="3"/>
  <c r="EM172" i="3"/>
  <c r="GS172" i="3"/>
  <c r="DD172" i="3"/>
  <c r="EU171" i="3"/>
  <c r="EO172" i="3"/>
  <c r="FM172" i="3"/>
  <c r="JM172" i="3"/>
  <c r="CZ171" i="3"/>
  <c r="IW171" i="3"/>
  <c r="HL171" i="3"/>
  <c r="GV171" i="3"/>
  <c r="IV171" i="3"/>
  <c r="EV172" i="3"/>
  <c r="GI171" i="3"/>
  <c r="IS171" i="3"/>
  <c r="IO171" i="3"/>
  <c r="DC171" i="3"/>
  <c r="DL172" i="3"/>
  <c r="EQ171" i="3"/>
  <c r="JF171" i="3"/>
  <c r="IL172" i="3"/>
  <c r="FD172" i="3"/>
  <c r="JM171" i="3"/>
  <c r="DD171" i="3"/>
  <c r="GK171" i="3"/>
  <c r="HE172" i="3"/>
  <c r="HK172" i="3"/>
  <c r="IN171" i="3"/>
  <c r="DI172" i="3"/>
  <c r="CO171" i="3"/>
  <c r="CQ171" i="3"/>
  <c r="DQ172" i="3"/>
  <c r="CW171" i="3"/>
  <c r="EN172" i="3"/>
  <c r="JF172" i="3"/>
  <c r="DM171" i="3"/>
  <c r="ES171" i="3"/>
  <c r="FF172" i="3"/>
  <c r="IT171" i="3"/>
  <c r="EL172" i="3"/>
  <c r="IF172" i="3"/>
  <c r="EV171" i="3"/>
  <c r="IN172" i="3"/>
  <c r="GJ171" i="3"/>
  <c r="CK171" i="3"/>
  <c r="DJ171" i="3"/>
  <c r="DT171" i="3"/>
  <c r="DG172" i="3"/>
  <c r="GY171" i="3"/>
  <c r="IH172" i="3"/>
  <c r="FM171" i="3"/>
  <c r="FQ172" i="3"/>
  <c r="EP172" i="3"/>
  <c r="EY172" i="3"/>
  <c r="DP171" i="3"/>
  <c r="II172" i="3"/>
  <c r="IX172" i="3"/>
  <c r="FG172" i="3"/>
  <c r="FR171" i="3"/>
  <c r="GV172" i="3"/>
  <c r="GQ171" i="3"/>
  <c r="EM171" i="3"/>
  <c r="GY172" i="3"/>
  <c r="CY171" i="3"/>
  <c r="ES172" i="3"/>
  <c r="HD172" i="3"/>
  <c r="IM172" i="3"/>
  <c r="IP171" i="3"/>
  <c r="ER171" i="3"/>
  <c r="HJ171" i="3"/>
  <c r="FH172" i="3"/>
  <c r="HB172" i="3"/>
  <c r="IK171" i="3"/>
  <c r="GW172" i="3"/>
  <c r="IZ172" i="3"/>
  <c r="GP171" i="3"/>
  <c r="JL172" i="3"/>
  <c r="GS171" i="3"/>
  <c r="CT171" i="3"/>
  <c r="CR172" i="3"/>
  <c r="IT172" i="3"/>
  <c r="FC171" i="3"/>
  <c r="DF171" i="3"/>
  <c r="IX171" i="3"/>
  <c r="HN171" i="3"/>
  <c r="DQ171" i="3"/>
  <c r="IM171" i="3"/>
  <c r="DB171" i="3"/>
  <c r="DO172" i="3"/>
  <c r="GN172" i="3"/>
  <c r="DU171" i="3"/>
  <c r="HO171" i="3"/>
  <c r="HI172" i="3"/>
  <c r="JL171" i="3"/>
  <c r="ET171" i="3"/>
  <c r="GO172" i="3"/>
  <c r="HP172" i="3"/>
  <c r="HM171" i="3"/>
  <c r="CX171" i="3"/>
  <c r="HM172" i="3"/>
  <c r="FR172" i="3"/>
  <c r="IK172" i="3"/>
  <c r="GW171" i="3"/>
  <c r="FI171" i="3"/>
  <c r="GZ172" i="3"/>
  <c r="GZ171" i="3"/>
  <c r="FL172" i="3"/>
  <c r="CZ172" i="3"/>
  <c r="CU171" i="3"/>
  <c r="GP172" i="3"/>
  <c r="GQ172" i="3"/>
  <c r="DS171" i="3"/>
  <c r="HN172" i="3"/>
  <c r="HC172" i="3"/>
  <c r="JG171" i="3"/>
  <c r="CP171" i="3"/>
  <c r="FB171" i="3"/>
  <c r="HG171" i="3"/>
  <c r="CW172" i="3"/>
  <c r="DR171" i="3"/>
  <c r="FL171" i="3"/>
  <c r="CT172" i="3"/>
  <c r="FX171" i="3" l="1"/>
  <c r="JS171" i="3"/>
  <c r="HV171" i="3"/>
  <c r="IB171" i="3"/>
  <c r="GC171" i="3"/>
  <c r="EA171" i="3"/>
  <c r="EH171" i="3"/>
  <c r="AP171" i="3"/>
  <c r="JX171" i="3"/>
  <c r="JQ171" i="3"/>
  <c r="AJ171" i="3"/>
  <c r="AD171" i="3"/>
  <c r="AO171" i="3"/>
  <c r="HY171" i="3"/>
  <c r="AV171" i="3"/>
  <c r="AZ171" i="3"/>
  <c r="BA171" i="3"/>
  <c r="BB171" i="3"/>
  <c r="BE171" i="3"/>
  <c r="AY171" i="3"/>
  <c r="AW171" i="3"/>
  <c r="CF171" i="3"/>
  <c r="HU171" i="3"/>
  <c r="HX171" i="3"/>
  <c r="FY171" i="3"/>
  <c r="FV171" i="3"/>
  <c r="HW171" i="3"/>
  <c r="BG171" i="3"/>
  <c r="JU171" i="3"/>
  <c r="IA171" i="3"/>
  <c r="EE171" i="3"/>
  <c r="AE171" i="3"/>
  <c r="DZ171" i="3"/>
  <c r="BZ171" i="3"/>
  <c r="BX171" i="3"/>
  <c r="BW171" i="3"/>
  <c r="CE171" i="3"/>
  <c r="AR171" i="3" s="1"/>
  <c r="BV171" i="3"/>
  <c r="BU171" i="3"/>
  <c r="BY171" i="3"/>
  <c r="BT171" i="3"/>
  <c r="CA171" i="3"/>
  <c r="EB171" i="3"/>
  <c r="JY171" i="3"/>
  <c r="BF171" i="3"/>
  <c r="BC171" i="3"/>
  <c r="JV171" i="3"/>
  <c r="HS171" i="3"/>
  <c r="ED171" i="3"/>
  <c r="FU171" i="3"/>
  <c r="AM171" i="3"/>
  <c r="AH171" i="3"/>
  <c r="CC171" i="3"/>
  <c r="JO171" i="3"/>
  <c r="JW171" i="3"/>
  <c r="EG171" i="3"/>
  <c r="EC171" i="3"/>
  <c r="GE171" i="3"/>
  <c r="FW171" i="3"/>
  <c r="AG171" i="3"/>
  <c r="K171" i="3"/>
  <c r="O171" i="3"/>
  <c r="F171" i="3"/>
  <c r="DX171" i="3"/>
  <c r="M171" i="3"/>
  <c r="J171" i="3"/>
  <c r="AL171" i="3"/>
  <c r="N171" i="3"/>
  <c r="Q171" i="3"/>
  <c r="L171" i="3"/>
  <c r="H171" i="3"/>
  <c r="P171" i="3"/>
  <c r="I171" i="3"/>
  <c r="G171" i="3"/>
  <c r="AK171" i="3"/>
  <c r="AF171" i="3"/>
  <c r="FZ171" i="3"/>
  <c r="EF171" i="3"/>
  <c r="W171" i="3"/>
  <c r="AB171" i="3"/>
  <c r="Y171" i="3"/>
  <c r="X171" i="3"/>
  <c r="R171" i="3"/>
  <c r="AC171" i="3"/>
  <c r="U171" i="3"/>
  <c r="S171" i="3"/>
  <c r="Z171" i="3"/>
  <c r="AA171" i="3"/>
  <c r="T171" i="3"/>
  <c r="V171" i="3"/>
  <c r="JR171" i="3"/>
  <c r="JP171" i="3"/>
  <c r="BP171" i="3"/>
  <c r="CB171" i="3"/>
  <c r="BK171" i="3"/>
  <c r="BH171" i="3"/>
  <c r="BS171" i="3"/>
  <c r="BR171" i="3"/>
  <c r="BN171" i="3"/>
  <c r="BI171" i="3"/>
  <c r="BM171" i="3"/>
  <c r="HR171" i="3"/>
  <c r="BJ171" i="3"/>
  <c r="BO171" i="3"/>
  <c r="BL171" i="3"/>
  <c r="BQ171" i="3"/>
  <c r="BD171" i="3"/>
  <c r="HZ171" i="3"/>
  <c r="CL171" i="3"/>
  <c r="DY171" i="3"/>
  <c r="HT171" i="3"/>
  <c r="AX171" i="3"/>
  <c r="JT171" i="3"/>
  <c r="GA171" i="3"/>
  <c r="GD171" i="3"/>
  <c r="GB171" i="3"/>
  <c r="AI171" i="3"/>
  <c r="Q172" i="3"/>
  <c r="AP172" i="3"/>
  <c r="CF172" i="3"/>
  <c r="HZ172" i="3"/>
  <c r="FW172" i="3"/>
  <c r="JS172" i="3"/>
  <c r="BR172" i="3"/>
  <c r="BO172" i="3"/>
  <c r="BI172" i="3"/>
  <c r="BH172" i="3"/>
  <c r="BL172" i="3"/>
  <c r="BK172" i="3"/>
  <c r="FX172" i="3"/>
  <c r="JO172" i="3"/>
  <c r="CC172" i="3"/>
  <c r="HT172" i="3"/>
  <c r="JR172" i="3"/>
  <c r="JY172" i="3"/>
  <c r="AF172" i="3"/>
  <c r="AE172" i="3"/>
  <c r="AO172" i="3"/>
  <c r="AD172" i="3"/>
  <c r="AJ172" i="3"/>
  <c r="AI172" i="3"/>
  <c r="AK172" i="3"/>
  <c r="BY172" i="3"/>
  <c r="BT172" i="3"/>
  <c r="CE172" i="3"/>
  <c r="BV172" i="3"/>
  <c r="CA172" i="3"/>
  <c r="HU172" i="3"/>
  <c r="IB172" i="3"/>
  <c r="HX172" i="3"/>
  <c r="JT172" i="3"/>
  <c r="HY172" i="3"/>
  <c r="FY172" i="3"/>
  <c r="EC172" i="3"/>
  <c r="JV172" i="3"/>
  <c r="EE172" i="3"/>
  <c r="P172" i="3"/>
  <c r="AL172" i="3"/>
  <c r="M172" i="3"/>
  <c r="J172" i="3"/>
  <c r="I172" i="3"/>
  <c r="DX172" i="3"/>
  <c r="F172" i="3"/>
  <c r="GB172" i="3"/>
  <c r="EH172" i="3"/>
  <c r="T172" i="3"/>
  <c r="AA172" i="3"/>
  <c r="Y172" i="3"/>
  <c r="R172" i="3"/>
  <c r="W172" i="3"/>
  <c r="FU172" i="3"/>
  <c r="AM172" i="3"/>
  <c r="AT170" i="3"/>
  <c r="C173" i="3"/>
  <c r="GK173" i="3"/>
  <c r="ER172" i="3"/>
  <c r="HI173" i="3"/>
  <c r="CP173" i="3"/>
  <c r="HG173" i="3"/>
  <c r="HA172" i="3"/>
  <c r="HP173" i="3"/>
  <c r="ES173" i="3"/>
  <c r="CK172" i="3"/>
  <c r="GR172" i="3"/>
  <c r="JG172" i="3"/>
  <c r="JC173" i="3"/>
  <c r="IG172" i="3"/>
  <c r="DK173" i="3"/>
  <c r="JA172" i="3"/>
  <c r="CX172" i="3"/>
  <c r="GJ173" i="3"/>
  <c r="IK173" i="3"/>
  <c r="DS173" i="3"/>
  <c r="ET172" i="3"/>
  <c r="CR173" i="3"/>
  <c r="JB173" i="3"/>
  <c r="JI172" i="3"/>
  <c r="CQ173" i="3"/>
  <c r="HK173" i="3"/>
  <c r="HO172" i="3"/>
  <c r="JD172" i="3"/>
  <c r="DT173" i="3"/>
  <c r="IY172" i="3"/>
  <c r="EU172" i="3"/>
  <c r="GR173" i="3"/>
  <c r="CJ172" i="3"/>
  <c r="IS173" i="3"/>
  <c r="GP173" i="3"/>
  <c r="DJ172" i="3"/>
  <c r="FI173" i="3"/>
  <c r="JG173" i="3"/>
  <c r="GQ173" i="3"/>
  <c r="IY173" i="3"/>
  <c r="CV173" i="3"/>
  <c r="HE173" i="3"/>
  <c r="CQ172" i="3"/>
  <c r="IZ173" i="3"/>
  <c r="JJ172" i="3"/>
  <c r="GT172" i="3"/>
  <c r="DP173" i="3"/>
  <c r="JK173" i="3"/>
  <c r="DI173" i="3"/>
  <c r="GO173" i="3"/>
  <c r="DE172" i="3"/>
  <c r="DF173" i="3"/>
  <c r="GL173" i="3"/>
  <c r="IO173" i="3"/>
  <c r="DF172" i="3"/>
  <c r="EQ172" i="3"/>
  <c r="GX173" i="3"/>
  <c r="CP172" i="3"/>
  <c r="IL173" i="3"/>
  <c r="HN173" i="3"/>
  <c r="FI172" i="3"/>
  <c r="CW173" i="3"/>
  <c r="FO172" i="3"/>
  <c r="HD173" i="3"/>
  <c r="DH172" i="3"/>
  <c r="DS172" i="3"/>
  <c r="EU173" i="3"/>
  <c r="FR173" i="3"/>
  <c r="EW173" i="3"/>
  <c r="EO173" i="3"/>
  <c r="JB172" i="3"/>
  <c r="EM173" i="3"/>
  <c r="DC173" i="3"/>
  <c r="FS173" i="3"/>
  <c r="HJ173" i="3"/>
  <c r="EY173" i="3"/>
  <c r="FN173" i="3"/>
  <c r="IQ173" i="3"/>
  <c r="HB173" i="3"/>
  <c r="FM173" i="3"/>
  <c r="ET173" i="3"/>
  <c r="EZ172" i="3"/>
  <c r="DD173" i="3"/>
  <c r="IT173" i="3"/>
  <c r="GJ172" i="3"/>
  <c r="IV173" i="3"/>
  <c r="IU172" i="3"/>
  <c r="FE173" i="3"/>
  <c r="FP172" i="3"/>
  <c r="EQ173" i="3"/>
  <c r="GI172" i="3"/>
  <c r="DM172" i="3"/>
  <c r="CZ173" i="3"/>
  <c r="GM172" i="3"/>
  <c r="IU173" i="3"/>
  <c r="CU173" i="3"/>
  <c r="HM173" i="3"/>
  <c r="IH173" i="3"/>
  <c r="CX173" i="3"/>
  <c r="AQ171" i="3" l="1"/>
  <c r="AS171" i="3"/>
  <c r="AT171" i="3" s="1"/>
  <c r="JU172" i="3"/>
  <c r="BN172" i="3"/>
  <c r="CG171" i="3"/>
  <c r="AN171" i="3"/>
  <c r="CD171" i="3"/>
  <c r="HS172" i="3"/>
  <c r="BP172" i="3"/>
  <c r="JW172" i="3"/>
  <c r="BM172" i="3"/>
  <c r="HW172" i="3"/>
  <c r="GD172" i="3"/>
  <c r="BZ172" i="3"/>
  <c r="BW172" i="3"/>
  <c r="ED172" i="3"/>
  <c r="X172" i="3"/>
  <c r="AX172" i="3"/>
  <c r="AY172" i="3"/>
  <c r="HR172" i="3"/>
  <c r="BA172" i="3"/>
  <c r="CB172" i="3"/>
  <c r="BB172" i="3"/>
  <c r="BE172" i="3"/>
  <c r="BC172" i="3"/>
  <c r="AV172" i="3"/>
  <c r="AW172" i="3"/>
  <c r="BD172" i="3"/>
  <c r="BG172" i="3"/>
  <c r="BF172" i="3"/>
  <c r="AZ172" i="3"/>
  <c r="O172" i="3"/>
  <c r="EG172" i="3"/>
  <c r="AC172" i="3"/>
  <c r="JX172" i="3"/>
  <c r="BQ172" i="3"/>
  <c r="EF172" i="3"/>
  <c r="Z172" i="3"/>
  <c r="HV172" i="3"/>
  <c r="S172" i="3"/>
  <c r="FV172" i="3"/>
  <c r="N172" i="3"/>
  <c r="GC172" i="3"/>
  <c r="EA172" i="3"/>
  <c r="U172" i="3"/>
  <c r="GA172" i="3"/>
  <c r="L172" i="3"/>
  <c r="BS172" i="3"/>
  <c r="CL172" i="3"/>
  <c r="AG172" i="3"/>
  <c r="AH172" i="3"/>
  <c r="DY172" i="3"/>
  <c r="G172" i="3"/>
  <c r="BU172" i="3"/>
  <c r="GE172" i="3"/>
  <c r="AB172" i="3"/>
  <c r="EB172" i="3"/>
  <c r="V172" i="3"/>
  <c r="FZ172" i="3"/>
  <c r="K172" i="3"/>
  <c r="IA172" i="3"/>
  <c r="BX172" i="3"/>
  <c r="JQ172" i="3"/>
  <c r="BJ172" i="3"/>
  <c r="DZ172" i="3"/>
  <c r="H172" i="3"/>
  <c r="JP172" i="3"/>
  <c r="AR172" i="3"/>
  <c r="AS172" i="3"/>
  <c r="CD172" i="3"/>
  <c r="AN172" i="3"/>
  <c r="DZ173" i="3"/>
  <c r="DY173" i="3"/>
  <c r="HX173" i="3"/>
  <c r="CE173" i="3"/>
  <c r="HZ173" i="3"/>
  <c r="JX173" i="3"/>
  <c r="HT173" i="3"/>
  <c r="IA173" i="3"/>
  <c r="JQ173" i="3"/>
  <c r="JU173" i="3"/>
  <c r="EE173" i="3"/>
  <c r="EG173" i="3"/>
  <c r="C174" i="3"/>
  <c r="CG172" i="3"/>
  <c r="AQ172" i="3"/>
  <c r="HJ174" i="3"/>
  <c r="GP174" i="3"/>
  <c r="CO174" i="3"/>
  <c r="GM174" i="3"/>
  <c r="CR174" i="3"/>
  <c r="JI174" i="3"/>
  <c r="FR174" i="3"/>
  <c r="EQ174" i="3"/>
  <c r="DG173" i="3"/>
  <c r="JD173" i="3"/>
  <c r="DH173" i="3"/>
  <c r="IW174" i="3"/>
  <c r="GW174" i="3"/>
  <c r="CO173" i="3"/>
  <c r="CW174" i="3"/>
  <c r="HM174" i="3"/>
  <c r="HA174" i="3"/>
  <c r="EV174" i="3"/>
  <c r="DU174" i="3"/>
  <c r="DD174" i="3"/>
  <c r="IT174" i="3"/>
  <c r="CS173" i="3"/>
  <c r="GT173" i="3"/>
  <c r="EW174" i="3"/>
  <c r="CK173" i="3"/>
  <c r="CJ173" i="3"/>
  <c r="GK174" i="3"/>
  <c r="FA173" i="3"/>
  <c r="HK174" i="3"/>
  <c r="FQ174" i="3"/>
  <c r="FE174" i="3"/>
  <c r="II174" i="3"/>
  <c r="DJ174" i="3"/>
  <c r="GS173" i="3"/>
  <c r="JA173" i="3"/>
  <c r="GI174" i="3"/>
  <c r="JH174" i="3"/>
  <c r="CZ174" i="3"/>
  <c r="FP174" i="3"/>
  <c r="DG174" i="3"/>
  <c r="II173" i="3"/>
  <c r="CQ174" i="3"/>
  <c r="JJ173" i="3"/>
  <c r="CY173" i="3"/>
  <c r="GL174" i="3"/>
  <c r="EZ173" i="3"/>
  <c r="EV173" i="3"/>
  <c r="FO174" i="3"/>
  <c r="IG173" i="3"/>
  <c r="GR174" i="3"/>
  <c r="DE173" i="3"/>
  <c r="CT173" i="3"/>
  <c r="GV173" i="3"/>
  <c r="GY174" i="3"/>
  <c r="JF173" i="3"/>
  <c r="DQ174" i="3"/>
  <c r="DM174" i="3"/>
  <c r="FF174" i="3"/>
  <c r="JM173" i="3"/>
  <c r="HP174" i="3"/>
  <c r="HC173" i="3"/>
  <c r="DH174" i="3"/>
  <c r="JL173" i="3"/>
  <c r="FG173" i="3"/>
  <c r="DB174" i="3"/>
  <c r="IX173" i="3"/>
  <c r="HD174" i="3"/>
  <c r="DO173" i="3"/>
  <c r="GS174" i="3"/>
  <c r="FF173" i="3"/>
  <c r="EU174" i="3"/>
  <c r="IP173" i="3"/>
  <c r="FO173" i="3"/>
  <c r="DB173" i="3"/>
  <c r="DR173" i="3"/>
  <c r="HL173" i="3"/>
  <c r="HI174" i="3"/>
  <c r="FL173" i="3"/>
  <c r="DT174" i="3"/>
  <c r="DE174" i="3"/>
  <c r="HG174" i="3"/>
  <c r="FQ173" i="3"/>
  <c r="DS174" i="3"/>
  <c r="GY173" i="3"/>
  <c r="EL174" i="3"/>
  <c r="IJ173" i="3"/>
  <c r="CX174" i="3"/>
  <c r="HA173" i="3"/>
  <c r="JF174" i="3"/>
  <c r="IY174" i="3"/>
  <c r="EN173" i="3"/>
  <c r="CP174" i="3"/>
  <c r="HO173" i="3"/>
  <c r="EP174" i="3"/>
  <c r="DQ173" i="3"/>
  <c r="DV173" i="3"/>
  <c r="JK174" i="3"/>
  <c r="IV174" i="3"/>
  <c r="FH173" i="3"/>
  <c r="IN173" i="3"/>
  <c r="FD174" i="3"/>
  <c r="IH174" i="3"/>
  <c r="HF174" i="3"/>
  <c r="JI173" i="3"/>
  <c r="IF173" i="3"/>
  <c r="ES174" i="3"/>
  <c r="IN174" i="3"/>
  <c r="JH173" i="3"/>
  <c r="EL173" i="3"/>
  <c r="FP173" i="3"/>
  <c r="GX174" i="3"/>
  <c r="DU173" i="3"/>
  <c r="GN174" i="3"/>
  <c r="GM173" i="3"/>
  <c r="DL173" i="3"/>
  <c r="FL174" i="3"/>
  <c r="IM173" i="3"/>
  <c r="IW173" i="3"/>
  <c r="IU174" i="3"/>
  <c r="FJ173" i="3"/>
  <c r="GW173" i="3"/>
  <c r="JB174" i="3"/>
  <c r="GZ174" i="3"/>
  <c r="GI173" i="3"/>
  <c r="DO174" i="3"/>
  <c r="FI174" i="3"/>
  <c r="CV174" i="3"/>
  <c r="JA174" i="3"/>
  <c r="FG174" i="3"/>
  <c r="FD173" i="3"/>
  <c r="FB173" i="3"/>
  <c r="ER173" i="3"/>
  <c r="HF173" i="3"/>
  <c r="GT174" i="3"/>
  <c r="GQ174" i="3"/>
  <c r="GN173" i="3"/>
  <c r="IX174" i="3"/>
  <c r="EP173" i="3"/>
  <c r="IJ174" i="3"/>
  <c r="DJ173" i="3"/>
  <c r="GZ173" i="3"/>
  <c r="FC173" i="3"/>
  <c r="DC174" i="3"/>
  <c r="DP174" i="3"/>
  <c r="DM173" i="3"/>
  <c r="EF173" i="3" l="1"/>
  <c r="AP173" i="3"/>
  <c r="EB173" i="3"/>
  <c r="JV173" i="3"/>
  <c r="J173" i="3"/>
  <c r="K173" i="3"/>
  <c r="AL173" i="3"/>
  <c r="Q173" i="3"/>
  <c r="M173" i="3"/>
  <c r="P173" i="3"/>
  <c r="I173" i="3"/>
  <c r="N173" i="3"/>
  <c r="O173" i="3"/>
  <c r="DX173" i="3"/>
  <c r="F173" i="3"/>
  <c r="G173" i="3"/>
  <c r="L173" i="3"/>
  <c r="H173" i="3"/>
  <c r="FZ173" i="3"/>
  <c r="HW173" i="3"/>
  <c r="HY173" i="3"/>
  <c r="BS173" i="3"/>
  <c r="BM173" i="3"/>
  <c r="BR173" i="3"/>
  <c r="BP173" i="3"/>
  <c r="BL173" i="3"/>
  <c r="BK173" i="3"/>
  <c r="BO173" i="3"/>
  <c r="BJ173" i="3"/>
  <c r="BH173" i="3"/>
  <c r="BQ173" i="3"/>
  <c r="BN173" i="3"/>
  <c r="BI173" i="3"/>
  <c r="JO173" i="3"/>
  <c r="CC173" i="3"/>
  <c r="CL173" i="3"/>
  <c r="EH173" i="3"/>
  <c r="GA173" i="3"/>
  <c r="CB173" i="3"/>
  <c r="BG173" i="3"/>
  <c r="BF173" i="3"/>
  <c r="BA173" i="3"/>
  <c r="BD173" i="3"/>
  <c r="BB173" i="3"/>
  <c r="AV173" i="3"/>
  <c r="BC173" i="3"/>
  <c r="AZ173" i="3"/>
  <c r="BE173" i="3"/>
  <c r="AW173" i="3"/>
  <c r="AY173" i="3"/>
  <c r="HR173" i="3"/>
  <c r="AX173" i="3"/>
  <c r="GD173" i="3"/>
  <c r="HS173" i="3"/>
  <c r="FY173" i="3"/>
  <c r="EA173" i="3"/>
  <c r="JS173" i="3"/>
  <c r="FX173" i="3"/>
  <c r="GC173" i="3"/>
  <c r="FW173" i="3"/>
  <c r="IB173" i="3"/>
  <c r="AI173" i="3"/>
  <c r="AO173" i="3"/>
  <c r="AR173" i="3" s="1"/>
  <c r="AG173" i="3"/>
  <c r="AD173" i="3"/>
  <c r="AF173" i="3"/>
  <c r="AE173" i="3"/>
  <c r="AK173" i="3"/>
  <c r="AJ173" i="3"/>
  <c r="AH173" i="3"/>
  <c r="X173" i="3"/>
  <c r="T173" i="3"/>
  <c r="AC173" i="3"/>
  <c r="Z173" i="3"/>
  <c r="W173" i="3"/>
  <c r="Y173" i="3"/>
  <c r="AA173" i="3"/>
  <c r="V173" i="3"/>
  <c r="AB173" i="3"/>
  <c r="R173" i="3"/>
  <c r="U173" i="3"/>
  <c r="S173" i="3"/>
  <c r="FV173" i="3"/>
  <c r="ED173" i="3"/>
  <c r="JY173" i="3"/>
  <c r="FU173" i="3"/>
  <c r="AM173" i="3"/>
  <c r="AN173" i="3" s="1"/>
  <c r="JT173" i="3"/>
  <c r="GE173" i="3"/>
  <c r="BX173" i="3"/>
  <c r="BY173" i="3"/>
  <c r="BW173" i="3"/>
  <c r="BV173" i="3"/>
  <c r="BU173" i="3"/>
  <c r="BT173" i="3"/>
  <c r="CA173" i="3"/>
  <c r="CF173" i="3"/>
  <c r="CG173" i="3" s="1"/>
  <c r="BZ173" i="3"/>
  <c r="JP173" i="3"/>
  <c r="HV173" i="3"/>
  <c r="GB173" i="3"/>
  <c r="EC173" i="3"/>
  <c r="HU173" i="3"/>
  <c r="JR173" i="3"/>
  <c r="JW173" i="3"/>
  <c r="Q174" i="3"/>
  <c r="AT172" i="3"/>
  <c r="HZ174" i="3"/>
  <c r="HU174" i="3"/>
  <c r="IB174" i="3"/>
  <c r="JS174" i="3"/>
  <c r="DY174" i="3"/>
  <c r="CF174" i="3"/>
  <c r="DZ174" i="3"/>
  <c r="HT174" i="3"/>
  <c r="HV174" i="3"/>
  <c r="JW174" i="3"/>
  <c r="CE174" i="3"/>
  <c r="BV174" i="3"/>
  <c r="BT174" i="3"/>
  <c r="JR174" i="3"/>
  <c r="JQ174" i="3"/>
  <c r="AP174" i="3"/>
  <c r="AO174" i="3"/>
  <c r="AD174" i="3"/>
  <c r="AI174" i="3"/>
  <c r="AH174" i="3"/>
  <c r="AJ174" i="3"/>
  <c r="EF174" i="3"/>
  <c r="EA174" i="3"/>
  <c r="HW174" i="3"/>
  <c r="FZ174" i="3"/>
  <c r="F174" i="3"/>
  <c r="AL174" i="3"/>
  <c r="M174" i="3"/>
  <c r="O174" i="3"/>
  <c r="DX174" i="3"/>
  <c r="GB174" i="3"/>
  <c r="GE174" i="3"/>
  <c r="C175" i="3"/>
  <c r="GO174" i="3"/>
  <c r="DV175" i="3"/>
  <c r="DR174" i="3"/>
  <c r="FP175" i="3"/>
  <c r="EO175" i="3"/>
  <c r="IY175" i="3"/>
  <c r="IS174" i="3"/>
  <c r="HM175" i="3"/>
  <c r="HL174" i="3"/>
  <c r="GT175" i="3"/>
  <c r="EZ174" i="3"/>
  <c r="DV174" i="3"/>
  <c r="DK174" i="3"/>
  <c r="DD175" i="3"/>
  <c r="FH174" i="3"/>
  <c r="IK174" i="3"/>
  <c r="CZ175" i="3"/>
  <c r="JL175" i="3"/>
  <c r="IQ174" i="3"/>
  <c r="CK174" i="3"/>
  <c r="JF175" i="3"/>
  <c r="FC175" i="3"/>
  <c r="FA174" i="3"/>
  <c r="DI175" i="3"/>
  <c r="EY174" i="3"/>
  <c r="GP175" i="3"/>
  <c r="FI175" i="3"/>
  <c r="HO174" i="3"/>
  <c r="GN175" i="3"/>
  <c r="HO175" i="3"/>
  <c r="JC174" i="3"/>
  <c r="CY174" i="3"/>
  <c r="DK175" i="3"/>
  <c r="JJ174" i="3"/>
  <c r="EO174" i="3"/>
  <c r="EL175" i="3"/>
  <c r="HN174" i="3"/>
  <c r="GV174" i="3"/>
  <c r="CJ174" i="3"/>
  <c r="EN175" i="3"/>
  <c r="JD174" i="3"/>
  <c r="JK175" i="3"/>
  <c r="DG175" i="3"/>
  <c r="FN174" i="3"/>
  <c r="IN175" i="3"/>
  <c r="EV175" i="3"/>
  <c r="JG174" i="3"/>
  <c r="DF175" i="3"/>
  <c r="HN175" i="3"/>
  <c r="IQ175" i="3"/>
  <c r="HL175" i="3"/>
  <c r="HE174" i="3"/>
  <c r="IG175" i="3"/>
  <c r="IM174" i="3"/>
  <c r="IZ174" i="3"/>
  <c r="DL175" i="3"/>
  <c r="CQ175" i="3"/>
  <c r="HB174" i="3"/>
  <c r="ET174" i="3"/>
  <c r="FE175" i="3"/>
  <c r="FG175" i="3"/>
  <c r="CT175" i="3"/>
  <c r="FJ175" i="3"/>
  <c r="IF174" i="3"/>
  <c r="JC175" i="3"/>
  <c r="IL174" i="3"/>
  <c r="CV175" i="3"/>
  <c r="ER174" i="3"/>
  <c r="IO174" i="3"/>
  <c r="FQ175" i="3"/>
  <c r="EU175" i="3"/>
  <c r="GX175" i="3"/>
  <c r="FB174" i="3"/>
  <c r="FM174" i="3"/>
  <c r="HP175" i="3"/>
  <c r="CR175" i="3"/>
  <c r="CT174" i="3"/>
  <c r="FS175" i="3"/>
  <c r="CU174" i="3"/>
  <c r="GQ175" i="3"/>
  <c r="IP174" i="3"/>
  <c r="DI174" i="3"/>
  <c r="DT175" i="3"/>
  <c r="GW175" i="3"/>
  <c r="FC174" i="3"/>
  <c r="DU175" i="3"/>
  <c r="CS174" i="3"/>
  <c r="HC174" i="3"/>
  <c r="IP175" i="3"/>
  <c r="FO175" i="3"/>
  <c r="JL174" i="3"/>
  <c r="GY175" i="3"/>
  <c r="HD175" i="3"/>
  <c r="DP175" i="3"/>
  <c r="FS174" i="3"/>
  <c r="FJ174" i="3"/>
  <c r="EN174" i="3"/>
  <c r="FM175" i="3"/>
  <c r="IG174" i="3"/>
  <c r="DL174" i="3"/>
  <c r="GI175" i="3"/>
  <c r="GJ174" i="3"/>
  <c r="DB175" i="3"/>
  <c r="JA175" i="3"/>
  <c r="DF174" i="3"/>
  <c r="JB175" i="3"/>
  <c r="DC175" i="3"/>
  <c r="GR175" i="3"/>
  <c r="FF175" i="3"/>
  <c r="JM174" i="3"/>
  <c r="EM174" i="3"/>
  <c r="AF174" i="3" l="1"/>
  <c r="AE174" i="3"/>
  <c r="JP174" i="3"/>
  <c r="FU174" i="3"/>
  <c r="Y174" i="3"/>
  <c r="R174" i="3"/>
  <c r="AM174" i="3"/>
  <c r="AN174" i="3" s="1"/>
  <c r="Z174" i="3"/>
  <c r="AA174" i="3"/>
  <c r="X174" i="3"/>
  <c r="AC174" i="3"/>
  <c r="W174" i="3"/>
  <c r="U174" i="3"/>
  <c r="BZ174" i="3"/>
  <c r="GD174" i="3"/>
  <c r="EG174" i="3"/>
  <c r="BW174" i="3"/>
  <c r="P174" i="3"/>
  <c r="EE174" i="3"/>
  <c r="CD173" i="3"/>
  <c r="AQ173" i="3"/>
  <c r="AS173" i="3"/>
  <c r="AT173" i="3" s="1"/>
  <c r="V174" i="3"/>
  <c r="FX174" i="3"/>
  <c r="I174" i="3"/>
  <c r="JU174" i="3"/>
  <c r="HS174" i="3"/>
  <c r="T174" i="3"/>
  <c r="AG174" i="3"/>
  <c r="HX174" i="3"/>
  <c r="L174" i="3"/>
  <c r="ED174" i="3"/>
  <c r="CL174" i="3"/>
  <c r="FV174" i="3"/>
  <c r="G174" i="3"/>
  <c r="JY174" i="3"/>
  <c r="JT174" i="3"/>
  <c r="HR174" i="3"/>
  <c r="BK174" i="3"/>
  <c r="BO174" i="3"/>
  <c r="CB174" i="3"/>
  <c r="BH174" i="3"/>
  <c r="BN174" i="3"/>
  <c r="BR174" i="3"/>
  <c r="BS174" i="3"/>
  <c r="BM174" i="3"/>
  <c r="BJ174" i="3"/>
  <c r="BQ174" i="3"/>
  <c r="BI174" i="3"/>
  <c r="BL174" i="3"/>
  <c r="BP174" i="3"/>
  <c r="BX174" i="3"/>
  <c r="JX174" i="3"/>
  <c r="EH174" i="3"/>
  <c r="AB174" i="3"/>
  <c r="EB174" i="3"/>
  <c r="J174" i="3"/>
  <c r="FW174" i="3"/>
  <c r="H174" i="3"/>
  <c r="BB174" i="3"/>
  <c r="AX174" i="3"/>
  <c r="BA174" i="3"/>
  <c r="BG174" i="3"/>
  <c r="BE174" i="3"/>
  <c r="AZ174" i="3"/>
  <c r="AW174" i="3"/>
  <c r="AY174" i="3"/>
  <c r="BD174" i="3"/>
  <c r="BF174" i="3"/>
  <c r="JO174" i="3"/>
  <c r="AV174" i="3"/>
  <c r="BC174" i="3"/>
  <c r="CC174" i="3"/>
  <c r="FY174" i="3"/>
  <c r="BY174" i="3"/>
  <c r="CA174" i="3"/>
  <c r="JV174" i="3"/>
  <c r="AK174" i="3"/>
  <c r="S174" i="3"/>
  <c r="GA174" i="3"/>
  <c r="BU174" i="3"/>
  <c r="IA174" i="3"/>
  <c r="EC174" i="3"/>
  <c r="K174" i="3"/>
  <c r="GC174" i="3"/>
  <c r="N174" i="3"/>
  <c r="HY174" i="3"/>
  <c r="AR174" i="3"/>
  <c r="AS174" i="3"/>
  <c r="HZ175" i="3"/>
  <c r="CF175" i="3"/>
  <c r="DZ175" i="3"/>
  <c r="JW175" i="3"/>
  <c r="JY175" i="3"/>
  <c r="EC175" i="3"/>
  <c r="EE175" i="3"/>
  <c r="GE175" i="3"/>
  <c r="AQ174" i="3"/>
  <c r="CG174" i="3"/>
  <c r="C176" i="3"/>
  <c r="HM176" i="3"/>
  <c r="GK176" i="3"/>
  <c r="IV175" i="3"/>
  <c r="HI175" i="3"/>
  <c r="CS176" i="3"/>
  <c r="FD175" i="3"/>
  <c r="ES176" i="3"/>
  <c r="HF175" i="3"/>
  <c r="IZ175" i="3"/>
  <c r="IW176" i="3"/>
  <c r="DB176" i="3"/>
  <c r="EW175" i="3"/>
  <c r="CV176" i="3"/>
  <c r="IL176" i="3"/>
  <c r="ER176" i="3"/>
  <c r="FL175" i="3"/>
  <c r="JK176" i="3"/>
  <c r="II175" i="3"/>
  <c r="DH175" i="3"/>
  <c r="DS176" i="3"/>
  <c r="EW176" i="3"/>
  <c r="DD176" i="3"/>
  <c r="IS175" i="3"/>
  <c r="DQ176" i="3"/>
  <c r="EL176" i="3"/>
  <c r="IV176" i="3"/>
  <c r="GV175" i="3"/>
  <c r="IT176" i="3"/>
  <c r="CW175" i="3"/>
  <c r="DO176" i="3"/>
  <c r="JC176" i="3"/>
  <c r="DK176" i="3"/>
  <c r="DM176" i="3"/>
  <c r="GZ176" i="3"/>
  <c r="DF176" i="3"/>
  <c r="GJ175" i="3"/>
  <c r="GS176" i="3"/>
  <c r="CY175" i="3"/>
  <c r="FA176" i="3"/>
  <c r="HC176" i="3"/>
  <c r="FR176" i="3"/>
  <c r="CX176" i="3"/>
  <c r="IP176" i="3"/>
  <c r="FO176" i="3"/>
  <c r="CP175" i="3"/>
  <c r="HG175" i="3"/>
  <c r="GQ176" i="3"/>
  <c r="EM176" i="3"/>
  <c r="DS175" i="3"/>
  <c r="DU176" i="3"/>
  <c r="ET175" i="3"/>
  <c r="FI176" i="3"/>
  <c r="FC176" i="3"/>
  <c r="JI175" i="3"/>
  <c r="DJ176" i="3"/>
  <c r="EO176" i="3"/>
  <c r="DQ175" i="3"/>
  <c r="CR176" i="3"/>
  <c r="DV176" i="3"/>
  <c r="GM176" i="3"/>
  <c r="IL175" i="3"/>
  <c r="HL176" i="3"/>
  <c r="GN176" i="3"/>
  <c r="IK175" i="3"/>
  <c r="GO176" i="3"/>
  <c r="IU175" i="3"/>
  <c r="CS175" i="3"/>
  <c r="FE176" i="3"/>
  <c r="IM176" i="3"/>
  <c r="JM175" i="3"/>
  <c r="CK175" i="3"/>
  <c r="HB175" i="3"/>
  <c r="EY175" i="3"/>
  <c r="IH175" i="3"/>
  <c r="JD176" i="3"/>
  <c r="HA175" i="3"/>
  <c r="HC175" i="3"/>
  <c r="FN175" i="3"/>
  <c r="GL175" i="3"/>
  <c r="JJ175" i="3"/>
  <c r="DE175" i="3"/>
  <c r="IM175" i="3"/>
  <c r="GK175" i="3"/>
  <c r="GV176" i="3"/>
  <c r="EP175" i="3"/>
  <c r="GT176" i="3"/>
  <c r="CJ175" i="3"/>
  <c r="DM175" i="3"/>
  <c r="FR175" i="3"/>
  <c r="CU175" i="3"/>
  <c r="CX175" i="3"/>
  <c r="JH175" i="3"/>
  <c r="FH175" i="3"/>
  <c r="FJ176" i="3"/>
  <c r="FB175" i="3"/>
  <c r="ER175" i="3"/>
  <c r="FL176" i="3"/>
  <c r="CO176" i="3"/>
  <c r="GY176" i="3"/>
  <c r="IU176" i="3"/>
  <c r="IW175" i="3"/>
  <c r="GO175" i="3"/>
  <c r="ES175" i="3"/>
  <c r="DJ175" i="3"/>
  <c r="IX175" i="3"/>
  <c r="CT176" i="3"/>
  <c r="JD175" i="3"/>
  <c r="DI176" i="3"/>
  <c r="HK175" i="3"/>
  <c r="EQ176" i="3"/>
  <c r="HJ175" i="3"/>
  <c r="EQ175" i="3"/>
  <c r="IO175" i="3"/>
  <c r="IS176" i="3"/>
  <c r="GS175" i="3"/>
  <c r="IJ175" i="3"/>
  <c r="JM176" i="3"/>
  <c r="HB176" i="3"/>
  <c r="IF175" i="3"/>
  <c r="HF176" i="3"/>
  <c r="FA175" i="3"/>
  <c r="DO175" i="3"/>
  <c r="GZ175" i="3"/>
  <c r="HE175" i="3"/>
  <c r="CO175" i="3"/>
  <c r="EZ175" i="3"/>
  <c r="DG176" i="3"/>
  <c r="JG175" i="3"/>
  <c r="EM175" i="3"/>
  <c r="IT175" i="3"/>
  <c r="GM175" i="3"/>
  <c r="DR175" i="3"/>
  <c r="CD174" i="3" l="1"/>
  <c r="FY175" i="3"/>
  <c r="IA175" i="3"/>
  <c r="AP175" i="3"/>
  <c r="AS175" i="3" s="1"/>
  <c r="AM175" i="3"/>
  <c r="Y175" i="3"/>
  <c r="FU175" i="3"/>
  <c r="U175" i="3"/>
  <c r="T175" i="3"/>
  <c r="AA175" i="3"/>
  <c r="Z175" i="3"/>
  <c r="S175" i="3"/>
  <c r="AC175" i="3"/>
  <c r="W175" i="3"/>
  <c r="AB175" i="3"/>
  <c r="V175" i="3"/>
  <c r="X175" i="3"/>
  <c r="R175" i="3"/>
  <c r="GD175" i="3"/>
  <c r="JQ175" i="3"/>
  <c r="HW175" i="3"/>
  <c r="JU175" i="3"/>
  <c r="AD175" i="3"/>
  <c r="AF175" i="3"/>
  <c r="AG175" i="3"/>
  <c r="AH175" i="3"/>
  <c r="AI175" i="3"/>
  <c r="AJ175" i="3"/>
  <c r="AO175" i="3"/>
  <c r="AK175" i="3"/>
  <c r="AE175" i="3"/>
  <c r="JR175" i="3"/>
  <c r="JP175" i="3"/>
  <c r="HT175" i="3"/>
  <c r="FW175" i="3"/>
  <c r="J175" i="3"/>
  <c r="N175" i="3"/>
  <c r="K175" i="3"/>
  <c r="F175" i="3"/>
  <c r="O175" i="3"/>
  <c r="L175" i="3"/>
  <c r="P175" i="3"/>
  <c r="H175" i="3"/>
  <c r="G175" i="3"/>
  <c r="DX175" i="3"/>
  <c r="Q175" i="3"/>
  <c r="M175" i="3"/>
  <c r="AL175" i="3"/>
  <c r="I175" i="3"/>
  <c r="JS175" i="3"/>
  <c r="HU175" i="3"/>
  <c r="GA175" i="3"/>
  <c r="DY175" i="3"/>
  <c r="GB175" i="3"/>
  <c r="GC175" i="3"/>
  <c r="CE175" i="3"/>
  <c r="CG175" i="3" s="1"/>
  <c r="BU175" i="3"/>
  <c r="BW175" i="3"/>
  <c r="BZ175" i="3"/>
  <c r="BY175" i="3"/>
  <c r="BV175" i="3"/>
  <c r="BT175" i="3"/>
  <c r="CA175" i="3"/>
  <c r="BX175" i="3"/>
  <c r="EF175" i="3"/>
  <c r="EA175" i="3"/>
  <c r="JT175" i="3"/>
  <c r="HS175" i="3"/>
  <c r="EB175" i="3"/>
  <c r="BE175" i="3"/>
  <c r="AY175" i="3"/>
  <c r="AV175" i="3"/>
  <c r="AZ175" i="3"/>
  <c r="AW175" i="3"/>
  <c r="BF175" i="3"/>
  <c r="BG175" i="3"/>
  <c r="BA175" i="3"/>
  <c r="BD175" i="3"/>
  <c r="BB175" i="3"/>
  <c r="BC175" i="3"/>
  <c r="CC175" i="3"/>
  <c r="AX175" i="3"/>
  <c r="JO175" i="3"/>
  <c r="EH175" i="3"/>
  <c r="HX175" i="3"/>
  <c r="BK175" i="3"/>
  <c r="BH175" i="3"/>
  <c r="BJ175" i="3"/>
  <c r="BO175" i="3"/>
  <c r="BQ175" i="3"/>
  <c r="BL175" i="3"/>
  <c r="BI175" i="3"/>
  <c r="BN175" i="3"/>
  <c r="BS175" i="3"/>
  <c r="CB175" i="3"/>
  <c r="BR175" i="3"/>
  <c r="BM175" i="3"/>
  <c r="HR175" i="3"/>
  <c r="BP175" i="3"/>
  <c r="FZ175" i="3"/>
  <c r="CL175" i="3"/>
  <c r="FV175" i="3"/>
  <c r="EG175" i="3"/>
  <c r="HY175" i="3"/>
  <c r="ED175" i="3"/>
  <c r="HV175" i="3"/>
  <c r="FX175" i="3"/>
  <c r="IB175" i="3"/>
  <c r="JX175" i="3"/>
  <c r="JV175" i="3"/>
  <c r="AP176" i="3"/>
  <c r="AO176" i="3"/>
  <c r="AD176" i="3"/>
  <c r="AJ176" i="3"/>
  <c r="BH176" i="3"/>
  <c r="BR176" i="3"/>
  <c r="BL176" i="3"/>
  <c r="BK176" i="3"/>
  <c r="IB176" i="3"/>
  <c r="HV176" i="3"/>
  <c r="EB176" i="3"/>
  <c r="JY176" i="3"/>
  <c r="HX176" i="3"/>
  <c r="EC176" i="3"/>
  <c r="GA176" i="3"/>
  <c r="EE176" i="3"/>
  <c r="EG176" i="3"/>
  <c r="K176" i="3"/>
  <c r="I176" i="3"/>
  <c r="F176" i="3"/>
  <c r="DX176" i="3"/>
  <c r="AL176" i="3"/>
  <c r="M176" i="3"/>
  <c r="C177" i="3"/>
  <c r="AT174" i="3"/>
  <c r="HA176" i="3"/>
  <c r="GR177" i="3"/>
  <c r="IV177" i="3"/>
  <c r="EM177" i="3"/>
  <c r="DB177" i="3"/>
  <c r="IK177" i="3"/>
  <c r="HO177" i="3"/>
  <c r="EZ177" i="3"/>
  <c r="FG177" i="3"/>
  <c r="FP176" i="3"/>
  <c r="JA177" i="3"/>
  <c r="HL177" i="3"/>
  <c r="GM177" i="3"/>
  <c r="GX177" i="3"/>
  <c r="EU176" i="3"/>
  <c r="HP177" i="3"/>
  <c r="IT177" i="3"/>
  <c r="FA177" i="3"/>
  <c r="DK177" i="3"/>
  <c r="JB177" i="3"/>
  <c r="FL177" i="3"/>
  <c r="DL176" i="3"/>
  <c r="ET176" i="3"/>
  <c r="IO177" i="3"/>
  <c r="JG176" i="3"/>
  <c r="DT177" i="3"/>
  <c r="FS177" i="3"/>
  <c r="EU177" i="3"/>
  <c r="DT176" i="3"/>
  <c r="JF176" i="3"/>
  <c r="FB177" i="3"/>
  <c r="HE177" i="3"/>
  <c r="IL177" i="3"/>
  <c r="CP176" i="3"/>
  <c r="II176" i="3"/>
  <c r="IQ177" i="3"/>
  <c r="DR176" i="3"/>
  <c r="IU177" i="3"/>
  <c r="HD176" i="3"/>
  <c r="CK176" i="3"/>
  <c r="IW177" i="3"/>
  <c r="CT177" i="3"/>
  <c r="IN176" i="3"/>
  <c r="HO176" i="3"/>
  <c r="CW176" i="3"/>
  <c r="IX176" i="3"/>
  <c r="FF176" i="3"/>
  <c r="DE176" i="3"/>
  <c r="GL176" i="3"/>
  <c r="DP177" i="3"/>
  <c r="GW177" i="3"/>
  <c r="DP176" i="3"/>
  <c r="HI176" i="3"/>
  <c r="FS176" i="3"/>
  <c r="DH177" i="3"/>
  <c r="DG177" i="3"/>
  <c r="IX177" i="3"/>
  <c r="HJ176" i="3"/>
  <c r="IG177" i="3"/>
  <c r="HF177" i="3"/>
  <c r="JC177" i="3"/>
  <c r="IK176" i="3"/>
  <c r="DD177" i="3"/>
  <c r="JG177" i="3"/>
  <c r="IN177" i="3"/>
  <c r="CR177" i="3"/>
  <c r="HJ177" i="3"/>
  <c r="GI176" i="3"/>
  <c r="FB176" i="3"/>
  <c r="IY176" i="3"/>
  <c r="IP177" i="3"/>
  <c r="EN176" i="3"/>
  <c r="JH176" i="3"/>
  <c r="GV177" i="3"/>
  <c r="CV177" i="3"/>
  <c r="IF177" i="3"/>
  <c r="HP176" i="3"/>
  <c r="FP177" i="3"/>
  <c r="ET177" i="3"/>
  <c r="FD176" i="3"/>
  <c r="EL177" i="3"/>
  <c r="CO177" i="3"/>
  <c r="JJ176" i="3"/>
  <c r="HE176" i="3"/>
  <c r="DR177" i="3"/>
  <c r="IJ177" i="3"/>
  <c r="FF177" i="3"/>
  <c r="JB176" i="3"/>
  <c r="HN176" i="3"/>
  <c r="HM177" i="3"/>
  <c r="EW177" i="3"/>
  <c r="IZ177" i="3"/>
  <c r="IH176" i="3"/>
  <c r="IJ176" i="3"/>
  <c r="DV177" i="3"/>
  <c r="IO176" i="3"/>
  <c r="CZ177" i="3"/>
  <c r="CU176" i="3"/>
  <c r="FH176" i="3"/>
  <c r="CJ176" i="3"/>
  <c r="JI176" i="3"/>
  <c r="DQ177" i="3"/>
  <c r="JA176" i="3"/>
  <c r="IY177" i="3"/>
  <c r="GN177" i="3"/>
  <c r="CY177" i="3"/>
  <c r="IS177" i="3"/>
  <c r="HI177" i="3"/>
  <c r="EV177" i="3"/>
  <c r="JJ177" i="3"/>
  <c r="HC177" i="3"/>
  <c r="CS177" i="3"/>
  <c r="DU177" i="3"/>
  <c r="HA177" i="3"/>
  <c r="JL176" i="3"/>
  <c r="JI177" i="3"/>
  <c r="FE177" i="3"/>
  <c r="DJ177" i="3"/>
  <c r="FM176" i="3"/>
  <c r="GP177" i="3"/>
  <c r="IF176" i="3"/>
  <c r="GZ177" i="3"/>
  <c r="DF177" i="3"/>
  <c r="CW177" i="3"/>
  <c r="DC176" i="3"/>
  <c r="EN177" i="3"/>
  <c r="CU177" i="3"/>
  <c r="GX176" i="3"/>
  <c r="EP177" i="3"/>
  <c r="IH177" i="3"/>
  <c r="JH177" i="3"/>
  <c r="FN177" i="3"/>
  <c r="JM177" i="3"/>
  <c r="HB177" i="3"/>
  <c r="FH177" i="3"/>
  <c r="JF177" i="3"/>
  <c r="EO177" i="3"/>
  <c r="CQ176" i="3"/>
  <c r="JL177" i="3"/>
  <c r="EZ176" i="3"/>
  <c r="CP177" i="3"/>
  <c r="GO177" i="3"/>
  <c r="DL177" i="3"/>
  <c r="FO177" i="3"/>
  <c r="II177" i="3"/>
  <c r="HG177" i="3"/>
  <c r="GI177" i="3"/>
  <c r="GW176" i="3"/>
  <c r="FJ177" i="3"/>
  <c r="DC177" i="3"/>
  <c r="GJ177" i="3"/>
  <c r="GS177" i="3"/>
  <c r="FI177" i="3"/>
  <c r="CX177" i="3"/>
  <c r="HK176" i="3"/>
  <c r="FG176" i="3"/>
  <c r="FQ176" i="3"/>
  <c r="DE177" i="3"/>
  <c r="FC177" i="3"/>
  <c r="JK177" i="3"/>
  <c r="ES177" i="3"/>
  <c r="FM177" i="3"/>
  <c r="CZ176" i="3"/>
  <c r="DH176" i="3"/>
  <c r="CQ177" i="3"/>
  <c r="FR177" i="3"/>
  <c r="GR176" i="3"/>
  <c r="IZ176" i="3"/>
  <c r="GP176" i="3"/>
  <c r="GL177" i="3"/>
  <c r="CY176" i="3"/>
  <c r="IQ176" i="3"/>
  <c r="GK177" i="3"/>
  <c r="GY177" i="3"/>
  <c r="JD177" i="3"/>
  <c r="EY176" i="3"/>
  <c r="EV176" i="3"/>
  <c r="DI177" i="3"/>
  <c r="FN176" i="3"/>
  <c r="FQ177" i="3"/>
  <c r="GQ177" i="3"/>
  <c r="IG176" i="3"/>
  <c r="GJ176" i="3"/>
  <c r="DM177" i="3"/>
  <c r="ER177" i="3"/>
  <c r="EP176" i="3"/>
  <c r="HG176" i="3"/>
  <c r="DS177" i="3"/>
  <c r="EQ177" i="3"/>
  <c r="IM177" i="3"/>
  <c r="FD177" i="3"/>
  <c r="AQ175" i="3" l="1"/>
  <c r="CL176" i="3"/>
  <c r="CD175" i="3"/>
  <c r="AN175" i="3"/>
  <c r="AR175" i="3"/>
  <c r="AT175" i="3" s="1"/>
  <c r="FX176" i="3"/>
  <c r="BM176" i="3"/>
  <c r="HW176" i="3"/>
  <c r="JR176" i="3"/>
  <c r="BO176" i="3"/>
  <c r="JV176" i="3"/>
  <c r="BQ176" i="3"/>
  <c r="GD176" i="3"/>
  <c r="O176" i="3"/>
  <c r="GE176" i="3"/>
  <c r="FZ176" i="3"/>
  <c r="HY176" i="3"/>
  <c r="JU176" i="3"/>
  <c r="BN176" i="3"/>
  <c r="BX176" i="3"/>
  <c r="BY176" i="3"/>
  <c r="BV176" i="3"/>
  <c r="CA176" i="3"/>
  <c r="CE176" i="3"/>
  <c r="AR176" i="3" s="1"/>
  <c r="BT176" i="3"/>
  <c r="BU176" i="3"/>
  <c r="BZ176" i="3"/>
  <c r="BW176" i="3"/>
  <c r="JW176" i="3"/>
  <c r="AC176" i="3"/>
  <c r="X176" i="3"/>
  <c r="S176" i="3"/>
  <c r="AM176" i="3"/>
  <c r="AN176" i="3" s="1"/>
  <c r="T176" i="3"/>
  <c r="AA176" i="3"/>
  <c r="V176" i="3"/>
  <c r="R176" i="3"/>
  <c r="AB176" i="3"/>
  <c r="Y176" i="3"/>
  <c r="Z176" i="3"/>
  <c r="U176" i="3"/>
  <c r="W176" i="3"/>
  <c r="FU176" i="3"/>
  <c r="HU176" i="3"/>
  <c r="FV176" i="3"/>
  <c r="JO176" i="3"/>
  <c r="CC176" i="3"/>
  <c r="BS176" i="3"/>
  <c r="GC176" i="3"/>
  <c r="AG176" i="3"/>
  <c r="J176" i="3"/>
  <c r="FY176" i="3"/>
  <c r="FW176" i="3"/>
  <c r="CF176" i="3"/>
  <c r="AS176" i="3" s="1"/>
  <c r="AI176" i="3"/>
  <c r="JT176" i="3"/>
  <c r="G176" i="3"/>
  <c r="DY176" i="3"/>
  <c r="BI176" i="3"/>
  <c r="JQ176" i="3"/>
  <c r="AH176" i="3"/>
  <c r="IA176" i="3"/>
  <c r="HS176" i="3"/>
  <c r="ED176" i="3"/>
  <c r="L176" i="3"/>
  <c r="Q176" i="3"/>
  <c r="GB176" i="3"/>
  <c r="JX176" i="3"/>
  <c r="N176" i="3"/>
  <c r="EF176" i="3"/>
  <c r="JP176" i="3"/>
  <c r="AF176" i="3"/>
  <c r="BP176" i="3"/>
  <c r="HZ176" i="3"/>
  <c r="EA176" i="3"/>
  <c r="BJ176" i="3"/>
  <c r="HT176" i="3"/>
  <c r="AV176" i="3"/>
  <c r="BA176" i="3"/>
  <c r="AW176" i="3"/>
  <c r="BB176" i="3"/>
  <c r="CB176" i="3"/>
  <c r="BC176" i="3"/>
  <c r="BE176" i="3"/>
  <c r="AX176" i="3"/>
  <c r="AY176" i="3"/>
  <c r="HR176" i="3"/>
  <c r="AZ176" i="3"/>
  <c r="BG176" i="3"/>
  <c r="BD176" i="3"/>
  <c r="BF176" i="3"/>
  <c r="JS176" i="3"/>
  <c r="EH176" i="3"/>
  <c r="P176" i="3"/>
  <c r="AE176" i="3"/>
  <c r="DZ176" i="3"/>
  <c r="H176" i="3"/>
  <c r="AK176" i="3"/>
  <c r="BS177" i="3"/>
  <c r="Q177" i="3"/>
  <c r="CF177" i="3"/>
  <c r="EF177" i="3"/>
  <c r="DZ177" i="3"/>
  <c r="HR177" i="3"/>
  <c r="CB177" i="3"/>
  <c r="BD177" i="3"/>
  <c r="AV177" i="3"/>
  <c r="AW177" i="3"/>
  <c r="AX177" i="3"/>
  <c r="BE177" i="3"/>
  <c r="AY177" i="3"/>
  <c r="BF177" i="3"/>
  <c r="AZ177" i="3"/>
  <c r="BA177" i="3"/>
  <c r="BB177" i="3"/>
  <c r="BC177" i="3"/>
  <c r="AP177" i="3"/>
  <c r="BU177" i="3"/>
  <c r="CA177" i="3"/>
  <c r="BX177" i="3"/>
  <c r="CE177" i="3"/>
  <c r="BZ177" i="3"/>
  <c r="BT177" i="3"/>
  <c r="BW177" i="3"/>
  <c r="DY177" i="3"/>
  <c r="HS177" i="3"/>
  <c r="GC177" i="3"/>
  <c r="FV177" i="3"/>
  <c r="JW177" i="3"/>
  <c r="IA177" i="3"/>
  <c r="JP177" i="3"/>
  <c r="HT177" i="3"/>
  <c r="JO177" i="3"/>
  <c r="CC177" i="3"/>
  <c r="BN177" i="3"/>
  <c r="BI177" i="3"/>
  <c r="BH177" i="3"/>
  <c r="BK177" i="3"/>
  <c r="BR177" i="3"/>
  <c r="BO177" i="3"/>
  <c r="BQ177" i="3"/>
  <c r="BM177" i="3"/>
  <c r="BJ177" i="3"/>
  <c r="BL177" i="3"/>
  <c r="FW177" i="3"/>
  <c r="EA177" i="3"/>
  <c r="JX177" i="3"/>
  <c r="IB177" i="3"/>
  <c r="HU177" i="3"/>
  <c r="JQ177" i="3"/>
  <c r="HV177" i="3"/>
  <c r="JR177" i="3"/>
  <c r="FX177" i="3"/>
  <c r="EB177" i="3"/>
  <c r="JY177" i="3"/>
  <c r="HW177" i="3"/>
  <c r="JS177" i="3"/>
  <c r="HX177" i="3"/>
  <c r="JT177" i="3"/>
  <c r="JU177" i="3"/>
  <c r="HY177" i="3"/>
  <c r="FY177" i="3"/>
  <c r="EC177" i="3"/>
  <c r="JV177" i="3"/>
  <c r="FZ177" i="3"/>
  <c r="ED177" i="3"/>
  <c r="GA177" i="3"/>
  <c r="EE177" i="3"/>
  <c r="EG177" i="3"/>
  <c r="O177" i="3"/>
  <c r="P177" i="3"/>
  <c r="K177" i="3"/>
  <c r="I177" i="3"/>
  <c r="J177" i="3"/>
  <c r="DX177" i="3"/>
  <c r="H177" i="3"/>
  <c r="AL177" i="3"/>
  <c r="G177" i="3"/>
  <c r="M177" i="3"/>
  <c r="L177" i="3"/>
  <c r="N177" i="3"/>
  <c r="F177" i="3"/>
  <c r="GD177" i="3"/>
  <c r="GB177" i="3"/>
  <c r="EH177" i="3"/>
  <c r="GE177" i="3"/>
  <c r="C178" i="3"/>
  <c r="AQ176" i="3"/>
  <c r="GJ178" i="3"/>
  <c r="CK177" i="3"/>
  <c r="GT177" i="3"/>
  <c r="JH178" i="3"/>
  <c r="CJ177" i="3"/>
  <c r="DV178" i="3"/>
  <c r="DQ178" i="3"/>
  <c r="EP178" i="3"/>
  <c r="IM178" i="3"/>
  <c r="GV178" i="3"/>
  <c r="EV178" i="3"/>
  <c r="DP178" i="3"/>
  <c r="JI178" i="3"/>
  <c r="IV178" i="3"/>
  <c r="EL178" i="3"/>
  <c r="DE178" i="3"/>
  <c r="FG178" i="3"/>
  <c r="GY178" i="3"/>
  <c r="GM178" i="3"/>
  <c r="HO178" i="3"/>
  <c r="DO178" i="3"/>
  <c r="DC178" i="3"/>
  <c r="DO177" i="3"/>
  <c r="GW178" i="3"/>
  <c r="FO178" i="3"/>
  <c r="IK178" i="3"/>
  <c r="DF178" i="3"/>
  <c r="JG178" i="3"/>
  <c r="CU178" i="3"/>
  <c r="IQ178" i="3"/>
  <c r="ER178" i="3"/>
  <c r="FD178" i="3"/>
  <c r="GQ178" i="3"/>
  <c r="EQ178" i="3"/>
  <c r="DH178" i="3"/>
  <c r="JB178" i="3"/>
  <c r="HG178" i="3"/>
  <c r="GO178" i="3"/>
  <c r="HD177" i="3"/>
  <c r="EO178" i="3"/>
  <c r="HJ178" i="3"/>
  <c r="IG178" i="3"/>
  <c r="JJ178" i="3"/>
  <c r="GR178" i="3"/>
  <c r="GX178" i="3"/>
  <c r="DM178" i="3"/>
  <c r="CP178" i="3"/>
  <c r="DT178" i="3"/>
  <c r="HK177" i="3"/>
  <c r="JF178" i="3"/>
  <c r="HD178" i="3"/>
  <c r="CQ178" i="3"/>
  <c r="GS178" i="3"/>
  <c r="DL178" i="3"/>
  <c r="IX178" i="3"/>
  <c r="FL178" i="3"/>
  <c r="HN177" i="3"/>
  <c r="IO178" i="3"/>
  <c r="CZ178" i="3"/>
  <c r="JM178" i="3"/>
  <c r="IU178" i="3"/>
  <c r="FN178" i="3"/>
  <c r="CV178" i="3"/>
  <c r="HL178" i="3"/>
  <c r="HK178" i="3"/>
  <c r="CR178" i="3"/>
  <c r="DU178" i="3"/>
  <c r="ET178" i="3"/>
  <c r="CX178" i="3"/>
  <c r="FH178" i="3"/>
  <c r="GT178" i="3"/>
  <c r="HA178" i="3"/>
  <c r="DS178" i="3"/>
  <c r="CW178" i="3"/>
  <c r="HE178" i="3"/>
  <c r="EU178" i="3"/>
  <c r="FC178" i="3"/>
  <c r="EY177" i="3"/>
  <c r="IN178" i="3"/>
  <c r="GN178" i="3"/>
  <c r="EZ178" i="3"/>
  <c r="FQ178" i="3"/>
  <c r="HB178" i="3"/>
  <c r="DI178" i="3"/>
  <c r="CO178" i="3"/>
  <c r="FE178" i="3"/>
  <c r="GP178" i="3"/>
  <c r="FA178" i="3"/>
  <c r="EM178" i="3"/>
  <c r="GL178" i="3"/>
  <c r="HI178" i="3"/>
  <c r="DR178" i="3"/>
  <c r="IZ178" i="3"/>
  <c r="FF178" i="3"/>
  <c r="IT178" i="3"/>
  <c r="Y177" i="3" l="1"/>
  <c r="T177" i="3"/>
  <c r="V177" i="3"/>
  <c r="AB177" i="3"/>
  <c r="U177" i="3"/>
  <c r="Z177" i="3"/>
  <c r="AC177" i="3"/>
  <c r="X177" i="3"/>
  <c r="FU177" i="3"/>
  <c r="R177" i="3"/>
  <c r="AM177" i="3"/>
  <c r="AN177" i="3" s="1"/>
  <c r="AA177" i="3"/>
  <c r="S177" i="3"/>
  <c r="W177" i="3"/>
  <c r="CL177" i="3"/>
  <c r="BP177" i="3"/>
  <c r="HZ177" i="3"/>
  <c r="BG177" i="3"/>
  <c r="BV177" i="3"/>
  <c r="BY177" i="3"/>
  <c r="AD177" i="3"/>
  <c r="AK177" i="3"/>
  <c r="AE177" i="3"/>
  <c r="AO177" i="3"/>
  <c r="AR177" i="3" s="1"/>
  <c r="AF177" i="3"/>
  <c r="AG177" i="3"/>
  <c r="AH177" i="3"/>
  <c r="AI177" i="3"/>
  <c r="AJ177" i="3"/>
  <c r="CG176" i="3"/>
  <c r="CD176" i="3"/>
  <c r="AS177" i="3"/>
  <c r="AT176" i="3"/>
  <c r="CD177" i="3"/>
  <c r="CE178" i="3"/>
  <c r="BW178" i="3"/>
  <c r="BT178" i="3"/>
  <c r="BU178" i="3"/>
  <c r="BV178" i="3"/>
  <c r="AD178" i="3"/>
  <c r="AO178" i="3"/>
  <c r="AF178" i="3"/>
  <c r="AG178" i="3"/>
  <c r="AI178" i="3"/>
  <c r="AP178" i="3"/>
  <c r="CF178" i="3"/>
  <c r="HZ178" i="3"/>
  <c r="HS178" i="3"/>
  <c r="DY178" i="3"/>
  <c r="GC178" i="3"/>
  <c r="FV178" i="3"/>
  <c r="IA178" i="3"/>
  <c r="JP178" i="3"/>
  <c r="EA178" i="3"/>
  <c r="JX178" i="3"/>
  <c r="HU178" i="3"/>
  <c r="HW178" i="3"/>
  <c r="HX178" i="3"/>
  <c r="JT178" i="3"/>
  <c r="FY178" i="3"/>
  <c r="JV178" i="3"/>
  <c r="FZ178" i="3"/>
  <c r="ED178" i="3"/>
  <c r="GA178" i="3"/>
  <c r="EE178" i="3"/>
  <c r="O178" i="3"/>
  <c r="L178" i="3"/>
  <c r="G178" i="3"/>
  <c r="F178" i="3"/>
  <c r="I178" i="3"/>
  <c r="N178" i="3"/>
  <c r="GD178" i="3"/>
  <c r="C179" i="3"/>
  <c r="CG177" i="3"/>
  <c r="FH179" i="3"/>
  <c r="IL178" i="3"/>
  <c r="DU179" i="3"/>
  <c r="FA179" i="3"/>
  <c r="CP179" i="3"/>
  <c r="DB178" i="3"/>
  <c r="CY178" i="3"/>
  <c r="FS178" i="3"/>
  <c r="JA178" i="3"/>
  <c r="FS179" i="3"/>
  <c r="IF178" i="3"/>
  <c r="DG178" i="3"/>
  <c r="JD179" i="3"/>
  <c r="DB179" i="3"/>
  <c r="CT178" i="3"/>
  <c r="GO179" i="3"/>
  <c r="HF178" i="3"/>
  <c r="EQ179" i="3"/>
  <c r="IX179" i="3"/>
  <c r="IH179" i="3"/>
  <c r="FM178" i="3"/>
  <c r="EW178" i="3"/>
  <c r="CK178" i="3"/>
  <c r="EO179" i="3"/>
  <c r="ES179" i="3"/>
  <c r="IS179" i="3"/>
  <c r="IS178" i="3"/>
  <c r="IJ179" i="3"/>
  <c r="JG179" i="3"/>
  <c r="HG179" i="3"/>
  <c r="JI179" i="3"/>
  <c r="EN178" i="3"/>
  <c r="DM179" i="3"/>
  <c r="JC179" i="3"/>
  <c r="CJ178" i="3"/>
  <c r="IW178" i="3"/>
  <c r="IP179" i="3"/>
  <c r="JA179" i="3"/>
  <c r="IM179" i="3"/>
  <c r="IY179" i="3"/>
  <c r="HK179" i="3"/>
  <c r="DK179" i="3"/>
  <c r="JL178" i="3"/>
  <c r="EY178" i="3"/>
  <c r="FD179" i="3"/>
  <c r="HI179" i="3"/>
  <c r="FR178" i="3"/>
  <c r="EN179" i="3"/>
  <c r="CS178" i="3"/>
  <c r="DL179" i="3"/>
  <c r="JK178" i="3"/>
  <c r="FB178" i="3"/>
  <c r="EL179" i="3"/>
  <c r="CQ179" i="3"/>
  <c r="CY179" i="3"/>
  <c r="IP178" i="3"/>
  <c r="FO179" i="3"/>
  <c r="GJ179" i="3"/>
  <c r="GY179" i="3"/>
  <c r="HL179" i="3"/>
  <c r="CU179" i="3"/>
  <c r="GX179" i="3"/>
  <c r="II178" i="3"/>
  <c r="DK178" i="3"/>
  <c r="ES178" i="3"/>
  <c r="CO179" i="3"/>
  <c r="IN179" i="3"/>
  <c r="IO179" i="3"/>
  <c r="EU179" i="3"/>
  <c r="FP178" i="3"/>
  <c r="IJ178" i="3"/>
  <c r="IY178" i="3"/>
  <c r="GZ178" i="3"/>
  <c r="GZ179" i="3"/>
  <c r="GI178" i="3"/>
  <c r="HM178" i="3"/>
  <c r="JM179" i="3"/>
  <c r="GR179" i="3"/>
  <c r="HN178" i="3"/>
  <c r="JK179" i="3"/>
  <c r="HP178" i="3"/>
  <c r="DD178" i="3"/>
  <c r="JD178" i="3"/>
  <c r="HP179" i="3"/>
  <c r="IK179" i="3"/>
  <c r="GK178" i="3"/>
  <c r="FI178" i="3"/>
  <c r="GT179" i="3"/>
  <c r="IT179" i="3"/>
  <c r="IL179" i="3"/>
  <c r="GW179" i="3"/>
  <c r="DH179" i="3"/>
  <c r="II179" i="3"/>
  <c r="DJ178" i="3"/>
  <c r="DF179" i="3"/>
  <c r="FB179" i="3"/>
  <c r="ET179" i="3"/>
  <c r="HC178" i="3"/>
  <c r="GQ179" i="3"/>
  <c r="EM179" i="3"/>
  <c r="HA179" i="3"/>
  <c r="FJ178" i="3"/>
  <c r="DP179" i="3"/>
  <c r="FJ179" i="3"/>
  <c r="IH178" i="3"/>
  <c r="JC178" i="3"/>
  <c r="CX179" i="3"/>
  <c r="AQ177" i="3" l="1"/>
  <c r="AK178" i="3"/>
  <c r="JU178" i="3"/>
  <c r="AE178" i="3"/>
  <c r="J178" i="3"/>
  <c r="EB178" i="3"/>
  <c r="M178" i="3"/>
  <c r="GB178" i="3"/>
  <c r="AJ178" i="3"/>
  <c r="CA178" i="3"/>
  <c r="EF178" i="3"/>
  <c r="EH178" i="3"/>
  <c r="P178" i="3"/>
  <c r="FX178" i="3"/>
  <c r="BY178" i="3"/>
  <c r="BR178" i="3"/>
  <c r="BM178" i="3"/>
  <c r="BP178" i="3"/>
  <c r="BL178" i="3"/>
  <c r="BN178" i="3"/>
  <c r="BK178" i="3"/>
  <c r="BQ178" i="3"/>
  <c r="BJ178" i="3"/>
  <c r="BS178" i="3"/>
  <c r="BO178" i="3"/>
  <c r="BI178" i="3"/>
  <c r="BH178" i="3"/>
  <c r="CC178" i="3"/>
  <c r="JO178" i="3"/>
  <c r="AH178" i="3"/>
  <c r="JQ178" i="3"/>
  <c r="Q178" i="3"/>
  <c r="HY178" i="3"/>
  <c r="JW178" i="3"/>
  <c r="DZ178" i="3"/>
  <c r="EC178" i="3"/>
  <c r="K178" i="3"/>
  <c r="HV178" i="3"/>
  <c r="IB178" i="3"/>
  <c r="EG178" i="3"/>
  <c r="BZ178" i="3"/>
  <c r="H178" i="3"/>
  <c r="FW178" i="3"/>
  <c r="HT178" i="3"/>
  <c r="W178" i="3"/>
  <c r="AB178" i="3"/>
  <c r="AL178" i="3"/>
  <c r="T178" i="3"/>
  <c r="DX178" i="3"/>
  <c r="Y178" i="3"/>
  <c r="R178" i="3"/>
  <c r="AA178" i="3"/>
  <c r="Z178" i="3"/>
  <c r="X178" i="3"/>
  <c r="U178" i="3"/>
  <c r="AC178" i="3"/>
  <c r="V178" i="3"/>
  <c r="S178" i="3"/>
  <c r="BX178" i="3"/>
  <c r="FU178" i="3"/>
  <c r="AM178" i="3"/>
  <c r="JR178" i="3"/>
  <c r="GE178" i="3"/>
  <c r="CL178" i="3"/>
  <c r="JS178" i="3"/>
  <c r="BE178" i="3"/>
  <c r="AX178" i="3"/>
  <c r="AY178" i="3"/>
  <c r="CB178" i="3"/>
  <c r="BF178" i="3"/>
  <c r="HR178" i="3"/>
  <c r="AZ178" i="3"/>
  <c r="AW178" i="3"/>
  <c r="BA178" i="3"/>
  <c r="BG178" i="3"/>
  <c r="AV178" i="3"/>
  <c r="BB178" i="3"/>
  <c r="BD178" i="3"/>
  <c r="BC178" i="3"/>
  <c r="JY178" i="3"/>
  <c r="AS178" i="3"/>
  <c r="AR178" i="3"/>
  <c r="AT177" i="3"/>
  <c r="CE179" i="3"/>
  <c r="HS179" i="3"/>
  <c r="JW179" i="3"/>
  <c r="FW179" i="3"/>
  <c r="FX179" i="3"/>
  <c r="JY179" i="3"/>
  <c r="JT179" i="3"/>
  <c r="JU179" i="3"/>
  <c r="FZ179" i="3"/>
  <c r="ED179" i="3"/>
  <c r="EG179" i="3"/>
  <c r="H179" i="3"/>
  <c r="G179" i="3"/>
  <c r="DX179" i="3"/>
  <c r="F179" i="3"/>
  <c r="AL179" i="3"/>
  <c r="O179" i="3"/>
  <c r="GD179" i="3"/>
  <c r="EH179" i="3"/>
  <c r="CG178" i="3"/>
  <c r="AQ178" i="3"/>
  <c r="C180" i="3"/>
  <c r="DP180" i="3"/>
  <c r="GJ180" i="3"/>
  <c r="GN179" i="3"/>
  <c r="DS179" i="3"/>
  <c r="IQ179" i="3"/>
  <c r="FM180" i="3"/>
  <c r="IV179" i="3"/>
  <c r="IX180" i="3"/>
  <c r="DC179" i="3"/>
  <c r="HO180" i="3"/>
  <c r="EV180" i="3"/>
  <c r="IF180" i="3"/>
  <c r="EW179" i="3"/>
  <c r="GQ180" i="3"/>
  <c r="CT179" i="3"/>
  <c r="HE179" i="3"/>
  <c r="IY180" i="3"/>
  <c r="CW180" i="3"/>
  <c r="HL180" i="3"/>
  <c r="CJ179" i="3"/>
  <c r="DU180" i="3"/>
  <c r="ES180" i="3"/>
  <c r="DI180" i="3"/>
  <c r="FN180" i="3"/>
  <c r="DJ180" i="3"/>
  <c r="DV179" i="3"/>
  <c r="FH180" i="3"/>
  <c r="HB179" i="3"/>
  <c r="ET180" i="3"/>
  <c r="FQ179" i="3"/>
  <c r="HC179" i="3"/>
  <c r="DO179" i="3"/>
  <c r="FP179" i="3"/>
  <c r="FQ180" i="3"/>
  <c r="CW179" i="3"/>
  <c r="HJ179" i="3"/>
  <c r="HM180" i="3"/>
  <c r="GV180" i="3"/>
  <c r="IQ180" i="3"/>
  <c r="CV179" i="3"/>
  <c r="GS179" i="3"/>
  <c r="FL180" i="3"/>
  <c r="FI179" i="3"/>
  <c r="DQ179" i="3"/>
  <c r="FM179" i="3"/>
  <c r="CS179" i="3"/>
  <c r="FO180" i="3"/>
  <c r="GK179" i="3"/>
  <c r="CP180" i="3"/>
  <c r="IZ179" i="3"/>
  <c r="CT180" i="3"/>
  <c r="EV179" i="3"/>
  <c r="JJ180" i="3"/>
  <c r="FE180" i="3"/>
  <c r="EZ180" i="3"/>
  <c r="IL180" i="3"/>
  <c r="HJ180" i="3"/>
  <c r="CZ179" i="3"/>
  <c r="DS180" i="3"/>
  <c r="CR179" i="3"/>
  <c r="IU180" i="3"/>
  <c r="EW180" i="3"/>
  <c r="GL179" i="3"/>
  <c r="DD179" i="3"/>
  <c r="JB179" i="3"/>
  <c r="DI179" i="3"/>
  <c r="HM179" i="3"/>
  <c r="DJ179" i="3"/>
  <c r="IW179" i="3"/>
  <c r="JG180" i="3"/>
  <c r="DE179" i="3"/>
  <c r="HE180" i="3"/>
  <c r="GW180" i="3"/>
  <c r="HD180" i="3"/>
  <c r="FG179" i="3"/>
  <c r="DO180" i="3"/>
  <c r="DR179" i="3"/>
  <c r="DC180" i="3"/>
  <c r="EZ179" i="3"/>
  <c r="EO180" i="3"/>
  <c r="JJ179" i="3"/>
  <c r="FC180" i="3"/>
  <c r="FR179" i="3"/>
  <c r="ER180" i="3"/>
  <c r="DE180" i="3"/>
  <c r="FG180" i="3"/>
  <c r="GY180" i="3"/>
  <c r="CV180" i="3"/>
  <c r="IV180" i="3"/>
  <c r="GX180" i="3"/>
  <c r="JH179" i="3"/>
  <c r="FF179" i="3"/>
  <c r="JK180" i="3"/>
  <c r="HO179" i="3"/>
  <c r="JF179" i="3"/>
  <c r="IU179" i="3"/>
  <c r="HC180" i="3"/>
  <c r="JL179" i="3"/>
  <c r="ER179" i="3"/>
  <c r="DT179" i="3"/>
  <c r="CZ180" i="3"/>
  <c r="CU180" i="3"/>
  <c r="FC179" i="3"/>
  <c r="IO180" i="3"/>
  <c r="JL180" i="3"/>
  <c r="HI180" i="3"/>
  <c r="DG179" i="3"/>
  <c r="FE179" i="3"/>
  <c r="DL180" i="3"/>
  <c r="IP180" i="3"/>
  <c r="FS180" i="3"/>
  <c r="GO180" i="3"/>
  <c r="IJ180" i="3"/>
  <c r="IG179" i="3"/>
  <c r="EY179" i="3"/>
  <c r="JI180" i="3"/>
  <c r="GL180" i="3"/>
  <c r="IF179" i="3"/>
  <c r="HF179" i="3"/>
  <c r="IN180" i="3"/>
  <c r="EP179" i="3"/>
  <c r="IS180" i="3"/>
  <c r="JH180" i="3"/>
  <c r="CK179" i="3"/>
  <c r="FL179" i="3"/>
  <c r="GM180" i="3"/>
  <c r="GI179" i="3"/>
  <c r="IM180" i="3"/>
  <c r="FI180" i="3"/>
  <c r="HD179" i="3"/>
  <c r="GR180" i="3"/>
  <c r="GM179" i="3"/>
  <c r="HN179" i="3"/>
  <c r="DV180" i="3"/>
  <c r="IG180" i="3"/>
  <c r="EP180" i="3"/>
  <c r="GV179" i="3"/>
  <c r="FN179" i="3"/>
  <c r="FP180" i="3"/>
  <c r="GT180" i="3"/>
  <c r="IZ180" i="3"/>
  <c r="GP179" i="3"/>
  <c r="FR180" i="3"/>
  <c r="HN180" i="3"/>
  <c r="AN178" i="3" l="1"/>
  <c r="CD178" i="3"/>
  <c r="AA179" i="3"/>
  <c r="R179" i="3"/>
  <c r="V179" i="3"/>
  <c r="AC179" i="3"/>
  <c r="FU179" i="3"/>
  <c r="AM179" i="3"/>
  <c r="AN179" i="3" s="1"/>
  <c r="P179" i="3"/>
  <c r="GE179" i="3"/>
  <c r="IA179" i="3"/>
  <c r="Y179" i="3"/>
  <c r="W179" i="3"/>
  <c r="HX179" i="3"/>
  <c r="HW179" i="3"/>
  <c r="GB179" i="3"/>
  <c r="JQ179" i="3"/>
  <c r="X179" i="3"/>
  <c r="IB179" i="3"/>
  <c r="U179" i="3"/>
  <c r="JV179" i="3"/>
  <c r="JP179" i="3"/>
  <c r="HR179" i="3"/>
  <c r="AZ179" i="3"/>
  <c r="AW179" i="3"/>
  <c r="BA179" i="3"/>
  <c r="BG179" i="3"/>
  <c r="AV179" i="3"/>
  <c r="BB179" i="3"/>
  <c r="BD179" i="3"/>
  <c r="BC179" i="3"/>
  <c r="AX179" i="3"/>
  <c r="BE179" i="3"/>
  <c r="AY179" i="3"/>
  <c r="CB179" i="3"/>
  <c r="BF179" i="3"/>
  <c r="Q179" i="3"/>
  <c r="JO179" i="3"/>
  <c r="CC179" i="3"/>
  <c r="FY179" i="3"/>
  <c r="HT179" i="3"/>
  <c r="EA179" i="3"/>
  <c r="I179" i="3"/>
  <c r="JR179" i="3"/>
  <c r="S179" i="3"/>
  <c r="DY179" i="3"/>
  <c r="CF179" i="3"/>
  <c r="CG179" i="3" s="1"/>
  <c r="BT179" i="3"/>
  <c r="BV179" i="3"/>
  <c r="CA179" i="3"/>
  <c r="BW179" i="3"/>
  <c r="BU179" i="3"/>
  <c r="BZ179" i="3"/>
  <c r="BY179" i="3"/>
  <c r="BX179" i="3"/>
  <c r="EF179" i="3"/>
  <c r="N179" i="3"/>
  <c r="L179" i="3"/>
  <c r="GA179" i="3"/>
  <c r="HY179" i="3"/>
  <c r="T179" i="3"/>
  <c r="DZ179" i="3"/>
  <c r="Z179" i="3"/>
  <c r="FV179" i="3"/>
  <c r="HZ179" i="3"/>
  <c r="AG179" i="3"/>
  <c r="AH179" i="3"/>
  <c r="AI179" i="3"/>
  <c r="AJ179" i="3"/>
  <c r="AD179" i="3"/>
  <c r="AK179" i="3"/>
  <c r="AE179" i="3"/>
  <c r="AO179" i="3"/>
  <c r="AR179" i="3" s="1"/>
  <c r="AF179" i="3"/>
  <c r="JX179" i="3"/>
  <c r="GC179" i="3"/>
  <c r="AP179" i="3"/>
  <c r="AB179" i="3"/>
  <c r="EC179" i="3"/>
  <c r="K179" i="3"/>
  <c r="M179" i="3"/>
  <c r="EE179" i="3"/>
  <c r="BO179" i="3"/>
  <c r="BS179" i="3"/>
  <c r="BK179" i="3"/>
  <c r="BJ179" i="3"/>
  <c r="BH179" i="3"/>
  <c r="BL179" i="3"/>
  <c r="BQ179" i="3"/>
  <c r="BP179" i="3"/>
  <c r="BR179" i="3"/>
  <c r="BN179" i="3"/>
  <c r="BM179" i="3"/>
  <c r="BI179" i="3"/>
  <c r="CL179" i="3"/>
  <c r="HV179" i="3"/>
  <c r="HU179" i="3"/>
  <c r="JS179" i="3"/>
  <c r="EB179" i="3"/>
  <c r="J179" i="3"/>
  <c r="CE180" i="3"/>
  <c r="HS180" i="3"/>
  <c r="AE180" i="3"/>
  <c r="AD180" i="3"/>
  <c r="AO180" i="3"/>
  <c r="AH180" i="3"/>
  <c r="AJ180" i="3"/>
  <c r="AK180" i="3"/>
  <c r="AP180" i="3"/>
  <c r="HZ180" i="3"/>
  <c r="DY180" i="3"/>
  <c r="EF180" i="3"/>
  <c r="GC180" i="3"/>
  <c r="IA180" i="3"/>
  <c r="CC180" i="3"/>
  <c r="JO180" i="3"/>
  <c r="BO180" i="3"/>
  <c r="BJ180" i="3"/>
  <c r="BH180" i="3"/>
  <c r="BK180" i="3"/>
  <c r="HU180" i="3"/>
  <c r="JU180" i="3"/>
  <c r="FY180" i="3"/>
  <c r="JV180" i="3"/>
  <c r="GA180" i="3"/>
  <c r="EE180" i="3"/>
  <c r="GE180" i="3"/>
  <c r="AT178" i="3"/>
  <c r="C181" i="3"/>
  <c r="DF181" i="3"/>
  <c r="IZ181" i="3"/>
  <c r="IQ181" i="3"/>
  <c r="GK181" i="3"/>
  <c r="HC181" i="3"/>
  <c r="ES181" i="3"/>
  <c r="JL181" i="3"/>
  <c r="EN180" i="3"/>
  <c r="FI181" i="3"/>
  <c r="IK180" i="3"/>
  <c r="EQ181" i="3"/>
  <c r="CR180" i="3"/>
  <c r="GP181" i="3"/>
  <c r="JB181" i="3"/>
  <c r="DD180" i="3"/>
  <c r="DM180" i="3"/>
  <c r="HM181" i="3"/>
  <c r="CY180" i="3"/>
  <c r="CQ180" i="3"/>
  <c r="HD181" i="3"/>
  <c r="CV181" i="3"/>
  <c r="IY181" i="3"/>
  <c r="DR180" i="3"/>
  <c r="CO181" i="3"/>
  <c r="EQ180" i="3"/>
  <c r="FO181" i="3"/>
  <c r="FJ180" i="3"/>
  <c r="JA181" i="3"/>
  <c r="GO181" i="3"/>
  <c r="DL181" i="3"/>
  <c r="FN181" i="3"/>
  <c r="GM181" i="3"/>
  <c r="HB180" i="3"/>
  <c r="DU181" i="3"/>
  <c r="DQ181" i="3"/>
  <c r="EN181" i="3"/>
  <c r="HA181" i="3"/>
  <c r="EM180" i="3"/>
  <c r="CJ180" i="3"/>
  <c r="IH180" i="3"/>
  <c r="GI180" i="3"/>
  <c r="IX181" i="3"/>
  <c r="FB180" i="3"/>
  <c r="DJ181" i="3"/>
  <c r="DT180" i="3"/>
  <c r="DQ180" i="3"/>
  <c r="CZ181" i="3"/>
  <c r="DM181" i="3"/>
  <c r="CS181" i="3"/>
  <c r="JB180" i="3"/>
  <c r="DH180" i="3"/>
  <c r="EL180" i="3"/>
  <c r="CX180" i="3"/>
  <c r="GJ181" i="3"/>
  <c r="GK180" i="3"/>
  <c r="IS181" i="3"/>
  <c r="HG181" i="3"/>
  <c r="ER181" i="3"/>
  <c r="GX181" i="3"/>
  <c r="FF180" i="3"/>
  <c r="EW181" i="3"/>
  <c r="IW181" i="3"/>
  <c r="FA180" i="3"/>
  <c r="EU180" i="3"/>
  <c r="IL181" i="3"/>
  <c r="GZ181" i="3"/>
  <c r="DK180" i="3"/>
  <c r="GR181" i="3"/>
  <c r="IN181" i="3"/>
  <c r="DR181" i="3"/>
  <c r="ET181" i="3"/>
  <c r="IM181" i="3"/>
  <c r="IJ181" i="3"/>
  <c r="DK181" i="3"/>
  <c r="FH181" i="3"/>
  <c r="DS181" i="3"/>
  <c r="IW180" i="3"/>
  <c r="HK180" i="3"/>
  <c r="HJ181" i="3"/>
  <c r="HG180" i="3"/>
  <c r="HF180" i="3"/>
  <c r="HE181" i="3"/>
  <c r="CX181" i="3"/>
  <c r="GZ180" i="3"/>
  <c r="CW181" i="3"/>
  <c r="JM181" i="3"/>
  <c r="IP181" i="3"/>
  <c r="FB181" i="3"/>
  <c r="DH181" i="3"/>
  <c r="EP181" i="3"/>
  <c r="IT181" i="3"/>
  <c r="CK180" i="3"/>
  <c r="EY180" i="3"/>
  <c r="JC180" i="3"/>
  <c r="HA180" i="3"/>
  <c r="EU181" i="3"/>
  <c r="HO181" i="3"/>
  <c r="JD181" i="3"/>
  <c r="IV181" i="3"/>
  <c r="EL181" i="3"/>
  <c r="JK181" i="3"/>
  <c r="HK181" i="3"/>
  <c r="GS180" i="3"/>
  <c r="JD180" i="3"/>
  <c r="HP180" i="3"/>
  <c r="JJ181" i="3"/>
  <c r="IH181" i="3"/>
  <c r="CU181" i="3"/>
  <c r="FC181" i="3"/>
  <c r="DT181" i="3"/>
  <c r="IU181" i="3"/>
  <c r="HL181" i="3"/>
  <c r="JC181" i="3"/>
  <c r="FD180" i="3"/>
  <c r="CO180" i="3"/>
  <c r="CQ181" i="3"/>
  <c r="CS180" i="3"/>
  <c r="JM180" i="3"/>
  <c r="DC181" i="3"/>
  <c r="IO181" i="3"/>
  <c r="JA180" i="3"/>
  <c r="GT181" i="3"/>
  <c r="FM181" i="3"/>
  <c r="IT180" i="3"/>
  <c r="HI181" i="3"/>
  <c r="FS181" i="3"/>
  <c r="FQ181" i="3"/>
  <c r="GI181" i="3"/>
  <c r="FE181" i="3"/>
  <c r="IK181" i="3"/>
  <c r="IF181" i="3"/>
  <c r="CR181" i="3"/>
  <c r="DF180" i="3"/>
  <c r="GL181" i="3"/>
  <c r="DD181" i="3"/>
  <c r="FF181" i="3"/>
  <c r="DB181" i="3"/>
  <c r="DG180" i="3"/>
  <c r="II180" i="3"/>
  <c r="HP181" i="3"/>
  <c r="CY181" i="3"/>
  <c r="JF180" i="3"/>
  <c r="GP180" i="3"/>
  <c r="GS181" i="3"/>
  <c r="DB180" i="3"/>
  <c r="FG181" i="3"/>
  <c r="HN181" i="3"/>
  <c r="GN180" i="3"/>
  <c r="CD179" i="3" l="1"/>
  <c r="AQ179" i="3"/>
  <c r="AS179" i="3"/>
  <c r="AT179" i="3" s="1"/>
  <c r="FU180" i="3"/>
  <c r="AM180" i="3"/>
  <c r="BM180" i="3"/>
  <c r="JR180" i="3"/>
  <c r="BP180" i="3"/>
  <c r="JW180" i="3"/>
  <c r="HT180" i="3"/>
  <c r="EH180" i="3"/>
  <c r="BL180" i="3"/>
  <c r="HV180" i="3"/>
  <c r="JS180" i="3"/>
  <c r="EC180" i="3"/>
  <c r="BR180" i="3"/>
  <c r="ED180" i="3"/>
  <c r="AI180" i="3"/>
  <c r="EG180" i="3"/>
  <c r="HX180" i="3"/>
  <c r="BN180" i="3"/>
  <c r="BI180" i="3"/>
  <c r="JP180" i="3"/>
  <c r="EB180" i="3"/>
  <c r="JT180" i="3"/>
  <c r="AF180" i="3"/>
  <c r="HY180" i="3"/>
  <c r="F180" i="3"/>
  <c r="O180" i="3"/>
  <c r="M180" i="3"/>
  <c r="G180" i="3"/>
  <c r="K180" i="3"/>
  <c r="N180" i="3"/>
  <c r="J180" i="3"/>
  <c r="Q180" i="3"/>
  <c r="L180" i="3"/>
  <c r="P180" i="3"/>
  <c r="AL180" i="3"/>
  <c r="I180" i="3"/>
  <c r="H180" i="3"/>
  <c r="DX180" i="3"/>
  <c r="BV180" i="3"/>
  <c r="BX180" i="3"/>
  <c r="BZ180" i="3"/>
  <c r="CA180" i="3"/>
  <c r="BU180" i="3"/>
  <c r="BT180" i="3"/>
  <c r="BW180" i="3"/>
  <c r="BY180" i="3"/>
  <c r="CF180" i="3"/>
  <c r="AS180" i="3" s="1"/>
  <c r="AV180" i="3"/>
  <c r="BF180" i="3"/>
  <c r="HR180" i="3"/>
  <c r="BA180" i="3"/>
  <c r="BG180" i="3"/>
  <c r="CB180" i="3"/>
  <c r="CD180" i="3" s="1"/>
  <c r="BB180" i="3"/>
  <c r="BD180" i="3"/>
  <c r="BC180" i="3"/>
  <c r="AX180" i="3"/>
  <c r="BE180" i="3"/>
  <c r="AY180" i="3"/>
  <c r="AW180" i="3"/>
  <c r="AZ180" i="3"/>
  <c r="FV180" i="3"/>
  <c r="AG180" i="3"/>
  <c r="CL180" i="3"/>
  <c r="JX180" i="3"/>
  <c r="BQ180" i="3"/>
  <c r="HW180" i="3"/>
  <c r="GD180" i="3"/>
  <c r="IB180" i="3"/>
  <c r="FX180" i="3"/>
  <c r="GB180" i="3"/>
  <c r="EA180" i="3"/>
  <c r="JY180" i="3"/>
  <c r="FW180" i="3"/>
  <c r="BS180" i="3"/>
  <c r="DZ180" i="3"/>
  <c r="FZ180" i="3"/>
  <c r="JQ180" i="3"/>
  <c r="Y180" i="3"/>
  <c r="V180" i="3"/>
  <c r="S180" i="3"/>
  <c r="T180" i="3"/>
  <c r="AA180" i="3"/>
  <c r="AC180" i="3"/>
  <c r="U180" i="3"/>
  <c r="AB180" i="3"/>
  <c r="R180" i="3"/>
  <c r="W180" i="3"/>
  <c r="Z180" i="3"/>
  <c r="X180" i="3"/>
  <c r="AR180" i="3"/>
  <c r="BG181" i="3"/>
  <c r="Q181" i="3"/>
  <c r="AQ180" i="3"/>
  <c r="AV181" i="3"/>
  <c r="AX181" i="3"/>
  <c r="BE181" i="3"/>
  <c r="BF181" i="3"/>
  <c r="AZ181" i="3"/>
  <c r="BB181" i="3"/>
  <c r="BC181" i="3"/>
  <c r="EF181" i="3"/>
  <c r="CE181" i="3"/>
  <c r="DZ181" i="3"/>
  <c r="GC181" i="3"/>
  <c r="JW181" i="3"/>
  <c r="IA181" i="3"/>
  <c r="HT181" i="3"/>
  <c r="CC181" i="3"/>
  <c r="JO181" i="3"/>
  <c r="JX181" i="3"/>
  <c r="JQ181" i="3"/>
  <c r="HV181" i="3"/>
  <c r="EB181" i="3"/>
  <c r="JY181" i="3"/>
  <c r="JS181" i="3"/>
  <c r="JT181" i="3"/>
  <c r="JU181" i="3"/>
  <c r="HY181" i="3"/>
  <c r="FY181" i="3"/>
  <c r="JV181" i="3"/>
  <c r="ED181" i="3"/>
  <c r="GA181" i="3"/>
  <c r="EG181" i="3"/>
  <c r="N181" i="3"/>
  <c r="L181" i="3"/>
  <c r="H181" i="3"/>
  <c r="J181" i="3"/>
  <c r="AL181" i="3"/>
  <c r="F181" i="3"/>
  <c r="DX181" i="3"/>
  <c r="M181" i="3"/>
  <c r="O181" i="3"/>
  <c r="GD181" i="3"/>
  <c r="GB181" i="3"/>
  <c r="EH181" i="3"/>
  <c r="C182" i="3"/>
  <c r="FO182" i="3"/>
  <c r="GR182" i="3"/>
  <c r="EM182" i="3"/>
  <c r="CJ181" i="3"/>
  <c r="GP182" i="3"/>
  <c r="HF182" i="3"/>
  <c r="HF181" i="3"/>
  <c r="GK182" i="3"/>
  <c r="IN182" i="3"/>
  <c r="JB182" i="3"/>
  <c r="DO181" i="3"/>
  <c r="FJ181" i="3"/>
  <c r="FB182" i="3"/>
  <c r="IK182" i="3"/>
  <c r="DT182" i="3"/>
  <c r="DE182" i="3"/>
  <c r="DG181" i="3"/>
  <c r="GY181" i="3"/>
  <c r="EY182" i="3"/>
  <c r="JF181" i="3"/>
  <c r="GJ182" i="3"/>
  <c r="EV182" i="3"/>
  <c r="JH182" i="3"/>
  <c r="GW182" i="3"/>
  <c r="CO182" i="3"/>
  <c r="GS182" i="3"/>
  <c r="GQ181" i="3"/>
  <c r="EM181" i="3"/>
  <c r="DR182" i="3"/>
  <c r="DV181" i="3"/>
  <c r="IL182" i="3"/>
  <c r="IG182" i="3"/>
  <c r="FP182" i="3"/>
  <c r="HL182" i="3"/>
  <c r="CV182" i="3"/>
  <c r="GN181" i="3"/>
  <c r="IU182" i="3"/>
  <c r="IJ182" i="3"/>
  <c r="FD181" i="3"/>
  <c r="GN182" i="3"/>
  <c r="DB182" i="3"/>
  <c r="DI181" i="3"/>
  <c r="FQ182" i="3"/>
  <c r="GV181" i="3"/>
  <c r="IV182" i="3"/>
  <c r="EV181" i="3"/>
  <c r="GL182" i="3"/>
  <c r="GQ182" i="3"/>
  <c r="HE182" i="3"/>
  <c r="CK181" i="3"/>
  <c r="FI182" i="3"/>
  <c r="FP181" i="3"/>
  <c r="IM182" i="3"/>
  <c r="HA182" i="3"/>
  <c r="DJ182" i="3"/>
  <c r="EL182" i="3"/>
  <c r="HM182" i="3"/>
  <c r="DD182" i="3"/>
  <c r="JH181" i="3"/>
  <c r="II181" i="3"/>
  <c r="FF182" i="3"/>
  <c r="CR182" i="3"/>
  <c r="DG182" i="3"/>
  <c r="DO182" i="3"/>
  <c r="IS182" i="3"/>
  <c r="HK182" i="3"/>
  <c r="GY182" i="3"/>
  <c r="IF182" i="3"/>
  <c r="FD182" i="3"/>
  <c r="DC182" i="3"/>
  <c r="FA181" i="3"/>
  <c r="JA182" i="3"/>
  <c r="FR181" i="3"/>
  <c r="CT181" i="3"/>
  <c r="IW182" i="3"/>
  <c r="DI182" i="3"/>
  <c r="FR182" i="3"/>
  <c r="IQ182" i="3"/>
  <c r="IG181" i="3"/>
  <c r="FJ182" i="3"/>
  <c r="FL181" i="3"/>
  <c r="DV182" i="3"/>
  <c r="IO182" i="3"/>
  <c r="JJ182" i="3"/>
  <c r="DP181" i="3"/>
  <c r="EY181" i="3"/>
  <c r="EO181" i="3"/>
  <c r="IZ182" i="3"/>
  <c r="FH182" i="3"/>
  <c r="JI181" i="3"/>
  <c r="JM182" i="3"/>
  <c r="HP182" i="3"/>
  <c r="CP181" i="3"/>
  <c r="DE181" i="3"/>
  <c r="EZ182" i="3"/>
  <c r="EQ182" i="3"/>
  <c r="JD182" i="3"/>
  <c r="FG182" i="3"/>
  <c r="IX182" i="3"/>
  <c r="GW181" i="3"/>
  <c r="JG182" i="3"/>
  <c r="DM182" i="3"/>
  <c r="EN182" i="3"/>
  <c r="IY182" i="3"/>
  <c r="CZ182" i="3"/>
  <c r="JG181" i="3"/>
  <c r="EZ181" i="3"/>
  <c r="HD182" i="3"/>
  <c r="HB181" i="3"/>
  <c r="II182" i="3"/>
  <c r="GM182" i="3"/>
  <c r="CP182" i="3"/>
  <c r="FL182" i="3"/>
  <c r="DH182" i="3"/>
  <c r="GT182" i="3"/>
  <c r="DS182" i="3"/>
  <c r="CS182" i="3"/>
  <c r="GV182" i="3"/>
  <c r="DF182" i="3"/>
  <c r="DQ182" i="3"/>
  <c r="EP182" i="3"/>
  <c r="JF182" i="3"/>
  <c r="CL181" i="3" l="1"/>
  <c r="CG180" i="3"/>
  <c r="AN180" i="3"/>
  <c r="HS181" i="3"/>
  <c r="AI181" i="3"/>
  <c r="AJ181" i="3"/>
  <c r="AO181" i="3"/>
  <c r="AR181" i="3" s="1"/>
  <c r="AK181" i="3"/>
  <c r="AD181" i="3"/>
  <c r="AE181" i="3"/>
  <c r="AF181" i="3"/>
  <c r="AG181" i="3"/>
  <c r="AH181" i="3"/>
  <c r="BT181" i="3"/>
  <c r="CA181" i="3"/>
  <c r="BZ181" i="3"/>
  <c r="BX181" i="3"/>
  <c r="BW181" i="3"/>
  <c r="BU181" i="3"/>
  <c r="BV181" i="3"/>
  <c r="CF181" i="3"/>
  <c r="CG181" i="3" s="1"/>
  <c r="BY181" i="3"/>
  <c r="FV181" i="3"/>
  <c r="EC181" i="3"/>
  <c r="K181" i="3"/>
  <c r="DY181" i="3"/>
  <c r="G181" i="3"/>
  <c r="I181" i="3"/>
  <c r="FX181" i="3"/>
  <c r="BA181" i="3"/>
  <c r="HW181" i="3"/>
  <c r="AY181" i="3"/>
  <c r="JR181" i="3"/>
  <c r="AP181" i="3"/>
  <c r="S181" i="3"/>
  <c r="W181" i="3"/>
  <c r="AM181" i="3"/>
  <c r="AN181" i="3" s="1"/>
  <c r="U181" i="3"/>
  <c r="T181" i="3"/>
  <c r="AB181" i="3"/>
  <c r="V181" i="3"/>
  <c r="AA181" i="3"/>
  <c r="AC181" i="3"/>
  <c r="X181" i="3"/>
  <c r="Z181" i="3"/>
  <c r="R181" i="3"/>
  <c r="Y181" i="3"/>
  <c r="FU181" i="3"/>
  <c r="IB181" i="3"/>
  <c r="FZ181" i="3"/>
  <c r="HZ181" i="3"/>
  <c r="BD181" i="3"/>
  <c r="EE181" i="3"/>
  <c r="FW181" i="3"/>
  <c r="HU181" i="3"/>
  <c r="HX181" i="3"/>
  <c r="GE181" i="3"/>
  <c r="P181" i="3"/>
  <c r="EA181" i="3"/>
  <c r="AW181" i="3"/>
  <c r="JP181" i="3"/>
  <c r="BH181" i="3"/>
  <c r="BM181" i="3"/>
  <c r="BO181" i="3"/>
  <c r="BK181" i="3"/>
  <c r="BN181" i="3"/>
  <c r="BQ181" i="3"/>
  <c r="BS181" i="3"/>
  <c r="BJ181" i="3"/>
  <c r="CB181" i="3"/>
  <c r="CD181" i="3" s="1"/>
  <c r="BI181" i="3"/>
  <c r="BP181" i="3"/>
  <c r="HR181" i="3"/>
  <c r="BR181" i="3"/>
  <c r="BL181" i="3"/>
  <c r="AC182" i="3"/>
  <c r="AT180" i="3"/>
  <c r="CF182" i="3"/>
  <c r="HZ182" i="3"/>
  <c r="DY182" i="3"/>
  <c r="AO182" i="3"/>
  <c r="AD182" i="3"/>
  <c r="AG182" i="3"/>
  <c r="AH182" i="3"/>
  <c r="AI182" i="3"/>
  <c r="HS182" i="3"/>
  <c r="AP182" i="3"/>
  <c r="FV182" i="3"/>
  <c r="JW182" i="3"/>
  <c r="IA182" i="3"/>
  <c r="CC182" i="3"/>
  <c r="JO182" i="3"/>
  <c r="BM182" i="3"/>
  <c r="BH182" i="3"/>
  <c r="BK182" i="3"/>
  <c r="BQ182" i="3"/>
  <c r="BP182" i="3"/>
  <c r="EA182" i="3"/>
  <c r="JX182" i="3"/>
  <c r="IB182" i="3"/>
  <c r="HU182" i="3"/>
  <c r="JR182" i="3"/>
  <c r="EB182" i="3"/>
  <c r="HW182" i="3"/>
  <c r="JS182" i="3"/>
  <c r="JT182" i="3"/>
  <c r="JU182" i="3"/>
  <c r="JV182" i="3"/>
  <c r="FZ182" i="3"/>
  <c r="EE182" i="3"/>
  <c r="G182" i="3"/>
  <c r="F182" i="3"/>
  <c r="J182" i="3"/>
  <c r="AL182" i="3"/>
  <c r="DX182" i="3"/>
  <c r="U182" i="3"/>
  <c r="W182" i="3"/>
  <c r="Z182" i="3"/>
  <c r="R182" i="3"/>
  <c r="S182" i="3"/>
  <c r="Y182" i="3"/>
  <c r="AM182" i="3"/>
  <c r="FU182" i="3"/>
  <c r="GE182" i="3"/>
  <c r="C183" i="3"/>
  <c r="HJ182" i="3"/>
  <c r="ES182" i="3"/>
  <c r="CQ182" i="3"/>
  <c r="EL183" i="3"/>
  <c r="JC182" i="3"/>
  <c r="DF183" i="3"/>
  <c r="GI183" i="3"/>
  <c r="HJ183" i="3"/>
  <c r="HO182" i="3"/>
  <c r="CS183" i="3"/>
  <c r="DU182" i="3"/>
  <c r="ET183" i="3"/>
  <c r="IP183" i="3"/>
  <c r="FC182" i="3"/>
  <c r="EW182" i="3"/>
  <c r="GZ182" i="3"/>
  <c r="GI182" i="3"/>
  <c r="HI182" i="3"/>
  <c r="DL182" i="3"/>
  <c r="HG183" i="3"/>
  <c r="HA183" i="3"/>
  <c r="GS183" i="3"/>
  <c r="HG182" i="3"/>
  <c r="EP183" i="3"/>
  <c r="HC182" i="3"/>
  <c r="FA182" i="3"/>
  <c r="DP182" i="3"/>
  <c r="CJ182" i="3"/>
  <c r="FF183" i="3"/>
  <c r="IH182" i="3"/>
  <c r="IU183" i="3"/>
  <c r="IQ183" i="3"/>
  <c r="EU182" i="3"/>
  <c r="FE182" i="3"/>
  <c r="ER182" i="3"/>
  <c r="JI182" i="3"/>
  <c r="JK182" i="3"/>
  <c r="IT182" i="3"/>
  <c r="CZ183" i="3"/>
  <c r="GT183" i="3"/>
  <c r="CW182" i="3"/>
  <c r="FS183" i="3"/>
  <c r="CY182" i="3"/>
  <c r="FD183" i="3"/>
  <c r="HN182" i="3"/>
  <c r="JL182" i="3"/>
  <c r="DK182" i="3"/>
  <c r="FN183" i="3"/>
  <c r="ET182" i="3"/>
  <c r="IP182" i="3"/>
  <c r="GX182" i="3"/>
  <c r="DK183" i="3"/>
  <c r="CX182" i="3"/>
  <c r="FN182" i="3"/>
  <c r="FS182" i="3"/>
  <c r="CK182" i="3"/>
  <c r="FB183" i="3"/>
  <c r="FM182" i="3"/>
  <c r="CT182" i="3"/>
  <c r="EO182" i="3"/>
  <c r="CU182" i="3"/>
  <c r="JG183" i="3"/>
  <c r="HB182" i="3"/>
  <c r="CW183" i="3"/>
  <c r="GO182" i="3"/>
  <c r="BR182" i="3" l="1"/>
  <c r="AZ182" i="3"/>
  <c r="HR182" i="3"/>
  <c r="BA182" i="3"/>
  <c r="AW182" i="3"/>
  <c r="BC182" i="3"/>
  <c r="CB182" i="3"/>
  <c r="CD182" i="3" s="1"/>
  <c r="BG182" i="3"/>
  <c r="BD182" i="3"/>
  <c r="AV182" i="3"/>
  <c r="BE182" i="3"/>
  <c r="AY182" i="3"/>
  <c r="FY182" i="3"/>
  <c r="V182" i="3"/>
  <c r="AF182" i="3"/>
  <c r="CL182" i="3"/>
  <c r="AA182" i="3"/>
  <c r="AS181" i="3"/>
  <c r="AT181" i="3" s="1"/>
  <c r="AQ181" i="3"/>
  <c r="K182" i="3"/>
  <c r="EC182" i="3"/>
  <c r="BB182" i="3"/>
  <c r="HX182" i="3"/>
  <c r="X182" i="3"/>
  <c r="AK182" i="3"/>
  <c r="AJ182" i="3"/>
  <c r="HT182" i="3"/>
  <c r="BJ182" i="3"/>
  <c r="FW182" i="3"/>
  <c r="T182" i="3"/>
  <c r="GD182" i="3"/>
  <c r="CE182" i="3"/>
  <c r="AR182" i="3" s="1"/>
  <c r="BW182" i="3"/>
  <c r="CA182" i="3"/>
  <c r="BZ182" i="3"/>
  <c r="BY182" i="3"/>
  <c r="BV182" i="3"/>
  <c r="BT182" i="3"/>
  <c r="BU182" i="3"/>
  <c r="BX182" i="3"/>
  <c r="BF182" i="3"/>
  <c r="JY182" i="3"/>
  <c r="BS182" i="3"/>
  <c r="BI182" i="3"/>
  <c r="JP182" i="3"/>
  <c r="ED182" i="3"/>
  <c r="L182" i="3"/>
  <c r="BO182" i="3"/>
  <c r="HY182" i="3"/>
  <c r="GC182" i="3"/>
  <c r="BL182" i="3"/>
  <c r="HV182" i="3"/>
  <c r="GA182" i="3"/>
  <c r="H182" i="3"/>
  <c r="DZ182" i="3"/>
  <c r="EF182" i="3"/>
  <c r="N182" i="3"/>
  <c r="BN182" i="3"/>
  <c r="EH182" i="3"/>
  <c r="P182" i="3"/>
  <c r="AX182" i="3"/>
  <c r="JQ182" i="3"/>
  <c r="Q182" i="3"/>
  <c r="AB182" i="3"/>
  <c r="EG182" i="3"/>
  <c r="O182" i="3"/>
  <c r="FX182" i="3"/>
  <c r="I182" i="3"/>
  <c r="AE182" i="3"/>
  <c r="GB182" i="3"/>
  <c r="M182" i="3"/>
  <c r="AS182" i="3"/>
  <c r="AQ182" i="3"/>
  <c r="EB183" i="3"/>
  <c r="C184" i="3"/>
  <c r="AN182" i="3"/>
  <c r="II184" i="3"/>
  <c r="JA183" i="3"/>
  <c r="CJ183" i="3"/>
  <c r="JJ183" i="3"/>
  <c r="GO184" i="3"/>
  <c r="GQ183" i="3"/>
  <c r="EU183" i="3"/>
  <c r="DT184" i="3"/>
  <c r="GW183" i="3"/>
  <c r="EN183" i="3"/>
  <c r="GL184" i="3"/>
  <c r="FP184" i="3"/>
  <c r="CR184" i="3"/>
  <c r="IS183" i="3"/>
  <c r="CR183" i="3"/>
  <c r="EZ183" i="3"/>
  <c r="FI183" i="3"/>
  <c r="CU184" i="3"/>
  <c r="HM183" i="3"/>
  <c r="JD183" i="3"/>
  <c r="HC184" i="3"/>
  <c r="GN184" i="3"/>
  <c r="JH183" i="3"/>
  <c r="IP184" i="3"/>
  <c r="IG184" i="3"/>
  <c r="JL183" i="3"/>
  <c r="HE183" i="3"/>
  <c r="EW184" i="3"/>
  <c r="EW183" i="3"/>
  <c r="GM184" i="3"/>
  <c r="IF183" i="3"/>
  <c r="FN184" i="3"/>
  <c r="FA183" i="3"/>
  <c r="IZ183" i="3"/>
  <c r="HP184" i="3"/>
  <c r="IJ183" i="3"/>
  <c r="FE184" i="3"/>
  <c r="JH184" i="3"/>
  <c r="DV184" i="3"/>
  <c r="JJ184" i="3"/>
  <c r="HB184" i="3"/>
  <c r="HG184" i="3"/>
  <c r="GL183" i="3"/>
  <c r="IV183" i="3"/>
  <c r="GO183" i="3"/>
  <c r="FC184" i="3"/>
  <c r="FH183" i="3"/>
  <c r="FB184" i="3"/>
  <c r="HM184" i="3"/>
  <c r="GQ184" i="3"/>
  <c r="GS184" i="3"/>
  <c r="GN183" i="3"/>
  <c r="FR183" i="3"/>
  <c r="FM183" i="3"/>
  <c r="GZ184" i="3"/>
  <c r="HB183" i="3"/>
  <c r="FO183" i="3"/>
  <c r="IL183" i="3"/>
  <c r="CV183" i="3"/>
  <c r="ES184" i="3"/>
  <c r="CV184" i="3"/>
  <c r="II183" i="3"/>
  <c r="JI183" i="3"/>
  <c r="DB183" i="3"/>
  <c r="DQ183" i="3"/>
  <c r="CY184" i="3"/>
  <c r="IT183" i="3"/>
  <c r="IN183" i="3"/>
  <c r="JC183" i="3"/>
  <c r="GX183" i="3"/>
  <c r="GW184" i="3"/>
  <c r="IZ184" i="3"/>
  <c r="JC184" i="3"/>
  <c r="HC183" i="3"/>
  <c r="DH183" i="3"/>
  <c r="DT183" i="3"/>
  <c r="EV183" i="3"/>
  <c r="JA184" i="3"/>
  <c r="CO183" i="3"/>
  <c r="DU183" i="3"/>
  <c r="DR184" i="3"/>
  <c r="DJ184" i="3"/>
  <c r="IW183" i="3"/>
  <c r="HN183" i="3"/>
  <c r="DS183" i="3"/>
  <c r="GJ183" i="3"/>
  <c r="IT184" i="3"/>
  <c r="HF184" i="3"/>
  <c r="HO184" i="3"/>
  <c r="IK183" i="3"/>
  <c r="IG183" i="3"/>
  <c r="ES183" i="3"/>
  <c r="CU183" i="3"/>
  <c r="GP184" i="3"/>
  <c r="DC184" i="3"/>
  <c r="HA184" i="3"/>
  <c r="GZ183" i="3"/>
  <c r="HF183" i="3"/>
  <c r="FI184" i="3"/>
  <c r="DO184" i="3"/>
  <c r="FE183" i="3"/>
  <c r="FL184" i="3"/>
  <c r="IV184" i="3"/>
  <c r="DI183" i="3"/>
  <c r="JF183" i="3"/>
  <c r="EP184" i="3"/>
  <c r="IK184" i="3"/>
  <c r="IO184" i="3"/>
  <c r="DE183" i="3"/>
  <c r="HK184" i="3"/>
  <c r="DP183" i="3"/>
  <c r="JB183" i="3"/>
  <c r="FP183" i="3"/>
  <c r="IH184" i="3"/>
  <c r="CK183" i="3"/>
  <c r="DG184" i="3"/>
  <c r="JD184" i="3"/>
  <c r="GR184" i="3"/>
  <c r="CT183" i="3"/>
  <c r="CS184" i="3"/>
  <c r="CP183" i="3"/>
  <c r="CX183" i="3"/>
  <c r="DC183" i="3"/>
  <c r="DL183" i="3"/>
  <c r="IX183" i="3"/>
  <c r="CQ183" i="3"/>
  <c r="EQ184" i="3"/>
  <c r="IM183" i="3"/>
  <c r="DR183" i="3"/>
  <c r="DM183" i="3"/>
  <c r="IS184" i="3"/>
  <c r="DG183" i="3"/>
  <c r="FG183" i="3"/>
  <c r="GM183" i="3"/>
  <c r="HI183" i="3"/>
  <c r="HK183" i="3"/>
  <c r="JK183" i="3"/>
  <c r="JM183" i="3"/>
  <c r="GY183" i="3"/>
  <c r="DV183" i="3"/>
  <c r="IH183" i="3"/>
  <c r="DQ184" i="3"/>
  <c r="IY183" i="3"/>
  <c r="IO183" i="3"/>
  <c r="HD183" i="3"/>
  <c r="EQ183" i="3"/>
  <c r="GT184" i="3"/>
  <c r="GJ184" i="3"/>
  <c r="HP183" i="3"/>
  <c r="DH184" i="3"/>
  <c r="IQ184" i="3"/>
  <c r="DO183" i="3"/>
  <c r="GV183" i="3"/>
  <c r="JG184" i="3"/>
  <c r="EL184" i="3"/>
  <c r="DD183" i="3"/>
  <c r="DU184" i="3"/>
  <c r="DB184" i="3"/>
  <c r="GR183" i="3"/>
  <c r="CY183" i="3"/>
  <c r="EY183" i="3"/>
  <c r="DD184" i="3"/>
  <c r="GK183" i="3"/>
  <c r="FL183" i="3"/>
  <c r="ER183" i="3"/>
  <c r="EO183" i="3"/>
  <c r="HO183" i="3"/>
  <c r="DJ183" i="3"/>
  <c r="HL183" i="3"/>
  <c r="FQ183" i="3"/>
  <c r="GP183" i="3"/>
  <c r="FC183" i="3"/>
  <c r="DL184" i="3"/>
  <c r="EM183" i="3"/>
  <c r="DK184" i="3"/>
  <c r="FJ183" i="3"/>
  <c r="F183" i="3" l="1"/>
  <c r="N183" i="3"/>
  <c r="J183" i="3"/>
  <c r="EF183" i="3"/>
  <c r="AM183" i="3"/>
  <c r="FU183" i="3"/>
  <c r="JQ183" i="3"/>
  <c r="HT183" i="3"/>
  <c r="BG183" i="3"/>
  <c r="JO183" i="3"/>
  <c r="CC183" i="3"/>
  <c r="AV183" i="3"/>
  <c r="AX183" i="3"/>
  <c r="BF183" i="3"/>
  <c r="CG182" i="3"/>
  <c r="FZ183" i="3"/>
  <c r="FW183" i="3"/>
  <c r="CL183" i="3"/>
  <c r="EG183" i="3"/>
  <c r="O183" i="3"/>
  <c r="JY183" i="3"/>
  <c r="X183" i="3"/>
  <c r="AB183" i="3"/>
  <c r="R183" i="3"/>
  <c r="DX183" i="3"/>
  <c r="U183" i="3"/>
  <c r="W183" i="3"/>
  <c r="T183" i="3"/>
  <c r="AC183" i="3"/>
  <c r="V183" i="3"/>
  <c r="AL183" i="3"/>
  <c r="Y183" i="3"/>
  <c r="AA183" i="3"/>
  <c r="S183" i="3"/>
  <c r="Z183" i="3"/>
  <c r="JS183" i="3"/>
  <c r="BB183" i="3"/>
  <c r="HX183" i="3"/>
  <c r="HW183" i="3"/>
  <c r="BA183" i="3"/>
  <c r="GD183" i="3"/>
  <c r="AF183" i="3"/>
  <c r="AG183" i="3"/>
  <c r="AH183" i="3"/>
  <c r="AI183" i="3"/>
  <c r="AJ183" i="3"/>
  <c r="AE183" i="3"/>
  <c r="AK183" i="3"/>
  <c r="AO183" i="3"/>
  <c r="AD183" i="3"/>
  <c r="H183" i="3"/>
  <c r="DZ183" i="3"/>
  <c r="GC183" i="3"/>
  <c r="Q183" i="3"/>
  <c r="HY183" i="3"/>
  <c r="BC183" i="3"/>
  <c r="G183" i="3"/>
  <c r="DY183" i="3"/>
  <c r="BJ183" i="3"/>
  <c r="BS183" i="3"/>
  <c r="BI183" i="3"/>
  <c r="HR183" i="3"/>
  <c r="BR183" i="3"/>
  <c r="BP183" i="3"/>
  <c r="BN183" i="3"/>
  <c r="BO183" i="3"/>
  <c r="CB183" i="3"/>
  <c r="CD183" i="3" s="1"/>
  <c r="BM183" i="3"/>
  <c r="BH183" i="3"/>
  <c r="BQ183" i="3"/>
  <c r="BK183" i="3"/>
  <c r="BL183" i="3"/>
  <c r="JV183" i="3"/>
  <c r="M183" i="3"/>
  <c r="EE183" i="3"/>
  <c r="EH183" i="3"/>
  <c r="P183" i="3"/>
  <c r="CF183" i="3"/>
  <c r="HZ183" i="3"/>
  <c r="AW183" i="3"/>
  <c r="HS183" i="3"/>
  <c r="IA183" i="3"/>
  <c r="BE183" i="3"/>
  <c r="IB183" i="3"/>
  <c r="JR183" i="3"/>
  <c r="JP183" i="3"/>
  <c r="JX183" i="3"/>
  <c r="AP183" i="3"/>
  <c r="FV183" i="3"/>
  <c r="GA183" i="3"/>
  <c r="JU183" i="3"/>
  <c r="GB183" i="3"/>
  <c r="GE183" i="3"/>
  <c r="AY183" i="3"/>
  <c r="HU183" i="3"/>
  <c r="FX183" i="3"/>
  <c r="I183" i="3"/>
  <c r="EA183" i="3"/>
  <c r="BD183" i="3"/>
  <c r="JW183" i="3"/>
  <c r="FY183" i="3"/>
  <c r="BZ183" i="3"/>
  <c r="BX183" i="3"/>
  <c r="CE183" i="3"/>
  <c r="BW183" i="3"/>
  <c r="BT183" i="3"/>
  <c r="BV183" i="3"/>
  <c r="BU183" i="3"/>
  <c r="CA183" i="3"/>
  <c r="BY183" i="3"/>
  <c r="K183" i="3"/>
  <c r="EC183" i="3"/>
  <c r="AZ183" i="3"/>
  <c r="HV183" i="3"/>
  <c r="JT183" i="3"/>
  <c r="L183" i="3"/>
  <c r="ED183" i="3"/>
  <c r="AT182" i="3"/>
  <c r="HS184" i="3"/>
  <c r="AP184" i="3"/>
  <c r="AD184" i="3"/>
  <c r="AO184" i="3"/>
  <c r="AF184" i="3"/>
  <c r="JP184" i="3"/>
  <c r="IB184" i="3"/>
  <c r="HV184" i="3"/>
  <c r="JR184" i="3"/>
  <c r="JY184" i="3"/>
  <c r="HW184" i="3"/>
  <c r="HX184" i="3"/>
  <c r="HY184" i="3"/>
  <c r="FY184" i="3"/>
  <c r="ED184" i="3"/>
  <c r="EH184" i="3"/>
  <c r="C185" i="3"/>
  <c r="IJ184" i="3"/>
  <c r="FJ184" i="3"/>
  <c r="JK184" i="3"/>
  <c r="IL184" i="3"/>
  <c r="HM185" i="3"/>
  <c r="FR184" i="3"/>
  <c r="ER184" i="3"/>
  <c r="EU184" i="3"/>
  <c r="CU185" i="3"/>
  <c r="EN184" i="3"/>
  <c r="IY185" i="3"/>
  <c r="IF184" i="3"/>
  <c r="FF184" i="3"/>
  <c r="HB185" i="3"/>
  <c r="DP185" i="3"/>
  <c r="FQ184" i="3"/>
  <c r="EY184" i="3"/>
  <c r="CZ184" i="3"/>
  <c r="FH184" i="3"/>
  <c r="GY184" i="3"/>
  <c r="IZ185" i="3"/>
  <c r="ET185" i="3"/>
  <c r="IY184" i="3"/>
  <c r="HK185" i="3"/>
  <c r="DC185" i="3"/>
  <c r="FP185" i="3"/>
  <c r="HC185" i="3"/>
  <c r="DH185" i="3"/>
  <c r="IN184" i="3"/>
  <c r="FA184" i="3"/>
  <c r="FJ185" i="3"/>
  <c r="EM184" i="3"/>
  <c r="HL184" i="3"/>
  <c r="GI184" i="3"/>
  <c r="EZ185" i="3"/>
  <c r="FD184" i="3"/>
  <c r="JI184" i="3"/>
  <c r="FO185" i="3"/>
  <c r="HI184" i="3"/>
  <c r="EL185" i="3"/>
  <c r="CX184" i="3"/>
  <c r="HD184" i="3"/>
  <c r="FM184" i="3"/>
  <c r="DI184" i="3"/>
  <c r="DF184" i="3"/>
  <c r="IQ185" i="3"/>
  <c r="CO184" i="3"/>
  <c r="EV184" i="3"/>
  <c r="IM184" i="3"/>
  <c r="DL185" i="3"/>
  <c r="IF185" i="3"/>
  <c r="CP185" i="3"/>
  <c r="DE184" i="3"/>
  <c r="DS184" i="3"/>
  <c r="DQ185" i="3"/>
  <c r="JM184" i="3"/>
  <c r="IX184" i="3"/>
  <c r="HD185" i="3"/>
  <c r="FH185" i="3"/>
  <c r="HE184" i="3"/>
  <c r="DM185" i="3"/>
  <c r="EO184" i="3"/>
  <c r="FS184" i="3"/>
  <c r="CJ184" i="3"/>
  <c r="FD185" i="3"/>
  <c r="FB185" i="3"/>
  <c r="CT184" i="3"/>
  <c r="CW184" i="3"/>
  <c r="ES185" i="3"/>
  <c r="FO184" i="3"/>
  <c r="ER185" i="3"/>
  <c r="GV184" i="3"/>
  <c r="GK184" i="3"/>
  <c r="FG184" i="3"/>
  <c r="GT185" i="3"/>
  <c r="JL184" i="3"/>
  <c r="DP184" i="3"/>
  <c r="JB184" i="3"/>
  <c r="DM184" i="3"/>
  <c r="JF184" i="3"/>
  <c r="CQ184" i="3"/>
  <c r="HJ184" i="3"/>
  <c r="ET184" i="3"/>
  <c r="IW184" i="3"/>
  <c r="CK184" i="3"/>
  <c r="EZ184" i="3"/>
  <c r="GJ185" i="3"/>
  <c r="HJ185" i="3"/>
  <c r="DI185" i="3"/>
  <c r="IM185" i="3"/>
  <c r="HN184" i="3"/>
  <c r="IU184" i="3"/>
  <c r="GX184" i="3"/>
  <c r="CP184" i="3"/>
  <c r="EN185" i="3"/>
  <c r="AN183" i="3" l="1"/>
  <c r="M184" i="3"/>
  <c r="DX184" i="3"/>
  <c r="AL184" i="3"/>
  <c r="F184" i="3"/>
  <c r="J184" i="3"/>
  <c r="EA184" i="3"/>
  <c r="EB184" i="3"/>
  <c r="CL184" i="3"/>
  <c r="CG183" i="3"/>
  <c r="AQ183" i="3"/>
  <c r="AR183" i="3"/>
  <c r="AS183" i="3"/>
  <c r="BD184" i="3"/>
  <c r="AZ184" i="3"/>
  <c r="AV184" i="3"/>
  <c r="BA184" i="3"/>
  <c r="HR184" i="3"/>
  <c r="BB184" i="3"/>
  <c r="CB184" i="3"/>
  <c r="BC184" i="3"/>
  <c r="BE184" i="3"/>
  <c r="AX184" i="3"/>
  <c r="AY184" i="3"/>
  <c r="BG184" i="3"/>
  <c r="AW184" i="3"/>
  <c r="BF184" i="3"/>
  <c r="JO184" i="3"/>
  <c r="CC184" i="3"/>
  <c r="GB184" i="3"/>
  <c r="BH184" i="3"/>
  <c r="BJ184" i="3"/>
  <c r="BP184" i="3"/>
  <c r="BR184" i="3"/>
  <c r="BN184" i="3"/>
  <c r="BM184" i="3"/>
  <c r="BI184" i="3"/>
  <c r="BL184" i="3"/>
  <c r="BQ184" i="3"/>
  <c r="BS184" i="3"/>
  <c r="BO184" i="3"/>
  <c r="BK184" i="3"/>
  <c r="AJ184" i="3"/>
  <c r="FV184" i="3"/>
  <c r="AC184" i="3"/>
  <c r="Z184" i="3"/>
  <c r="T184" i="3"/>
  <c r="FU184" i="3"/>
  <c r="AA184" i="3"/>
  <c r="AM184" i="3"/>
  <c r="X184" i="3"/>
  <c r="AB184" i="3"/>
  <c r="R184" i="3"/>
  <c r="U184" i="3"/>
  <c r="Y184" i="3"/>
  <c r="S184" i="3"/>
  <c r="W184" i="3"/>
  <c r="V184" i="3"/>
  <c r="AH184" i="3"/>
  <c r="AI184" i="3"/>
  <c r="JS184" i="3"/>
  <c r="H184" i="3"/>
  <c r="DZ184" i="3"/>
  <c r="FZ184" i="3"/>
  <c r="AG184" i="3"/>
  <c r="N184" i="3"/>
  <c r="EF184" i="3"/>
  <c r="HT184" i="3"/>
  <c r="GD184" i="3"/>
  <c r="IA184" i="3"/>
  <c r="JQ184" i="3"/>
  <c r="GC184" i="3"/>
  <c r="BT184" i="3"/>
  <c r="CA184" i="3"/>
  <c r="BX184" i="3"/>
  <c r="BW184" i="3"/>
  <c r="BV184" i="3"/>
  <c r="CE184" i="3"/>
  <c r="AR184" i="3" s="1"/>
  <c r="BU184" i="3"/>
  <c r="BY184" i="3"/>
  <c r="BZ184" i="3"/>
  <c r="AE184" i="3"/>
  <c r="JW184" i="3"/>
  <c r="JX184" i="3"/>
  <c r="HZ184" i="3"/>
  <c r="EE184" i="3"/>
  <c r="HU184" i="3"/>
  <c r="AK184" i="3"/>
  <c r="GA184" i="3"/>
  <c r="L184" i="3"/>
  <c r="EG184" i="3"/>
  <c r="O184" i="3"/>
  <c r="P184" i="3"/>
  <c r="GE184" i="3"/>
  <c r="JT184" i="3"/>
  <c r="I184" i="3"/>
  <c r="FX184" i="3"/>
  <c r="Q184" i="3"/>
  <c r="JU184" i="3"/>
  <c r="K184" i="3"/>
  <c r="EC184" i="3"/>
  <c r="FW184" i="3"/>
  <c r="G184" i="3"/>
  <c r="DY184" i="3"/>
  <c r="JV184" i="3"/>
  <c r="CF184" i="3"/>
  <c r="AS184" i="3" s="1"/>
  <c r="DY185" i="3"/>
  <c r="JV185" i="3"/>
  <c r="ED185" i="3"/>
  <c r="C186" i="3"/>
  <c r="AQ184" i="3"/>
  <c r="IW185" i="3"/>
  <c r="DK185" i="3"/>
  <c r="IJ186" i="3"/>
  <c r="JL185" i="3"/>
  <c r="FP186" i="3"/>
  <c r="GT186" i="3"/>
  <c r="IZ186" i="3"/>
  <c r="IH185" i="3"/>
  <c r="CT186" i="3"/>
  <c r="FI186" i="3"/>
  <c r="DT185" i="3"/>
  <c r="EP185" i="3"/>
  <c r="DJ185" i="3"/>
  <c r="FA185" i="3"/>
  <c r="JH185" i="3"/>
  <c r="IN185" i="3"/>
  <c r="FS186" i="3"/>
  <c r="CS186" i="3"/>
  <c r="IS185" i="3"/>
  <c r="CR185" i="3"/>
  <c r="JC186" i="3"/>
  <c r="JF185" i="3"/>
  <c r="IV185" i="3"/>
  <c r="JF186" i="3"/>
  <c r="CR186" i="3"/>
  <c r="HL185" i="3"/>
  <c r="EY185" i="3"/>
  <c r="HA185" i="3"/>
  <c r="JJ185" i="3"/>
  <c r="EM185" i="3"/>
  <c r="HA186" i="3"/>
  <c r="DC186" i="3"/>
  <c r="CV185" i="3"/>
  <c r="EV185" i="3"/>
  <c r="DU185" i="3"/>
  <c r="GX185" i="3"/>
  <c r="DE185" i="3"/>
  <c r="EW185" i="3"/>
  <c r="FQ185" i="3"/>
  <c r="EP186" i="3"/>
  <c r="JB186" i="3"/>
  <c r="DK186" i="3"/>
  <c r="CW186" i="3"/>
  <c r="FS185" i="3"/>
  <c r="HI186" i="3"/>
  <c r="HG185" i="3"/>
  <c r="IL185" i="3"/>
  <c r="GL185" i="3"/>
  <c r="HO186" i="3"/>
  <c r="IO186" i="3"/>
  <c r="IT185" i="3"/>
  <c r="DS185" i="3"/>
  <c r="JA185" i="3"/>
  <c r="IG186" i="3"/>
  <c r="EO185" i="3"/>
  <c r="IK185" i="3"/>
  <c r="IP185" i="3"/>
  <c r="GK185" i="3"/>
  <c r="JI185" i="3"/>
  <c r="EU186" i="3"/>
  <c r="CZ185" i="3"/>
  <c r="FG185" i="3"/>
  <c r="DD185" i="3"/>
  <c r="CY185" i="3"/>
  <c r="HJ186" i="3"/>
  <c r="DG186" i="3"/>
  <c r="FF185" i="3"/>
  <c r="EO186" i="3"/>
  <c r="HP185" i="3"/>
  <c r="IM186" i="3"/>
  <c r="HN185" i="3"/>
  <c r="GM185" i="3"/>
  <c r="CX185" i="3"/>
  <c r="GR185" i="3"/>
  <c r="GY185" i="3"/>
  <c r="EM186" i="3"/>
  <c r="ES186" i="3"/>
  <c r="CT185" i="3"/>
  <c r="GO185" i="3"/>
  <c r="II185" i="3"/>
  <c r="DB186" i="3"/>
  <c r="JG185" i="3"/>
  <c r="GQ185" i="3"/>
  <c r="GZ185" i="3"/>
  <c r="GI185" i="3"/>
  <c r="FE185" i="3"/>
  <c r="DR185" i="3"/>
  <c r="JK185" i="3"/>
  <c r="FM186" i="3"/>
  <c r="FL186" i="3"/>
  <c r="DF186" i="3"/>
  <c r="FN185" i="3"/>
  <c r="CK185" i="3"/>
  <c r="CW185" i="3"/>
  <c r="IL186" i="3"/>
  <c r="CQ186" i="3"/>
  <c r="IJ185" i="3"/>
  <c r="FJ186" i="3"/>
  <c r="EY186" i="3"/>
  <c r="FG186" i="3"/>
  <c r="GZ186" i="3"/>
  <c r="FM185" i="3"/>
  <c r="CO185" i="3"/>
  <c r="JB185" i="3"/>
  <c r="IT186" i="3"/>
  <c r="JJ186" i="3"/>
  <c r="GL186" i="3"/>
  <c r="IG185" i="3"/>
  <c r="IX185" i="3"/>
  <c r="HO185" i="3"/>
  <c r="DD186" i="3"/>
  <c r="CQ185" i="3"/>
  <c r="JD185" i="3"/>
  <c r="JL186" i="3"/>
  <c r="DF185" i="3"/>
  <c r="IS186" i="3"/>
  <c r="FL185" i="3"/>
  <c r="IO185" i="3"/>
  <c r="DO185" i="3"/>
  <c r="FR185" i="3"/>
  <c r="EN186" i="3"/>
  <c r="CJ185" i="3"/>
  <c r="HI185" i="3"/>
  <c r="DV185" i="3"/>
  <c r="HE185" i="3"/>
  <c r="JC185" i="3"/>
  <c r="IU185" i="3"/>
  <c r="GW185" i="3"/>
  <c r="FR186" i="3"/>
  <c r="DB185" i="3"/>
  <c r="JG186" i="3"/>
  <c r="DV186" i="3"/>
  <c r="FC185" i="3"/>
  <c r="GP185" i="3"/>
  <c r="HF185" i="3"/>
  <c r="HM186" i="3"/>
  <c r="DG185" i="3"/>
  <c r="EU185" i="3"/>
  <c r="FI185" i="3"/>
  <c r="IX186" i="3"/>
  <c r="CX186" i="3"/>
  <c r="GV185" i="3"/>
  <c r="GN185" i="3"/>
  <c r="GV186" i="3"/>
  <c r="FO186" i="3"/>
  <c r="DJ186" i="3"/>
  <c r="CS185" i="3"/>
  <c r="GS185" i="3"/>
  <c r="JM185" i="3"/>
  <c r="GW186" i="3"/>
  <c r="EQ185" i="3"/>
  <c r="GJ186" i="3"/>
  <c r="AN184" i="3" l="1"/>
  <c r="FU185" i="3"/>
  <c r="AM185" i="3"/>
  <c r="GA185" i="3"/>
  <c r="HX185" i="3"/>
  <c r="GC185" i="3"/>
  <c r="HY185" i="3"/>
  <c r="FY185" i="3"/>
  <c r="AT183" i="3"/>
  <c r="CD184" i="3"/>
  <c r="CG184" i="3"/>
  <c r="GE185" i="3"/>
  <c r="JQ185" i="3"/>
  <c r="EF185" i="3"/>
  <c r="G185" i="3"/>
  <c r="Q185" i="3"/>
  <c r="H185" i="3"/>
  <c r="K185" i="3"/>
  <c r="O185" i="3"/>
  <c r="I185" i="3"/>
  <c r="J185" i="3"/>
  <c r="AL185" i="3"/>
  <c r="M185" i="3"/>
  <c r="L185" i="3"/>
  <c r="DX185" i="3"/>
  <c r="N185" i="3"/>
  <c r="P185" i="3"/>
  <c r="F185" i="3"/>
  <c r="JU185" i="3"/>
  <c r="HS185" i="3"/>
  <c r="JR185" i="3"/>
  <c r="JP185" i="3"/>
  <c r="EH185" i="3"/>
  <c r="BO185" i="3"/>
  <c r="BN185" i="3"/>
  <c r="BR185" i="3"/>
  <c r="BI185" i="3"/>
  <c r="BL185" i="3"/>
  <c r="BP185" i="3"/>
  <c r="BM185" i="3"/>
  <c r="BJ185" i="3"/>
  <c r="BK185" i="3"/>
  <c r="BS185" i="3"/>
  <c r="BH185" i="3"/>
  <c r="BQ185" i="3"/>
  <c r="FW185" i="3"/>
  <c r="EA185" i="3"/>
  <c r="AC185" i="3"/>
  <c r="R185" i="3"/>
  <c r="AA185" i="3"/>
  <c r="U185" i="3"/>
  <c r="Y185" i="3"/>
  <c r="X185" i="3"/>
  <c r="S185" i="3"/>
  <c r="W185" i="3"/>
  <c r="T185" i="3"/>
  <c r="AB185" i="3"/>
  <c r="V185" i="3"/>
  <c r="Z185" i="3"/>
  <c r="JW185" i="3"/>
  <c r="EC185" i="3"/>
  <c r="BY185" i="3"/>
  <c r="BX185" i="3"/>
  <c r="CE185" i="3"/>
  <c r="BW185" i="3"/>
  <c r="BT185" i="3"/>
  <c r="BU185" i="3"/>
  <c r="BZ185" i="3"/>
  <c r="CA185" i="3"/>
  <c r="BV185" i="3"/>
  <c r="CF185" i="3"/>
  <c r="HZ185" i="3"/>
  <c r="DZ185" i="3"/>
  <c r="FX185" i="3"/>
  <c r="HV185" i="3"/>
  <c r="FV185" i="3"/>
  <c r="HU185" i="3"/>
  <c r="AX185" i="3"/>
  <c r="AY185" i="3"/>
  <c r="HR185" i="3"/>
  <c r="AZ185" i="3"/>
  <c r="CB185" i="3"/>
  <c r="BF185" i="3"/>
  <c r="AW185" i="3"/>
  <c r="BA185" i="3"/>
  <c r="AV185" i="3"/>
  <c r="BB185" i="3"/>
  <c r="BD185" i="3"/>
  <c r="BC185" i="3"/>
  <c r="BG185" i="3"/>
  <c r="BE185" i="3"/>
  <c r="JX185" i="3"/>
  <c r="IA185" i="3"/>
  <c r="EG185" i="3"/>
  <c r="JY185" i="3"/>
  <c r="JS185" i="3"/>
  <c r="EB185" i="3"/>
  <c r="AO185" i="3"/>
  <c r="AE185" i="3"/>
  <c r="AF185" i="3"/>
  <c r="AG185" i="3"/>
  <c r="AH185" i="3"/>
  <c r="AI185" i="3"/>
  <c r="AJ185" i="3"/>
  <c r="AD185" i="3"/>
  <c r="AK185" i="3"/>
  <c r="GD185" i="3"/>
  <c r="AP185" i="3"/>
  <c r="GB185" i="3"/>
  <c r="JT185" i="3"/>
  <c r="CL185" i="3"/>
  <c r="FZ185" i="3"/>
  <c r="EE185" i="3"/>
  <c r="IB185" i="3"/>
  <c r="HT185" i="3"/>
  <c r="HW185" i="3"/>
  <c r="JO185" i="3"/>
  <c r="CC185" i="3"/>
  <c r="AT184" i="3"/>
  <c r="BZ186" i="3"/>
  <c r="BX186" i="3"/>
  <c r="CE186" i="3"/>
  <c r="BU186" i="3"/>
  <c r="BT186" i="3"/>
  <c r="HS186" i="3"/>
  <c r="DZ186" i="3"/>
  <c r="EF186" i="3"/>
  <c r="AP186" i="3"/>
  <c r="CF186" i="3"/>
  <c r="JP186" i="3"/>
  <c r="BI186" i="3"/>
  <c r="BM186" i="3"/>
  <c r="BH186" i="3"/>
  <c r="JX186" i="3"/>
  <c r="EB186" i="3"/>
  <c r="EC186" i="3"/>
  <c r="JV186" i="3"/>
  <c r="EG186" i="3"/>
  <c r="Z186" i="3"/>
  <c r="R186" i="3"/>
  <c r="C187" i="3"/>
  <c r="DJ187" i="3"/>
  <c r="IQ186" i="3"/>
  <c r="JK187" i="3"/>
  <c r="DS186" i="3"/>
  <c r="GL187" i="3"/>
  <c r="GQ186" i="3"/>
  <c r="GR187" i="3"/>
  <c r="DL187" i="3"/>
  <c r="IM187" i="3"/>
  <c r="IV186" i="3"/>
  <c r="FF186" i="3"/>
  <c r="JH186" i="3"/>
  <c r="II187" i="3"/>
  <c r="DM187" i="3"/>
  <c r="EZ186" i="3"/>
  <c r="IW186" i="3"/>
  <c r="JI186" i="3"/>
  <c r="GO187" i="3"/>
  <c r="HC187" i="3"/>
  <c r="FB187" i="3"/>
  <c r="EZ187" i="3"/>
  <c r="GN186" i="3"/>
  <c r="GS186" i="3"/>
  <c r="IG187" i="3"/>
  <c r="JI187" i="3"/>
  <c r="GW187" i="3"/>
  <c r="DQ187" i="3"/>
  <c r="EQ187" i="3"/>
  <c r="GK186" i="3"/>
  <c r="EV186" i="3"/>
  <c r="CO187" i="3"/>
  <c r="DF187" i="3"/>
  <c r="FM187" i="3"/>
  <c r="DP187" i="3"/>
  <c r="IF186" i="3"/>
  <c r="ER186" i="3"/>
  <c r="JK186" i="3"/>
  <c r="FS187" i="3"/>
  <c r="II186" i="3"/>
  <c r="EP187" i="3"/>
  <c r="HB187" i="3"/>
  <c r="EM187" i="3"/>
  <c r="HE186" i="3"/>
  <c r="GX186" i="3"/>
  <c r="FR187" i="3"/>
  <c r="HP187" i="3"/>
  <c r="HB186" i="3"/>
  <c r="IF187" i="3"/>
  <c r="CV187" i="3"/>
  <c r="EW186" i="3"/>
  <c r="DD187" i="3"/>
  <c r="GQ187" i="3"/>
  <c r="JA187" i="3"/>
  <c r="ET187" i="3"/>
  <c r="DO187" i="3"/>
  <c r="CQ187" i="3"/>
  <c r="IH187" i="3"/>
  <c r="JD186" i="3"/>
  <c r="IN186" i="3"/>
  <c r="GX187" i="3"/>
  <c r="DE186" i="3"/>
  <c r="EL187" i="3"/>
  <c r="DE187" i="3"/>
  <c r="ER187" i="3"/>
  <c r="HL187" i="3"/>
  <c r="FD186" i="3"/>
  <c r="HP186" i="3"/>
  <c r="HN187" i="3"/>
  <c r="HE187" i="3"/>
  <c r="IW187" i="3"/>
  <c r="JD187" i="3"/>
  <c r="DR186" i="3"/>
  <c r="HG187" i="3"/>
  <c r="CV186" i="3"/>
  <c r="IZ187" i="3"/>
  <c r="DI186" i="3"/>
  <c r="IH186" i="3"/>
  <c r="HA187" i="3"/>
  <c r="GS187" i="3"/>
  <c r="CZ186" i="3"/>
  <c r="FN187" i="3"/>
  <c r="FC186" i="3"/>
  <c r="FP187" i="3"/>
  <c r="DI187" i="3"/>
  <c r="CX187" i="3"/>
  <c r="HO187" i="3"/>
  <c r="JC187" i="3"/>
  <c r="HK187" i="3"/>
  <c r="JB187" i="3"/>
  <c r="FD187" i="3"/>
  <c r="HC186" i="3"/>
  <c r="IK187" i="3"/>
  <c r="DO186" i="3"/>
  <c r="EU187" i="3"/>
  <c r="CJ186" i="3"/>
  <c r="CP187" i="3"/>
  <c r="IU186" i="3"/>
  <c r="GM187" i="3"/>
  <c r="GV187" i="3"/>
  <c r="DC187" i="3"/>
  <c r="HG186" i="3"/>
  <c r="IO187" i="3"/>
  <c r="EY187" i="3"/>
  <c r="GZ187" i="3"/>
  <c r="GJ187" i="3"/>
  <c r="CT187" i="3"/>
  <c r="DV187" i="3"/>
  <c r="IU187" i="3"/>
  <c r="IY186" i="3"/>
  <c r="DT186" i="3"/>
  <c r="EW187" i="3"/>
  <c r="ES187" i="3"/>
  <c r="JM186" i="3"/>
  <c r="JG187" i="3"/>
  <c r="FG187" i="3"/>
  <c r="DT187" i="3"/>
  <c r="GI186" i="3"/>
  <c r="FE187" i="3"/>
  <c r="GM186" i="3"/>
  <c r="IJ187" i="3"/>
  <c r="HL186" i="3"/>
  <c r="FA187" i="3"/>
  <c r="DU187" i="3"/>
  <c r="CW187" i="3"/>
  <c r="HM187" i="3"/>
  <c r="CY187" i="3"/>
  <c r="GR186" i="3"/>
  <c r="EN187" i="3"/>
  <c r="IV187" i="3"/>
  <c r="DP186" i="3"/>
  <c r="EQ186" i="3"/>
  <c r="HD187" i="3"/>
  <c r="JL187" i="3"/>
  <c r="FH187" i="3"/>
  <c r="IT187" i="3"/>
  <c r="FQ187" i="3"/>
  <c r="HF187" i="3"/>
  <c r="FJ187" i="3"/>
  <c r="DM186" i="3"/>
  <c r="IL187" i="3"/>
  <c r="GK187" i="3"/>
  <c r="FI187" i="3"/>
  <c r="FH186" i="3"/>
  <c r="DL186" i="3"/>
  <c r="FF187" i="3"/>
  <c r="IP187" i="3"/>
  <c r="CS187" i="3"/>
  <c r="DH187" i="3"/>
  <c r="CY186" i="3"/>
  <c r="DS187" i="3"/>
  <c r="CK186" i="3"/>
  <c r="FC187" i="3"/>
  <c r="DK187" i="3"/>
  <c r="CR187" i="3"/>
  <c r="DB187" i="3"/>
  <c r="HI187" i="3"/>
  <c r="JH187" i="3"/>
  <c r="HK186" i="3"/>
  <c r="IS187" i="3"/>
  <c r="CP186" i="3"/>
  <c r="IY187" i="3"/>
  <c r="FB186" i="3"/>
  <c r="IN187" i="3"/>
  <c r="IK186" i="3"/>
  <c r="EO187" i="3"/>
  <c r="JF187" i="3"/>
  <c r="CU187" i="3"/>
  <c r="IQ187" i="3"/>
  <c r="DG187" i="3"/>
  <c r="FQ186" i="3"/>
  <c r="GN187" i="3"/>
  <c r="JM187" i="3"/>
  <c r="GI187" i="3"/>
  <c r="GY186" i="3"/>
  <c r="EL186" i="3"/>
  <c r="IX187" i="3"/>
  <c r="HN186" i="3"/>
  <c r="DQ186" i="3"/>
  <c r="IP186" i="3"/>
  <c r="FA186" i="3"/>
  <c r="GO186" i="3"/>
  <c r="DU186" i="3"/>
  <c r="JJ187" i="3"/>
  <c r="CZ187" i="3"/>
  <c r="CU186" i="3"/>
  <c r="GP186" i="3"/>
  <c r="DH186" i="3"/>
  <c r="GT187" i="3"/>
  <c r="GY187" i="3"/>
  <c r="FN186" i="3"/>
  <c r="EV187" i="3"/>
  <c r="FE186" i="3"/>
  <c r="HF186" i="3"/>
  <c r="DR187" i="3"/>
  <c r="GP187" i="3"/>
  <c r="HD186" i="3"/>
  <c r="FO187" i="3"/>
  <c r="ET186" i="3"/>
  <c r="CO186" i="3"/>
  <c r="FL187" i="3"/>
  <c r="HJ187" i="3"/>
  <c r="JA186" i="3"/>
  <c r="AN185" i="3" l="1"/>
  <c r="AB186" i="3"/>
  <c r="FX186" i="3"/>
  <c r="BQ186" i="3"/>
  <c r="GD186" i="3"/>
  <c r="AA186" i="3"/>
  <c r="CD185" i="3"/>
  <c r="CG185" i="3"/>
  <c r="AQ185" i="3"/>
  <c r="AR185" i="3"/>
  <c r="AS185" i="3"/>
  <c r="EE186" i="3"/>
  <c r="W186" i="3"/>
  <c r="DX186" i="3"/>
  <c r="L186" i="3"/>
  <c r="AL186" i="3"/>
  <c r="Q186" i="3"/>
  <c r="J186" i="3"/>
  <c r="I186" i="3"/>
  <c r="G186" i="3"/>
  <c r="P186" i="3"/>
  <c r="H186" i="3"/>
  <c r="M186" i="3"/>
  <c r="F186" i="3"/>
  <c r="O186" i="3"/>
  <c r="K186" i="3"/>
  <c r="N186" i="3"/>
  <c r="AI186" i="3"/>
  <c r="AJ186" i="3"/>
  <c r="AD186" i="3"/>
  <c r="AK186" i="3"/>
  <c r="AO186" i="3"/>
  <c r="AQ186" i="3" s="1"/>
  <c r="AE186" i="3"/>
  <c r="AF186" i="3"/>
  <c r="AG186" i="3"/>
  <c r="AH186" i="3"/>
  <c r="GB186" i="3"/>
  <c r="BY186" i="3"/>
  <c r="CA186" i="3"/>
  <c r="JO186" i="3"/>
  <c r="CC186" i="3"/>
  <c r="FZ186" i="3"/>
  <c r="HW186" i="3"/>
  <c r="FW186" i="3"/>
  <c r="T186" i="3"/>
  <c r="HZ186" i="3"/>
  <c r="BK186" i="3"/>
  <c r="HU186" i="3"/>
  <c r="JR186" i="3"/>
  <c r="BV186" i="3"/>
  <c r="JS186" i="3"/>
  <c r="BL186" i="3"/>
  <c r="JW186" i="3"/>
  <c r="BO186" i="3"/>
  <c r="FY186" i="3"/>
  <c r="V186" i="3"/>
  <c r="IA186" i="3"/>
  <c r="CL186" i="3"/>
  <c r="BS186" i="3"/>
  <c r="BR186" i="3"/>
  <c r="BP186" i="3"/>
  <c r="EH186" i="3"/>
  <c r="BJ186" i="3"/>
  <c r="DY186" i="3"/>
  <c r="FV186" i="3"/>
  <c r="S186" i="3"/>
  <c r="X186" i="3"/>
  <c r="HY186" i="3"/>
  <c r="BW186" i="3"/>
  <c r="IB186" i="3"/>
  <c r="GA186" i="3"/>
  <c r="HT186" i="3"/>
  <c r="GE186" i="3"/>
  <c r="JY186" i="3"/>
  <c r="HV186" i="3"/>
  <c r="Y186" i="3"/>
  <c r="U186" i="3"/>
  <c r="EA186" i="3"/>
  <c r="BN186" i="3"/>
  <c r="HX186" i="3"/>
  <c r="JT186" i="3"/>
  <c r="GC186" i="3"/>
  <c r="JU186" i="3"/>
  <c r="FU186" i="3"/>
  <c r="AM186" i="3"/>
  <c r="JQ186" i="3"/>
  <c r="BG186" i="3"/>
  <c r="BD186" i="3"/>
  <c r="BB186" i="3"/>
  <c r="CB186" i="3"/>
  <c r="BC186" i="3"/>
  <c r="BE186" i="3"/>
  <c r="AX186" i="3"/>
  <c r="AY186" i="3"/>
  <c r="AV186" i="3"/>
  <c r="BF186" i="3"/>
  <c r="AW186" i="3"/>
  <c r="AZ186" i="3"/>
  <c r="HR186" i="3"/>
  <c r="BA186" i="3"/>
  <c r="ED186" i="3"/>
  <c r="AC186" i="3"/>
  <c r="AS186" i="3"/>
  <c r="AR186" i="3"/>
  <c r="BS187" i="3"/>
  <c r="BG187" i="3"/>
  <c r="AC187" i="3"/>
  <c r="Q187" i="3"/>
  <c r="BY187" i="3"/>
  <c r="CE187" i="3"/>
  <c r="BW187" i="3"/>
  <c r="BT187" i="3"/>
  <c r="BZ187" i="3"/>
  <c r="BX187" i="3"/>
  <c r="CA187" i="3"/>
  <c r="BU187" i="3"/>
  <c r="BV187" i="3"/>
  <c r="EF187" i="3"/>
  <c r="AP187" i="3"/>
  <c r="AO187" i="3"/>
  <c r="AD187" i="3"/>
  <c r="AE187" i="3"/>
  <c r="AF187" i="3"/>
  <c r="AG187" i="3"/>
  <c r="AH187" i="3"/>
  <c r="AI187" i="3"/>
  <c r="AJ187" i="3"/>
  <c r="AK187" i="3"/>
  <c r="BD187" i="3"/>
  <c r="AV187" i="3"/>
  <c r="HR187" i="3"/>
  <c r="CB187" i="3"/>
  <c r="AW187" i="3"/>
  <c r="BE187" i="3"/>
  <c r="AX187" i="3"/>
  <c r="AY187" i="3"/>
  <c r="BF187" i="3"/>
  <c r="AZ187" i="3"/>
  <c r="BA187" i="3"/>
  <c r="BB187" i="3"/>
  <c r="BC187" i="3"/>
  <c r="CF187" i="3"/>
  <c r="DZ187" i="3"/>
  <c r="HS187" i="3"/>
  <c r="HZ187" i="3"/>
  <c r="DY187" i="3"/>
  <c r="GC187" i="3"/>
  <c r="FV187" i="3"/>
  <c r="JW187" i="3"/>
  <c r="IA187" i="3"/>
  <c r="JP187" i="3"/>
  <c r="HT187" i="3"/>
  <c r="JO187" i="3"/>
  <c r="CC187" i="3"/>
  <c r="BN187" i="3"/>
  <c r="BK187" i="3"/>
  <c r="BP187" i="3"/>
  <c r="BI187" i="3"/>
  <c r="BL187" i="3"/>
  <c r="BQ187" i="3"/>
  <c r="BM187" i="3"/>
  <c r="BJ187" i="3"/>
  <c r="BR187" i="3"/>
  <c r="BO187" i="3"/>
  <c r="BH187" i="3"/>
  <c r="FW187" i="3"/>
  <c r="EA187" i="3"/>
  <c r="JX187" i="3"/>
  <c r="IB187" i="3"/>
  <c r="HU187" i="3"/>
  <c r="JQ187" i="3"/>
  <c r="HV187" i="3"/>
  <c r="JR187" i="3"/>
  <c r="FX187" i="3"/>
  <c r="EB187" i="3"/>
  <c r="JY187" i="3"/>
  <c r="HW187" i="3"/>
  <c r="JS187" i="3"/>
  <c r="HX187" i="3"/>
  <c r="JT187" i="3"/>
  <c r="JU187" i="3"/>
  <c r="HY187" i="3"/>
  <c r="FY187" i="3"/>
  <c r="EC187" i="3"/>
  <c r="JV187" i="3"/>
  <c r="FZ187" i="3"/>
  <c r="ED187" i="3"/>
  <c r="GA187" i="3"/>
  <c r="EE187" i="3"/>
  <c r="EG187" i="3"/>
  <c r="F187" i="3"/>
  <c r="O187" i="3"/>
  <c r="J187" i="3"/>
  <c r="H187" i="3"/>
  <c r="L187" i="3"/>
  <c r="K187" i="3"/>
  <c r="AL187" i="3"/>
  <c r="M187" i="3"/>
  <c r="I187" i="3"/>
  <c r="DX187" i="3"/>
  <c r="P187" i="3"/>
  <c r="N187" i="3"/>
  <c r="G187" i="3"/>
  <c r="GD187" i="3"/>
  <c r="GB187" i="3"/>
  <c r="EH187" i="3"/>
  <c r="Y187" i="3"/>
  <c r="W187" i="3"/>
  <c r="X187" i="3"/>
  <c r="AA187" i="3"/>
  <c r="T187" i="3"/>
  <c r="R187" i="3"/>
  <c r="Z187" i="3"/>
  <c r="V187" i="3"/>
  <c r="AB187" i="3"/>
  <c r="S187" i="3"/>
  <c r="U187" i="3"/>
  <c r="FU187" i="3"/>
  <c r="AM187" i="3"/>
  <c r="GE187" i="3"/>
  <c r="C188" i="3"/>
  <c r="CG186" i="3"/>
  <c r="HP188" i="3"/>
  <c r="DD188" i="3"/>
  <c r="CZ188" i="3"/>
  <c r="HO188" i="3"/>
  <c r="IK188" i="3"/>
  <c r="HF188" i="3"/>
  <c r="CW188" i="3"/>
  <c r="CK187" i="3"/>
  <c r="IU188" i="3"/>
  <c r="GT188" i="3"/>
  <c r="FP188" i="3"/>
  <c r="HA188" i="3"/>
  <c r="JC188" i="3"/>
  <c r="FG188" i="3"/>
  <c r="GJ188" i="3"/>
  <c r="HE188" i="3"/>
  <c r="DK188" i="3"/>
  <c r="GK188" i="3"/>
  <c r="HB188" i="3"/>
  <c r="IS188" i="3"/>
  <c r="CX188" i="3"/>
  <c r="CY188" i="3"/>
  <c r="IN188" i="3"/>
  <c r="CQ188" i="3"/>
  <c r="CS188" i="3"/>
  <c r="CR188" i="3"/>
  <c r="JB188" i="3"/>
  <c r="DI188" i="3"/>
  <c r="EY188" i="3"/>
  <c r="EZ188" i="3"/>
  <c r="FQ188" i="3"/>
  <c r="GZ188" i="3"/>
  <c r="FR188" i="3"/>
  <c r="GX188" i="3"/>
  <c r="HM188" i="3"/>
  <c r="EW188" i="3"/>
  <c r="CO188" i="3"/>
  <c r="EV188" i="3"/>
  <c r="IX188" i="3"/>
  <c r="DH188" i="3"/>
  <c r="DM188" i="3"/>
  <c r="EO188" i="3"/>
  <c r="GM188" i="3"/>
  <c r="FL188" i="3"/>
  <c r="CP188" i="3"/>
  <c r="EL188" i="3"/>
  <c r="FH188" i="3"/>
  <c r="DV188" i="3"/>
  <c r="IH188" i="3"/>
  <c r="ER188" i="3"/>
  <c r="JD188" i="3"/>
  <c r="EQ188" i="3"/>
  <c r="JI188" i="3"/>
  <c r="IT188" i="3"/>
  <c r="FO188" i="3"/>
  <c r="JK188" i="3"/>
  <c r="GQ188" i="3"/>
  <c r="HD188" i="3"/>
  <c r="IL188" i="3"/>
  <c r="DT188" i="3"/>
  <c r="CJ187" i="3"/>
  <c r="IQ188" i="3"/>
  <c r="EM188" i="3"/>
  <c r="HI188" i="3"/>
  <c r="FI188" i="3"/>
  <c r="GV188" i="3"/>
  <c r="ET188" i="3"/>
  <c r="JJ188" i="3"/>
  <c r="IW188" i="3"/>
  <c r="HG188" i="3"/>
  <c r="DC188" i="3"/>
  <c r="II188" i="3"/>
  <c r="JA188" i="3"/>
  <c r="GY188" i="3"/>
  <c r="DU188" i="3"/>
  <c r="IO188" i="3"/>
  <c r="GP188" i="3"/>
  <c r="DR188" i="3"/>
  <c r="FM188" i="3"/>
  <c r="IJ188" i="3"/>
  <c r="IZ188" i="3"/>
  <c r="IF188" i="3"/>
  <c r="EP188" i="3"/>
  <c r="FJ188" i="3"/>
  <c r="DG188" i="3"/>
  <c r="IY188" i="3"/>
  <c r="CL187" i="3" l="1"/>
  <c r="AT185" i="3"/>
  <c r="CD186" i="3"/>
  <c r="AN186" i="3"/>
  <c r="AS187" i="3"/>
  <c r="AR187" i="3"/>
  <c r="BS188" i="3"/>
  <c r="Q188" i="3"/>
  <c r="AT186" i="3"/>
  <c r="AP188" i="3"/>
  <c r="HZ188" i="3"/>
  <c r="DZ188" i="3"/>
  <c r="DY188" i="3"/>
  <c r="CE188" i="3"/>
  <c r="GC188" i="3"/>
  <c r="FV188" i="3"/>
  <c r="JW188" i="3"/>
  <c r="HT188" i="3"/>
  <c r="JO188" i="3"/>
  <c r="CC188" i="3"/>
  <c r="BN188" i="3"/>
  <c r="BQ188" i="3"/>
  <c r="BJ188" i="3"/>
  <c r="BP188" i="3"/>
  <c r="BL188" i="3"/>
  <c r="BH188" i="3"/>
  <c r="BM188" i="3"/>
  <c r="BR188" i="3"/>
  <c r="JX188" i="3"/>
  <c r="JQ188" i="3"/>
  <c r="HV188" i="3"/>
  <c r="JS188" i="3"/>
  <c r="JT188" i="3"/>
  <c r="JU188" i="3"/>
  <c r="EG188" i="3"/>
  <c r="J188" i="3"/>
  <c r="G188" i="3"/>
  <c r="N188" i="3"/>
  <c r="F188" i="3"/>
  <c r="I188" i="3"/>
  <c r="P188" i="3"/>
  <c r="FU188" i="3"/>
  <c r="AM188" i="3"/>
  <c r="GE188" i="3"/>
  <c r="CD187" i="3"/>
  <c r="AQ187" i="3"/>
  <c r="CG187" i="3"/>
  <c r="C189" i="3"/>
  <c r="AN187" i="3"/>
  <c r="FS188" i="3"/>
  <c r="IF189" i="3"/>
  <c r="DV189" i="3"/>
  <c r="CT188" i="3"/>
  <c r="FA188" i="3"/>
  <c r="IY189" i="3"/>
  <c r="DD189" i="3"/>
  <c r="JG188" i="3"/>
  <c r="EY189" i="3"/>
  <c r="JL189" i="3"/>
  <c r="FC188" i="3"/>
  <c r="GL188" i="3"/>
  <c r="IV189" i="3"/>
  <c r="DF189" i="3"/>
  <c r="GL189" i="3"/>
  <c r="HN188" i="3"/>
  <c r="DS188" i="3"/>
  <c r="DM189" i="3"/>
  <c r="DO189" i="3"/>
  <c r="GZ189" i="3"/>
  <c r="DL189" i="3"/>
  <c r="GK189" i="3"/>
  <c r="CK188" i="3"/>
  <c r="EU188" i="3"/>
  <c r="HN189" i="3"/>
  <c r="CO189" i="3"/>
  <c r="JF188" i="3"/>
  <c r="IS189" i="3"/>
  <c r="GR188" i="3"/>
  <c r="HC189" i="3"/>
  <c r="JK189" i="3"/>
  <c r="JM188" i="3"/>
  <c r="FL189" i="3"/>
  <c r="JI189" i="3"/>
  <c r="HE189" i="3"/>
  <c r="EU189" i="3"/>
  <c r="DE188" i="3"/>
  <c r="IG188" i="3"/>
  <c r="HK189" i="3"/>
  <c r="HC188" i="3"/>
  <c r="EN188" i="3"/>
  <c r="IN189" i="3"/>
  <c r="GW188" i="3"/>
  <c r="DJ188" i="3"/>
  <c r="GW189" i="3"/>
  <c r="ES189" i="3"/>
  <c r="EW189" i="3"/>
  <c r="GN188" i="3"/>
  <c r="HB189" i="3"/>
  <c r="JH188" i="3"/>
  <c r="ER189" i="3"/>
  <c r="DC189" i="3"/>
  <c r="FE189" i="3"/>
  <c r="DL188" i="3"/>
  <c r="CJ188" i="3"/>
  <c r="DF188" i="3"/>
  <c r="II189" i="3"/>
  <c r="IO189" i="3"/>
  <c r="FB189" i="3"/>
  <c r="HD189" i="3"/>
  <c r="HJ189" i="3"/>
  <c r="IP188" i="3"/>
  <c r="CT189" i="3"/>
  <c r="FO189" i="3"/>
  <c r="EV189" i="3"/>
  <c r="CY189" i="3"/>
  <c r="CU188" i="3"/>
  <c r="FJ189" i="3"/>
  <c r="HL188" i="3"/>
  <c r="IK189" i="3"/>
  <c r="JB189" i="3"/>
  <c r="CR189" i="3"/>
  <c r="IH189" i="3"/>
  <c r="HI189" i="3"/>
  <c r="DK189" i="3"/>
  <c r="HM189" i="3"/>
  <c r="CZ189" i="3"/>
  <c r="DQ188" i="3"/>
  <c r="FP189" i="3"/>
  <c r="HL189" i="3"/>
  <c r="GI188" i="3"/>
  <c r="DU189" i="3"/>
  <c r="IM188" i="3"/>
  <c r="HF189" i="3"/>
  <c r="FG189" i="3"/>
  <c r="FD188" i="3"/>
  <c r="IU189" i="3"/>
  <c r="FI189" i="3"/>
  <c r="FH189" i="3"/>
  <c r="GQ189" i="3"/>
  <c r="DO188" i="3"/>
  <c r="DP188" i="3"/>
  <c r="FB188" i="3"/>
  <c r="GS188" i="3"/>
  <c r="EP189" i="3"/>
  <c r="CV188" i="3"/>
  <c r="FE188" i="3"/>
  <c r="HK188" i="3"/>
  <c r="FN188" i="3"/>
  <c r="EQ189" i="3"/>
  <c r="FD189" i="3"/>
  <c r="GO188" i="3"/>
  <c r="FF188" i="3"/>
  <c r="DB189" i="3"/>
  <c r="ES188" i="3"/>
  <c r="IV188" i="3"/>
  <c r="JL188" i="3"/>
  <c r="IQ189" i="3"/>
  <c r="GY189" i="3"/>
  <c r="DB188" i="3"/>
  <c r="CX189" i="3"/>
  <c r="GR189" i="3"/>
  <c r="HJ188" i="3"/>
  <c r="BO188" i="3" l="1"/>
  <c r="HY188" i="3"/>
  <c r="T188" i="3"/>
  <c r="AA188" i="3"/>
  <c r="X188" i="3"/>
  <c r="Z188" i="3"/>
  <c r="AL188" i="3"/>
  <c r="AN188" i="3" s="1"/>
  <c r="U188" i="3"/>
  <c r="W188" i="3"/>
  <c r="S188" i="3"/>
  <c r="V188" i="3"/>
  <c r="AC188" i="3"/>
  <c r="DX188" i="3"/>
  <c r="AB188" i="3"/>
  <c r="R188" i="3"/>
  <c r="Y188" i="3"/>
  <c r="HW188" i="3"/>
  <c r="EH188" i="3"/>
  <c r="CL188" i="3"/>
  <c r="EF188" i="3"/>
  <c r="FW188" i="3"/>
  <c r="H188" i="3"/>
  <c r="FX188" i="3"/>
  <c r="IA188" i="3"/>
  <c r="FY188" i="3"/>
  <c r="HX188" i="3"/>
  <c r="GD188" i="3"/>
  <c r="O188" i="3"/>
  <c r="JV188" i="3"/>
  <c r="K188" i="3"/>
  <c r="EC188" i="3"/>
  <c r="EA188" i="3"/>
  <c r="HS188" i="3"/>
  <c r="BI188" i="3"/>
  <c r="GB188" i="3"/>
  <c r="EE188" i="3"/>
  <c r="M188" i="3"/>
  <c r="IB188" i="3"/>
  <c r="GA188" i="3"/>
  <c r="EB188" i="3"/>
  <c r="ED188" i="3"/>
  <c r="L188" i="3"/>
  <c r="AE188" i="3"/>
  <c r="AK188" i="3"/>
  <c r="AD188" i="3"/>
  <c r="AO188" i="3"/>
  <c r="AR188" i="3" s="1"/>
  <c r="AF188" i="3"/>
  <c r="AG188" i="3"/>
  <c r="AH188" i="3"/>
  <c r="AI188" i="3"/>
  <c r="AJ188" i="3"/>
  <c r="JP188" i="3"/>
  <c r="JY188" i="3"/>
  <c r="BE188" i="3"/>
  <c r="AY188" i="3"/>
  <c r="AW188" i="3"/>
  <c r="AZ188" i="3"/>
  <c r="BD188" i="3"/>
  <c r="BF188" i="3"/>
  <c r="AV188" i="3"/>
  <c r="BA188" i="3"/>
  <c r="HR188" i="3"/>
  <c r="BB188" i="3"/>
  <c r="BG188" i="3"/>
  <c r="CB188" i="3"/>
  <c r="CD188" i="3" s="1"/>
  <c r="BC188" i="3"/>
  <c r="AX188" i="3"/>
  <c r="BK188" i="3"/>
  <c r="JR188" i="3"/>
  <c r="HU188" i="3"/>
  <c r="CA188" i="3"/>
  <c r="BV188" i="3"/>
  <c r="BY188" i="3"/>
  <c r="CF188" i="3"/>
  <c r="CG188" i="3" s="1"/>
  <c r="BW188" i="3"/>
  <c r="BU188" i="3"/>
  <c r="BZ188" i="3"/>
  <c r="BT188" i="3"/>
  <c r="BX188" i="3"/>
  <c r="FZ188" i="3"/>
  <c r="AC189" i="3"/>
  <c r="AT187" i="3"/>
  <c r="HZ189" i="3"/>
  <c r="CE189" i="3"/>
  <c r="AO189" i="3"/>
  <c r="AD189" i="3"/>
  <c r="AP189" i="3"/>
  <c r="IA189" i="3"/>
  <c r="JO189" i="3"/>
  <c r="CC189" i="3"/>
  <c r="JX189" i="3"/>
  <c r="HU189" i="3"/>
  <c r="JQ189" i="3"/>
  <c r="JR189" i="3"/>
  <c r="FZ189" i="3"/>
  <c r="GA189" i="3"/>
  <c r="EG189" i="3"/>
  <c r="AL189" i="3"/>
  <c r="DX189" i="3"/>
  <c r="GD189" i="3"/>
  <c r="EH189" i="3"/>
  <c r="AA189" i="3"/>
  <c r="AB189" i="3"/>
  <c r="R189" i="3"/>
  <c r="GE189" i="3"/>
  <c r="C190" i="3"/>
  <c r="FJ190" i="3"/>
  <c r="GV189" i="3"/>
  <c r="GI190" i="3"/>
  <c r="GI189" i="3"/>
  <c r="CS190" i="3"/>
  <c r="CW189" i="3"/>
  <c r="IG190" i="3"/>
  <c r="DI190" i="3"/>
  <c r="JA189" i="3"/>
  <c r="GO189" i="3"/>
  <c r="GN190" i="3"/>
  <c r="DF190" i="3"/>
  <c r="CT190" i="3"/>
  <c r="CO190" i="3"/>
  <c r="IU190" i="3"/>
  <c r="IV190" i="3"/>
  <c r="EL189" i="3"/>
  <c r="ER190" i="3"/>
  <c r="GP189" i="3"/>
  <c r="HN190" i="3"/>
  <c r="HJ190" i="3"/>
  <c r="CK189" i="3"/>
  <c r="FC189" i="3"/>
  <c r="JF189" i="3"/>
  <c r="CU189" i="3"/>
  <c r="HP190" i="3"/>
  <c r="EO190" i="3"/>
  <c r="DJ189" i="3"/>
  <c r="CP190" i="3"/>
  <c r="JC189" i="3"/>
  <c r="GS190" i="3"/>
  <c r="HM190" i="3"/>
  <c r="JK190" i="3"/>
  <c r="IK190" i="3"/>
  <c r="ET189" i="3"/>
  <c r="EZ189" i="3"/>
  <c r="DH189" i="3"/>
  <c r="CQ190" i="3"/>
  <c r="HA189" i="3"/>
  <c r="GT189" i="3"/>
  <c r="DQ189" i="3"/>
  <c r="CY190" i="3"/>
  <c r="DG190" i="3"/>
  <c r="CR190" i="3"/>
  <c r="DT189" i="3"/>
  <c r="DC190" i="3"/>
  <c r="DB190" i="3"/>
  <c r="EP190" i="3"/>
  <c r="HE190" i="3"/>
  <c r="FS190" i="3"/>
  <c r="FR189" i="3"/>
  <c r="IJ190" i="3"/>
  <c r="IT190" i="3"/>
  <c r="DI189" i="3"/>
  <c r="FB190" i="3"/>
  <c r="DJ190" i="3"/>
  <c r="IY190" i="3"/>
  <c r="GX189" i="3"/>
  <c r="FH190" i="3"/>
  <c r="CQ189" i="3"/>
  <c r="EZ190" i="3"/>
  <c r="FO190" i="3"/>
  <c r="FM190" i="3"/>
  <c r="JL190" i="3"/>
  <c r="JG189" i="3"/>
  <c r="HF190" i="3"/>
  <c r="DQ190" i="3"/>
  <c r="DS190" i="3"/>
  <c r="HK190" i="3"/>
  <c r="FS189" i="3"/>
  <c r="JJ190" i="3"/>
  <c r="EO189" i="3"/>
  <c r="GK190" i="3"/>
  <c r="IT189" i="3"/>
  <c r="IW189" i="3"/>
  <c r="JM189" i="3"/>
  <c r="IP190" i="3"/>
  <c r="JB190" i="3"/>
  <c r="EL190" i="3"/>
  <c r="GW190" i="3"/>
  <c r="GM189" i="3"/>
  <c r="HD190" i="3"/>
  <c r="ES190" i="3"/>
  <c r="FQ189" i="3"/>
  <c r="HI190" i="3"/>
  <c r="EQ190" i="3"/>
  <c r="GY190" i="3"/>
  <c r="FC190" i="3"/>
  <c r="GL190" i="3"/>
  <c r="DP189" i="3"/>
  <c r="HP189" i="3"/>
  <c r="FP190" i="3"/>
  <c r="EV190" i="3"/>
  <c r="IG189" i="3"/>
  <c r="FE190" i="3"/>
  <c r="FA190" i="3"/>
  <c r="GN189" i="3"/>
  <c r="FG190" i="3"/>
  <c r="DR189" i="3"/>
  <c r="EW190" i="3"/>
  <c r="IX190" i="3"/>
  <c r="HG190" i="3"/>
  <c r="JC190" i="3"/>
  <c r="CU190" i="3"/>
  <c r="JD189" i="3"/>
  <c r="DL190" i="3"/>
  <c r="IS190" i="3"/>
  <c r="HA190" i="3"/>
  <c r="IQ190" i="3"/>
  <c r="FF189" i="3"/>
  <c r="IZ189" i="3"/>
  <c r="GR190" i="3"/>
  <c r="CP189" i="3"/>
  <c r="JJ189" i="3"/>
  <c r="EN189" i="3"/>
  <c r="FM189" i="3"/>
  <c r="IL190" i="3"/>
  <c r="EY190" i="3"/>
  <c r="CW190" i="3"/>
  <c r="IJ189" i="3"/>
  <c r="FD190" i="3"/>
  <c r="GQ190" i="3"/>
  <c r="DD190" i="3"/>
  <c r="DK190" i="3"/>
  <c r="DS189" i="3"/>
  <c r="CZ190" i="3"/>
  <c r="GP190" i="3"/>
  <c r="CX190" i="3"/>
  <c r="CS189" i="3"/>
  <c r="IZ190" i="3"/>
  <c r="FI190" i="3"/>
  <c r="DO190" i="3"/>
  <c r="IP189" i="3"/>
  <c r="FQ190" i="3"/>
  <c r="FA189" i="3"/>
  <c r="GJ190" i="3"/>
  <c r="CV189" i="3"/>
  <c r="HC190" i="3"/>
  <c r="GS189" i="3"/>
  <c r="JH190" i="3"/>
  <c r="HO190" i="3"/>
  <c r="IF190" i="3"/>
  <c r="JD190" i="3"/>
  <c r="FF190" i="3"/>
  <c r="CJ189" i="3"/>
  <c r="IM190" i="3"/>
  <c r="IM189" i="3"/>
  <c r="EU190" i="3"/>
  <c r="DH190" i="3"/>
  <c r="GJ189" i="3"/>
  <c r="JH189" i="3"/>
  <c r="EN190" i="3"/>
  <c r="DE190" i="3"/>
  <c r="GT190" i="3"/>
  <c r="DR190" i="3"/>
  <c r="DM190" i="3"/>
  <c r="ET190" i="3"/>
  <c r="GV190" i="3"/>
  <c r="JA190" i="3"/>
  <c r="HO189" i="3"/>
  <c r="IH190" i="3"/>
  <c r="CV190" i="3"/>
  <c r="EM190" i="3"/>
  <c r="IX189" i="3"/>
  <c r="GM190" i="3"/>
  <c r="FN189" i="3"/>
  <c r="IN190" i="3"/>
  <c r="DG189" i="3"/>
  <c r="JF190" i="3"/>
  <c r="HL190" i="3"/>
  <c r="DV190" i="3"/>
  <c r="JI190" i="3"/>
  <c r="DP190" i="3"/>
  <c r="HG189" i="3"/>
  <c r="GX190" i="3"/>
  <c r="IL189" i="3"/>
  <c r="FN190" i="3"/>
  <c r="DT190" i="3"/>
  <c r="DE189" i="3"/>
  <c r="DU190" i="3"/>
  <c r="II190" i="3"/>
  <c r="HB190" i="3"/>
  <c r="JM190" i="3"/>
  <c r="FR190" i="3"/>
  <c r="FL190" i="3"/>
  <c r="EM189" i="3"/>
  <c r="IO190" i="3"/>
  <c r="IW190" i="3"/>
  <c r="GZ190" i="3"/>
  <c r="JG190" i="3"/>
  <c r="GO190" i="3"/>
  <c r="GB189" i="3" l="1"/>
  <c r="GC189" i="3"/>
  <c r="AS188" i="3"/>
  <c r="AT188" i="3" s="1"/>
  <c r="AQ188" i="3"/>
  <c r="S189" i="3"/>
  <c r="AJ189" i="3"/>
  <c r="JT189" i="3"/>
  <c r="HX189" i="3"/>
  <c r="Y189" i="3"/>
  <c r="AE189" i="3"/>
  <c r="BW189" i="3"/>
  <c r="BZ189" i="3"/>
  <c r="BT189" i="3"/>
  <c r="BV189" i="3"/>
  <c r="BU189" i="3"/>
  <c r="CF189" i="3"/>
  <c r="CG189" i="3" s="1"/>
  <c r="BY189" i="3"/>
  <c r="CA189" i="3"/>
  <c r="BX189" i="3"/>
  <c r="JV189" i="3"/>
  <c r="HY189" i="3"/>
  <c r="FW189" i="3"/>
  <c r="HV189" i="3"/>
  <c r="I189" i="3"/>
  <c r="K189" i="3"/>
  <c r="O189" i="3"/>
  <c r="M189" i="3"/>
  <c r="H189" i="3"/>
  <c r="G189" i="3"/>
  <c r="P189" i="3"/>
  <c r="F189" i="3"/>
  <c r="Q189" i="3"/>
  <c r="J189" i="3"/>
  <c r="L189" i="3"/>
  <c r="AM189" i="3"/>
  <c r="AN189" i="3" s="1"/>
  <c r="FU189" i="3"/>
  <c r="N189" i="3"/>
  <c r="FX189" i="3"/>
  <c r="DZ189" i="3"/>
  <c r="AK189" i="3"/>
  <c r="EA189" i="3"/>
  <c r="U189" i="3"/>
  <c r="Z189" i="3"/>
  <c r="AF189" i="3"/>
  <c r="EB189" i="3"/>
  <c r="T189" i="3"/>
  <c r="AH189" i="3"/>
  <c r="BI189" i="3"/>
  <c r="BO189" i="3"/>
  <c r="BP189" i="3"/>
  <c r="BL189" i="3"/>
  <c r="BN189" i="3"/>
  <c r="BJ189" i="3"/>
  <c r="BM189" i="3"/>
  <c r="BH189" i="3"/>
  <c r="BS189" i="3"/>
  <c r="BK189" i="3"/>
  <c r="BR189" i="3"/>
  <c r="BQ189" i="3"/>
  <c r="HW189" i="3"/>
  <c r="AI189" i="3"/>
  <c r="FV189" i="3"/>
  <c r="HS189" i="3"/>
  <c r="W189" i="3"/>
  <c r="EC189" i="3"/>
  <c r="FY189" i="3"/>
  <c r="V189" i="3"/>
  <c r="AY189" i="3"/>
  <c r="BD189" i="3"/>
  <c r="AZ189" i="3"/>
  <c r="AW189" i="3"/>
  <c r="BF189" i="3"/>
  <c r="AV189" i="3"/>
  <c r="BA189" i="3"/>
  <c r="HR189" i="3"/>
  <c r="BB189" i="3"/>
  <c r="BE189" i="3"/>
  <c r="BG189" i="3"/>
  <c r="CB189" i="3"/>
  <c r="CD189" i="3" s="1"/>
  <c r="BC189" i="3"/>
  <c r="AX189" i="3"/>
  <c r="CL189" i="3"/>
  <c r="JU189" i="3"/>
  <c r="JY189" i="3"/>
  <c r="IB189" i="3"/>
  <c r="EE189" i="3"/>
  <c r="HT189" i="3"/>
  <c r="JP189" i="3"/>
  <c r="JS189" i="3"/>
  <c r="JW189" i="3"/>
  <c r="EF189" i="3"/>
  <c r="ED189" i="3"/>
  <c r="X189" i="3"/>
  <c r="DY189" i="3"/>
  <c r="AG189" i="3"/>
  <c r="AS189" i="3"/>
  <c r="AR189" i="3"/>
  <c r="BS190" i="3"/>
  <c r="BG190" i="3"/>
  <c r="AC190" i="3"/>
  <c r="Q190" i="3"/>
  <c r="AQ189" i="3"/>
  <c r="EF190" i="3"/>
  <c r="DY190" i="3"/>
  <c r="HS190" i="3"/>
  <c r="DZ190" i="3"/>
  <c r="AF190" i="3"/>
  <c r="AD190" i="3"/>
  <c r="AO190" i="3"/>
  <c r="AE190" i="3"/>
  <c r="AG190" i="3"/>
  <c r="AH190" i="3"/>
  <c r="AI190" i="3"/>
  <c r="AJ190" i="3"/>
  <c r="AK190" i="3"/>
  <c r="BW190" i="3"/>
  <c r="BY190" i="3"/>
  <c r="BX190" i="3"/>
  <c r="BV190" i="3"/>
  <c r="BZ190" i="3"/>
  <c r="BU190" i="3"/>
  <c r="BT190" i="3"/>
  <c r="CE190" i="3"/>
  <c r="CA190" i="3"/>
  <c r="AW190" i="3"/>
  <c r="HR190" i="3"/>
  <c r="BD190" i="3"/>
  <c r="CB190" i="3"/>
  <c r="AV190" i="3"/>
  <c r="AX190" i="3"/>
  <c r="BE190" i="3"/>
  <c r="AY190" i="3"/>
  <c r="AZ190" i="3"/>
  <c r="BF190" i="3"/>
  <c r="BA190" i="3"/>
  <c r="BB190" i="3"/>
  <c r="BC190" i="3"/>
  <c r="AP190" i="3"/>
  <c r="HZ190" i="3"/>
  <c r="CF190" i="3"/>
  <c r="GC190" i="3"/>
  <c r="FV190" i="3"/>
  <c r="JW190" i="3"/>
  <c r="IA190" i="3"/>
  <c r="JP190" i="3"/>
  <c r="HT190" i="3"/>
  <c r="JO190" i="3"/>
  <c r="CC190" i="3"/>
  <c r="BJ190" i="3"/>
  <c r="BO190" i="3"/>
  <c r="BK190" i="3"/>
  <c r="BP190" i="3"/>
  <c r="BQ190" i="3"/>
  <c r="BN190" i="3"/>
  <c r="BI190" i="3"/>
  <c r="BL190" i="3"/>
  <c r="BM190" i="3"/>
  <c r="BH190" i="3"/>
  <c r="BR190" i="3"/>
  <c r="FW190" i="3"/>
  <c r="EA190" i="3"/>
  <c r="JX190" i="3"/>
  <c r="IB190" i="3"/>
  <c r="HU190" i="3"/>
  <c r="JQ190" i="3"/>
  <c r="HV190" i="3"/>
  <c r="JR190" i="3"/>
  <c r="FX190" i="3"/>
  <c r="EB190" i="3"/>
  <c r="JY190" i="3"/>
  <c r="HW190" i="3"/>
  <c r="JS190" i="3"/>
  <c r="HX190" i="3"/>
  <c r="JT190" i="3"/>
  <c r="JU190" i="3"/>
  <c r="HY190" i="3"/>
  <c r="FY190" i="3"/>
  <c r="EC190" i="3"/>
  <c r="JV190" i="3"/>
  <c r="FZ190" i="3"/>
  <c r="ED190" i="3"/>
  <c r="GA190" i="3"/>
  <c r="EE190" i="3"/>
  <c r="EG190" i="3"/>
  <c r="G190" i="3"/>
  <c r="N190" i="3"/>
  <c r="I190" i="3"/>
  <c r="L190" i="3"/>
  <c r="M190" i="3"/>
  <c r="K190" i="3"/>
  <c r="DX190" i="3"/>
  <c r="P190" i="3"/>
  <c r="AL190" i="3"/>
  <c r="O190" i="3"/>
  <c r="F190" i="3"/>
  <c r="H190" i="3"/>
  <c r="J190" i="3"/>
  <c r="GD190" i="3"/>
  <c r="GB190" i="3"/>
  <c r="EH190" i="3"/>
  <c r="Z190" i="3"/>
  <c r="W190" i="3"/>
  <c r="V190" i="3"/>
  <c r="R190" i="3"/>
  <c r="U190" i="3"/>
  <c r="AB190" i="3"/>
  <c r="AA190" i="3"/>
  <c r="Y190" i="3"/>
  <c r="S190" i="3"/>
  <c r="X190" i="3"/>
  <c r="T190" i="3"/>
  <c r="AM190" i="3"/>
  <c r="FU190" i="3"/>
  <c r="GE190" i="3"/>
  <c r="C191" i="3"/>
  <c r="FR191" i="3"/>
  <c r="GZ191" i="3"/>
  <c r="DE191" i="3"/>
  <c r="DL191" i="3"/>
  <c r="EY191" i="3"/>
  <c r="DR191" i="3"/>
  <c r="HO191" i="3"/>
  <c r="FI191" i="3"/>
  <c r="HI191" i="3"/>
  <c r="JH191" i="3"/>
  <c r="DK191" i="3"/>
  <c r="JM191" i="3"/>
  <c r="CX191" i="3"/>
  <c r="CR191" i="3"/>
  <c r="CW191" i="3"/>
  <c r="CJ190" i="3"/>
  <c r="FQ191" i="3"/>
  <c r="DU191" i="3"/>
  <c r="JG191" i="3"/>
  <c r="HE191" i="3"/>
  <c r="IL191" i="3"/>
  <c r="HB191" i="3"/>
  <c r="JA191" i="3"/>
  <c r="DF191" i="3"/>
  <c r="GW191" i="3"/>
  <c r="JI191" i="3"/>
  <c r="DB191" i="3"/>
  <c r="CP191" i="3"/>
  <c r="HD191" i="3"/>
  <c r="HJ191" i="3"/>
  <c r="HP191" i="3"/>
  <c r="CT191" i="3"/>
  <c r="HG191" i="3"/>
  <c r="CZ191" i="3"/>
  <c r="FP191" i="3"/>
  <c r="IH191" i="3"/>
  <c r="IW191" i="3"/>
  <c r="DC191" i="3"/>
  <c r="JB191" i="3"/>
  <c r="EZ191" i="3"/>
  <c r="HN191" i="3"/>
  <c r="EQ191" i="3"/>
  <c r="CK190" i="3"/>
  <c r="GT191" i="3"/>
  <c r="FN191" i="3"/>
  <c r="GK191" i="3"/>
  <c r="IN191" i="3"/>
  <c r="DP191" i="3"/>
  <c r="IY191" i="3"/>
  <c r="IT191" i="3"/>
  <c r="GP191" i="3"/>
  <c r="DJ191" i="3"/>
  <c r="JJ191" i="3"/>
  <c r="EL191" i="3"/>
  <c r="HA191" i="3"/>
  <c r="HL191" i="3"/>
  <c r="FF191" i="3"/>
  <c r="FL191" i="3"/>
  <c r="GV191" i="3"/>
  <c r="GN191" i="3"/>
  <c r="EN191" i="3"/>
  <c r="GQ191" i="3"/>
  <c r="IG191" i="3"/>
  <c r="IJ191" i="3"/>
  <c r="GI191" i="3"/>
  <c r="IZ191" i="3"/>
  <c r="DI191" i="3"/>
  <c r="FD191" i="3"/>
  <c r="GM191" i="3"/>
  <c r="FJ191" i="3"/>
  <c r="DM191" i="3"/>
  <c r="FC191" i="3"/>
  <c r="EW191" i="3"/>
  <c r="HC191" i="3"/>
  <c r="FE191" i="3"/>
  <c r="GJ191" i="3"/>
  <c r="CY191" i="3"/>
  <c r="EU191" i="3"/>
  <c r="ER191" i="3"/>
  <c r="CQ191" i="3"/>
  <c r="IU191" i="3"/>
  <c r="FH191" i="3"/>
  <c r="JL191" i="3"/>
  <c r="IM191" i="3"/>
  <c r="CL190" i="3" l="1"/>
  <c r="AS190" i="3"/>
  <c r="AR190" i="3"/>
  <c r="AC191" i="3"/>
  <c r="AT189" i="3"/>
  <c r="CD190" i="3"/>
  <c r="HZ191" i="3"/>
  <c r="AP191" i="3"/>
  <c r="HS191" i="3"/>
  <c r="HR191" i="3"/>
  <c r="CB191" i="3"/>
  <c r="CE191" i="3"/>
  <c r="EF191" i="3"/>
  <c r="DY191" i="3"/>
  <c r="JW191" i="3"/>
  <c r="JP191" i="3"/>
  <c r="EA191" i="3"/>
  <c r="JQ191" i="3"/>
  <c r="HV191" i="3"/>
  <c r="HW191" i="3"/>
  <c r="JS191" i="3"/>
  <c r="JU191" i="3"/>
  <c r="HY191" i="3"/>
  <c r="JV191" i="3"/>
  <c r="FZ191" i="3"/>
  <c r="GA191" i="3"/>
  <c r="EG191" i="3"/>
  <c r="GD191" i="3"/>
  <c r="EH191" i="3"/>
  <c r="S191" i="3"/>
  <c r="Y191" i="3"/>
  <c r="R191" i="3"/>
  <c r="V191" i="3"/>
  <c r="AA191" i="3"/>
  <c r="AB191" i="3"/>
  <c r="AM191" i="3"/>
  <c r="FU191" i="3"/>
  <c r="C192" i="3"/>
  <c r="AN190" i="3"/>
  <c r="CG190" i="3"/>
  <c r="AQ190" i="3"/>
  <c r="IF192" i="3"/>
  <c r="DR192" i="3"/>
  <c r="DS192" i="3"/>
  <c r="DS191" i="3"/>
  <c r="GK192" i="3"/>
  <c r="IV191" i="3"/>
  <c r="EM191" i="3"/>
  <c r="IQ192" i="3"/>
  <c r="CO191" i="3"/>
  <c r="IK191" i="3"/>
  <c r="DD192" i="3"/>
  <c r="FP192" i="3"/>
  <c r="IW192" i="3"/>
  <c r="IP191" i="3"/>
  <c r="GX191" i="3"/>
  <c r="DQ191" i="3"/>
  <c r="DO191" i="3"/>
  <c r="GR192" i="3"/>
  <c r="JJ192" i="3"/>
  <c r="FO191" i="3"/>
  <c r="FS191" i="3"/>
  <c r="DV191" i="3"/>
  <c r="HF191" i="3"/>
  <c r="GL191" i="3"/>
  <c r="CS191" i="3"/>
  <c r="JK191" i="3"/>
  <c r="CJ191" i="3"/>
  <c r="IU192" i="3"/>
  <c r="ES192" i="3"/>
  <c r="CV191" i="3"/>
  <c r="DG191" i="3"/>
  <c r="HG192" i="3"/>
  <c r="GY191" i="3"/>
  <c r="ET192" i="3"/>
  <c r="EO191" i="3"/>
  <c r="IP192" i="3"/>
  <c r="FM191" i="3"/>
  <c r="DH191" i="3"/>
  <c r="FA191" i="3"/>
  <c r="II191" i="3"/>
  <c r="EZ192" i="3"/>
  <c r="CK191" i="3"/>
  <c r="CV192" i="3"/>
  <c r="ES191" i="3"/>
  <c r="JA192" i="3"/>
  <c r="JF191" i="3"/>
  <c r="DG192" i="3"/>
  <c r="CU191" i="3"/>
  <c r="FG191" i="3"/>
  <c r="CQ192" i="3"/>
  <c r="HM191" i="3"/>
  <c r="CZ192" i="3"/>
  <c r="IO192" i="3"/>
  <c r="DM192" i="3"/>
  <c r="EV192" i="3"/>
  <c r="HF192" i="3"/>
  <c r="IO191" i="3"/>
  <c r="GO191" i="3"/>
  <c r="HP192" i="3"/>
  <c r="IS191" i="3"/>
  <c r="FB191" i="3"/>
  <c r="IX191" i="3"/>
  <c r="JC191" i="3"/>
  <c r="IX192" i="3"/>
  <c r="EP191" i="3"/>
  <c r="EM192" i="3"/>
  <c r="IF191" i="3"/>
  <c r="EV191" i="3"/>
  <c r="ET191" i="3"/>
  <c r="GS191" i="3"/>
  <c r="DT191" i="3"/>
  <c r="IQ191" i="3"/>
  <c r="DI192" i="3"/>
  <c r="CO192" i="3"/>
  <c r="DE192" i="3"/>
  <c r="GR191" i="3"/>
  <c r="DD191" i="3"/>
  <c r="HK191" i="3"/>
  <c r="JD191" i="3"/>
  <c r="AX191" i="3" l="1"/>
  <c r="BE191" i="3"/>
  <c r="BG191" i="3"/>
  <c r="AY191" i="3"/>
  <c r="AZ191" i="3"/>
  <c r="BC191" i="3"/>
  <c r="BF191" i="3"/>
  <c r="CC191" i="3"/>
  <c r="CD191" i="3" s="1"/>
  <c r="AW191" i="3"/>
  <c r="BA191" i="3"/>
  <c r="JO191" i="3"/>
  <c r="BD191" i="3"/>
  <c r="AV191" i="3"/>
  <c r="BB191" i="3"/>
  <c r="X191" i="3"/>
  <c r="EB191" i="3"/>
  <c r="JT191" i="3"/>
  <c r="GB191" i="3"/>
  <c r="HT191" i="3"/>
  <c r="CL191" i="3"/>
  <c r="HX191" i="3"/>
  <c r="IA191" i="3"/>
  <c r="FV191" i="3"/>
  <c r="Z191" i="3"/>
  <c r="ED191" i="3"/>
  <c r="JR191" i="3"/>
  <c r="IB191" i="3"/>
  <c r="FY191" i="3"/>
  <c r="FW191" i="3"/>
  <c r="U191" i="3"/>
  <c r="AI191" i="3"/>
  <c r="AJ191" i="3"/>
  <c r="AG191" i="3"/>
  <c r="AK191" i="3"/>
  <c r="AH191" i="3"/>
  <c r="AD191" i="3"/>
  <c r="AE191" i="3"/>
  <c r="AO191" i="3"/>
  <c r="AQ191" i="3" s="1"/>
  <c r="AF191" i="3"/>
  <c r="EC191" i="3"/>
  <c r="W191" i="3"/>
  <c r="FX191" i="3"/>
  <c r="H191" i="3"/>
  <c r="G191" i="3"/>
  <c r="AL191" i="3"/>
  <c r="AN191" i="3" s="1"/>
  <c r="DX191" i="3"/>
  <c r="L191" i="3"/>
  <c r="I191" i="3"/>
  <c r="K191" i="3"/>
  <c r="Q191" i="3"/>
  <c r="J191" i="3"/>
  <c r="O191" i="3"/>
  <c r="N191" i="3"/>
  <c r="M191" i="3"/>
  <c r="F191" i="3"/>
  <c r="P191" i="3"/>
  <c r="HU191" i="3"/>
  <c r="BY191" i="3"/>
  <c r="BX191" i="3"/>
  <c r="CF191" i="3"/>
  <c r="AS191" i="3" s="1"/>
  <c r="BV191" i="3"/>
  <c r="BW191" i="3"/>
  <c r="BZ191" i="3"/>
  <c r="BU191" i="3"/>
  <c r="BT191" i="3"/>
  <c r="CA191" i="3"/>
  <c r="GC191" i="3"/>
  <c r="GE191" i="3"/>
  <c r="BP191" i="3"/>
  <c r="BK191" i="3"/>
  <c r="BS191" i="3"/>
  <c r="BH191" i="3"/>
  <c r="BO191" i="3"/>
  <c r="BM191" i="3"/>
  <c r="BR191" i="3"/>
  <c r="BJ191" i="3"/>
  <c r="BI191" i="3"/>
  <c r="BN191" i="3"/>
  <c r="BL191" i="3"/>
  <c r="BQ191" i="3"/>
  <c r="T191" i="3"/>
  <c r="DZ191" i="3"/>
  <c r="JY191" i="3"/>
  <c r="JX191" i="3"/>
  <c r="EE191" i="3"/>
  <c r="AT190" i="3"/>
  <c r="FV192" i="3"/>
  <c r="DZ192" i="3"/>
  <c r="EE192" i="3"/>
  <c r="C193" i="3"/>
  <c r="JB193" i="3"/>
  <c r="JI192" i="3"/>
  <c r="GV192" i="3"/>
  <c r="GS192" i="3"/>
  <c r="HG193" i="3"/>
  <c r="FD193" i="3"/>
  <c r="EP193" i="3"/>
  <c r="GP192" i="3"/>
  <c r="DH192" i="3"/>
  <c r="DP193" i="3"/>
  <c r="EL192" i="3"/>
  <c r="DM193" i="3"/>
  <c r="GJ193" i="3"/>
  <c r="EO192" i="3"/>
  <c r="IJ193" i="3"/>
  <c r="HE193" i="3"/>
  <c r="IX193" i="3"/>
  <c r="HL192" i="3"/>
  <c r="FB193" i="3"/>
  <c r="ER193" i="3"/>
  <c r="CW192" i="3"/>
  <c r="HB192" i="3"/>
  <c r="HK192" i="3"/>
  <c r="GZ192" i="3"/>
  <c r="HF193" i="3"/>
  <c r="DT192" i="3"/>
  <c r="EZ193" i="3"/>
  <c r="DB192" i="3"/>
  <c r="JJ193" i="3"/>
  <c r="CU192" i="3"/>
  <c r="EQ192" i="3"/>
  <c r="DE193" i="3"/>
  <c r="FO193" i="3"/>
  <c r="HO193" i="3"/>
  <c r="DC192" i="3"/>
  <c r="FN192" i="3"/>
  <c r="JF192" i="3"/>
  <c r="JH192" i="3"/>
  <c r="HJ192" i="3"/>
  <c r="IT192" i="3"/>
  <c r="FJ192" i="3"/>
  <c r="HC193" i="3"/>
  <c r="HE192" i="3"/>
  <c r="HM192" i="3"/>
  <c r="CP192" i="3"/>
  <c r="GM193" i="3"/>
  <c r="GN192" i="3"/>
  <c r="GX192" i="3"/>
  <c r="GW192" i="3"/>
  <c r="II192" i="3"/>
  <c r="DF192" i="3"/>
  <c r="IL192" i="3"/>
  <c r="FG192" i="3"/>
  <c r="FB192" i="3"/>
  <c r="GJ192" i="3"/>
  <c r="DV192" i="3"/>
  <c r="HD193" i="3"/>
  <c r="JK193" i="3"/>
  <c r="DB193" i="3"/>
  <c r="IJ192" i="3"/>
  <c r="FN193" i="3"/>
  <c r="ET193" i="3"/>
  <c r="DJ193" i="3"/>
  <c r="HN192" i="3"/>
  <c r="JD193" i="3"/>
  <c r="FQ193" i="3"/>
  <c r="FC192" i="3"/>
  <c r="JC193" i="3"/>
  <c r="FR192" i="3"/>
  <c r="JK192" i="3"/>
  <c r="CK192" i="3"/>
  <c r="EW192" i="3"/>
  <c r="CY192" i="3"/>
  <c r="FA192" i="3"/>
  <c r="IZ192" i="3"/>
  <c r="IM192" i="3"/>
  <c r="CW193" i="3"/>
  <c r="FR193" i="3"/>
  <c r="FD192" i="3"/>
  <c r="JD192" i="3"/>
  <c r="GL192" i="3"/>
  <c r="FM193" i="3"/>
  <c r="DK192" i="3"/>
  <c r="JC192" i="3"/>
  <c r="DQ192" i="3"/>
  <c r="GK193" i="3"/>
  <c r="GZ193" i="3"/>
  <c r="JM192" i="3"/>
  <c r="IK193" i="3"/>
  <c r="IQ193" i="3"/>
  <c r="CO193" i="3"/>
  <c r="IG192" i="3"/>
  <c r="HI193" i="3"/>
  <c r="IG193" i="3"/>
  <c r="DJ192" i="3"/>
  <c r="GT192" i="3"/>
  <c r="FF192" i="3"/>
  <c r="DP192" i="3"/>
  <c r="HI192" i="3"/>
  <c r="CS192" i="3"/>
  <c r="CZ193" i="3"/>
  <c r="JI193" i="3"/>
  <c r="EY192" i="3"/>
  <c r="IF193" i="3"/>
  <c r="FI192" i="3"/>
  <c r="DU193" i="3"/>
  <c r="FS192" i="3"/>
  <c r="HP193" i="3"/>
  <c r="GN193" i="3"/>
  <c r="CV193" i="3"/>
  <c r="CX192" i="3"/>
  <c r="CU193" i="3"/>
  <c r="FH192" i="3"/>
  <c r="HL193" i="3"/>
  <c r="CT192" i="3"/>
  <c r="FL193" i="3"/>
  <c r="DH193" i="3"/>
  <c r="JL192" i="3"/>
  <c r="HC192" i="3"/>
  <c r="JG192" i="3"/>
  <c r="IV192" i="3"/>
  <c r="EM193" i="3"/>
  <c r="EN193" i="3"/>
  <c r="JF193" i="3"/>
  <c r="II193" i="3"/>
  <c r="CX193" i="3"/>
  <c r="JB192" i="3"/>
  <c r="EN192" i="3"/>
  <c r="DV193" i="3"/>
  <c r="IH192" i="3"/>
  <c r="IS192" i="3"/>
  <c r="DD193" i="3"/>
  <c r="ER192" i="3"/>
  <c r="GY192" i="3"/>
  <c r="FJ193" i="3"/>
  <c r="GO192" i="3"/>
  <c r="GQ192" i="3"/>
  <c r="IY193" i="3"/>
  <c r="IP193" i="3"/>
  <c r="HM193" i="3"/>
  <c r="FM192" i="3"/>
  <c r="HA192" i="3"/>
  <c r="FQ192" i="3"/>
  <c r="IK192" i="3"/>
  <c r="HO192" i="3"/>
  <c r="FE192" i="3"/>
  <c r="HB193" i="3"/>
  <c r="GP193" i="3"/>
  <c r="DL192" i="3"/>
  <c r="DQ193" i="3"/>
  <c r="IY192" i="3"/>
  <c r="GI192" i="3"/>
  <c r="EU192" i="3"/>
  <c r="IN192" i="3"/>
  <c r="DU192" i="3"/>
  <c r="GL193" i="3"/>
  <c r="IL193" i="3"/>
  <c r="IW193" i="3"/>
  <c r="DO192" i="3"/>
  <c r="FL192" i="3"/>
  <c r="CR192" i="3"/>
  <c r="FO192" i="3"/>
  <c r="GM192" i="3"/>
  <c r="DR193" i="3"/>
  <c r="DF193" i="3"/>
  <c r="HD192" i="3"/>
  <c r="EL193" i="3"/>
  <c r="CJ192" i="3"/>
  <c r="EP192" i="3"/>
  <c r="AR191" i="3" l="1"/>
  <c r="CL192" i="3"/>
  <c r="CG191" i="3"/>
  <c r="IA192" i="3"/>
  <c r="FY192" i="3"/>
  <c r="AO192" i="3"/>
  <c r="AI192" i="3"/>
  <c r="AJ192" i="3"/>
  <c r="AH192" i="3"/>
  <c r="AK192" i="3"/>
  <c r="AE192" i="3"/>
  <c r="AG192" i="3"/>
  <c r="AF192" i="3"/>
  <c r="AD192" i="3"/>
  <c r="GE192" i="3"/>
  <c r="JT192" i="3"/>
  <c r="JW192" i="3"/>
  <c r="JX192" i="3"/>
  <c r="EG192" i="3"/>
  <c r="BF192" i="3"/>
  <c r="CB192" i="3"/>
  <c r="AZ192" i="3"/>
  <c r="AW192" i="3"/>
  <c r="BA192" i="3"/>
  <c r="AV192" i="3"/>
  <c r="BB192" i="3"/>
  <c r="HR192" i="3"/>
  <c r="BC192" i="3"/>
  <c r="BG192" i="3"/>
  <c r="BE192" i="3"/>
  <c r="AX192" i="3"/>
  <c r="AY192" i="3"/>
  <c r="BD192" i="3"/>
  <c r="EB192" i="3"/>
  <c r="FW192" i="3"/>
  <c r="P192" i="3"/>
  <c r="AM192" i="3"/>
  <c r="L192" i="3"/>
  <c r="M192" i="3"/>
  <c r="K192" i="3"/>
  <c r="G192" i="3"/>
  <c r="N192" i="3"/>
  <c r="O192" i="3"/>
  <c r="J192" i="3"/>
  <c r="Q192" i="3"/>
  <c r="F192" i="3"/>
  <c r="I192" i="3"/>
  <c r="FU192" i="3"/>
  <c r="H192" i="3"/>
  <c r="JP192" i="3"/>
  <c r="EF192" i="3"/>
  <c r="DY192" i="3"/>
  <c r="CF192" i="3"/>
  <c r="JS192" i="3"/>
  <c r="HU192" i="3"/>
  <c r="HV192" i="3"/>
  <c r="GD192" i="3"/>
  <c r="BP192" i="3"/>
  <c r="BQ192" i="3"/>
  <c r="BO192" i="3"/>
  <c r="BL192" i="3"/>
  <c r="BI192" i="3"/>
  <c r="BS192" i="3"/>
  <c r="BN192" i="3"/>
  <c r="BK192" i="3"/>
  <c r="BM192" i="3"/>
  <c r="BJ192" i="3"/>
  <c r="BR192" i="3"/>
  <c r="BH192" i="3"/>
  <c r="HY192" i="3"/>
  <c r="AP192" i="3"/>
  <c r="EH192" i="3"/>
  <c r="Y192" i="3"/>
  <c r="W192" i="3"/>
  <c r="T192" i="3"/>
  <c r="AL192" i="3"/>
  <c r="X192" i="3"/>
  <c r="AA192" i="3"/>
  <c r="S192" i="3"/>
  <c r="U192" i="3"/>
  <c r="AC192" i="3"/>
  <c r="DX192" i="3"/>
  <c r="Z192" i="3"/>
  <c r="AB192" i="3"/>
  <c r="R192" i="3"/>
  <c r="V192" i="3"/>
  <c r="GC192" i="3"/>
  <c r="JQ192" i="3"/>
  <c r="HT192" i="3"/>
  <c r="GA192" i="3"/>
  <c r="EA192" i="3"/>
  <c r="HS192" i="3"/>
  <c r="HW192" i="3"/>
  <c r="BX192" i="3"/>
  <c r="CA192" i="3"/>
  <c r="BV192" i="3"/>
  <c r="BT192" i="3"/>
  <c r="BU192" i="3"/>
  <c r="BZ192" i="3"/>
  <c r="BY192" i="3"/>
  <c r="CE192" i="3"/>
  <c r="BW192" i="3"/>
  <c r="JY192" i="3"/>
  <c r="GB192" i="3"/>
  <c r="HX192" i="3"/>
  <c r="JU192" i="3"/>
  <c r="EC192" i="3"/>
  <c r="JV192" i="3"/>
  <c r="FX192" i="3"/>
  <c r="JO192" i="3"/>
  <c r="CC192" i="3"/>
  <c r="HZ192" i="3"/>
  <c r="JR192" i="3"/>
  <c r="FZ192" i="3"/>
  <c r="ED192" i="3"/>
  <c r="IB192" i="3"/>
  <c r="AT191" i="3"/>
  <c r="AP193" i="3"/>
  <c r="FV193" i="3"/>
  <c r="EF193" i="3"/>
  <c r="CF193" i="3"/>
  <c r="BT193" i="3"/>
  <c r="BX193" i="3"/>
  <c r="BW193" i="3"/>
  <c r="CE193" i="3"/>
  <c r="HV193" i="3"/>
  <c r="JY193" i="3"/>
  <c r="JS193" i="3"/>
  <c r="JT193" i="3"/>
  <c r="JU193" i="3"/>
  <c r="HY193" i="3"/>
  <c r="ED193" i="3"/>
  <c r="N193" i="3"/>
  <c r="DX193" i="3"/>
  <c r="F193" i="3"/>
  <c r="AL193" i="3"/>
  <c r="L193" i="3"/>
  <c r="C194" i="3"/>
  <c r="FO194" i="3"/>
  <c r="DT193" i="3"/>
  <c r="IK194" i="3"/>
  <c r="EQ193" i="3"/>
  <c r="FP193" i="3"/>
  <c r="DI193" i="3"/>
  <c r="ES194" i="3"/>
  <c r="GN194" i="3"/>
  <c r="IV193" i="3"/>
  <c r="JB194" i="3"/>
  <c r="DT194" i="3"/>
  <c r="GI193" i="3"/>
  <c r="EU193" i="3"/>
  <c r="DH194" i="3"/>
  <c r="CT193" i="3"/>
  <c r="IN193" i="3"/>
  <c r="IH193" i="3"/>
  <c r="DG193" i="3"/>
  <c r="CR193" i="3"/>
  <c r="IG194" i="3"/>
  <c r="HE194" i="3"/>
  <c r="FG194" i="3"/>
  <c r="JM193" i="3"/>
  <c r="EO193" i="3"/>
  <c r="HN194" i="3"/>
  <c r="GQ194" i="3"/>
  <c r="GS193" i="3"/>
  <c r="JA193" i="3"/>
  <c r="HK194" i="3"/>
  <c r="GM194" i="3"/>
  <c r="CP193" i="3"/>
  <c r="FS193" i="3"/>
  <c r="IZ193" i="3"/>
  <c r="JC194" i="3"/>
  <c r="FL194" i="3"/>
  <c r="CS193" i="3"/>
  <c r="DL193" i="3"/>
  <c r="CO194" i="3"/>
  <c r="ES193" i="3"/>
  <c r="IF194" i="3"/>
  <c r="EV193" i="3"/>
  <c r="GR193" i="3"/>
  <c r="DD194" i="3"/>
  <c r="CQ194" i="3"/>
  <c r="HJ193" i="3"/>
  <c r="IO193" i="3"/>
  <c r="IJ194" i="3"/>
  <c r="ET194" i="3"/>
  <c r="FA193" i="3"/>
  <c r="HK193" i="3"/>
  <c r="HB194" i="3"/>
  <c r="HL194" i="3"/>
  <c r="HO194" i="3"/>
  <c r="CS194" i="3"/>
  <c r="CJ193" i="3"/>
  <c r="JL193" i="3"/>
  <c r="DJ194" i="3"/>
  <c r="JG193" i="3"/>
  <c r="IV194" i="3"/>
  <c r="FF193" i="3"/>
  <c r="GK194" i="3"/>
  <c r="FH193" i="3"/>
  <c r="DK193" i="3"/>
  <c r="GI194" i="3"/>
  <c r="IM193" i="3"/>
  <c r="IT193" i="3"/>
  <c r="FC194" i="3"/>
  <c r="DC193" i="3"/>
  <c r="GL194" i="3"/>
  <c r="CY194" i="3"/>
  <c r="EY193" i="3"/>
  <c r="FN194" i="3"/>
  <c r="JH193" i="3"/>
  <c r="GX193" i="3"/>
  <c r="EL194" i="3"/>
  <c r="JM194" i="3"/>
  <c r="FR194" i="3"/>
  <c r="GY193" i="3"/>
  <c r="ER194" i="3"/>
  <c r="DS194" i="3"/>
  <c r="EW193" i="3"/>
  <c r="CQ193" i="3"/>
  <c r="HN193" i="3"/>
  <c r="CY193" i="3"/>
  <c r="GX194" i="3"/>
  <c r="DS193" i="3"/>
  <c r="FA194" i="3"/>
  <c r="GV193" i="3"/>
  <c r="IU194" i="3"/>
  <c r="DI194" i="3"/>
  <c r="FG193" i="3"/>
  <c r="EO194" i="3"/>
  <c r="GW193" i="3"/>
  <c r="GS194" i="3"/>
  <c r="IQ194" i="3"/>
  <c r="CK193" i="3"/>
  <c r="EZ194" i="3"/>
  <c r="EM194" i="3"/>
  <c r="JA194" i="3"/>
  <c r="FC193" i="3"/>
  <c r="EP194" i="3"/>
  <c r="FE193" i="3"/>
  <c r="FP194" i="3"/>
  <c r="GJ194" i="3"/>
  <c r="HJ194" i="3"/>
  <c r="JJ194" i="3"/>
  <c r="EQ194" i="3"/>
  <c r="JI194" i="3"/>
  <c r="GT193" i="3"/>
  <c r="FI193" i="3"/>
  <c r="DR194" i="3"/>
  <c r="GQ193" i="3"/>
  <c r="DO193" i="3"/>
  <c r="DC194" i="3"/>
  <c r="IU193" i="3"/>
  <c r="HM194" i="3"/>
  <c r="GT194" i="3"/>
  <c r="HI194" i="3"/>
  <c r="FD194" i="3"/>
  <c r="HA193" i="3"/>
  <c r="EY194" i="3"/>
  <c r="CP194" i="3"/>
  <c r="CZ194" i="3"/>
  <c r="FM194" i="3"/>
  <c r="GO193" i="3"/>
  <c r="DO194" i="3"/>
  <c r="DF194" i="3"/>
  <c r="JG194" i="3"/>
  <c r="IZ194" i="3"/>
  <c r="DK194" i="3"/>
  <c r="HC194" i="3"/>
  <c r="HG194" i="3"/>
  <c r="DG194" i="3"/>
  <c r="FB194" i="3"/>
  <c r="DM194" i="3"/>
  <c r="IS193" i="3"/>
  <c r="CL193" i="3" l="1"/>
  <c r="AS192" i="3"/>
  <c r="AQ192" i="3"/>
  <c r="AR192" i="3"/>
  <c r="CD192" i="3"/>
  <c r="AN192" i="3"/>
  <c r="CG192" i="3"/>
  <c r="FW193" i="3"/>
  <c r="AV193" i="3"/>
  <c r="BB193" i="3"/>
  <c r="BD193" i="3"/>
  <c r="HR193" i="3"/>
  <c r="BC193" i="3"/>
  <c r="CB193" i="3"/>
  <c r="AX193" i="3"/>
  <c r="BA193" i="3"/>
  <c r="AY193" i="3"/>
  <c r="AW193" i="3"/>
  <c r="BF193" i="3"/>
  <c r="BG193" i="3"/>
  <c r="BE193" i="3"/>
  <c r="AZ193" i="3"/>
  <c r="K193" i="3"/>
  <c r="EC193" i="3"/>
  <c r="Q193" i="3"/>
  <c r="BU193" i="3"/>
  <c r="JX193" i="3"/>
  <c r="HX193" i="3"/>
  <c r="HW193" i="3"/>
  <c r="FY193" i="3"/>
  <c r="IA193" i="3"/>
  <c r="JW193" i="3"/>
  <c r="I193" i="3"/>
  <c r="EA193" i="3"/>
  <c r="JQ193" i="3"/>
  <c r="GE193" i="3"/>
  <c r="J193" i="3"/>
  <c r="EB193" i="3"/>
  <c r="CA193" i="3"/>
  <c r="AJ193" i="3"/>
  <c r="AO193" i="3"/>
  <c r="AR193" i="3" s="1"/>
  <c r="AK193" i="3"/>
  <c r="AH193" i="3"/>
  <c r="AG193" i="3"/>
  <c r="AF193" i="3"/>
  <c r="AE193" i="3"/>
  <c r="AD193" i="3"/>
  <c r="AI193" i="3"/>
  <c r="BN193" i="3"/>
  <c r="BM193" i="3"/>
  <c r="BK193" i="3"/>
  <c r="BL193" i="3"/>
  <c r="BJ193" i="3"/>
  <c r="BI193" i="3"/>
  <c r="BS193" i="3"/>
  <c r="BQ193" i="3"/>
  <c r="BP193" i="3"/>
  <c r="BH193" i="3"/>
  <c r="BO193" i="3"/>
  <c r="BR193" i="3"/>
  <c r="GB193" i="3"/>
  <c r="M193" i="3"/>
  <c r="BV193" i="3"/>
  <c r="HT193" i="3"/>
  <c r="CC193" i="3"/>
  <c r="JO193" i="3"/>
  <c r="FZ193" i="3"/>
  <c r="G193" i="3"/>
  <c r="DY193" i="3"/>
  <c r="FX193" i="3"/>
  <c r="GD193" i="3"/>
  <c r="O193" i="3"/>
  <c r="JR193" i="3"/>
  <c r="GA193" i="3"/>
  <c r="BY193" i="3"/>
  <c r="JP193" i="3"/>
  <c r="H193" i="3"/>
  <c r="DZ193" i="3"/>
  <c r="HS193" i="3"/>
  <c r="GC193" i="3"/>
  <c r="EG193" i="3"/>
  <c r="IB193" i="3"/>
  <c r="JV193" i="3"/>
  <c r="P193" i="3"/>
  <c r="EH193" i="3"/>
  <c r="EE193" i="3"/>
  <c r="W193" i="3"/>
  <c r="FU193" i="3"/>
  <c r="AC193" i="3"/>
  <c r="AA193" i="3"/>
  <c r="AM193" i="3"/>
  <c r="AN193" i="3" s="1"/>
  <c r="Y193" i="3"/>
  <c r="U193" i="3"/>
  <c r="V193" i="3"/>
  <c r="S193" i="3"/>
  <c r="R193" i="3"/>
  <c r="AB193" i="3"/>
  <c r="T193" i="3"/>
  <c r="Z193" i="3"/>
  <c r="X193" i="3"/>
  <c r="HZ193" i="3"/>
  <c r="HU193" i="3"/>
  <c r="BZ193" i="3"/>
  <c r="AS193" i="3"/>
  <c r="BG194" i="3"/>
  <c r="AG194" i="3"/>
  <c r="AH194" i="3"/>
  <c r="AO194" i="3"/>
  <c r="AD194" i="3"/>
  <c r="HT194" i="3"/>
  <c r="FV194" i="3"/>
  <c r="GC194" i="3"/>
  <c r="AW194" i="3"/>
  <c r="AV194" i="3"/>
  <c r="AZ194" i="3"/>
  <c r="BA194" i="3"/>
  <c r="CE194" i="3"/>
  <c r="DY194" i="3"/>
  <c r="DZ194" i="3"/>
  <c r="AP194" i="3"/>
  <c r="FX194" i="3"/>
  <c r="EB194" i="3"/>
  <c r="FY194" i="3"/>
  <c r="FZ194" i="3"/>
  <c r="G194" i="3"/>
  <c r="F194" i="3"/>
  <c r="J194" i="3"/>
  <c r="FU194" i="3"/>
  <c r="AM194" i="3"/>
  <c r="C195" i="3"/>
  <c r="CG193" i="3"/>
  <c r="CV195" i="3"/>
  <c r="IP194" i="3"/>
  <c r="FC195" i="3"/>
  <c r="CS195" i="3"/>
  <c r="FP195" i="3"/>
  <c r="GR194" i="3"/>
  <c r="DP195" i="3"/>
  <c r="HN195" i="3"/>
  <c r="IS194" i="3"/>
  <c r="IW195" i="3"/>
  <c r="GP195" i="3"/>
  <c r="GO195" i="3"/>
  <c r="FF195" i="3"/>
  <c r="DB194" i="3"/>
  <c r="IY194" i="3"/>
  <c r="CV194" i="3"/>
  <c r="FQ195" i="3"/>
  <c r="CQ195" i="3"/>
  <c r="JB195" i="3"/>
  <c r="FH195" i="3"/>
  <c r="FL195" i="3"/>
  <c r="GJ195" i="3"/>
  <c r="DI195" i="3"/>
  <c r="IN195" i="3"/>
  <c r="FJ194" i="3"/>
  <c r="CK194" i="3"/>
  <c r="JK195" i="3"/>
  <c r="II194" i="3"/>
  <c r="IL195" i="3"/>
  <c r="FS195" i="3"/>
  <c r="IP195" i="3"/>
  <c r="DT195" i="3"/>
  <c r="DL194" i="3"/>
  <c r="CZ195" i="3"/>
  <c r="DF195" i="3"/>
  <c r="FO195" i="3"/>
  <c r="CX195" i="3"/>
  <c r="HK195" i="3"/>
  <c r="JC195" i="3"/>
  <c r="DM195" i="3"/>
  <c r="IL194" i="3"/>
  <c r="HE195" i="3"/>
  <c r="GO194" i="3"/>
  <c r="EU194" i="3"/>
  <c r="DJ195" i="3"/>
  <c r="FD195" i="3"/>
  <c r="GS195" i="3"/>
  <c r="IH194" i="3"/>
  <c r="IY195" i="3"/>
  <c r="EW194" i="3"/>
  <c r="CP195" i="3"/>
  <c r="DQ194" i="3"/>
  <c r="DE194" i="3"/>
  <c r="FG195" i="3"/>
  <c r="HA194" i="3"/>
  <c r="JH194" i="3"/>
  <c r="CW195" i="3"/>
  <c r="GK195" i="3"/>
  <c r="JL195" i="3"/>
  <c r="FI194" i="3"/>
  <c r="CO195" i="3"/>
  <c r="CT194" i="3"/>
  <c r="DG195" i="3"/>
  <c r="GV195" i="3"/>
  <c r="EQ195" i="3"/>
  <c r="CR194" i="3"/>
  <c r="DV194" i="3"/>
  <c r="FM195" i="3"/>
  <c r="HD194" i="3"/>
  <c r="GR195" i="3"/>
  <c r="IF195" i="3"/>
  <c r="JA195" i="3"/>
  <c r="GN195" i="3"/>
  <c r="IG195" i="3"/>
  <c r="DC195" i="3"/>
  <c r="FE194" i="3"/>
  <c r="CX194" i="3"/>
  <c r="GL195" i="3"/>
  <c r="EN195" i="3"/>
  <c r="HP194" i="3"/>
  <c r="FF194" i="3"/>
  <c r="FQ194" i="3"/>
  <c r="IX194" i="3"/>
  <c r="GZ194" i="3"/>
  <c r="EM195" i="3"/>
  <c r="JF194" i="3"/>
  <c r="FI195" i="3"/>
  <c r="DV195" i="3"/>
  <c r="IU195" i="3"/>
  <c r="JH195" i="3"/>
  <c r="IW194" i="3"/>
  <c r="EV194" i="3"/>
  <c r="FA195" i="3"/>
  <c r="ER195" i="3"/>
  <c r="DO195" i="3"/>
  <c r="HD195" i="3"/>
  <c r="IO195" i="3"/>
  <c r="GW194" i="3"/>
  <c r="CU194" i="3"/>
  <c r="IX195" i="3"/>
  <c r="DL195" i="3"/>
  <c r="EP195" i="3"/>
  <c r="HJ195" i="3"/>
  <c r="GZ195" i="3"/>
  <c r="EY195" i="3"/>
  <c r="IM194" i="3"/>
  <c r="IM195" i="3"/>
  <c r="GY195" i="3"/>
  <c r="DE195" i="3"/>
  <c r="FR195" i="3"/>
  <c r="ES195" i="3"/>
  <c r="EO195" i="3"/>
  <c r="GW195" i="3"/>
  <c r="HC195" i="3"/>
  <c r="DH195" i="3"/>
  <c r="JL194" i="3"/>
  <c r="FS194" i="3"/>
  <c r="IT194" i="3"/>
  <c r="EU195" i="3"/>
  <c r="GY194" i="3"/>
  <c r="CJ194" i="3"/>
  <c r="GP194" i="3"/>
  <c r="IT195" i="3"/>
  <c r="IO194" i="3"/>
  <c r="HO195" i="3"/>
  <c r="JD194" i="3"/>
  <c r="CW194" i="3"/>
  <c r="IJ195" i="3"/>
  <c r="IQ195" i="3"/>
  <c r="JK194" i="3"/>
  <c r="HA195" i="3"/>
  <c r="GT195" i="3"/>
  <c r="DU194" i="3"/>
  <c r="GM195" i="3"/>
  <c r="CU195" i="3"/>
  <c r="DP194" i="3"/>
  <c r="DB195" i="3"/>
  <c r="HL195" i="3"/>
  <c r="EN194" i="3"/>
  <c r="GV194" i="3"/>
  <c r="DD195" i="3"/>
  <c r="JD195" i="3"/>
  <c r="FE195" i="3"/>
  <c r="HP195" i="3"/>
  <c r="FH194" i="3"/>
  <c r="HF194" i="3"/>
  <c r="JM195" i="3"/>
  <c r="IN194" i="3"/>
  <c r="IS195" i="3"/>
  <c r="GQ195" i="3"/>
  <c r="FJ195" i="3"/>
  <c r="CL194" i="3" l="1"/>
  <c r="HZ194" i="3"/>
  <c r="EE194" i="3"/>
  <c r="M194" i="3"/>
  <c r="HR194" i="3"/>
  <c r="CB194" i="3"/>
  <c r="GB194" i="3"/>
  <c r="HY194" i="3"/>
  <c r="K194" i="3"/>
  <c r="EC194" i="3"/>
  <c r="AF194" i="3"/>
  <c r="AQ193" i="3"/>
  <c r="AT192" i="3"/>
  <c r="CD193" i="3"/>
  <c r="AR194" i="3"/>
  <c r="JT194" i="3"/>
  <c r="DX194" i="3"/>
  <c r="AA194" i="3"/>
  <c r="W194" i="3"/>
  <c r="S194" i="3"/>
  <c r="AL194" i="3"/>
  <c r="AN194" i="3" s="1"/>
  <c r="V194" i="3"/>
  <c r="Z194" i="3"/>
  <c r="T194" i="3"/>
  <c r="AC194" i="3"/>
  <c r="Y194" i="3"/>
  <c r="R194" i="3"/>
  <c r="X194" i="3"/>
  <c r="U194" i="3"/>
  <c r="AB194" i="3"/>
  <c r="FW194" i="3"/>
  <c r="H194" i="3"/>
  <c r="EH194" i="3"/>
  <c r="Q194" i="3"/>
  <c r="AI194" i="3"/>
  <c r="GA194" i="3"/>
  <c r="ED194" i="3"/>
  <c r="L194" i="3"/>
  <c r="JP194" i="3"/>
  <c r="IB194" i="3"/>
  <c r="BO194" i="3"/>
  <c r="BM194" i="3"/>
  <c r="BK194" i="3"/>
  <c r="BL194" i="3"/>
  <c r="BJ194" i="3"/>
  <c r="BS194" i="3"/>
  <c r="BQ194" i="3"/>
  <c r="BP194" i="3"/>
  <c r="JO194" i="3"/>
  <c r="BI194" i="3"/>
  <c r="CC194" i="3"/>
  <c r="BH194" i="3"/>
  <c r="BR194" i="3"/>
  <c r="BN194" i="3"/>
  <c r="JR194" i="3"/>
  <c r="AY194" i="3"/>
  <c r="AJ194" i="3"/>
  <c r="BC194" i="3"/>
  <c r="JV194" i="3"/>
  <c r="BU194" i="3"/>
  <c r="BW194" i="3"/>
  <c r="CF194" i="3"/>
  <c r="AS194" i="3" s="1"/>
  <c r="BV194" i="3"/>
  <c r="BT194" i="3"/>
  <c r="CA194" i="3"/>
  <c r="BZ194" i="3"/>
  <c r="BX194" i="3"/>
  <c r="BY194" i="3"/>
  <c r="JQ194" i="3"/>
  <c r="AX194" i="3"/>
  <c r="GD194" i="3"/>
  <c r="EA194" i="3"/>
  <c r="I194" i="3"/>
  <c r="JW194" i="3"/>
  <c r="BD194" i="3"/>
  <c r="AK194" i="3"/>
  <c r="HS194" i="3"/>
  <c r="GE194" i="3"/>
  <c r="P194" i="3"/>
  <c r="AE194" i="3"/>
  <c r="HX194" i="3"/>
  <c r="BB194" i="3"/>
  <c r="HV194" i="3"/>
  <c r="O194" i="3"/>
  <c r="EG194" i="3"/>
  <c r="HU194" i="3"/>
  <c r="JU194" i="3"/>
  <c r="JS194" i="3"/>
  <c r="BE194" i="3"/>
  <c r="IA194" i="3"/>
  <c r="JX194" i="3"/>
  <c r="HW194" i="3"/>
  <c r="BF194" i="3"/>
  <c r="JY194" i="3"/>
  <c r="N194" i="3"/>
  <c r="EF194" i="3"/>
  <c r="AC195" i="3"/>
  <c r="AT193" i="3"/>
  <c r="AO195" i="3"/>
  <c r="AE195" i="3"/>
  <c r="AD195" i="3"/>
  <c r="AI195" i="3"/>
  <c r="AK195" i="3"/>
  <c r="DZ195" i="3"/>
  <c r="DY195" i="3"/>
  <c r="HZ195" i="3"/>
  <c r="EF195" i="3"/>
  <c r="AP195" i="3"/>
  <c r="HS195" i="3"/>
  <c r="JW195" i="3"/>
  <c r="IA195" i="3"/>
  <c r="JP195" i="3"/>
  <c r="JO195" i="3"/>
  <c r="CC195" i="3"/>
  <c r="BP195" i="3"/>
  <c r="BH195" i="3"/>
  <c r="BL195" i="3"/>
  <c r="BQ195" i="3"/>
  <c r="BM195" i="3"/>
  <c r="BI195" i="3"/>
  <c r="FW195" i="3"/>
  <c r="JX195" i="3"/>
  <c r="HU195" i="3"/>
  <c r="HV195" i="3"/>
  <c r="EB195" i="3"/>
  <c r="JY195" i="3"/>
  <c r="HW195" i="3"/>
  <c r="JS195" i="3"/>
  <c r="JU195" i="3"/>
  <c r="HY195" i="3"/>
  <c r="FY195" i="3"/>
  <c r="FZ195" i="3"/>
  <c r="ED195" i="3"/>
  <c r="GA195" i="3"/>
  <c r="EE195" i="3"/>
  <c r="DX195" i="3"/>
  <c r="AL195" i="3"/>
  <c r="GD195" i="3"/>
  <c r="GB195" i="3"/>
  <c r="Y195" i="3"/>
  <c r="V195" i="3"/>
  <c r="X195" i="3"/>
  <c r="T195" i="3"/>
  <c r="Z195" i="3"/>
  <c r="W195" i="3"/>
  <c r="R195" i="3"/>
  <c r="AB195" i="3"/>
  <c r="AQ194" i="3"/>
  <c r="C196" i="3"/>
  <c r="CK195" i="3"/>
  <c r="DR196" i="3"/>
  <c r="DH196" i="3"/>
  <c r="GQ196" i="3"/>
  <c r="DL196" i="3"/>
  <c r="HK196" i="3"/>
  <c r="GX195" i="3"/>
  <c r="FE196" i="3"/>
  <c r="CT195" i="3"/>
  <c r="IP196" i="3"/>
  <c r="EW196" i="3"/>
  <c r="JG195" i="3"/>
  <c r="GJ196" i="3"/>
  <c r="II195" i="3"/>
  <c r="EQ196" i="3"/>
  <c r="JG196" i="3"/>
  <c r="JA196" i="3"/>
  <c r="GI196" i="3"/>
  <c r="IH196" i="3"/>
  <c r="DR195" i="3"/>
  <c r="HM195" i="3"/>
  <c r="IJ196" i="3"/>
  <c r="ES196" i="3"/>
  <c r="JJ195" i="3"/>
  <c r="CR195" i="3"/>
  <c r="DK196" i="3"/>
  <c r="CS196" i="3"/>
  <c r="IV195" i="3"/>
  <c r="FN195" i="3"/>
  <c r="CY195" i="3"/>
  <c r="FB196" i="3"/>
  <c r="GZ196" i="3"/>
  <c r="FF196" i="3"/>
  <c r="JD196" i="3"/>
  <c r="ET196" i="3"/>
  <c r="DS196" i="3"/>
  <c r="GT196" i="3"/>
  <c r="GS196" i="3"/>
  <c r="IH195" i="3"/>
  <c r="CQ196" i="3"/>
  <c r="GV196" i="3"/>
  <c r="EZ195" i="3"/>
  <c r="EM196" i="3"/>
  <c r="HF195" i="3"/>
  <c r="EL195" i="3"/>
  <c r="HB196" i="3"/>
  <c r="ET195" i="3"/>
  <c r="HI196" i="3"/>
  <c r="IY196" i="3"/>
  <c r="EW195" i="3"/>
  <c r="DD196" i="3"/>
  <c r="EV195" i="3"/>
  <c r="HG195" i="3"/>
  <c r="EP196" i="3"/>
  <c r="GM196" i="3"/>
  <c r="CR196" i="3"/>
  <c r="GK196" i="3"/>
  <c r="EO196" i="3"/>
  <c r="IK196" i="3"/>
  <c r="JI195" i="3"/>
  <c r="DQ195" i="3"/>
  <c r="DM196" i="3"/>
  <c r="HJ196" i="3"/>
  <c r="FS196" i="3"/>
  <c r="IK195" i="3"/>
  <c r="FP196" i="3"/>
  <c r="EV196" i="3"/>
  <c r="GI195" i="3"/>
  <c r="HE196" i="3"/>
  <c r="DV196" i="3"/>
  <c r="HB195" i="3"/>
  <c r="IU196" i="3"/>
  <c r="FA196" i="3"/>
  <c r="IZ195" i="3"/>
  <c r="EZ196" i="3"/>
  <c r="HI195" i="3"/>
  <c r="JF195" i="3"/>
  <c r="CW196" i="3"/>
  <c r="JB196" i="3"/>
  <c r="IV196" i="3"/>
  <c r="HA196" i="3"/>
  <c r="DK195" i="3"/>
  <c r="DU195" i="3"/>
  <c r="EL196" i="3"/>
  <c r="FM196" i="3"/>
  <c r="IL196" i="3"/>
  <c r="IQ196" i="3"/>
  <c r="DP196" i="3"/>
  <c r="CY196" i="3"/>
  <c r="FD196" i="3"/>
  <c r="IT196" i="3"/>
  <c r="IN196" i="3"/>
  <c r="FR196" i="3"/>
  <c r="FB195" i="3"/>
  <c r="GN196" i="3"/>
  <c r="DG196" i="3"/>
  <c r="DT196" i="3"/>
  <c r="GW196" i="3"/>
  <c r="CO196" i="3"/>
  <c r="CU196" i="3"/>
  <c r="CJ195" i="3"/>
  <c r="EU196" i="3"/>
  <c r="DS195" i="3"/>
  <c r="CD194" i="3" l="1"/>
  <c r="CG194" i="3"/>
  <c r="JT195" i="3"/>
  <c r="BR195" i="3"/>
  <c r="IB195" i="3"/>
  <c r="CE195" i="3"/>
  <c r="BZ195" i="3"/>
  <c r="BY195" i="3"/>
  <c r="BW195" i="3"/>
  <c r="BV195" i="3"/>
  <c r="CA195" i="3"/>
  <c r="BU195" i="3"/>
  <c r="BX195" i="3"/>
  <c r="BT195" i="3"/>
  <c r="FV195" i="3"/>
  <c r="S195" i="3"/>
  <c r="GE195" i="3"/>
  <c r="BN195" i="3"/>
  <c r="HX195" i="3"/>
  <c r="EG195" i="3"/>
  <c r="AA195" i="3"/>
  <c r="BS195" i="3"/>
  <c r="GC195" i="3"/>
  <c r="JR195" i="3"/>
  <c r="AF195" i="3"/>
  <c r="FX195" i="3"/>
  <c r="U195" i="3"/>
  <c r="EA195" i="3"/>
  <c r="AH195" i="3"/>
  <c r="G195" i="3"/>
  <c r="H195" i="3"/>
  <c r="P195" i="3"/>
  <c r="F195" i="3"/>
  <c r="AM195" i="3"/>
  <c r="AN195" i="3" s="1"/>
  <c r="L195" i="3"/>
  <c r="N195" i="3"/>
  <c r="M195" i="3"/>
  <c r="O195" i="3"/>
  <c r="I195" i="3"/>
  <c r="Q195" i="3"/>
  <c r="J195" i="3"/>
  <c r="K195" i="3"/>
  <c r="FU195" i="3"/>
  <c r="AG195" i="3"/>
  <c r="CL195" i="3"/>
  <c r="JQ195" i="3"/>
  <c r="EC195" i="3"/>
  <c r="AY195" i="3"/>
  <c r="AV195" i="3"/>
  <c r="BF195" i="3"/>
  <c r="AW195" i="3"/>
  <c r="AZ195" i="3"/>
  <c r="BA195" i="3"/>
  <c r="BG195" i="3"/>
  <c r="BD195" i="3"/>
  <c r="BE195" i="3"/>
  <c r="CB195" i="3"/>
  <c r="CD195" i="3" s="1"/>
  <c r="BB195" i="3"/>
  <c r="HR195" i="3"/>
  <c r="BC195" i="3"/>
  <c r="AX195" i="3"/>
  <c r="EH195" i="3"/>
  <c r="BJ195" i="3"/>
  <c r="HT195" i="3"/>
  <c r="CF195" i="3"/>
  <c r="AS195" i="3" s="1"/>
  <c r="BK195" i="3"/>
  <c r="AJ195" i="3"/>
  <c r="BO195" i="3"/>
  <c r="JV195" i="3"/>
  <c r="AR195" i="3"/>
  <c r="AT194" i="3"/>
  <c r="AQ195" i="3"/>
  <c r="HS196" i="3"/>
  <c r="CB196" i="3"/>
  <c r="HR196" i="3"/>
  <c r="CE196" i="3"/>
  <c r="DZ196" i="3"/>
  <c r="FV196" i="3"/>
  <c r="JW196" i="3"/>
  <c r="JQ196" i="3"/>
  <c r="HV196" i="3"/>
  <c r="FX196" i="3"/>
  <c r="HW196" i="3"/>
  <c r="JU196" i="3"/>
  <c r="FZ196" i="3"/>
  <c r="ED196" i="3"/>
  <c r="I196" i="3"/>
  <c r="F196" i="3"/>
  <c r="N196" i="3"/>
  <c r="J196" i="3"/>
  <c r="P196" i="3"/>
  <c r="GB196" i="3"/>
  <c r="EH196" i="3"/>
  <c r="C197" i="3"/>
  <c r="GO196" i="3"/>
  <c r="DO196" i="3"/>
  <c r="EW197" i="3"/>
  <c r="HI197" i="3"/>
  <c r="CV196" i="3"/>
  <c r="DE197" i="3"/>
  <c r="CX197" i="3"/>
  <c r="DL197" i="3"/>
  <c r="JL196" i="3"/>
  <c r="FA197" i="3"/>
  <c r="CV197" i="3"/>
  <c r="II196" i="3"/>
  <c r="DG197" i="3"/>
  <c r="EZ197" i="3"/>
  <c r="GP196" i="3"/>
  <c r="FO196" i="3"/>
  <c r="GX196" i="3"/>
  <c r="FC196" i="3"/>
  <c r="GX197" i="3"/>
  <c r="JM197" i="3"/>
  <c r="EL197" i="3"/>
  <c r="CJ196" i="3"/>
  <c r="JK196" i="3"/>
  <c r="DU196" i="3"/>
  <c r="DQ196" i="3"/>
  <c r="FL196" i="3"/>
  <c r="DF197" i="3"/>
  <c r="FI196" i="3"/>
  <c r="HP196" i="3"/>
  <c r="JD197" i="3"/>
  <c r="FH197" i="3"/>
  <c r="FN196" i="3"/>
  <c r="IZ197" i="3"/>
  <c r="CT196" i="3"/>
  <c r="CW197" i="3"/>
  <c r="ET197" i="3"/>
  <c r="JF196" i="3"/>
  <c r="IG196" i="3"/>
  <c r="GJ197" i="3"/>
  <c r="CX196" i="3"/>
  <c r="IM196" i="3"/>
  <c r="CZ196" i="3"/>
  <c r="GI197" i="3"/>
  <c r="DC196" i="3"/>
  <c r="IY197" i="3"/>
  <c r="DI196" i="3"/>
  <c r="DC197" i="3"/>
  <c r="JM196" i="3"/>
  <c r="JI196" i="3"/>
  <c r="HC197" i="3"/>
  <c r="JB197" i="3"/>
  <c r="GS197" i="3"/>
  <c r="CS197" i="3"/>
  <c r="HC196" i="3"/>
  <c r="HG196" i="3"/>
  <c r="HD197" i="3"/>
  <c r="JG197" i="3"/>
  <c r="CK196" i="3"/>
  <c r="DF196" i="3"/>
  <c r="EY196" i="3"/>
  <c r="FG196" i="3"/>
  <c r="EV197" i="3"/>
  <c r="IW196" i="3"/>
  <c r="IH197" i="3"/>
  <c r="IO196" i="3"/>
  <c r="IZ196" i="3"/>
  <c r="FS197" i="3"/>
  <c r="IS196" i="3"/>
  <c r="CY197" i="3"/>
  <c r="JI197" i="3"/>
  <c r="IF196" i="3"/>
  <c r="IL197" i="3"/>
  <c r="EQ197" i="3"/>
  <c r="HM196" i="3"/>
  <c r="IF197" i="3"/>
  <c r="FE197" i="3"/>
  <c r="FN197" i="3"/>
  <c r="FB197" i="3"/>
  <c r="DB197" i="3"/>
  <c r="FQ196" i="3"/>
  <c r="DJ196" i="3"/>
  <c r="HM197" i="3"/>
  <c r="CP196" i="3"/>
  <c r="HO196" i="3"/>
  <c r="JA197" i="3"/>
  <c r="GL196" i="3"/>
  <c r="DP197" i="3"/>
  <c r="DS197" i="3"/>
  <c r="IO197" i="3"/>
  <c r="IV197" i="3"/>
  <c r="FM197" i="3"/>
  <c r="JC196" i="3"/>
  <c r="JL197" i="3"/>
  <c r="HL196" i="3"/>
  <c r="DJ197" i="3"/>
  <c r="DE196" i="3"/>
  <c r="FJ196" i="3"/>
  <c r="IG197" i="3"/>
  <c r="EY197" i="3"/>
  <c r="HN196" i="3"/>
  <c r="GY196" i="3"/>
  <c r="EP197" i="3"/>
  <c r="IK197" i="3"/>
  <c r="DB196" i="3"/>
  <c r="IT197" i="3"/>
  <c r="FH196" i="3"/>
  <c r="HE197" i="3"/>
  <c r="JH196" i="3"/>
  <c r="CU197" i="3"/>
  <c r="EO197" i="3"/>
  <c r="IP197" i="3"/>
  <c r="GR196" i="3"/>
  <c r="IX196" i="3"/>
  <c r="CT197" i="3"/>
  <c r="ER196" i="3"/>
  <c r="IW197" i="3"/>
  <c r="HO197" i="3"/>
  <c r="HD196" i="3"/>
  <c r="HF196" i="3"/>
  <c r="GN197" i="3"/>
  <c r="JF197" i="3"/>
  <c r="GL197" i="3"/>
  <c r="EN196" i="3"/>
  <c r="IJ197" i="3"/>
  <c r="FO197" i="3"/>
  <c r="JJ197" i="3"/>
  <c r="JJ196" i="3"/>
  <c r="JT196" i="3" l="1"/>
  <c r="JS196" i="3"/>
  <c r="EG196" i="3"/>
  <c r="O196" i="3"/>
  <c r="G196" i="3"/>
  <c r="FU196" i="3"/>
  <c r="AM196" i="3"/>
  <c r="EA196" i="3"/>
  <c r="BG196" i="3"/>
  <c r="AX196" i="3"/>
  <c r="AZ196" i="3"/>
  <c r="BF196" i="3"/>
  <c r="BA196" i="3"/>
  <c r="CC196" i="3"/>
  <c r="AV196" i="3"/>
  <c r="JO196" i="3"/>
  <c r="BD196" i="3"/>
  <c r="HT196" i="3"/>
  <c r="H196" i="3"/>
  <c r="FW196" i="3"/>
  <c r="BJ196" i="3"/>
  <c r="BI196" i="3"/>
  <c r="BH196" i="3"/>
  <c r="BQ196" i="3"/>
  <c r="BM196" i="3"/>
  <c r="BL196" i="3"/>
  <c r="BP196" i="3"/>
  <c r="BN196" i="3"/>
  <c r="GE196" i="3"/>
  <c r="CL196" i="3"/>
  <c r="HZ196" i="3"/>
  <c r="AP196" i="3"/>
  <c r="CG195" i="3"/>
  <c r="EC196" i="3"/>
  <c r="K196" i="3"/>
  <c r="IB196" i="3"/>
  <c r="BR196" i="3"/>
  <c r="BB196" i="3"/>
  <c r="HX196" i="3"/>
  <c r="AY196" i="3"/>
  <c r="JR196" i="3"/>
  <c r="DY196" i="3"/>
  <c r="DX196" i="3"/>
  <c r="V196" i="3"/>
  <c r="X196" i="3"/>
  <c r="Y196" i="3"/>
  <c r="W196" i="3"/>
  <c r="AB196" i="3"/>
  <c r="AL196" i="3"/>
  <c r="T196" i="3"/>
  <c r="S196" i="3"/>
  <c r="Z196" i="3"/>
  <c r="U196" i="3"/>
  <c r="R196" i="3"/>
  <c r="AA196" i="3"/>
  <c r="AC196" i="3"/>
  <c r="GD196" i="3"/>
  <c r="FY196" i="3"/>
  <c r="EB196" i="3"/>
  <c r="JV196" i="3"/>
  <c r="BE196" i="3"/>
  <c r="IA196" i="3"/>
  <c r="Q196" i="3"/>
  <c r="BC196" i="3"/>
  <c r="HY196" i="3"/>
  <c r="EF196" i="3"/>
  <c r="GC196" i="3"/>
  <c r="JP196" i="3"/>
  <c r="AW196" i="3"/>
  <c r="JY196" i="3"/>
  <c r="HU196" i="3"/>
  <c r="BK196" i="3"/>
  <c r="JX196" i="3"/>
  <c r="M196" i="3"/>
  <c r="EE196" i="3"/>
  <c r="BO196" i="3"/>
  <c r="BS196" i="3"/>
  <c r="L196" i="3"/>
  <c r="GA196" i="3"/>
  <c r="AI196" i="3"/>
  <c r="AJ196" i="3"/>
  <c r="AE196" i="3"/>
  <c r="AK196" i="3"/>
  <c r="AD196" i="3"/>
  <c r="AH196" i="3"/>
  <c r="AO196" i="3"/>
  <c r="AR196" i="3" s="1"/>
  <c r="AF196" i="3"/>
  <c r="AG196" i="3"/>
  <c r="BV196" i="3"/>
  <c r="CF196" i="3"/>
  <c r="CG196" i="3" s="1"/>
  <c r="BY196" i="3"/>
  <c r="BX196" i="3"/>
  <c r="BW196" i="3"/>
  <c r="BU196" i="3"/>
  <c r="CA196" i="3"/>
  <c r="BT196" i="3"/>
  <c r="BZ196" i="3"/>
  <c r="AT195" i="3"/>
  <c r="BZ197" i="3"/>
  <c r="BX197" i="3"/>
  <c r="CE197" i="3"/>
  <c r="BT197" i="3"/>
  <c r="AV197" i="3"/>
  <c r="AW197" i="3"/>
  <c r="BF197" i="3"/>
  <c r="BA197" i="3"/>
  <c r="CF197" i="3"/>
  <c r="EF197" i="3"/>
  <c r="JP197" i="3"/>
  <c r="JX197" i="3"/>
  <c r="FX197" i="3"/>
  <c r="EB197" i="3"/>
  <c r="JS197" i="3"/>
  <c r="JU197" i="3"/>
  <c r="EC197" i="3"/>
  <c r="EH197" i="3"/>
  <c r="R197" i="3"/>
  <c r="S197" i="3"/>
  <c r="U197" i="3"/>
  <c r="AM197" i="3"/>
  <c r="FU197" i="3"/>
  <c r="CD196" i="3"/>
  <c r="C198" i="3"/>
  <c r="JC197" i="3"/>
  <c r="FG197" i="3"/>
  <c r="CQ197" i="3"/>
  <c r="IN197" i="3"/>
  <c r="JH197" i="3"/>
  <c r="HB197" i="3"/>
  <c r="FO198" i="3"/>
  <c r="CR197" i="3"/>
  <c r="HL197" i="3"/>
  <c r="FE198" i="3"/>
  <c r="JL198" i="3"/>
  <c r="GK197" i="3"/>
  <c r="HA197" i="3"/>
  <c r="GW197" i="3"/>
  <c r="HP197" i="3"/>
  <c r="CK197" i="3"/>
  <c r="CP197" i="3"/>
  <c r="JA198" i="3"/>
  <c r="CZ197" i="3"/>
  <c r="DH198" i="3"/>
  <c r="DE198" i="3"/>
  <c r="FM198" i="3"/>
  <c r="DQ198" i="3"/>
  <c r="IM197" i="3"/>
  <c r="DT197" i="3"/>
  <c r="ER197" i="3"/>
  <c r="GO197" i="3"/>
  <c r="IQ198" i="3"/>
  <c r="GV197" i="3"/>
  <c r="GT197" i="3"/>
  <c r="DR197" i="3"/>
  <c r="HJ197" i="3"/>
  <c r="FC197" i="3"/>
  <c r="EM197" i="3"/>
  <c r="DV197" i="3"/>
  <c r="CO197" i="3"/>
  <c r="HN197" i="3"/>
  <c r="CJ197" i="3"/>
  <c r="HG197" i="3"/>
  <c r="IS197" i="3"/>
  <c r="FI197" i="3"/>
  <c r="HK197" i="3"/>
  <c r="IT198" i="3"/>
  <c r="FD197" i="3"/>
  <c r="DK197" i="3"/>
  <c r="HF197" i="3"/>
  <c r="EN197" i="3"/>
  <c r="FQ197" i="3"/>
  <c r="ES197" i="3"/>
  <c r="FF197" i="3"/>
  <c r="DM197" i="3"/>
  <c r="FJ197" i="3"/>
  <c r="FP197" i="3"/>
  <c r="GZ197" i="3"/>
  <c r="GR197" i="3"/>
  <c r="DH197" i="3"/>
  <c r="IX197" i="3"/>
  <c r="DU197" i="3"/>
  <c r="IM198" i="3"/>
  <c r="DQ197" i="3"/>
  <c r="JK197" i="3"/>
  <c r="HP198" i="3"/>
  <c r="DO197" i="3"/>
  <c r="GM197" i="3"/>
  <c r="IQ197" i="3"/>
  <c r="GP197" i="3"/>
  <c r="II197" i="3"/>
  <c r="GQ197" i="3"/>
  <c r="IU197" i="3"/>
  <c r="IO198" i="3"/>
  <c r="FR197" i="3"/>
  <c r="GY197" i="3"/>
  <c r="IV198" i="3"/>
  <c r="EU197" i="3"/>
  <c r="FL197" i="3"/>
  <c r="DI197" i="3"/>
  <c r="DD197" i="3"/>
  <c r="AN196" i="3" l="1"/>
  <c r="CL197" i="3"/>
  <c r="AQ196" i="3"/>
  <c r="AS196" i="3"/>
  <c r="AT196" i="3" s="1"/>
  <c r="GB197" i="3"/>
  <c r="DZ197" i="3"/>
  <c r="GC197" i="3"/>
  <c r="Z197" i="3"/>
  <c r="AY197" i="3"/>
  <c r="JR197" i="3"/>
  <c r="JO197" i="3"/>
  <c r="CC197" i="3"/>
  <c r="J197" i="3"/>
  <c r="DX197" i="3"/>
  <c r="M197" i="3"/>
  <c r="K197" i="3"/>
  <c r="N197" i="3"/>
  <c r="P197" i="3"/>
  <c r="L197" i="3"/>
  <c r="O197" i="3"/>
  <c r="Q197" i="3"/>
  <c r="I197" i="3"/>
  <c r="F197" i="3"/>
  <c r="G197" i="3"/>
  <c r="H197" i="3"/>
  <c r="AL197" i="3"/>
  <c r="AN197" i="3" s="1"/>
  <c r="JV197" i="3"/>
  <c r="AC197" i="3"/>
  <c r="GD197" i="3"/>
  <c r="Y197" i="3"/>
  <c r="EE197" i="3"/>
  <c r="DY197" i="3"/>
  <c r="HY197" i="3"/>
  <c r="BC197" i="3"/>
  <c r="HS197" i="3"/>
  <c r="BV197" i="3"/>
  <c r="BU197" i="3"/>
  <c r="AZ197" i="3"/>
  <c r="HV197" i="3"/>
  <c r="HZ197" i="3"/>
  <c r="BD197" i="3"/>
  <c r="AP197" i="3"/>
  <c r="AS197" i="3" s="1"/>
  <c r="HT197" i="3"/>
  <c r="AX197" i="3"/>
  <c r="FW197" i="3"/>
  <c r="AD197" i="3"/>
  <c r="AF197" i="3"/>
  <c r="AG197" i="3"/>
  <c r="AH197" i="3"/>
  <c r="AI197" i="3"/>
  <c r="AJ197" i="3"/>
  <c r="AO197" i="3"/>
  <c r="AR197" i="3" s="1"/>
  <c r="AE197" i="3"/>
  <c r="AK197" i="3"/>
  <c r="BW197" i="3"/>
  <c r="W197" i="3"/>
  <c r="FZ197" i="3"/>
  <c r="FY197" i="3"/>
  <c r="V197" i="3"/>
  <c r="BY197" i="3"/>
  <c r="IB197" i="3"/>
  <c r="FV197" i="3"/>
  <c r="GA197" i="3"/>
  <c r="EA197" i="3"/>
  <c r="HW197" i="3"/>
  <c r="JT197" i="3"/>
  <c r="T197" i="3"/>
  <c r="AB197" i="3"/>
  <c r="GE197" i="3"/>
  <c r="BG197" i="3"/>
  <c r="CA197" i="3"/>
  <c r="X197" i="3"/>
  <c r="ED197" i="3"/>
  <c r="HU197" i="3"/>
  <c r="AA197" i="3"/>
  <c r="EG197" i="3"/>
  <c r="BE197" i="3"/>
  <c r="IA197" i="3"/>
  <c r="JQ197" i="3"/>
  <c r="JY197" i="3"/>
  <c r="HR197" i="3"/>
  <c r="BH197" i="3"/>
  <c r="BL197" i="3"/>
  <c r="BN197" i="3"/>
  <c r="CB197" i="3"/>
  <c r="BR197" i="3"/>
  <c r="BI197" i="3"/>
  <c r="BK197" i="3"/>
  <c r="BP197" i="3"/>
  <c r="BJ197" i="3"/>
  <c r="BO197" i="3"/>
  <c r="BQ197" i="3"/>
  <c r="BM197" i="3"/>
  <c r="BS197" i="3"/>
  <c r="JW197" i="3"/>
  <c r="BB197" i="3"/>
  <c r="HX197" i="3"/>
  <c r="CG197" i="3"/>
  <c r="C199" i="3"/>
  <c r="DF199" i="3"/>
  <c r="GY198" i="3"/>
  <c r="FJ198" i="3"/>
  <c r="IJ199" i="3"/>
  <c r="GI199" i="3"/>
  <c r="FL198" i="3"/>
  <c r="EN198" i="3"/>
  <c r="IG198" i="3"/>
  <c r="EM198" i="3"/>
  <c r="JH198" i="3"/>
  <c r="EP199" i="3"/>
  <c r="DO198" i="3"/>
  <c r="IZ198" i="3"/>
  <c r="HJ199" i="3"/>
  <c r="CX198" i="3"/>
  <c r="GO198" i="3"/>
  <c r="JB198" i="3"/>
  <c r="IL198" i="3"/>
  <c r="II199" i="3"/>
  <c r="DS198" i="3"/>
  <c r="CT199" i="3"/>
  <c r="GM198" i="3"/>
  <c r="DD198" i="3"/>
  <c r="HB198" i="3"/>
  <c r="DP198" i="3"/>
  <c r="JF198" i="3"/>
  <c r="CW198" i="3"/>
  <c r="HK199" i="3"/>
  <c r="IL199" i="3"/>
  <c r="HE199" i="3"/>
  <c r="IW198" i="3"/>
  <c r="EL198" i="3"/>
  <c r="IJ198" i="3"/>
  <c r="HD198" i="3"/>
  <c r="DS199" i="3"/>
  <c r="FB199" i="3"/>
  <c r="ET199" i="3"/>
  <c r="FR199" i="3"/>
  <c r="IQ199" i="3"/>
  <c r="EN199" i="3"/>
  <c r="IH198" i="3"/>
  <c r="JF199" i="3"/>
  <c r="II198" i="3"/>
  <c r="GS198" i="3"/>
  <c r="EV198" i="3"/>
  <c r="IY198" i="3"/>
  <c r="GR198" i="3"/>
  <c r="JD198" i="3"/>
  <c r="FP199" i="3"/>
  <c r="IM199" i="3"/>
  <c r="EY199" i="3"/>
  <c r="GO199" i="3"/>
  <c r="CK198" i="3"/>
  <c r="GJ199" i="3"/>
  <c r="HM199" i="3"/>
  <c r="HI199" i="3"/>
  <c r="IP198" i="3"/>
  <c r="FN198" i="3"/>
  <c r="DH199" i="3"/>
  <c r="DC198" i="3"/>
  <c r="FM199" i="3"/>
  <c r="JM198" i="3"/>
  <c r="ER198" i="3"/>
  <c r="IX198" i="3"/>
  <c r="DF198" i="3"/>
  <c r="HA198" i="3"/>
  <c r="HM198" i="3"/>
  <c r="HK198" i="3"/>
  <c r="GP199" i="3"/>
  <c r="EV199" i="3"/>
  <c r="JG199" i="3"/>
  <c r="GL198" i="3"/>
  <c r="GJ198" i="3"/>
  <c r="HL198" i="3"/>
  <c r="FS199" i="3"/>
  <c r="JK198" i="3"/>
  <c r="CX199" i="3"/>
  <c r="EP198" i="3"/>
  <c r="GZ198" i="3"/>
  <c r="HJ198" i="3"/>
  <c r="GQ199" i="3"/>
  <c r="EQ198" i="3"/>
  <c r="FP198" i="3"/>
  <c r="CY198" i="3"/>
  <c r="CS199" i="3"/>
  <c r="GN198" i="3"/>
  <c r="CR198" i="3"/>
  <c r="CW199" i="3"/>
  <c r="FI198" i="3"/>
  <c r="HN198" i="3"/>
  <c r="DU198" i="3"/>
  <c r="IU198" i="3"/>
  <c r="GK198" i="3"/>
  <c r="DB198" i="3"/>
  <c r="IS198" i="3"/>
  <c r="IV199" i="3"/>
  <c r="HN199" i="3"/>
  <c r="HF198" i="3"/>
  <c r="FF198" i="3"/>
  <c r="FQ198" i="3"/>
  <c r="IS199" i="3"/>
  <c r="GV198" i="3"/>
  <c r="CJ198" i="3"/>
  <c r="GW198" i="3"/>
  <c r="EW198" i="3"/>
  <c r="GP198" i="3"/>
  <c r="EO199" i="3"/>
  <c r="HO198" i="3"/>
  <c r="HE198" i="3"/>
  <c r="DT198" i="3"/>
  <c r="IU199" i="3"/>
  <c r="IG199" i="3"/>
  <c r="JC198" i="3"/>
  <c r="CU198" i="3"/>
  <c r="JJ198" i="3"/>
  <c r="IF199" i="3"/>
  <c r="FA198" i="3"/>
  <c r="GV199" i="3"/>
  <c r="IY199" i="3"/>
  <c r="IF198" i="3"/>
  <c r="HP199" i="3"/>
  <c r="DJ199" i="3"/>
  <c r="EY198" i="3"/>
  <c r="FH199" i="3"/>
  <c r="DV198" i="3"/>
  <c r="CQ198" i="3"/>
  <c r="GX198" i="3"/>
  <c r="EU198" i="3"/>
  <c r="FS198" i="3"/>
  <c r="FD198" i="3"/>
  <c r="DI198" i="3"/>
  <c r="CY199" i="3"/>
  <c r="CS198" i="3"/>
  <c r="FI199" i="3"/>
  <c r="FH198" i="3"/>
  <c r="HA199" i="3"/>
  <c r="DL198" i="3"/>
  <c r="JG198" i="3"/>
  <c r="HB199" i="3"/>
  <c r="HG198" i="3"/>
  <c r="EO198" i="3"/>
  <c r="CP198" i="3"/>
  <c r="CZ198" i="3"/>
  <c r="GK199" i="3"/>
  <c r="IN199" i="3"/>
  <c r="DE199" i="3"/>
  <c r="CT198" i="3"/>
  <c r="ER199" i="3"/>
  <c r="HI198" i="3"/>
  <c r="ES198" i="3"/>
  <c r="ET198" i="3"/>
  <c r="DK198" i="3"/>
  <c r="CP199" i="3"/>
  <c r="DG198" i="3"/>
  <c r="CV198" i="3"/>
  <c r="DR198" i="3"/>
  <c r="FG198" i="3"/>
  <c r="CO198" i="3"/>
  <c r="JA199" i="3"/>
  <c r="GI198" i="3"/>
  <c r="EZ198" i="3"/>
  <c r="FB198" i="3"/>
  <c r="DM198" i="3"/>
  <c r="FC198" i="3"/>
  <c r="JI198" i="3"/>
  <c r="GQ198" i="3"/>
  <c r="HC198" i="3"/>
  <c r="IK198" i="3"/>
  <c r="GT198" i="3"/>
  <c r="FR198" i="3"/>
  <c r="DJ198" i="3"/>
  <c r="IN198" i="3"/>
  <c r="CD197" i="3" l="1"/>
  <c r="AQ197" i="3"/>
  <c r="JS198" i="3"/>
  <c r="HU198" i="3"/>
  <c r="JW198" i="3"/>
  <c r="FV198" i="3"/>
  <c r="EG198" i="3"/>
  <c r="W198" i="3"/>
  <c r="Z198" i="3"/>
  <c r="Y198" i="3"/>
  <c r="X198" i="3"/>
  <c r="S198" i="3"/>
  <c r="V198" i="3"/>
  <c r="R198" i="3"/>
  <c r="T198" i="3"/>
  <c r="AC198" i="3"/>
  <c r="U198" i="3"/>
  <c r="AA198" i="3"/>
  <c r="AB198" i="3"/>
  <c r="CF198" i="3"/>
  <c r="HT198" i="3"/>
  <c r="EB198" i="3"/>
  <c r="EH198" i="3"/>
  <c r="JR198" i="3"/>
  <c r="HY198" i="3"/>
  <c r="JX198" i="3"/>
  <c r="JU198" i="3"/>
  <c r="FW198" i="3"/>
  <c r="GB198" i="3"/>
  <c r="ED198" i="3"/>
  <c r="HV198" i="3"/>
  <c r="FX198" i="3"/>
  <c r="EA198" i="3"/>
  <c r="IA198" i="3"/>
  <c r="AJ198" i="3"/>
  <c r="AO198" i="3"/>
  <c r="AK198" i="3"/>
  <c r="AD198" i="3"/>
  <c r="AE198" i="3"/>
  <c r="AF198" i="3"/>
  <c r="AG198" i="3"/>
  <c r="AH198" i="3"/>
  <c r="AI198" i="3"/>
  <c r="EC198" i="3"/>
  <c r="JT198" i="3"/>
  <c r="JY198" i="3"/>
  <c r="GD198" i="3"/>
  <c r="HW198" i="3"/>
  <c r="HX198" i="3"/>
  <c r="JP198" i="3"/>
  <c r="IB198" i="3"/>
  <c r="FY198" i="3"/>
  <c r="HZ198" i="3"/>
  <c r="AM198" i="3"/>
  <c r="FU198" i="3"/>
  <c r="BD198" i="3"/>
  <c r="BC198" i="3"/>
  <c r="BG198" i="3"/>
  <c r="AX198" i="3"/>
  <c r="BE198" i="3"/>
  <c r="AY198" i="3"/>
  <c r="AW198" i="3"/>
  <c r="BB198" i="3"/>
  <c r="CB198" i="3"/>
  <c r="BF198" i="3"/>
  <c r="HR198" i="3"/>
  <c r="AZ198" i="3"/>
  <c r="AV198" i="3"/>
  <c r="BA198" i="3"/>
  <c r="P198" i="3"/>
  <c r="H198" i="3"/>
  <c r="F198" i="3"/>
  <c r="K198" i="3"/>
  <c r="M198" i="3"/>
  <c r="AL198" i="3"/>
  <c r="DX198" i="3"/>
  <c r="J198" i="3"/>
  <c r="Q198" i="3"/>
  <c r="I198" i="3"/>
  <c r="G198" i="3"/>
  <c r="N198" i="3"/>
  <c r="O198" i="3"/>
  <c r="L198" i="3"/>
  <c r="EE198" i="3"/>
  <c r="EF198" i="3"/>
  <c r="DY198" i="3"/>
  <c r="FZ198" i="3"/>
  <c r="JQ198" i="3"/>
  <c r="GC198" i="3"/>
  <c r="GE198" i="3"/>
  <c r="BS198" i="3"/>
  <c r="BN198" i="3"/>
  <c r="BK198" i="3"/>
  <c r="BQ198" i="3"/>
  <c r="BP198" i="3"/>
  <c r="BL198" i="3"/>
  <c r="BR198" i="3"/>
  <c r="BI198" i="3"/>
  <c r="BH198" i="3"/>
  <c r="BO198" i="3"/>
  <c r="BM198" i="3"/>
  <c r="BJ198" i="3"/>
  <c r="CL198" i="3"/>
  <c r="AP198" i="3"/>
  <c r="DZ198" i="3"/>
  <c r="CC198" i="3"/>
  <c r="JO198" i="3"/>
  <c r="GA198" i="3"/>
  <c r="BU198" i="3"/>
  <c r="BT198" i="3"/>
  <c r="CE198" i="3"/>
  <c r="BW198" i="3"/>
  <c r="CA198" i="3"/>
  <c r="BV198" i="3"/>
  <c r="BX198" i="3"/>
  <c r="BY198" i="3"/>
  <c r="BZ198" i="3"/>
  <c r="HS198" i="3"/>
  <c r="JV198" i="3"/>
  <c r="AV199" i="3"/>
  <c r="BD199" i="3"/>
  <c r="CB199" i="3"/>
  <c r="AW199" i="3"/>
  <c r="HR199" i="3"/>
  <c r="BB199" i="3"/>
  <c r="BC199" i="3"/>
  <c r="CF199" i="3"/>
  <c r="EF199" i="3"/>
  <c r="BU199" i="3"/>
  <c r="BT199" i="3"/>
  <c r="CE199" i="3"/>
  <c r="JW199" i="3"/>
  <c r="CC199" i="3"/>
  <c r="JO199" i="3"/>
  <c r="BN199" i="3"/>
  <c r="BH199" i="3"/>
  <c r="JR199" i="3"/>
  <c r="FX199" i="3"/>
  <c r="EB199" i="3"/>
  <c r="HX199" i="3"/>
  <c r="JU199" i="3"/>
  <c r="GE199" i="3"/>
  <c r="AT197" i="3"/>
  <c r="C200" i="3"/>
  <c r="CK199" i="3"/>
  <c r="HJ200" i="3"/>
  <c r="EZ199" i="3"/>
  <c r="GT200" i="3"/>
  <c r="CZ199" i="3"/>
  <c r="FF199" i="3"/>
  <c r="IT199" i="3"/>
  <c r="IJ200" i="3"/>
  <c r="HB200" i="3"/>
  <c r="FE200" i="3"/>
  <c r="GS199" i="3"/>
  <c r="DG199" i="3"/>
  <c r="HC199" i="3"/>
  <c r="CU199" i="3"/>
  <c r="JH199" i="3"/>
  <c r="IT200" i="3"/>
  <c r="EO200" i="3"/>
  <c r="EN200" i="3"/>
  <c r="GX199" i="3"/>
  <c r="DU199" i="3"/>
  <c r="CQ200" i="3"/>
  <c r="FN199" i="3"/>
  <c r="IG200" i="3"/>
  <c r="FO199" i="3"/>
  <c r="HG199" i="3"/>
  <c r="JK199" i="3"/>
  <c r="GN199" i="3"/>
  <c r="DM199" i="3"/>
  <c r="IW199" i="3"/>
  <c r="FA199" i="3"/>
  <c r="CO199" i="3"/>
  <c r="DI199" i="3"/>
  <c r="GT199" i="3"/>
  <c r="DL199" i="3"/>
  <c r="IQ200" i="3"/>
  <c r="IN200" i="3"/>
  <c r="DL200" i="3"/>
  <c r="GY200" i="3"/>
  <c r="EU199" i="3"/>
  <c r="JA200" i="3"/>
  <c r="FE199" i="3"/>
  <c r="GL200" i="3"/>
  <c r="JI199" i="3"/>
  <c r="HO200" i="3"/>
  <c r="FL199" i="3"/>
  <c r="CQ199" i="3"/>
  <c r="EL199" i="3"/>
  <c r="HF199" i="3"/>
  <c r="GJ200" i="3"/>
  <c r="GW199" i="3"/>
  <c r="ES199" i="3"/>
  <c r="EM199" i="3"/>
  <c r="FM200" i="3"/>
  <c r="IP199" i="3"/>
  <c r="GK200" i="3"/>
  <c r="DD199" i="3"/>
  <c r="GZ199" i="3"/>
  <c r="CU200" i="3"/>
  <c r="HM200" i="3"/>
  <c r="JB200" i="3"/>
  <c r="ET200" i="3"/>
  <c r="CR199" i="3"/>
  <c r="JM200" i="3"/>
  <c r="EM200" i="3"/>
  <c r="DB199" i="3"/>
  <c r="IX199" i="3"/>
  <c r="DK199" i="3"/>
  <c r="HD199" i="3"/>
  <c r="CJ199" i="3"/>
  <c r="GR199" i="3"/>
  <c r="FC199" i="3"/>
  <c r="EL200" i="3"/>
  <c r="JJ200" i="3"/>
  <c r="FJ200" i="3"/>
  <c r="FG199" i="3"/>
  <c r="FJ199" i="3"/>
  <c r="DF200" i="3"/>
  <c r="DR199" i="3"/>
  <c r="FQ199" i="3"/>
  <c r="GL199" i="3"/>
  <c r="DU200" i="3"/>
  <c r="EZ200" i="3"/>
  <c r="GY199" i="3"/>
  <c r="IF200" i="3"/>
  <c r="DC199" i="3"/>
  <c r="DO200" i="3"/>
  <c r="GM199" i="3"/>
  <c r="JL199" i="3"/>
  <c r="DQ200" i="3"/>
  <c r="CO200" i="3"/>
  <c r="IK199" i="3"/>
  <c r="DO199" i="3"/>
  <c r="FD199" i="3"/>
  <c r="FH200" i="3"/>
  <c r="GW200" i="3"/>
  <c r="JB199" i="3"/>
  <c r="HO199" i="3"/>
  <c r="GO200" i="3"/>
  <c r="DI200" i="3"/>
  <c r="DV199" i="3"/>
  <c r="GZ200" i="3"/>
  <c r="DQ199" i="3"/>
  <c r="GI200" i="3"/>
  <c r="DE200" i="3"/>
  <c r="HL199" i="3"/>
  <c r="JM199" i="3"/>
  <c r="IZ199" i="3"/>
  <c r="EW200" i="3"/>
  <c r="CV199" i="3"/>
  <c r="CR200" i="3"/>
  <c r="JJ199" i="3"/>
  <c r="EQ199" i="3"/>
  <c r="DT199" i="3"/>
  <c r="CX200" i="3"/>
  <c r="JD199" i="3"/>
  <c r="DP199" i="3"/>
  <c r="IO199" i="3"/>
  <c r="HK200" i="3"/>
  <c r="IH199" i="3"/>
  <c r="JC199" i="3"/>
  <c r="DR200" i="3"/>
  <c r="DG200" i="3"/>
  <c r="CY200" i="3"/>
  <c r="DP200" i="3"/>
  <c r="GN200" i="3"/>
  <c r="EW199" i="3"/>
  <c r="EY200" i="3"/>
  <c r="JF200" i="3"/>
  <c r="CA199" i="3" l="1"/>
  <c r="AY199" i="3"/>
  <c r="AB199" i="3"/>
  <c r="U199" i="3"/>
  <c r="R199" i="3"/>
  <c r="BJ199" i="3"/>
  <c r="HT199" i="3"/>
  <c r="EH199" i="3"/>
  <c r="BY199" i="3"/>
  <c r="AS198" i="3"/>
  <c r="AQ198" i="3"/>
  <c r="CD198" i="3"/>
  <c r="AR198" i="3"/>
  <c r="CG198" i="3"/>
  <c r="AN198" i="3"/>
  <c r="Y199" i="3"/>
  <c r="EA199" i="3"/>
  <c r="BV199" i="3"/>
  <c r="EC199" i="3"/>
  <c r="W199" i="3"/>
  <c r="BL199" i="3"/>
  <c r="GB199" i="3"/>
  <c r="HS199" i="3"/>
  <c r="BI199" i="3"/>
  <c r="BZ199" i="3"/>
  <c r="T199" i="3"/>
  <c r="CL199" i="3"/>
  <c r="HV199" i="3"/>
  <c r="AZ199" i="3"/>
  <c r="JP199" i="3"/>
  <c r="BW199" i="3"/>
  <c r="BF199" i="3"/>
  <c r="IB199" i="3"/>
  <c r="JV199" i="3"/>
  <c r="Z199" i="3"/>
  <c r="GC199" i="3"/>
  <c r="JS199" i="3"/>
  <c r="JX199" i="3"/>
  <c r="AX199" i="3"/>
  <c r="JQ199" i="3"/>
  <c r="EE199" i="3"/>
  <c r="HZ199" i="3"/>
  <c r="BP199" i="3"/>
  <c r="ED199" i="3"/>
  <c r="V199" i="3"/>
  <c r="FY199" i="3"/>
  <c r="DZ199" i="3"/>
  <c r="BQ199" i="3"/>
  <c r="FW199" i="3"/>
  <c r="AC199" i="3"/>
  <c r="BX199" i="3"/>
  <c r="GA199" i="3"/>
  <c r="X199" i="3"/>
  <c r="FZ199" i="3"/>
  <c r="BG199" i="3"/>
  <c r="GD199" i="3"/>
  <c r="S199" i="3"/>
  <c r="DY199" i="3"/>
  <c r="BR199" i="3"/>
  <c r="JY199" i="3"/>
  <c r="BS199" i="3"/>
  <c r="Q199" i="3"/>
  <c r="N199" i="3"/>
  <c r="G199" i="3"/>
  <c r="DX199" i="3"/>
  <c r="I199" i="3"/>
  <c r="F199" i="3"/>
  <c r="AL199" i="3"/>
  <c r="K199" i="3"/>
  <c r="J199" i="3"/>
  <c r="P199" i="3"/>
  <c r="H199" i="3"/>
  <c r="L199" i="3"/>
  <c r="O199" i="3"/>
  <c r="M199" i="3"/>
  <c r="AM199" i="3"/>
  <c r="FU199" i="3"/>
  <c r="BA199" i="3"/>
  <c r="HW199" i="3"/>
  <c r="BM199" i="3"/>
  <c r="HU199" i="3"/>
  <c r="BK199" i="3"/>
  <c r="AA199" i="3"/>
  <c r="EG199" i="3"/>
  <c r="FV199" i="3"/>
  <c r="AD199" i="3"/>
  <c r="AF199" i="3"/>
  <c r="AG199" i="3"/>
  <c r="AH199" i="3"/>
  <c r="AI199" i="3"/>
  <c r="AJ199" i="3"/>
  <c r="AE199" i="3"/>
  <c r="AK199" i="3"/>
  <c r="AO199" i="3"/>
  <c r="AR199" i="3" s="1"/>
  <c r="HY199" i="3"/>
  <c r="BO199" i="3"/>
  <c r="AP199" i="3"/>
  <c r="AS199" i="3" s="1"/>
  <c r="JT199" i="3"/>
  <c r="BE199" i="3"/>
  <c r="IA199" i="3"/>
  <c r="BG200" i="3"/>
  <c r="CF200" i="3"/>
  <c r="HS200" i="3"/>
  <c r="AW200" i="3"/>
  <c r="AV200" i="3"/>
  <c r="AO200" i="3"/>
  <c r="FV200" i="3"/>
  <c r="JW200" i="3"/>
  <c r="JP200" i="3"/>
  <c r="EA200" i="3"/>
  <c r="HU200" i="3"/>
  <c r="HX200" i="3"/>
  <c r="F200" i="3"/>
  <c r="I200" i="3"/>
  <c r="H200" i="3"/>
  <c r="EH200" i="3"/>
  <c r="AM200" i="3"/>
  <c r="FU200" i="3"/>
  <c r="CD199" i="3"/>
  <c r="C201" i="3"/>
  <c r="CG199" i="3"/>
  <c r="HA201" i="3"/>
  <c r="IN201" i="3"/>
  <c r="ET201" i="3"/>
  <c r="GQ200" i="3"/>
  <c r="HL201" i="3"/>
  <c r="FS200" i="3"/>
  <c r="IV201" i="3"/>
  <c r="IQ201" i="3"/>
  <c r="DL201" i="3"/>
  <c r="FS201" i="3"/>
  <c r="HC200" i="3"/>
  <c r="HB201" i="3"/>
  <c r="FB200" i="3"/>
  <c r="HD201" i="3"/>
  <c r="GS200" i="3"/>
  <c r="DD201" i="3"/>
  <c r="HF200" i="3"/>
  <c r="HI200" i="3"/>
  <c r="HP200" i="3"/>
  <c r="CQ201" i="3"/>
  <c r="II201" i="3"/>
  <c r="CU201" i="3"/>
  <c r="IL200" i="3"/>
  <c r="DB200" i="3"/>
  <c r="CT201" i="3"/>
  <c r="EU200" i="3"/>
  <c r="FC201" i="3"/>
  <c r="DJ201" i="3"/>
  <c r="FQ200" i="3"/>
  <c r="IX201" i="3"/>
  <c r="FP201" i="3"/>
  <c r="JM201" i="3"/>
  <c r="CR201" i="3"/>
  <c r="IY201" i="3"/>
  <c r="DJ200" i="3"/>
  <c r="HN201" i="3"/>
  <c r="FD200" i="3"/>
  <c r="GX201" i="3"/>
  <c r="EQ200" i="3"/>
  <c r="FF201" i="3"/>
  <c r="FB201" i="3"/>
  <c r="IK200" i="3"/>
  <c r="DO201" i="3"/>
  <c r="DH200" i="3"/>
  <c r="JG200" i="3"/>
  <c r="GV201" i="3"/>
  <c r="IH201" i="3"/>
  <c r="ER200" i="3"/>
  <c r="JK201" i="3"/>
  <c r="CZ200" i="3"/>
  <c r="IH200" i="3"/>
  <c r="IU200" i="3"/>
  <c r="IP201" i="3"/>
  <c r="FI201" i="3"/>
  <c r="GR201" i="3"/>
  <c r="JI201" i="3"/>
  <c r="GM201" i="3"/>
  <c r="CS200" i="3"/>
  <c r="IW201" i="3"/>
  <c r="CO201" i="3"/>
  <c r="FA201" i="3"/>
  <c r="GM200" i="3"/>
  <c r="GN201" i="3"/>
  <c r="IG201" i="3"/>
  <c r="FR201" i="3"/>
  <c r="HD200" i="3"/>
  <c r="GP200" i="3"/>
  <c r="CW201" i="3"/>
  <c r="HF201" i="3"/>
  <c r="DB201" i="3"/>
  <c r="IS200" i="3"/>
  <c r="GY201" i="3"/>
  <c r="IK201" i="3"/>
  <c r="ER201" i="3"/>
  <c r="DK201" i="3"/>
  <c r="JC201" i="3"/>
  <c r="GS201" i="3"/>
  <c r="CT200" i="3"/>
  <c r="GP201" i="3"/>
  <c r="JI200" i="3"/>
  <c r="DP201" i="3"/>
  <c r="HA200" i="3"/>
  <c r="IV200" i="3"/>
  <c r="FO201" i="3"/>
  <c r="EV200" i="3"/>
  <c r="CV200" i="3"/>
  <c r="DR201" i="3"/>
  <c r="EP201" i="3"/>
  <c r="FF200" i="3"/>
  <c r="CJ200" i="3"/>
  <c r="IM201" i="3"/>
  <c r="DT201" i="3"/>
  <c r="CW200" i="3"/>
  <c r="DC200" i="3"/>
  <c r="IO200" i="3"/>
  <c r="EP200" i="3"/>
  <c r="CP200" i="3"/>
  <c r="HK201" i="3"/>
  <c r="HE201" i="3"/>
  <c r="CS201" i="3"/>
  <c r="GT201" i="3"/>
  <c r="EW201" i="3"/>
  <c r="FR200" i="3"/>
  <c r="CY201" i="3"/>
  <c r="DE201" i="3"/>
  <c r="IL201" i="3"/>
  <c r="FM201" i="3"/>
  <c r="FH201" i="3"/>
  <c r="GX200" i="3"/>
  <c r="GJ201" i="3"/>
  <c r="IY200" i="3"/>
  <c r="JJ201" i="3"/>
  <c r="FP200" i="3"/>
  <c r="DK200" i="3"/>
  <c r="IO201" i="3"/>
  <c r="FL200" i="3"/>
  <c r="DU201" i="3"/>
  <c r="IX200" i="3"/>
  <c r="JB201" i="3"/>
  <c r="JL200" i="3"/>
  <c r="ES200" i="3"/>
  <c r="DH201" i="3"/>
  <c r="HL200" i="3"/>
  <c r="DM200" i="3"/>
  <c r="HJ201" i="3"/>
  <c r="DF201" i="3"/>
  <c r="GI201" i="3"/>
  <c r="DS200" i="3"/>
  <c r="GQ201" i="3"/>
  <c r="JK200" i="3"/>
  <c r="II200" i="3"/>
  <c r="CP201" i="3"/>
  <c r="DV201" i="3"/>
  <c r="HG201" i="3"/>
  <c r="FI200" i="3"/>
  <c r="GO201" i="3"/>
  <c r="HI201" i="3"/>
  <c r="JL201" i="3"/>
  <c r="HM201" i="3"/>
  <c r="FC200" i="3"/>
  <c r="EV201" i="3"/>
  <c r="GR200" i="3"/>
  <c r="DG201" i="3"/>
  <c r="HC201" i="3"/>
  <c r="HN200" i="3"/>
  <c r="DS201" i="3"/>
  <c r="JF201" i="3"/>
  <c r="HE200" i="3"/>
  <c r="GL201" i="3"/>
  <c r="DM201" i="3"/>
  <c r="DV200" i="3"/>
  <c r="FD201" i="3"/>
  <c r="GV200" i="3"/>
  <c r="IM200" i="3"/>
  <c r="IZ201" i="3"/>
  <c r="JG201" i="3"/>
  <c r="GZ201" i="3"/>
  <c r="EU201" i="3"/>
  <c r="FN200" i="3"/>
  <c r="DT200" i="3"/>
  <c r="FO200" i="3"/>
  <c r="IU201" i="3"/>
  <c r="HO201" i="3"/>
  <c r="JH200" i="3"/>
  <c r="IF201" i="3"/>
  <c r="FJ201" i="3"/>
  <c r="IZ200" i="3"/>
  <c r="FA200" i="3"/>
  <c r="IW200" i="3"/>
  <c r="EO201" i="3"/>
  <c r="FG200" i="3"/>
  <c r="IT201" i="3"/>
  <c r="HG200" i="3"/>
  <c r="IJ201" i="3"/>
  <c r="IP200" i="3"/>
  <c r="JD200" i="3"/>
  <c r="ES201" i="3"/>
  <c r="FQ201" i="3"/>
  <c r="FG201" i="3"/>
  <c r="EY201" i="3"/>
  <c r="JC200" i="3"/>
  <c r="CV201" i="3"/>
  <c r="EZ201" i="3"/>
  <c r="CK200" i="3"/>
  <c r="IS201" i="3"/>
  <c r="DQ201" i="3"/>
  <c r="EL201" i="3"/>
  <c r="DI201" i="3"/>
  <c r="DC201" i="3"/>
  <c r="JH201" i="3"/>
  <c r="DD200" i="3"/>
  <c r="N200" i="3" l="1"/>
  <c r="BT200" i="3"/>
  <c r="CE200" i="3"/>
  <c r="AR200" i="3" s="1"/>
  <c r="CA200" i="3"/>
  <c r="BX200" i="3"/>
  <c r="GA200" i="3"/>
  <c r="L200" i="3"/>
  <c r="HR200" i="3"/>
  <c r="CB200" i="3"/>
  <c r="FY200" i="3"/>
  <c r="DY200" i="3"/>
  <c r="G200" i="3"/>
  <c r="J200" i="3"/>
  <c r="EB200" i="3"/>
  <c r="AY200" i="3"/>
  <c r="AX200" i="3"/>
  <c r="JS200" i="3"/>
  <c r="EG200" i="3"/>
  <c r="AN199" i="3"/>
  <c r="AT198" i="3"/>
  <c r="AQ199" i="3"/>
  <c r="FW200" i="3"/>
  <c r="M200" i="3"/>
  <c r="EE200" i="3"/>
  <c r="BB200" i="3"/>
  <c r="JU200" i="3"/>
  <c r="FX200" i="3"/>
  <c r="BC200" i="3"/>
  <c r="HY200" i="3"/>
  <c r="JT200" i="3"/>
  <c r="BA200" i="3"/>
  <c r="BZ200" i="3"/>
  <c r="CL200" i="3"/>
  <c r="BS200" i="3"/>
  <c r="BM200" i="3"/>
  <c r="CC200" i="3"/>
  <c r="BJ200" i="3"/>
  <c r="JO200" i="3"/>
  <c r="BI200" i="3"/>
  <c r="BH200" i="3"/>
  <c r="BR200" i="3"/>
  <c r="BL200" i="3"/>
  <c r="BP200" i="3"/>
  <c r="BN200" i="3"/>
  <c r="BO200" i="3"/>
  <c r="BK200" i="3"/>
  <c r="BQ200" i="3"/>
  <c r="GD200" i="3"/>
  <c r="O200" i="3"/>
  <c r="AB200" i="3"/>
  <c r="T200" i="3"/>
  <c r="DX200" i="3"/>
  <c r="W200" i="3"/>
  <c r="S200" i="3"/>
  <c r="AC200" i="3"/>
  <c r="AL200" i="3"/>
  <c r="AN200" i="3" s="1"/>
  <c r="R200" i="3"/>
  <c r="U200" i="3"/>
  <c r="Y200" i="3"/>
  <c r="Z200" i="3"/>
  <c r="V200" i="3"/>
  <c r="AA200" i="3"/>
  <c r="X200" i="3"/>
  <c r="HV200" i="3"/>
  <c r="AZ200" i="3"/>
  <c r="JX200" i="3"/>
  <c r="BW200" i="3"/>
  <c r="DZ200" i="3"/>
  <c r="GB200" i="3"/>
  <c r="JR200" i="3"/>
  <c r="Q200" i="3"/>
  <c r="BE200" i="3"/>
  <c r="IA200" i="3"/>
  <c r="HW200" i="3"/>
  <c r="GC200" i="3"/>
  <c r="IB200" i="3"/>
  <c r="BF200" i="3"/>
  <c r="BY200" i="3"/>
  <c r="HZ200" i="3"/>
  <c r="BD200" i="3"/>
  <c r="ED200" i="3"/>
  <c r="JV200" i="3"/>
  <c r="EF200" i="3"/>
  <c r="AP200" i="3"/>
  <c r="AQ200" i="3" s="1"/>
  <c r="AI200" i="3"/>
  <c r="AJ200" i="3"/>
  <c r="AD200" i="3"/>
  <c r="AK200" i="3"/>
  <c r="AE200" i="3"/>
  <c r="AF200" i="3"/>
  <c r="AG200" i="3"/>
  <c r="AH200" i="3"/>
  <c r="JQ200" i="3"/>
  <c r="BU200" i="3"/>
  <c r="P200" i="3"/>
  <c r="GE200" i="3"/>
  <c r="FZ200" i="3"/>
  <c r="JY200" i="3"/>
  <c r="HT200" i="3"/>
  <c r="BV200" i="3"/>
  <c r="EC200" i="3"/>
  <c r="K200" i="3"/>
  <c r="BG201" i="3"/>
  <c r="AC201" i="3"/>
  <c r="BT201" i="3"/>
  <c r="BX201" i="3"/>
  <c r="BW201" i="3"/>
  <c r="BZ201" i="3"/>
  <c r="BY201" i="3"/>
  <c r="CE201" i="3"/>
  <c r="BV201" i="3"/>
  <c r="BU201" i="3"/>
  <c r="HZ201" i="3"/>
  <c r="DZ201" i="3"/>
  <c r="EF201" i="3"/>
  <c r="CF201" i="3"/>
  <c r="DY201" i="3"/>
  <c r="AW201" i="3"/>
  <c r="BD201" i="3"/>
  <c r="AV201" i="3"/>
  <c r="HR201" i="3"/>
  <c r="CB201" i="3"/>
  <c r="BE201" i="3"/>
  <c r="AY201" i="3"/>
  <c r="BF201" i="3"/>
  <c r="AZ201" i="3"/>
  <c r="BA201" i="3"/>
  <c r="BB201" i="3"/>
  <c r="BC201" i="3"/>
  <c r="AO201" i="3"/>
  <c r="GC201" i="3"/>
  <c r="IA201" i="3"/>
  <c r="JP201" i="3"/>
  <c r="JO201" i="3"/>
  <c r="CC201" i="3"/>
  <c r="BL201" i="3"/>
  <c r="BJ201" i="3"/>
  <c r="BN201" i="3"/>
  <c r="BM201" i="3"/>
  <c r="BR201" i="3"/>
  <c r="BQ201" i="3"/>
  <c r="BK201" i="3"/>
  <c r="BO201" i="3"/>
  <c r="BH201" i="3"/>
  <c r="EA201" i="3"/>
  <c r="JX201" i="3"/>
  <c r="IB201" i="3"/>
  <c r="HU201" i="3"/>
  <c r="JQ201" i="3"/>
  <c r="HV201" i="3"/>
  <c r="JR201" i="3"/>
  <c r="FX201" i="3"/>
  <c r="EB201" i="3"/>
  <c r="JY201" i="3"/>
  <c r="HW201" i="3"/>
  <c r="JS201" i="3"/>
  <c r="HX201" i="3"/>
  <c r="JT201" i="3"/>
  <c r="JU201" i="3"/>
  <c r="HY201" i="3"/>
  <c r="FY201" i="3"/>
  <c r="EC201" i="3"/>
  <c r="JV201" i="3"/>
  <c r="ED201" i="3"/>
  <c r="EE201" i="3"/>
  <c r="F201" i="3"/>
  <c r="N201" i="3"/>
  <c r="M201" i="3"/>
  <c r="L201" i="3"/>
  <c r="AL201" i="3"/>
  <c r="P201" i="3"/>
  <c r="I201" i="3"/>
  <c r="J201" i="3"/>
  <c r="DX201" i="3"/>
  <c r="GD201" i="3"/>
  <c r="GB201" i="3"/>
  <c r="EH201" i="3"/>
  <c r="W201" i="3"/>
  <c r="V201" i="3"/>
  <c r="T201" i="3"/>
  <c r="R201" i="3"/>
  <c r="Y201" i="3"/>
  <c r="AA201" i="3"/>
  <c r="U201" i="3"/>
  <c r="Z201" i="3"/>
  <c r="S201" i="3"/>
  <c r="AB201" i="3"/>
  <c r="AM201" i="3"/>
  <c r="FU201" i="3"/>
  <c r="GE201" i="3"/>
  <c r="AT199" i="3"/>
  <c r="C202" i="3"/>
  <c r="EQ201" i="3"/>
  <c r="EP202" i="3"/>
  <c r="FE201" i="3"/>
  <c r="EN202" i="3"/>
  <c r="IJ202" i="3"/>
  <c r="DP202" i="3"/>
  <c r="DV202" i="3"/>
  <c r="CZ201" i="3"/>
  <c r="IM202" i="3"/>
  <c r="IK202" i="3"/>
  <c r="JA202" i="3"/>
  <c r="CK201" i="3"/>
  <c r="GV202" i="3"/>
  <c r="HJ202" i="3"/>
  <c r="IP202" i="3"/>
  <c r="DO202" i="3"/>
  <c r="ET202" i="3"/>
  <c r="FN202" i="3"/>
  <c r="DS202" i="3"/>
  <c r="HP202" i="3"/>
  <c r="DI202" i="3"/>
  <c r="FS202" i="3"/>
  <c r="ER202" i="3"/>
  <c r="HP201" i="3"/>
  <c r="CW202" i="3"/>
  <c r="DM202" i="3"/>
  <c r="CS202" i="3"/>
  <c r="GQ202" i="3"/>
  <c r="HD202" i="3"/>
  <c r="CX201" i="3"/>
  <c r="JF202" i="3"/>
  <c r="HB202" i="3"/>
  <c r="HI202" i="3"/>
  <c r="EM202" i="3"/>
  <c r="FI202" i="3"/>
  <c r="DR202" i="3"/>
  <c r="IO202" i="3"/>
  <c r="HE202" i="3"/>
  <c r="FR202" i="3"/>
  <c r="EM201" i="3"/>
  <c r="GN202" i="3"/>
  <c r="GW201" i="3"/>
  <c r="DD202" i="3"/>
  <c r="CQ202" i="3"/>
  <c r="DH202" i="3"/>
  <c r="DK202" i="3"/>
  <c r="CJ201" i="3"/>
  <c r="JA201" i="3"/>
  <c r="IX202" i="3"/>
  <c r="JG202" i="3"/>
  <c r="DF202" i="3"/>
  <c r="GK201" i="3"/>
  <c r="FN201" i="3"/>
  <c r="IL202" i="3"/>
  <c r="HA202" i="3"/>
  <c r="IQ202" i="3"/>
  <c r="FD202" i="3"/>
  <c r="IT202" i="3"/>
  <c r="GS202" i="3"/>
  <c r="IH202" i="3"/>
  <c r="JD201" i="3"/>
  <c r="FL201" i="3"/>
  <c r="HG202" i="3"/>
  <c r="CZ202" i="3"/>
  <c r="FE202" i="3"/>
  <c r="II202" i="3"/>
  <c r="GL202" i="3"/>
  <c r="GK202" i="3"/>
  <c r="DE202" i="3"/>
  <c r="DB202" i="3"/>
  <c r="GW202" i="3"/>
  <c r="IN202" i="3"/>
  <c r="EN201" i="3"/>
  <c r="GM202" i="3"/>
  <c r="JL202" i="3"/>
  <c r="CY202" i="3"/>
  <c r="CG200" i="3" l="1"/>
  <c r="CD200" i="3"/>
  <c r="GA201" i="3"/>
  <c r="X201" i="3"/>
  <c r="FV201" i="3"/>
  <c r="G201" i="3"/>
  <c r="FW201" i="3"/>
  <c r="H201" i="3"/>
  <c r="O201" i="3"/>
  <c r="EG201" i="3"/>
  <c r="Q201" i="3"/>
  <c r="BI201" i="3"/>
  <c r="HS201" i="3"/>
  <c r="AE201" i="3"/>
  <c r="AK201" i="3"/>
  <c r="AP201" i="3"/>
  <c r="AS201" i="3" s="1"/>
  <c r="AD201" i="3"/>
  <c r="AF201" i="3"/>
  <c r="AG201" i="3"/>
  <c r="AH201" i="3"/>
  <c r="AI201" i="3"/>
  <c r="AJ201" i="3"/>
  <c r="AX201" i="3"/>
  <c r="HT201" i="3"/>
  <c r="CL201" i="3"/>
  <c r="CA201" i="3"/>
  <c r="JW201" i="3"/>
  <c r="BP201" i="3"/>
  <c r="BS201" i="3"/>
  <c r="FZ201" i="3"/>
  <c r="K201" i="3"/>
  <c r="AS200" i="3"/>
  <c r="AT200" i="3" s="1"/>
  <c r="AR201" i="3"/>
  <c r="CD201" i="3"/>
  <c r="BU202" i="3"/>
  <c r="BT202" i="3"/>
  <c r="CE202" i="3"/>
  <c r="HZ202" i="3"/>
  <c r="CF202" i="3"/>
  <c r="AO202" i="3"/>
  <c r="DZ202" i="3"/>
  <c r="JW202" i="3"/>
  <c r="EB202" i="3"/>
  <c r="HW202" i="3"/>
  <c r="JT202" i="3"/>
  <c r="GA202" i="3"/>
  <c r="C203" i="3"/>
  <c r="AN201" i="3"/>
  <c r="CG201" i="3"/>
  <c r="IU202" i="3"/>
  <c r="CK202" i="3"/>
  <c r="GN203" i="3"/>
  <c r="HK203" i="3"/>
  <c r="DO203" i="3"/>
  <c r="GZ202" i="3"/>
  <c r="CV202" i="3"/>
  <c r="FA203" i="3"/>
  <c r="EO203" i="3"/>
  <c r="GW203" i="3"/>
  <c r="JC203" i="3"/>
  <c r="FG202" i="3"/>
  <c r="CP203" i="3"/>
  <c r="GY203" i="3"/>
  <c r="ER203" i="3"/>
  <c r="DV203" i="3"/>
  <c r="DU202" i="3"/>
  <c r="GT202" i="3"/>
  <c r="JI202" i="3"/>
  <c r="JM203" i="3"/>
  <c r="HG203" i="3"/>
  <c r="EV202" i="3"/>
  <c r="DC202" i="3"/>
  <c r="FC202" i="3"/>
  <c r="FG203" i="3"/>
  <c r="FB203" i="3"/>
  <c r="HC202" i="3"/>
  <c r="IU203" i="3"/>
  <c r="JA203" i="3"/>
  <c r="DT202" i="3"/>
  <c r="EZ203" i="3"/>
  <c r="CW203" i="3"/>
  <c r="EQ203" i="3"/>
  <c r="DG202" i="3"/>
  <c r="FP202" i="3"/>
  <c r="DL202" i="3"/>
  <c r="ES202" i="3"/>
  <c r="HF202" i="3"/>
  <c r="JL203" i="3"/>
  <c r="DU203" i="3"/>
  <c r="GJ203" i="3"/>
  <c r="IP203" i="3"/>
  <c r="GR202" i="3"/>
  <c r="IV203" i="3"/>
  <c r="FH203" i="3"/>
  <c r="DQ202" i="3"/>
  <c r="CU203" i="3"/>
  <c r="HN203" i="3"/>
  <c r="HM202" i="3"/>
  <c r="HL202" i="3"/>
  <c r="ET203" i="3"/>
  <c r="EZ202" i="3"/>
  <c r="HN202" i="3"/>
  <c r="DJ202" i="3"/>
  <c r="DF203" i="3"/>
  <c r="HA203" i="3"/>
  <c r="HF203" i="3"/>
  <c r="CS203" i="3"/>
  <c r="IG202" i="3"/>
  <c r="HB203" i="3"/>
  <c r="DM203" i="3"/>
  <c r="IY203" i="3"/>
  <c r="HC203" i="3"/>
  <c r="IV202" i="3"/>
  <c r="JC202" i="3"/>
  <c r="GV203" i="3"/>
  <c r="CJ202" i="3"/>
  <c r="JJ203" i="3"/>
  <c r="EQ202" i="3"/>
  <c r="IS202" i="3"/>
  <c r="HO203" i="3"/>
  <c r="IJ203" i="3"/>
  <c r="GO202" i="3"/>
  <c r="DS203" i="3"/>
  <c r="CO202" i="3"/>
  <c r="FQ202" i="3"/>
  <c r="GT203" i="3"/>
  <c r="JK202" i="3"/>
  <c r="GJ202" i="3"/>
  <c r="FM202" i="3"/>
  <c r="IO203" i="3"/>
  <c r="DD203" i="3"/>
  <c r="JM202" i="3"/>
  <c r="DI203" i="3"/>
  <c r="GK203" i="3"/>
  <c r="IZ202" i="3"/>
  <c r="CO203" i="3"/>
  <c r="CV203" i="3"/>
  <c r="JF203" i="3"/>
  <c r="FH202" i="3"/>
  <c r="FP203" i="3"/>
  <c r="HE203" i="3"/>
  <c r="EY202" i="3"/>
  <c r="DJ203" i="3"/>
  <c r="II203" i="3"/>
  <c r="JH202" i="3"/>
  <c r="IF202" i="3"/>
  <c r="FO203" i="3"/>
  <c r="JJ202" i="3"/>
  <c r="CX202" i="3"/>
  <c r="JH203" i="3"/>
  <c r="JK203" i="3"/>
  <c r="GP202" i="3"/>
  <c r="IM203" i="3"/>
  <c r="JD203" i="3"/>
  <c r="JD202" i="3"/>
  <c r="DR203" i="3"/>
  <c r="GL203" i="3"/>
  <c r="DT203" i="3"/>
  <c r="HI203" i="3"/>
  <c r="HK202" i="3"/>
  <c r="FF202" i="3"/>
  <c r="DE203" i="3"/>
  <c r="CU202" i="3"/>
  <c r="FQ203" i="3"/>
  <c r="JB202" i="3"/>
  <c r="EW203" i="3"/>
  <c r="HO202" i="3"/>
  <c r="EO202" i="3"/>
  <c r="FR203" i="3"/>
  <c r="DH203" i="3"/>
  <c r="IX203" i="3"/>
  <c r="IZ203" i="3"/>
  <c r="FN203" i="3"/>
  <c r="GI203" i="3"/>
  <c r="FO202" i="3"/>
  <c r="DC203" i="3"/>
  <c r="EV203" i="3"/>
  <c r="GX203" i="3"/>
  <c r="DB203" i="3"/>
  <c r="FB202" i="3"/>
  <c r="CZ203" i="3"/>
  <c r="GY202" i="3"/>
  <c r="EL202" i="3"/>
  <c r="IY202" i="3"/>
  <c r="IN203" i="3"/>
  <c r="ES203" i="3"/>
  <c r="IQ203" i="3"/>
  <c r="FL202" i="3"/>
  <c r="DQ203" i="3"/>
  <c r="EW202" i="3"/>
  <c r="IG203" i="3"/>
  <c r="FJ202" i="3"/>
  <c r="DP203" i="3"/>
  <c r="DG203" i="3"/>
  <c r="CR202" i="3"/>
  <c r="CP202" i="3"/>
  <c r="JG203" i="3"/>
  <c r="HP203" i="3"/>
  <c r="JI203" i="3"/>
  <c r="GX202" i="3"/>
  <c r="IW202" i="3"/>
  <c r="FC203" i="3"/>
  <c r="CT202" i="3"/>
  <c r="EU202" i="3"/>
  <c r="EM203" i="3"/>
  <c r="FA202" i="3"/>
  <c r="GI202" i="3"/>
  <c r="GQ203" i="3"/>
  <c r="GS203" i="3"/>
  <c r="FS203" i="3"/>
  <c r="CL202" i="3" l="1"/>
  <c r="AQ201" i="3"/>
  <c r="JU202" i="3"/>
  <c r="M202" i="3"/>
  <c r="Q202" i="3"/>
  <c r="O202" i="3"/>
  <c r="AL202" i="3"/>
  <c r="H202" i="3"/>
  <c r="P202" i="3"/>
  <c r="DX202" i="3"/>
  <c r="N202" i="3"/>
  <c r="K202" i="3"/>
  <c r="F202" i="3"/>
  <c r="J202" i="3"/>
  <c r="L202" i="3"/>
  <c r="G202" i="3"/>
  <c r="I202" i="3"/>
  <c r="HR202" i="3"/>
  <c r="BC202" i="3"/>
  <c r="BE202" i="3"/>
  <c r="AX202" i="3"/>
  <c r="AY202" i="3"/>
  <c r="AW202" i="3"/>
  <c r="BF202" i="3"/>
  <c r="BD202" i="3"/>
  <c r="AZ202" i="3"/>
  <c r="BG202" i="3"/>
  <c r="CB202" i="3"/>
  <c r="BA202" i="3"/>
  <c r="AV202" i="3"/>
  <c r="BB202" i="3"/>
  <c r="AE202" i="3"/>
  <c r="AK202" i="3"/>
  <c r="AD202" i="3"/>
  <c r="AP202" i="3"/>
  <c r="AQ202" i="3" s="1"/>
  <c r="AF202" i="3"/>
  <c r="AG202" i="3"/>
  <c r="AH202" i="3"/>
  <c r="AI202" i="3"/>
  <c r="AJ202" i="3"/>
  <c r="JP202" i="3"/>
  <c r="EA202" i="3"/>
  <c r="JV202" i="3"/>
  <c r="IB202" i="3"/>
  <c r="DY202" i="3"/>
  <c r="FX202" i="3"/>
  <c r="FU202" i="3"/>
  <c r="AM202" i="3"/>
  <c r="AC202" i="3"/>
  <c r="V202" i="3"/>
  <c r="AB202" i="3"/>
  <c r="Z202" i="3"/>
  <c r="AA202" i="3"/>
  <c r="R202" i="3"/>
  <c r="Y202" i="3"/>
  <c r="U202" i="3"/>
  <c r="T202" i="3"/>
  <c r="W202" i="3"/>
  <c r="X202" i="3"/>
  <c r="S202" i="3"/>
  <c r="FZ202" i="3"/>
  <c r="BW202" i="3"/>
  <c r="JY202" i="3"/>
  <c r="JQ202" i="3"/>
  <c r="HX202" i="3"/>
  <c r="EE202" i="3"/>
  <c r="FV202" i="3"/>
  <c r="HU202" i="3"/>
  <c r="FW202" i="3"/>
  <c r="JS202" i="3"/>
  <c r="GE202" i="3"/>
  <c r="BQ202" i="3"/>
  <c r="BN202" i="3"/>
  <c r="BJ202" i="3"/>
  <c r="BM202" i="3"/>
  <c r="BR202" i="3"/>
  <c r="BI202" i="3"/>
  <c r="BL202" i="3"/>
  <c r="BP202" i="3"/>
  <c r="BS202" i="3"/>
  <c r="BH202" i="3"/>
  <c r="BK202" i="3"/>
  <c r="BO202" i="3"/>
  <c r="HT202" i="3"/>
  <c r="EH202" i="3"/>
  <c r="CA202" i="3"/>
  <c r="BX202" i="3"/>
  <c r="HS202" i="3"/>
  <c r="HY202" i="3"/>
  <c r="GD202" i="3"/>
  <c r="GC202" i="3"/>
  <c r="EF202" i="3"/>
  <c r="HV202" i="3"/>
  <c r="EC202" i="3"/>
  <c r="BV202" i="3"/>
  <c r="EG202" i="3"/>
  <c r="BY202" i="3"/>
  <c r="GB202" i="3"/>
  <c r="ED202" i="3"/>
  <c r="JX202" i="3"/>
  <c r="CC202" i="3"/>
  <c r="JO202" i="3"/>
  <c r="FY202" i="3"/>
  <c r="IA202" i="3"/>
  <c r="BZ202" i="3"/>
  <c r="JR202" i="3"/>
  <c r="AR202" i="3"/>
  <c r="AT201" i="3"/>
  <c r="CB203" i="3"/>
  <c r="HR203" i="3"/>
  <c r="DY203" i="3"/>
  <c r="EF203" i="3"/>
  <c r="HS203" i="3"/>
  <c r="AO203" i="3"/>
  <c r="CF203" i="3"/>
  <c r="CA203" i="3"/>
  <c r="BT203" i="3"/>
  <c r="BV203" i="3"/>
  <c r="BZ203" i="3"/>
  <c r="BY203" i="3"/>
  <c r="CE203" i="3"/>
  <c r="GC203" i="3"/>
  <c r="FV203" i="3"/>
  <c r="JW203" i="3"/>
  <c r="HT203" i="3"/>
  <c r="IB203" i="3"/>
  <c r="HU203" i="3"/>
  <c r="JR203" i="3"/>
  <c r="FX203" i="3"/>
  <c r="EB203" i="3"/>
  <c r="JY203" i="3"/>
  <c r="HW203" i="3"/>
  <c r="JV203" i="3"/>
  <c r="ED203" i="3"/>
  <c r="EE203" i="3"/>
  <c r="AL203" i="3"/>
  <c r="DX203" i="3"/>
  <c r="C204" i="3"/>
  <c r="CG202" i="3"/>
  <c r="IS203" i="3"/>
  <c r="EQ204" i="3"/>
  <c r="CS204" i="3"/>
  <c r="FQ204" i="3"/>
  <c r="CJ203" i="3"/>
  <c r="HO204" i="3"/>
  <c r="GR203" i="3"/>
  <c r="DR204" i="3"/>
  <c r="CQ204" i="3"/>
  <c r="FB204" i="3"/>
  <c r="GR204" i="3"/>
  <c r="FD204" i="3"/>
  <c r="HI204" i="3"/>
  <c r="DL204" i="3"/>
  <c r="IT203" i="3"/>
  <c r="HL203" i="3"/>
  <c r="IV204" i="3"/>
  <c r="HM203" i="3"/>
  <c r="GY204" i="3"/>
  <c r="GO203" i="3"/>
  <c r="DF204" i="3"/>
  <c r="DH204" i="3"/>
  <c r="FO204" i="3"/>
  <c r="FL203" i="3"/>
  <c r="JK204" i="3"/>
  <c r="FE204" i="3"/>
  <c r="EV204" i="3"/>
  <c r="HD204" i="3"/>
  <c r="DM204" i="3"/>
  <c r="CW204" i="3"/>
  <c r="IK204" i="3"/>
  <c r="CO204" i="3"/>
  <c r="CT203" i="3"/>
  <c r="HF204" i="3"/>
  <c r="FM204" i="3"/>
  <c r="IW204" i="3"/>
  <c r="EW204" i="3"/>
  <c r="IW203" i="3"/>
  <c r="EL204" i="3"/>
  <c r="FA204" i="3"/>
  <c r="FD203" i="3"/>
  <c r="CR203" i="3"/>
  <c r="FH204" i="3"/>
  <c r="HE204" i="3"/>
  <c r="HM204" i="3"/>
  <c r="GQ204" i="3"/>
  <c r="DQ204" i="3"/>
  <c r="DK203" i="3"/>
  <c r="GZ203" i="3"/>
  <c r="IT204" i="3"/>
  <c r="FF203" i="3"/>
  <c r="ER204" i="3"/>
  <c r="CV204" i="3"/>
  <c r="CX204" i="3"/>
  <c r="FI203" i="3"/>
  <c r="FF204" i="3"/>
  <c r="IK203" i="3"/>
  <c r="JH204" i="3"/>
  <c r="EY203" i="3"/>
  <c r="FJ203" i="3"/>
  <c r="JC204" i="3"/>
  <c r="JD204" i="3"/>
  <c r="ES204" i="3"/>
  <c r="GO204" i="3"/>
  <c r="IZ204" i="3"/>
  <c r="GT204" i="3"/>
  <c r="IN204" i="3"/>
  <c r="IL203" i="3"/>
  <c r="GS204" i="3"/>
  <c r="FL204" i="3"/>
  <c r="EZ204" i="3"/>
  <c r="GM203" i="3"/>
  <c r="EY204" i="3"/>
  <c r="EM204" i="3"/>
  <c r="EP204" i="3"/>
  <c r="EN204" i="3"/>
  <c r="HC204" i="3"/>
  <c r="FJ204" i="3"/>
  <c r="GK204" i="3"/>
  <c r="GX204" i="3"/>
  <c r="CP204" i="3"/>
  <c r="IG204" i="3"/>
  <c r="DJ204" i="3"/>
  <c r="IH203" i="3"/>
  <c r="FS204" i="3"/>
  <c r="FP204" i="3"/>
  <c r="HD203" i="3"/>
  <c r="IS204" i="3"/>
  <c r="IP204" i="3"/>
  <c r="HJ204" i="3"/>
  <c r="DB204" i="3"/>
  <c r="CY204" i="3"/>
  <c r="EU203" i="3"/>
  <c r="DC204" i="3"/>
  <c r="GI204" i="3"/>
  <c r="IQ204" i="3"/>
  <c r="FC204" i="3"/>
  <c r="DK204" i="3"/>
  <c r="GM204" i="3"/>
  <c r="GN204" i="3"/>
  <c r="JB204" i="3"/>
  <c r="EO204" i="3"/>
  <c r="DP204" i="3"/>
  <c r="CQ203" i="3"/>
  <c r="JB203" i="3"/>
  <c r="HJ203" i="3"/>
  <c r="CX203" i="3"/>
  <c r="IF204" i="3"/>
  <c r="HA204" i="3"/>
  <c r="IM204" i="3"/>
  <c r="JM204" i="3"/>
  <c r="GP203" i="3"/>
  <c r="CY203" i="3"/>
  <c r="EP203" i="3"/>
  <c r="EU204" i="3"/>
  <c r="FM203" i="3"/>
  <c r="DG204" i="3"/>
  <c r="DE204" i="3"/>
  <c r="GW204" i="3"/>
  <c r="GZ204" i="3"/>
  <c r="HG204" i="3"/>
  <c r="IO204" i="3"/>
  <c r="DL203" i="3"/>
  <c r="EL203" i="3"/>
  <c r="IY204" i="3"/>
  <c r="CK203" i="3"/>
  <c r="EN203" i="3"/>
  <c r="GP204" i="3"/>
  <c r="JI204" i="3"/>
  <c r="IF203" i="3"/>
  <c r="FE203" i="3"/>
  <c r="DV204" i="3"/>
  <c r="AS202" i="3" l="1"/>
  <c r="AT202" i="3" s="1"/>
  <c r="AN202" i="3"/>
  <c r="CD202" i="3"/>
  <c r="JS203" i="3"/>
  <c r="BX203" i="3"/>
  <c r="EG203" i="3"/>
  <c r="DZ203" i="3"/>
  <c r="GB203" i="3"/>
  <c r="BU203" i="3"/>
  <c r="EA203" i="3"/>
  <c r="IA203" i="3"/>
  <c r="FZ203" i="3"/>
  <c r="EH203" i="3"/>
  <c r="JU203" i="3"/>
  <c r="HY203" i="3"/>
  <c r="CL203" i="3"/>
  <c r="BW203" i="3"/>
  <c r="HV203" i="3"/>
  <c r="JP203" i="3"/>
  <c r="BG203" i="3"/>
  <c r="AW203" i="3"/>
  <c r="BB203" i="3"/>
  <c r="BD203" i="3"/>
  <c r="BC203" i="3"/>
  <c r="BE203" i="3"/>
  <c r="JO203" i="3"/>
  <c r="AX203" i="3"/>
  <c r="CC203" i="3"/>
  <c r="CD203" i="3" s="1"/>
  <c r="AY203" i="3"/>
  <c r="AZ203" i="3"/>
  <c r="AV203" i="3"/>
  <c r="BF203" i="3"/>
  <c r="BA203" i="3"/>
  <c r="H203" i="3"/>
  <c r="J203" i="3"/>
  <c r="G203" i="3"/>
  <c r="Q203" i="3"/>
  <c r="N203" i="3"/>
  <c r="L203" i="3"/>
  <c r="O203" i="3"/>
  <c r="FU203" i="3"/>
  <c r="AM203" i="3"/>
  <c r="AN203" i="3" s="1"/>
  <c r="P203" i="3"/>
  <c r="I203" i="3"/>
  <c r="K203" i="3"/>
  <c r="M203" i="3"/>
  <c r="F203" i="3"/>
  <c r="BR203" i="3"/>
  <c r="BK203" i="3"/>
  <c r="BM203" i="3"/>
  <c r="BJ203" i="3"/>
  <c r="BN203" i="3"/>
  <c r="BO203" i="3"/>
  <c r="BH203" i="3"/>
  <c r="BI203" i="3"/>
  <c r="BQ203" i="3"/>
  <c r="BL203" i="3"/>
  <c r="BS203" i="3"/>
  <c r="BP203" i="3"/>
  <c r="JX203" i="3"/>
  <c r="GA203" i="3"/>
  <c r="X203" i="3"/>
  <c r="AC203" i="3"/>
  <c r="W203" i="3"/>
  <c r="T203" i="3"/>
  <c r="S203" i="3"/>
  <c r="V203" i="3"/>
  <c r="R203" i="3"/>
  <c r="AA203" i="3"/>
  <c r="Z203" i="3"/>
  <c r="U203" i="3"/>
  <c r="Y203" i="3"/>
  <c r="AB203" i="3"/>
  <c r="EC203" i="3"/>
  <c r="JT203" i="3"/>
  <c r="JQ203" i="3"/>
  <c r="GD203" i="3"/>
  <c r="AK203" i="3"/>
  <c r="AE203" i="3"/>
  <c r="AD203" i="3"/>
  <c r="AF203" i="3"/>
  <c r="AP203" i="3"/>
  <c r="AS203" i="3" s="1"/>
  <c r="AG203" i="3"/>
  <c r="AH203" i="3"/>
  <c r="AI203" i="3"/>
  <c r="AJ203" i="3"/>
  <c r="GE203" i="3"/>
  <c r="FY203" i="3"/>
  <c r="FW203" i="3"/>
  <c r="HZ203" i="3"/>
  <c r="HX203" i="3"/>
  <c r="AR203" i="3"/>
  <c r="BG204" i="3"/>
  <c r="AC204" i="3"/>
  <c r="BD204" i="3"/>
  <c r="AV204" i="3"/>
  <c r="BE204" i="3"/>
  <c r="BF204" i="3"/>
  <c r="BA204" i="3"/>
  <c r="BC204" i="3"/>
  <c r="EF204" i="3"/>
  <c r="AP204" i="3"/>
  <c r="CE204" i="3"/>
  <c r="HZ204" i="3"/>
  <c r="DY204" i="3"/>
  <c r="FV204" i="3"/>
  <c r="IA204" i="3"/>
  <c r="JP204" i="3"/>
  <c r="HT204" i="3"/>
  <c r="CC204" i="3"/>
  <c r="JO204" i="3"/>
  <c r="FW204" i="3"/>
  <c r="JX204" i="3"/>
  <c r="IB204" i="3"/>
  <c r="HV204" i="3"/>
  <c r="FX204" i="3"/>
  <c r="EB204" i="3"/>
  <c r="JY204" i="3"/>
  <c r="HW204" i="3"/>
  <c r="HY204" i="3"/>
  <c r="FY204" i="3"/>
  <c r="JV204" i="3"/>
  <c r="FZ204" i="3"/>
  <c r="GA204" i="3"/>
  <c r="EG204" i="3"/>
  <c r="F204" i="3"/>
  <c r="G204" i="3"/>
  <c r="M204" i="3"/>
  <c r="P204" i="3"/>
  <c r="J204" i="3"/>
  <c r="H204" i="3"/>
  <c r="O204" i="3"/>
  <c r="DX204" i="3"/>
  <c r="AL204" i="3"/>
  <c r="GD204" i="3"/>
  <c r="GB204" i="3"/>
  <c r="EH204" i="3"/>
  <c r="V204" i="3"/>
  <c r="W204" i="3"/>
  <c r="S204" i="3"/>
  <c r="U204" i="3"/>
  <c r="R204" i="3"/>
  <c r="AA204" i="3"/>
  <c r="X204" i="3"/>
  <c r="FU204" i="3"/>
  <c r="AM204" i="3"/>
  <c r="C205" i="3"/>
  <c r="CG203" i="3"/>
  <c r="FF205" i="3"/>
  <c r="JG205" i="3"/>
  <c r="DI205" i="3"/>
  <c r="EZ205" i="3"/>
  <c r="CR204" i="3"/>
  <c r="FL205" i="3"/>
  <c r="IJ204" i="3"/>
  <c r="CY205" i="3"/>
  <c r="GI205" i="3"/>
  <c r="IK205" i="3"/>
  <c r="FS205" i="3"/>
  <c r="CK204" i="3"/>
  <c r="CV205" i="3"/>
  <c r="JI205" i="3"/>
  <c r="FJ205" i="3"/>
  <c r="CW205" i="3"/>
  <c r="DV205" i="3"/>
  <c r="HK205" i="3"/>
  <c r="ES205" i="3"/>
  <c r="FA205" i="3"/>
  <c r="CT204" i="3"/>
  <c r="GZ205" i="3"/>
  <c r="DQ205" i="3"/>
  <c r="ER205" i="3"/>
  <c r="JA204" i="3"/>
  <c r="JB205" i="3"/>
  <c r="EW205" i="3"/>
  <c r="CP205" i="3"/>
  <c r="IP205" i="3"/>
  <c r="DJ205" i="3"/>
  <c r="GV205" i="3"/>
  <c r="ET204" i="3"/>
  <c r="HP205" i="3"/>
  <c r="DK205" i="3"/>
  <c r="IN205" i="3"/>
  <c r="CO205" i="3"/>
  <c r="IW205" i="3"/>
  <c r="JJ204" i="3"/>
  <c r="JF205" i="3"/>
  <c r="IM205" i="3"/>
  <c r="CS205" i="3"/>
  <c r="FQ205" i="3"/>
  <c r="EL205" i="3"/>
  <c r="IL204" i="3"/>
  <c r="II204" i="3"/>
  <c r="JL204" i="3"/>
  <c r="CQ205" i="3"/>
  <c r="JA205" i="3"/>
  <c r="IH205" i="3"/>
  <c r="FP205" i="3"/>
  <c r="IX205" i="3"/>
  <c r="FR204" i="3"/>
  <c r="EY205" i="3"/>
  <c r="GK205" i="3"/>
  <c r="GW205" i="3"/>
  <c r="DS205" i="3"/>
  <c r="IT205" i="3"/>
  <c r="HB205" i="3"/>
  <c r="HF205" i="3"/>
  <c r="IH204" i="3"/>
  <c r="FN204" i="3"/>
  <c r="HA205" i="3"/>
  <c r="IY205" i="3"/>
  <c r="JM205" i="3"/>
  <c r="FB205" i="3"/>
  <c r="IU204" i="3"/>
  <c r="GO205" i="3"/>
  <c r="GR205" i="3"/>
  <c r="JL205" i="3"/>
  <c r="FI205" i="3"/>
  <c r="JH205" i="3"/>
  <c r="EP205" i="3"/>
  <c r="FE205" i="3"/>
  <c r="CT205" i="3"/>
  <c r="JC205" i="3"/>
  <c r="IS205" i="3"/>
  <c r="HG205" i="3"/>
  <c r="CR205" i="3"/>
  <c r="EN205" i="3"/>
  <c r="HL205" i="3"/>
  <c r="IV205" i="3"/>
  <c r="IL205" i="3"/>
  <c r="FO205" i="3"/>
  <c r="HE205" i="3"/>
  <c r="IQ205" i="3"/>
  <c r="IZ205" i="3"/>
  <c r="FG204" i="3"/>
  <c r="FG205" i="3"/>
  <c r="IF205" i="3"/>
  <c r="DD204" i="3"/>
  <c r="DI204" i="3"/>
  <c r="II205" i="3"/>
  <c r="CU205" i="3"/>
  <c r="JD205" i="3"/>
  <c r="DL205" i="3"/>
  <c r="IG205" i="3"/>
  <c r="DC205" i="3"/>
  <c r="GM205" i="3"/>
  <c r="JF204" i="3"/>
  <c r="DB205" i="3"/>
  <c r="IU205" i="3"/>
  <c r="DR205" i="3"/>
  <c r="GX205" i="3"/>
  <c r="DU204" i="3"/>
  <c r="CX205" i="3"/>
  <c r="GJ205" i="3"/>
  <c r="CU204" i="3"/>
  <c r="GV204" i="3"/>
  <c r="FH205" i="3"/>
  <c r="EO205" i="3"/>
  <c r="IX204" i="3"/>
  <c r="IJ205" i="3"/>
  <c r="HL204" i="3"/>
  <c r="DM205" i="3"/>
  <c r="CJ204" i="3"/>
  <c r="HP204" i="3"/>
  <c r="GS205" i="3"/>
  <c r="DP205" i="3"/>
  <c r="IO205" i="3"/>
  <c r="FI204" i="3"/>
  <c r="DU205" i="3"/>
  <c r="JG204" i="3"/>
  <c r="DF205" i="3"/>
  <c r="GP205" i="3"/>
  <c r="GL205" i="3"/>
  <c r="HB204" i="3"/>
  <c r="FM205" i="3"/>
  <c r="ET205" i="3"/>
  <c r="DT204" i="3"/>
  <c r="DO205" i="3"/>
  <c r="HN205" i="3"/>
  <c r="DT205" i="3"/>
  <c r="HI205" i="3"/>
  <c r="EV205" i="3"/>
  <c r="HJ205" i="3"/>
  <c r="GJ204" i="3"/>
  <c r="FR205" i="3"/>
  <c r="DE205" i="3"/>
  <c r="HD205" i="3"/>
  <c r="EQ205" i="3"/>
  <c r="DO204" i="3"/>
  <c r="FD205" i="3"/>
  <c r="DD205" i="3"/>
  <c r="HK204" i="3"/>
  <c r="EU205" i="3"/>
  <c r="GQ205" i="3"/>
  <c r="HM205" i="3"/>
  <c r="GT205" i="3"/>
  <c r="FN205" i="3"/>
  <c r="EM205" i="3"/>
  <c r="JK205" i="3"/>
  <c r="CZ205" i="3"/>
  <c r="DG205" i="3"/>
  <c r="GN205" i="3"/>
  <c r="CZ204" i="3"/>
  <c r="DH205" i="3"/>
  <c r="HO205" i="3"/>
  <c r="DS204" i="3"/>
  <c r="JJ205" i="3"/>
  <c r="FC205" i="3"/>
  <c r="HN204" i="3"/>
  <c r="HC205" i="3"/>
  <c r="GY205" i="3"/>
  <c r="GL204" i="3"/>
  <c r="AZ204" i="3" l="1"/>
  <c r="JS204" i="3"/>
  <c r="CL204" i="3"/>
  <c r="AQ203" i="3"/>
  <c r="Z204" i="3"/>
  <c r="BV204" i="3"/>
  <c r="CF204" i="3"/>
  <c r="AS204" i="3" s="1"/>
  <c r="BT204" i="3"/>
  <c r="CA204" i="3"/>
  <c r="BY204" i="3"/>
  <c r="BZ204" i="3"/>
  <c r="BX204" i="3"/>
  <c r="BU204" i="3"/>
  <c r="BW204" i="3"/>
  <c r="I204" i="3"/>
  <c r="EA204" i="3"/>
  <c r="JW204" i="3"/>
  <c r="EE204" i="3"/>
  <c r="Y204" i="3"/>
  <c r="AJ204" i="3"/>
  <c r="AD204" i="3"/>
  <c r="AK204" i="3"/>
  <c r="AE204" i="3"/>
  <c r="AO204" i="3"/>
  <c r="AR204" i="3" s="1"/>
  <c r="AF204" i="3"/>
  <c r="AG204" i="3"/>
  <c r="AH204" i="3"/>
  <c r="AI204" i="3"/>
  <c r="JQ204" i="3"/>
  <c r="AX204" i="3"/>
  <c r="AW204" i="3"/>
  <c r="HS204" i="3"/>
  <c r="AY204" i="3"/>
  <c r="HU204" i="3"/>
  <c r="JR204" i="3"/>
  <c r="DZ204" i="3"/>
  <c r="T204" i="3"/>
  <c r="GC204" i="3"/>
  <c r="N204" i="3"/>
  <c r="HX204" i="3"/>
  <c r="JT204" i="3"/>
  <c r="Q204" i="3"/>
  <c r="JU204" i="3"/>
  <c r="BB204" i="3"/>
  <c r="EC204" i="3"/>
  <c r="K204" i="3"/>
  <c r="BK204" i="3"/>
  <c r="BQ204" i="3"/>
  <c r="BH204" i="3"/>
  <c r="BP204" i="3"/>
  <c r="BS204" i="3"/>
  <c r="BL204" i="3"/>
  <c r="BO204" i="3"/>
  <c r="BM204" i="3"/>
  <c r="HR204" i="3"/>
  <c r="BN204" i="3"/>
  <c r="CB204" i="3"/>
  <c r="CD204" i="3" s="1"/>
  <c r="BJ204" i="3"/>
  <c r="BR204" i="3"/>
  <c r="BI204" i="3"/>
  <c r="GE204" i="3"/>
  <c r="AB204" i="3"/>
  <c r="L204" i="3"/>
  <c r="ED204" i="3"/>
  <c r="BS205" i="3"/>
  <c r="BG205" i="3"/>
  <c r="AT203" i="3"/>
  <c r="AC205" i="3"/>
  <c r="Q205" i="3"/>
  <c r="DZ205" i="3"/>
  <c r="HZ205" i="3"/>
  <c r="CF205" i="3"/>
  <c r="AD205" i="3"/>
  <c r="AE205" i="3"/>
  <c r="AO205" i="3"/>
  <c r="AF205" i="3"/>
  <c r="AG205" i="3"/>
  <c r="AH205" i="3"/>
  <c r="AI205" i="3"/>
  <c r="AJ205" i="3"/>
  <c r="AK205" i="3"/>
  <c r="HS205" i="3"/>
  <c r="AP205" i="3"/>
  <c r="AW205" i="3"/>
  <c r="BD205" i="3"/>
  <c r="AV205" i="3"/>
  <c r="HR205" i="3"/>
  <c r="CB205" i="3"/>
  <c r="AX205" i="3"/>
  <c r="BE205" i="3"/>
  <c r="AY205" i="3"/>
  <c r="BF205" i="3"/>
  <c r="AZ205" i="3"/>
  <c r="BA205" i="3"/>
  <c r="BB205" i="3"/>
  <c r="BC205" i="3"/>
  <c r="DY205" i="3"/>
  <c r="EF205" i="3"/>
  <c r="CE205" i="3"/>
  <c r="BW205" i="3"/>
  <c r="BT205" i="3"/>
  <c r="BU205" i="3"/>
  <c r="BV205" i="3"/>
  <c r="BX205" i="3"/>
  <c r="CA205" i="3"/>
  <c r="BZ205" i="3"/>
  <c r="BY205" i="3"/>
  <c r="GC205" i="3"/>
  <c r="FV205" i="3"/>
  <c r="JW205" i="3"/>
  <c r="IA205" i="3"/>
  <c r="JP205" i="3"/>
  <c r="HT205" i="3"/>
  <c r="CC205" i="3"/>
  <c r="JO205" i="3"/>
  <c r="BO205" i="3"/>
  <c r="BR205" i="3"/>
  <c r="BJ205" i="3"/>
  <c r="BN205" i="3"/>
  <c r="BM205" i="3"/>
  <c r="BL205" i="3"/>
  <c r="BI205" i="3"/>
  <c r="BH205" i="3"/>
  <c r="BP205" i="3"/>
  <c r="BK205" i="3"/>
  <c r="BQ205" i="3"/>
  <c r="FW205" i="3"/>
  <c r="EA205" i="3"/>
  <c r="JX205" i="3"/>
  <c r="IB205" i="3"/>
  <c r="HU205" i="3"/>
  <c r="JQ205" i="3"/>
  <c r="HV205" i="3"/>
  <c r="JR205" i="3"/>
  <c r="FX205" i="3"/>
  <c r="EB205" i="3"/>
  <c r="JY205" i="3"/>
  <c r="HW205" i="3"/>
  <c r="JS205" i="3"/>
  <c r="HX205" i="3"/>
  <c r="JT205" i="3"/>
  <c r="JU205" i="3"/>
  <c r="HY205" i="3"/>
  <c r="FY205" i="3"/>
  <c r="EC205" i="3"/>
  <c r="JV205" i="3"/>
  <c r="FZ205" i="3"/>
  <c r="ED205" i="3"/>
  <c r="GA205" i="3"/>
  <c r="EE205" i="3"/>
  <c r="EG205" i="3"/>
  <c r="M205" i="3"/>
  <c r="L205" i="3"/>
  <c r="G205" i="3"/>
  <c r="O205" i="3"/>
  <c r="K205" i="3"/>
  <c r="J205" i="3"/>
  <c r="I205" i="3"/>
  <c r="AL205" i="3"/>
  <c r="F205" i="3"/>
  <c r="N205" i="3"/>
  <c r="P205" i="3"/>
  <c r="DX205" i="3"/>
  <c r="H205" i="3"/>
  <c r="GD205" i="3"/>
  <c r="GB205" i="3"/>
  <c r="EH205" i="3"/>
  <c r="U205" i="3"/>
  <c r="S205" i="3"/>
  <c r="AB205" i="3"/>
  <c r="T205" i="3"/>
  <c r="R205" i="3"/>
  <c r="Z205" i="3"/>
  <c r="Y205" i="3"/>
  <c r="AA205" i="3"/>
  <c r="X205" i="3"/>
  <c r="W205" i="3"/>
  <c r="V205" i="3"/>
  <c r="AM205" i="3"/>
  <c r="FU205" i="3"/>
  <c r="GE205" i="3"/>
  <c r="AN204" i="3"/>
  <c r="C206" i="3"/>
  <c r="IT206" i="3"/>
  <c r="JG206" i="3"/>
  <c r="JB206" i="3"/>
  <c r="HD206" i="3"/>
  <c r="JI206" i="3"/>
  <c r="IP206" i="3"/>
  <c r="EQ206" i="3"/>
  <c r="HG206" i="3"/>
  <c r="FL206" i="3"/>
  <c r="DQ206" i="3"/>
  <c r="IK206" i="3"/>
  <c r="DU206" i="3"/>
  <c r="FI206" i="3"/>
  <c r="IN206" i="3"/>
  <c r="EM206" i="3"/>
  <c r="EN206" i="3"/>
  <c r="HK206" i="3"/>
  <c r="FH206" i="3"/>
  <c r="DT206" i="3"/>
  <c r="DM206" i="3"/>
  <c r="GW206" i="3"/>
  <c r="JD206" i="3"/>
  <c r="DC206" i="3"/>
  <c r="HE206" i="3"/>
  <c r="IV206" i="3"/>
  <c r="FE206" i="3"/>
  <c r="HF206" i="3"/>
  <c r="JF206" i="3"/>
  <c r="CO206" i="3"/>
  <c r="GI206" i="3"/>
  <c r="DH206" i="3"/>
  <c r="IZ206" i="3"/>
  <c r="DR206" i="3"/>
  <c r="CJ205" i="3"/>
  <c r="DO206" i="3"/>
  <c r="FO206" i="3"/>
  <c r="GR206" i="3"/>
  <c r="GV206" i="3"/>
  <c r="FC206" i="3"/>
  <c r="IY206" i="3"/>
  <c r="JM206" i="3"/>
  <c r="HC206" i="3"/>
  <c r="FD206" i="3"/>
  <c r="HJ206" i="3"/>
  <c r="GM206" i="3"/>
  <c r="IX206" i="3"/>
  <c r="CX206" i="3"/>
  <c r="JK206" i="3"/>
  <c r="CQ206" i="3"/>
  <c r="CY206" i="3"/>
  <c r="CT206" i="3"/>
  <c r="JJ206" i="3"/>
  <c r="DF206" i="3"/>
  <c r="DB206" i="3"/>
  <c r="HP206" i="3"/>
  <c r="CR206" i="3"/>
  <c r="DJ206" i="3"/>
  <c r="GS206" i="3"/>
  <c r="DL206" i="3"/>
  <c r="HB206" i="3"/>
  <c r="HM206" i="3"/>
  <c r="JA206" i="3"/>
  <c r="ER206" i="3"/>
  <c r="CK205" i="3"/>
  <c r="EU206" i="3"/>
  <c r="DG206" i="3"/>
  <c r="CZ206" i="3"/>
  <c r="DV206" i="3"/>
  <c r="EV206" i="3"/>
  <c r="HA206" i="3"/>
  <c r="HI206" i="3"/>
  <c r="GZ206" i="3"/>
  <c r="DS206" i="3"/>
  <c r="FG206" i="3"/>
  <c r="FA206" i="3"/>
  <c r="CV206" i="3"/>
  <c r="DE206" i="3"/>
  <c r="FN206" i="3"/>
  <c r="IS206" i="3"/>
  <c r="IL206" i="3"/>
  <c r="GQ206" i="3"/>
  <c r="FF206" i="3"/>
  <c r="IU206" i="3"/>
  <c r="EL206" i="3"/>
  <c r="GP206" i="3"/>
  <c r="DK206" i="3"/>
  <c r="CP206" i="3"/>
  <c r="EY206" i="3"/>
  <c r="IJ206" i="3"/>
  <c r="II206" i="3"/>
  <c r="HO206" i="3"/>
  <c r="CG204" i="3" l="1"/>
  <c r="CL205" i="3"/>
  <c r="AQ204" i="3"/>
  <c r="AR205" i="3"/>
  <c r="AS205" i="3"/>
  <c r="BS206" i="3"/>
  <c r="AT204" i="3"/>
  <c r="AO206" i="3"/>
  <c r="AD206" i="3"/>
  <c r="AF206" i="3"/>
  <c r="AG206" i="3"/>
  <c r="CF206" i="3"/>
  <c r="HZ206" i="3"/>
  <c r="CB206" i="3"/>
  <c r="HR206" i="3"/>
  <c r="AP206" i="3"/>
  <c r="DY206" i="3"/>
  <c r="BU206" i="3"/>
  <c r="BT206" i="3"/>
  <c r="BX206" i="3"/>
  <c r="CA206" i="3"/>
  <c r="CE206" i="3"/>
  <c r="JW206" i="3"/>
  <c r="IA206" i="3"/>
  <c r="BI206" i="3"/>
  <c r="BM206" i="3"/>
  <c r="BP206" i="3"/>
  <c r="BO206" i="3"/>
  <c r="BQ206" i="3"/>
  <c r="BH206" i="3"/>
  <c r="BN206" i="3"/>
  <c r="FW206" i="3"/>
  <c r="EA206" i="3"/>
  <c r="IB206" i="3"/>
  <c r="HV206" i="3"/>
  <c r="JR206" i="3"/>
  <c r="JT206" i="3"/>
  <c r="JU206" i="3"/>
  <c r="HY206" i="3"/>
  <c r="EC206" i="3"/>
  <c r="FZ206" i="3"/>
  <c r="GA206" i="3"/>
  <c r="EG206" i="3"/>
  <c r="G206" i="3"/>
  <c r="F206" i="3"/>
  <c r="P206" i="3"/>
  <c r="DX206" i="3"/>
  <c r="H206" i="3"/>
  <c r="AL206" i="3"/>
  <c r="K206" i="3"/>
  <c r="O206" i="3"/>
  <c r="GD206" i="3"/>
  <c r="EH206" i="3"/>
  <c r="V206" i="3"/>
  <c r="R206" i="3"/>
  <c r="X206" i="3"/>
  <c r="Z206" i="3"/>
  <c r="AA206" i="3"/>
  <c r="W206" i="3"/>
  <c r="AB206" i="3"/>
  <c r="AM206" i="3"/>
  <c r="FU206" i="3"/>
  <c r="GE206" i="3"/>
  <c r="C207" i="3"/>
  <c r="CD205" i="3"/>
  <c r="AN205" i="3"/>
  <c r="AQ205" i="3"/>
  <c r="CG205" i="3"/>
  <c r="GY206" i="3"/>
  <c r="EQ207" i="3"/>
  <c r="FE207" i="3"/>
  <c r="IH206" i="3"/>
  <c r="IM206" i="3"/>
  <c r="GY207" i="3"/>
  <c r="FL207" i="3"/>
  <c r="JL206" i="3"/>
  <c r="GV207" i="3"/>
  <c r="IF206" i="3"/>
  <c r="IQ207" i="3"/>
  <c r="GW207" i="3"/>
  <c r="FQ206" i="3"/>
  <c r="FI207" i="3"/>
  <c r="FS207" i="3"/>
  <c r="DE207" i="3"/>
  <c r="GK207" i="3"/>
  <c r="JK207" i="3"/>
  <c r="HL206" i="3"/>
  <c r="IO206" i="3"/>
  <c r="DI206" i="3"/>
  <c r="GX206" i="3"/>
  <c r="GK206" i="3"/>
  <c r="EW206" i="3"/>
  <c r="IH207" i="3"/>
  <c r="JB207" i="3"/>
  <c r="EO207" i="3"/>
  <c r="GI207" i="3"/>
  <c r="DD207" i="3"/>
  <c r="HL207" i="3"/>
  <c r="GJ206" i="3"/>
  <c r="HB207" i="3"/>
  <c r="GP207" i="3"/>
  <c r="FS206" i="3"/>
  <c r="GL206" i="3"/>
  <c r="CW207" i="3"/>
  <c r="CV207" i="3"/>
  <c r="FD207" i="3"/>
  <c r="EY207" i="3"/>
  <c r="DT207" i="3"/>
  <c r="HJ207" i="3"/>
  <c r="DI207" i="3"/>
  <c r="GM207" i="3"/>
  <c r="FN207" i="3"/>
  <c r="GL207" i="3"/>
  <c r="ER207" i="3"/>
  <c r="IM207" i="3"/>
  <c r="IP207" i="3"/>
  <c r="CW206" i="3"/>
  <c r="GO206" i="3"/>
  <c r="HC207" i="3"/>
  <c r="HO207" i="3"/>
  <c r="CJ206" i="3"/>
  <c r="EO206" i="3"/>
  <c r="CY207" i="3"/>
  <c r="GQ207" i="3"/>
  <c r="CU207" i="3"/>
  <c r="HN206" i="3"/>
  <c r="CU206" i="3"/>
  <c r="DF207" i="3"/>
  <c r="HN207" i="3"/>
  <c r="FA207" i="3"/>
  <c r="FR206" i="3"/>
  <c r="JF207" i="3"/>
  <c r="EW207" i="3"/>
  <c r="CQ207" i="3"/>
  <c r="JD207" i="3"/>
  <c r="IK207" i="3"/>
  <c r="EP206" i="3"/>
  <c r="HA207" i="3"/>
  <c r="IG206" i="3"/>
  <c r="HE207" i="3"/>
  <c r="FM207" i="3"/>
  <c r="DG207" i="3"/>
  <c r="IQ206" i="3"/>
  <c r="DU207" i="3"/>
  <c r="DV207" i="3"/>
  <c r="CR207" i="3"/>
  <c r="CT207" i="3"/>
  <c r="GN207" i="3"/>
  <c r="DP206" i="3"/>
  <c r="DR207" i="3"/>
  <c r="IV207" i="3"/>
  <c r="GT206" i="3"/>
  <c r="IJ207" i="3"/>
  <c r="CK206" i="3"/>
  <c r="FJ206" i="3"/>
  <c r="ES206" i="3"/>
  <c r="HD207" i="3"/>
  <c r="DP207" i="3"/>
  <c r="IZ207" i="3"/>
  <c r="CO207" i="3"/>
  <c r="DM207" i="3"/>
  <c r="JL207" i="3"/>
  <c r="JI207" i="3"/>
  <c r="FH207" i="3"/>
  <c r="GJ207" i="3"/>
  <c r="IS207" i="3"/>
  <c r="JH206" i="3"/>
  <c r="GZ207" i="3"/>
  <c r="JC206" i="3"/>
  <c r="JG207" i="3"/>
  <c r="GT207" i="3"/>
  <c r="IT207" i="3"/>
  <c r="EM207" i="3"/>
  <c r="IW207" i="3"/>
  <c r="FR207" i="3"/>
  <c r="EU207" i="3"/>
  <c r="DH207" i="3"/>
  <c r="IX207" i="3"/>
  <c r="JM207" i="3"/>
  <c r="IN207" i="3"/>
  <c r="DL207" i="3"/>
  <c r="IU207" i="3"/>
  <c r="IW206" i="3"/>
  <c r="FB207" i="3"/>
  <c r="HP207" i="3"/>
  <c r="ES207" i="3"/>
  <c r="CS206" i="3"/>
  <c r="GN206" i="3"/>
  <c r="JH207" i="3"/>
  <c r="JC207" i="3"/>
  <c r="IG207" i="3"/>
  <c r="FP206" i="3"/>
  <c r="CZ207" i="3"/>
  <c r="FP207" i="3"/>
  <c r="EZ206" i="3"/>
  <c r="GO207" i="3"/>
  <c r="FM206" i="3"/>
  <c r="EZ207" i="3"/>
  <c r="IF207" i="3"/>
  <c r="FB206" i="3"/>
  <c r="EN207" i="3"/>
  <c r="DD206" i="3"/>
  <c r="DQ207" i="3"/>
  <c r="FQ207" i="3"/>
  <c r="FF207" i="3"/>
  <c r="ET206" i="3"/>
  <c r="IL207" i="3"/>
  <c r="DB207" i="3"/>
  <c r="EE206" i="3" l="1"/>
  <c r="Y206" i="3"/>
  <c r="AJ206" i="3"/>
  <c r="FY206" i="3"/>
  <c r="HW206" i="3"/>
  <c r="HX206" i="3"/>
  <c r="JX206" i="3"/>
  <c r="BK206" i="3"/>
  <c r="M206" i="3"/>
  <c r="GB206" i="3"/>
  <c r="BZ206" i="3"/>
  <c r="I206" i="3"/>
  <c r="JQ206" i="3"/>
  <c r="Q206" i="3"/>
  <c r="BV206" i="3"/>
  <c r="BY206" i="3"/>
  <c r="BE206" i="3"/>
  <c r="AX206" i="3"/>
  <c r="BG206" i="3"/>
  <c r="AY206" i="3"/>
  <c r="AZ206" i="3"/>
  <c r="CC206" i="3"/>
  <c r="CD206" i="3" s="1"/>
  <c r="BD206" i="3"/>
  <c r="BF206" i="3"/>
  <c r="JO206" i="3"/>
  <c r="AV206" i="3"/>
  <c r="BA206" i="3"/>
  <c r="AW206" i="3"/>
  <c r="BB206" i="3"/>
  <c r="BC206" i="3"/>
  <c r="DZ206" i="3"/>
  <c r="T206" i="3"/>
  <c r="JV206" i="3"/>
  <c r="L206" i="3"/>
  <c r="ED206" i="3"/>
  <c r="FX206" i="3"/>
  <c r="U206" i="3"/>
  <c r="BJ206" i="3"/>
  <c r="AC206" i="3"/>
  <c r="BW206" i="3"/>
  <c r="CL206" i="3"/>
  <c r="AE206" i="3"/>
  <c r="JS206" i="3"/>
  <c r="BL206" i="3"/>
  <c r="HT206" i="3"/>
  <c r="EB206" i="3"/>
  <c r="J206" i="3"/>
  <c r="AH206" i="3"/>
  <c r="AI206" i="3"/>
  <c r="HS206" i="3"/>
  <c r="N206" i="3"/>
  <c r="EF206" i="3"/>
  <c r="JP206" i="3"/>
  <c r="S206" i="3"/>
  <c r="FV206" i="3"/>
  <c r="GC206" i="3"/>
  <c r="AK206" i="3"/>
  <c r="JY206" i="3"/>
  <c r="BR206" i="3"/>
  <c r="HU206" i="3"/>
  <c r="AR206" i="3"/>
  <c r="AS206" i="3"/>
  <c r="BG207" i="3"/>
  <c r="AT205" i="3"/>
  <c r="CF207" i="3"/>
  <c r="HS207" i="3"/>
  <c r="HZ207" i="3"/>
  <c r="BD207" i="3"/>
  <c r="AV207" i="3"/>
  <c r="AW207" i="3"/>
  <c r="CB207" i="3"/>
  <c r="HR207" i="3"/>
  <c r="AX207" i="3"/>
  <c r="AZ207" i="3"/>
  <c r="BA207" i="3"/>
  <c r="BB207" i="3"/>
  <c r="BC207" i="3"/>
  <c r="DZ207" i="3"/>
  <c r="AP207" i="3"/>
  <c r="FV207" i="3"/>
  <c r="JP207" i="3"/>
  <c r="JO207" i="3"/>
  <c r="CC207" i="3"/>
  <c r="BH207" i="3"/>
  <c r="BI207" i="3"/>
  <c r="BK207" i="3"/>
  <c r="BO207" i="3"/>
  <c r="BL207" i="3"/>
  <c r="BM207" i="3"/>
  <c r="BQ207" i="3"/>
  <c r="FW207" i="3"/>
  <c r="EA207" i="3"/>
  <c r="HU207" i="3"/>
  <c r="JQ207" i="3"/>
  <c r="HV207" i="3"/>
  <c r="FX207" i="3"/>
  <c r="JY207" i="3"/>
  <c r="HW207" i="3"/>
  <c r="JS207" i="3"/>
  <c r="HX207" i="3"/>
  <c r="JT207" i="3"/>
  <c r="HY207" i="3"/>
  <c r="EC207" i="3"/>
  <c r="JV207" i="3"/>
  <c r="FZ207" i="3"/>
  <c r="ED207" i="3"/>
  <c r="GA207" i="3"/>
  <c r="EE207" i="3"/>
  <c r="DX207" i="3"/>
  <c r="AL207" i="3"/>
  <c r="GD207" i="3"/>
  <c r="GB207" i="3"/>
  <c r="EH207" i="3"/>
  <c r="Y207" i="3"/>
  <c r="T207" i="3"/>
  <c r="X207" i="3"/>
  <c r="W207" i="3"/>
  <c r="R207" i="3"/>
  <c r="AB207" i="3"/>
  <c r="U207" i="3"/>
  <c r="CG206" i="3"/>
  <c r="C208" i="3"/>
  <c r="AN206" i="3"/>
  <c r="AQ206" i="3"/>
  <c r="IV208" i="3"/>
  <c r="JH208" i="3"/>
  <c r="HF208" i="3"/>
  <c r="EP207" i="3"/>
  <c r="EM208" i="3"/>
  <c r="DS207" i="3"/>
  <c r="CJ207" i="3"/>
  <c r="HG207" i="3"/>
  <c r="IO207" i="3"/>
  <c r="DL208" i="3"/>
  <c r="HE208" i="3"/>
  <c r="DG208" i="3"/>
  <c r="HB208" i="3"/>
  <c r="CX207" i="3"/>
  <c r="HD208" i="3"/>
  <c r="FO207" i="3"/>
  <c r="FJ208" i="3"/>
  <c r="EU208" i="3"/>
  <c r="GT208" i="3"/>
  <c r="FC207" i="3"/>
  <c r="IY208" i="3"/>
  <c r="DC207" i="3"/>
  <c r="GK208" i="3"/>
  <c r="FD208" i="3"/>
  <c r="ET208" i="3"/>
  <c r="HJ208" i="3"/>
  <c r="DC208" i="3"/>
  <c r="IN208" i="3"/>
  <c r="JJ208" i="3"/>
  <c r="CZ208" i="3"/>
  <c r="IQ208" i="3"/>
  <c r="JJ207" i="3"/>
  <c r="ES208" i="3"/>
  <c r="JB208" i="3"/>
  <c r="GI208" i="3"/>
  <c r="FP208" i="3"/>
  <c r="DQ208" i="3"/>
  <c r="DJ207" i="3"/>
  <c r="IX208" i="3"/>
  <c r="GQ208" i="3"/>
  <c r="JI208" i="3"/>
  <c r="CV208" i="3"/>
  <c r="EL207" i="3"/>
  <c r="JL208" i="3"/>
  <c r="HI207" i="3"/>
  <c r="DF208" i="3"/>
  <c r="EV207" i="3"/>
  <c r="FJ207" i="3"/>
  <c r="HM207" i="3"/>
  <c r="HG208" i="3"/>
  <c r="EV208" i="3"/>
  <c r="CT208" i="3"/>
  <c r="HL208" i="3"/>
  <c r="JA207" i="3"/>
  <c r="HK207" i="3"/>
  <c r="JG208" i="3"/>
  <c r="EQ208" i="3"/>
  <c r="CU208" i="3"/>
  <c r="GN208" i="3"/>
  <c r="IF208" i="3"/>
  <c r="IY207" i="3"/>
  <c r="IG208" i="3"/>
  <c r="GS207" i="3"/>
  <c r="EL208" i="3"/>
  <c r="DO207" i="3"/>
  <c r="FG208" i="3"/>
  <c r="DK207" i="3"/>
  <c r="CP207" i="3"/>
  <c r="HF207" i="3"/>
  <c r="CS207" i="3"/>
  <c r="II207" i="3"/>
  <c r="JD208" i="3"/>
  <c r="JF208" i="3"/>
  <c r="IT208" i="3"/>
  <c r="DI208" i="3"/>
  <c r="DP208" i="3"/>
  <c r="DK208" i="3"/>
  <c r="DJ208" i="3"/>
  <c r="FG207" i="3"/>
  <c r="FE208" i="3"/>
  <c r="CK207" i="3"/>
  <c r="DM208" i="3"/>
  <c r="IL208" i="3"/>
  <c r="IK208" i="3"/>
  <c r="GX207" i="3"/>
  <c r="DD208" i="3"/>
  <c r="GR207" i="3"/>
  <c r="ET207" i="3"/>
  <c r="GZ208" i="3"/>
  <c r="BN207" i="3" l="1"/>
  <c r="JU207" i="3"/>
  <c r="BS207" i="3"/>
  <c r="BU207" i="3"/>
  <c r="BZ207" i="3"/>
  <c r="BW207" i="3"/>
  <c r="BT207" i="3"/>
  <c r="BV207" i="3"/>
  <c r="BY207" i="3"/>
  <c r="CA207" i="3"/>
  <c r="CE207" i="3"/>
  <c r="CG207" i="3" s="1"/>
  <c r="BX207" i="3"/>
  <c r="AY207" i="3"/>
  <c r="JR207" i="3"/>
  <c r="EB207" i="3"/>
  <c r="CL207" i="3"/>
  <c r="EF207" i="3"/>
  <c r="Z207" i="3"/>
  <c r="JX207" i="3"/>
  <c r="Q207" i="3"/>
  <c r="J207" i="3"/>
  <c r="AM207" i="3"/>
  <c r="O207" i="3"/>
  <c r="H207" i="3"/>
  <c r="FU207" i="3"/>
  <c r="P207" i="3"/>
  <c r="M207" i="3"/>
  <c r="F207" i="3"/>
  <c r="N207" i="3"/>
  <c r="L207" i="3"/>
  <c r="K207" i="3"/>
  <c r="G207" i="3"/>
  <c r="I207" i="3"/>
  <c r="EG207" i="3"/>
  <c r="BJ207" i="3"/>
  <c r="HT207" i="3"/>
  <c r="DY207" i="3"/>
  <c r="AA207" i="3"/>
  <c r="AC207" i="3"/>
  <c r="IA207" i="3"/>
  <c r="BE207" i="3"/>
  <c r="S207" i="3"/>
  <c r="GC207" i="3"/>
  <c r="AO207" i="3"/>
  <c r="AK207" i="3"/>
  <c r="AD207" i="3"/>
  <c r="AE207" i="3"/>
  <c r="AF207" i="3"/>
  <c r="AG207" i="3"/>
  <c r="AH207" i="3"/>
  <c r="AI207" i="3"/>
  <c r="AJ207" i="3"/>
  <c r="BR207" i="3"/>
  <c r="BF207" i="3"/>
  <c r="IB207" i="3"/>
  <c r="BP207" i="3"/>
  <c r="JW207" i="3"/>
  <c r="V207" i="3"/>
  <c r="GE207" i="3"/>
  <c r="FY207" i="3"/>
  <c r="AS207" i="3"/>
  <c r="BG208" i="3"/>
  <c r="AT206" i="3"/>
  <c r="CF208" i="3"/>
  <c r="BD208" i="3"/>
  <c r="AV208" i="3"/>
  <c r="BA208" i="3"/>
  <c r="HZ208" i="3"/>
  <c r="GC208" i="3"/>
  <c r="JP208" i="3"/>
  <c r="JT208" i="3"/>
  <c r="JU208" i="3"/>
  <c r="EC208" i="3"/>
  <c r="FZ208" i="3"/>
  <c r="EE208" i="3"/>
  <c r="CD207" i="3"/>
  <c r="C209" i="3"/>
  <c r="AN207" i="3"/>
  <c r="HP209" i="3"/>
  <c r="EP208" i="3"/>
  <c r="HC208" i="3"/>
  <c r="GM209" i="3"/>
  <c r="DU208" i="3"/>
  <c r="DE208" i="3"/>
  <c r="DP209" i="3"/>
  <c r="GS208" i="3"/>
  <c r="FA208" i="3"/>
  <c r="FN208" i="3"/>
  <c r="EU209" i="3"/>
  <c r="DK209" i="3"/>
  <c r="JC208" i="3"/>
  <c r="DL209" i="3"/>
  <c r="GR209" i="3"/>
  <c r="HL209" i="3"/>
  <c r="FQ208" i="3"/>
  <c r="II208" i="3"/>
  <c r="EN209" i="3"/>
  <c r="IS208" i="3"/>
  <c r="CV209" i="3"/>
  <c r="CY209" i="3"/>
  <c r="JJ209" i="3"/>
  <c r="DO209" i="3"/>
  <c r="ET209" i="3"/>
  <c r="GM208" i="3"/>
  <c r="JA208" i="3"/>
  <c r="JG209" i="3"/>
  <c r="FA209" i="3"/>
  <c r="CS209" i="3"/>
  <c r="EN208" i="3"/>
  <c r="HJ209" i="3"/>
  <c r="JF209" i="3"/>
  <c r="CK208" i="3"/>
  <c r="CR209" i="3"/>
  <c r="HM208" i="3"/>
  <c r="FE209" i="3"/>
  <c r="CJ208" i="3"/>
  <c r="FI208" i="3"/>
  <c r="JD209" i="3"/>
  <c r="DI209" i="3"/>
  <c r="FG209" i="3"/>
  <c r="JH209" i="3"/>
  <c r="HI208" i="3"/>
  <c r="JK209" i="3"/>
  <c r="HP208" i="3"/>
  <c r="CZ209" i="3"/>
  <c r="DT209" i="3"/>
  <c r="GY208" i="3"/>
  <c r="FO209" i="3"/>
  <c r="FS208" i="3"/>
  <c r="IZ209" i="3"/>
  <c r="IJ208" i="3"/>
  <c r="JL209" i="3"/>
  <c r="GN209" i="3"/>
  <c r="GO209" i="3"/>
  <c r="GX209" i="3"/>
  <c r="IV209" i="3"/>
  <c r="CT209" i="3"/>
  <c r="IH209" i="3"/>
  <c r="IQ209" i="3"/>
  <c r="IM208" i="3"/>
  <c r="IK209" i="3"/>
  <c r="EL209" i="3"/>
  <c r="IX209" i="3"/>
  <c r="EY208" i="3"/>
  <c r="EQ209" i="3"/>
  <c r="IT209" i="3"/>
  <c r="EZ208" i="3"/>
  <c r="JM208" i="3"/>
  <c r="FH208" i="3"/>
  <c r="FF209" i="3"/>
  <c r="JB209" i="3"/>
  <c r="IG209" i="3"/>
  <c r="HI209" i="3"/>
  <c r="HO209" i="3"/>
  <c r="EV209" i="3"/>
  <c r="IJ209" i="3"/>
  <c r="GL208" i="3"/>
  <c r="CY208" i="3"/>
  <c r="IP208" i="3"/>
  <c r="HF209" i="3"/>
  <c r="ES209" i="3"/>
  <c r="FB208" i="3"/>
  <c r="IY209" i="3"/>
  <c r="DS209" i="3"/>
  <c r="GY209" i="3"/>
  <c r="ER208" i="3"/>
  <c r="FJ209" i="3"/>
  <c r="CX209" i="3"/>
  <c r="JA209" i="3"/>
  <c r="JK208" i="3"/>
  <c r="FD209" i="3"/>
  <c r="FL209" i="3"/>
  <c r="GZ209" i="3"/>
  <c r="GT209" i="3"/>
  <c r="IZ208" i="3"/>
  <c r="CU209" i="3"/>
  <c r="HG209" i="3"/>
  <c r="HN209" i="3"/>
  <c r="EW208" i="3"/>
  <c r="HK208" i="3"/>
  <c r="CQ209" i="3"/>
  <c r="IP209" i="3"/>
  <c r="DG209" i="3"/>
  <c r="CW209" i="3"/>
  <c r="GV208" i="3"/>
  <c r="GW208" i="3"/>
  <c r="GW209" i="3"/>
  <c r="DD209" i="3"/>
  <c r="GJ208" i="3"/>
  <c r="EO208" i="3"/>
  <c r="HB209" i="3"/>
  <c r="IM209" i="3"/>
  <c r="DT208" i="3"/>
  <c r="JM209" i="3"/>
  <c r="CO208" i="3"/>
  <c r="GR208" i="3"/>
  <c r="GP208" i="3"/>
  <c r="IW208" i="3"/>
  <c r="HE209" i="3"/>
  <c r="CS208" i="3"/>
  <c r="CR208" i="3"/>
  <c r="IH208" i="3"/>
  <c r="DH208" i="3"/>
  <c r="IO208" i="3"/>
  <c r="HA208" i="3"/>
  <c r="IL209" i="3"/>
  <c r="GP209" i="3"/>
  <c r="DV209" i="3"/>
  <c r="EW209" i="3"/>
  <c r="JI209" i="3"/>
  <c r="FC208" i="3"/>
  <c r="DV208" i="3"/>
  <c r="IU208" i="3"/>
  <c r="DO208" i="3"/>
  <c r="CO209" i="3"/>
  <c r="CW208" i="3"/>
  <c r="FM208" i="3"/>
  <c r="CP208" i="3"/>
  <c r="DM209" i="3"/>
  <c r="IU209" i="3"/>
  <c r="FR208" i="3"/>
  <c r="GJ209" i="3"/>
  <c r="FL208" i="3"/>
  <c r="GV209" i="3"/>
  <c r="DE209" i="3"/>
  <c r="GK209" i="3"/>
  <c r="CX208" i="3"/>
  <c r="FF208" i="3"/>
  <c r="DF209" i="3"/>
  <c r="FO208" i="3"/>
  <c r="HN208" i="3"/>
  <c r="GX208" i="3"/>
  <c r="DR208" i="3"/>
  <c r="CP209" i="3"/>
  <c r="DJ209" i="3"/>
  <c r="DS208" i="3"/>
  <c r="CQ208" i="3"/>
  <c r="DB208" i="3"/>
  <c r="GO208" i="3"/>
  <c r="EM209" i="3"/>
  <c r="FR209" i="3"/>
  <c r="DR209" i="3"/>
  <c r="HK209" i="3"/>
  <c r="HO208" i="3"/>
  <c r="AR207" i="3" l="1"/>
  <c r="AT207" i="3" s="1"/>
  <c r="AQ207" i="3"/>
  <c r="AO208" i="3"/>
  <c r="HT208" i="3"/>
  <c r="GD208" i="3"/>
  <c r="CL208" i="3"/>
  <c r="FY208" i="3"/>
  <c r="GA208" i="3"/>
  <c r="BK208" i="3"/>
  <c r="BS208" i="3"/>
  <c r="BL208" i="3"/>
  <c r="CB208" i="3"/>
  <c r="BM208" i="3"/>
  <c r="HR208" i="3"/>
  <c r="BI208" i="3"/>
  <c r="BH208" i="3"/>
  <c r="BR208" i="3"/>
  <c r="BN208" i="3"/>
  <c r="BJ208" i="3"/>
  <c r="BP208" i="3"/>
  <c r="BQ208" i="3"/>
  <c r="BO208" i="3"/>
  <c r="BF208" i="3"/>
  <c r="IB208" i="3"/>
  <c r="FV208" i="3"/>
  <c r="AD208" i="3"/>
  <c r="AF208" i="3"/>
  <c r="AG208" i="3"/>
  <c r="AH208" i="3"/>
  <c r="AI208" i="3"/>
  <c r="AJ208" i="3"/>
  <c r="AE208" i="3"/>
  <c r="AK208" i="3"/>
  <c r="AP208" i="3"/>
  <c r="BB208" i="3"/>
  <c r="HX208" i="3"/>
  <c r="FX208" i="3"/>
  <c r="AY208" i="3"/>
  <c r="HU208" i="3"/>
  <c r="EB208" i="3"/>
  <c r="FW208" i="3"/>
  <c r="JW208" i="3"/>
  <c r="EH208" i="3"/>
  <c r="GB208" i="3"/>
  <c r="JS208" i="3"/>
  <c r="ED208" i="3"/>
  <c r="BE208" i="3"/>
  <c r="IA208" i="3"/>
  <c r="JV208" i="3"/>
  <c r="AZ208" i="3"/>
  <c r="HV208" i="3"/>
  <c r="FU208" i="3"/>
  <c r="AM208" i="3"/>
  <c r="HW208" i="3"/>
  <c r="BU208" i="3"/>
  <c r="BW208" i="3"/>
  <c r="BZ208" i="3"/>
  <c r="CA208" i="3"/>
  <c r="BX208" i="3"/>
  <c r="CE208" i="3"/>
  <c r="BV208" i="3"/>
  <c r="BY208" i="3"/>
  <c r="BT208" i="3"/>
  <c r="JY208" i="3"/>
  <c r="EA208" i="3"/>
  <c r="JX208" i="3"/>
  <c r="I208" i="3"/>
  <c r="O208" i="3"/>
  <c r="H208" i="3"/>
  <c r="J208" i="3"/>
  <c r="M208" i="3"/>
  <c r="F208" i="3"/>
  <c r="AL208" i="3"/>
  <c r="Q208" i="3"/>
  <c r="L208" i="3"/>
  <c r="K208" i="3"/>
  <c r="N208" i="3"/>
  <c r="G208" i="3"/>
  <c r="P208" i="3"/>
  <c r="DX208" i="3"/>
  <c r="EG208" i="3"/>
  <c r="JR208" i="3"/>
  <c r="GE208" i="3"/>
  <c r="DZ208" i="3"/>
  <c r="DY208" i="3"/>
  <c r="EF208" i="3"/>
  <c r="CC208" i="3"/>
  <c r="JO208" i="3"/>
  <c r="AW208" i="3"/>
  <c r="HS208" i="3"/>
  <c r="HY208" i="3"/>
  <c r="BC208" i="3"/>
  <c r="JQ208" i="3"/>
  <c r="AX208" i="3"/>
  <c r="V208" i="3"/>
  <c r="Y208" i="3"/>
  <c r="AB208" i="3"/>
  <c r="X208" i="3"/>
  <c r="AC208" i="3"/>
  <c r="T208" i="3"/>
  <c r="AA208" i="3"/>
  <c r="Z208" i="3"/>
  <c r="U208" i="3"/>
  <c r="W208" i="3"/>
  <c r="S208" i="3"/>
  <c r="R208" i="3"/>
  <c r="Q209" i="3"/>
  <c r="EF209" i="3"/>
  <c r="AP209" i="3"/>
  <c r="AO209" i="3"/>
  <c r="AD209" i="3"/>
  <c r="AG209" i="3"/>
  <c r="CF209" i="3"/>
  <c r="BW209" i="3"/>
  <c r="BZ209" i="3"/>
  <c r="BV209" i="3"/>
  <c r="BU209" i="3"/>
  <c r="BY209" i="3"/>
  <c r="CE209" i="3"/>
  <c r="CA209" i="3"/>
  <c r="BT209" i="3"/>
  <c r="HS209" i="3"/>
  <c r="DZ209" i="3"/>
  <c r="GC209" i="3"/>
  <c r="IA209" i="3"/>
  <c r="JP209" i="3"/>
  <c r="HT209" i="3"/>
  <c r="FW209" i="3"/>
  <c r="EA209" i="3"/>
  <c r="JQ209" i="3"/>
  <c r="HV209" i="3"/>
  <c r="EB209" i="3"/>
  <c r="HX209" i="3"/>
  <c r="JT209" i="3"/>
  <c r="JU209" i="3"/>
  <c r="EC209" i="3"/>
  <c r="JV209" i="3"/>
  <c r="FZ209" i="3"/>
  <c r="EE209" i="3"/>
  <c r="EG209" i="3"/>
  <c r="H209" i="3"/>
  <c r="G209" i="3"/>
  <c r="P209" i="3"/>
  <c r="M209" i="3"/>
  <c r="K209" i="3"/>
  <c r="O209" i="3"/>
  <c r="F209" i="3"/>
  <c r="N209" i="3"/>
  <c r="GB209" i="3"/>
  <c r="EH209" i="3"/>
  <c r="C210" i="3"/>
  <c r="GO210" i="3"/>
  <c r="GS209" i="3"/>
  <c r="CV210" i="3"/>
  <c r="DH209" i="3"/>
  <c r="JK210" i="3"/>
  <c r="HN210" i="3"/>
  <c r="FB209" i="3"/>
  <c r="FG210" i="3"/>
  <c r="JF210" i="3"/>
  <c r="IM210" i="3"/>
  <c r="CX210" i="3"/>
  <c r="IZ210" i="3"/>
  <c r="EO209" i="3"/>
  <c r="HD209" i="3"/>
  <c r="DI210" i="3"/>
  <c r="HB210" i="3"/>
  <c r="DU209" i="3"/>
  <c r="GL210" i="3"/>
  <c r="FE210" i="3"/>
  <c r="HA210" i="3"/>
  <c r="FN209" i="3"/>
  <c r="DL210" i="3"/>
  <c r="CR210" i="3"/>
  <c r="DD210" i="3"/>
  <c r="IG210" i="3"/>
  <c r="EM210" i="3"/>
  <c r="IF209" i="3"/>
  <c r="JC209" i="3"/>
  <c r="GQ209" i="3"/>
  <c r="FP209" i="3"/>
  <c r="EP209" i="3"/>
  <c r="JL210" i="3"/>
  <c r="HL210" i="3"/>
  <c r="EN210" i="3"/>
  <c r="GK210" i="3"/>
  <c r="CZ210" i="3"/>
  <c r="II210" i="3"/>
  <c r="IV210" i="3"/>
  <c r="HM210" i="3"/>
  <c r="DC210" i="3"/>
  <c r="GJ210" i="3"/>
  <c r="GM210" i="3"/>
  <c r="DM210" i="3"/>
  <c r="CP210" i="3"/>
  <c r="EV210" i="3"/>
  <c r="JI210" i="3"/>
  <c r="GR210" i="3"/>
  <c r="DV210" i="3"/>
  <c r="EZ209" i="3"/>
  <c r="HF210" i="3"/>
  <c r="IO209" i="3"/>
  <c r="IW210" i="3"/>
  <c r="HK210" i="3"/>
  <c r="FH209" i="3"/>
  <c r="IS210" i="3"/>
  <c r="FD210" i="3"/>
  <c r="CJ209" i="3"/>
  <c r="CW210" i="3"/>
  <c r="FS209" i="3"/>
  <c r="FI210" i="3"/>
  <c r="GX210" i="3"/>
  <c r="IO210" i="3"/>
  <c r="DC209" i="3"/>
  <c r="IQ210" i="3"/>
  <c r="EQ210" i="3"/>
  <c r="FH210" i="3"/>
  <c r="IF210" i="3"/>
  <c r="JH210" i="3"/>
  <c r="FP210" i="3"/>
  <c r="IL210" i="3"/>
  <c r="IK210" i="3"/>
  <c r="HJ210" i="3"/>
  <c r="JA210" i="3"/>
  <c r="IT210" i="3"/>
  <c r="IP210" i="3"/>
  <c r="EZ210" i="3"/>
  <c r="IW209" i="3"/>
  <c r="HI210" i="3"/>
  <c r="FJ210" i="3"/>
  <c r="JJ210" i="3"/>
  <c r="CO210" i="3"/>
  <c r="FI209" i="3"/>
  <c r="EL210" i="3"/>
  <c r="FO210" i="3"/>
  <c r="FC210" i="3"/>
  <c r="FN210" i="3"/>
  <c r="CS210" i="3"/>
  <c r="JG210" i="3"/>
  <c r="DF210" i="3"/>
  <c r="EY209" i="3"/>
  <c r="IN209" i="3"/>
  <c r="DQ209" i="3"/>
  <c r="FA210" i="3"/>
  <c r="FQ209" i="3"/>
  <c r="HM209" i="3"/>
  <c r="JB210" i="3"/>
  <c r="EP210" i="3"/>
  <c r="EY210" i="3"/>
  <c r="HC209" i="3"/>
  <c r="GZ210" i="3"/>
  <c r="FM209" i="3"/>
  <c r="FB210" i="3"/>
  <c r="DS210" i="3"/>
  <c r="DE210" i="3"/>
  <c r="FF210" i="3"/>
  <c r="IX210" i="3"/>
  <c r="DP210" i="3"/>
  <c r="FC209" i="3"/>
  <c r="FR210" i="3"/>
  <c r="DR210" i="3"/>
  <c r="GV210" i="3"/>
  <c r="CQ210" i="3"/>
  <c r="EU210" i="3"/>
  <c r="DB209" i="3"/>
  <c r="CU210" i="3"/>
  <c r="DH210" i="3"/>
  <c r="CK209" i="3"/>
  <c r="HE210" i="3"/>
  <c r="FS210" i="3"/>
  <c r="HP210" i="3"/>
  <c r="JC210" i="3"/>
  <c r="FM210" i="3"/>
  <c r="ES210" i="3"/>
  <c r="ER209" i="3"/>
  <c r="DG210" i="3"/>
  <c r="IS209" i="3"/>
  <c r="HA209" i="3"/>
  <c r="FQ210" i="3"/>
  <c r="II209" i="3"/>
  <c r="GL209" i="3"/>
  <c r="GI209" i="3"/>
  <c r="IY210" i="3"/>
  <c r="AR208" i="3" l="1"/>
  <c r="AQ208" i="3"/>
  <c r="CL209" i="3"/>
  <c r="AN208" i="3"/>
  <c r="AS208" i="3"/>
  <c r="CG208" i="3"/>
  <c r="CD208" i="3"/>
  <c r="BE209" i="3"/>
  <c r="AY209" i="3"/>
  <c r="AV209" i="3"/>
  <c r="BF209" i="3"/>
  <c r="BG209" i="3"/>
  <c r="BD209" i="3"/>
  <c r="AZ209" i="3"/>
  <c r="AW209" i="3"/>
  <c r="BA209" i="3"/>
  <c r="HR209" i="3"/>
  <c r="BB209" i="3"/>
  <c r="CB209" i="3"/>
  <c r="BC209" i="3"/>
  <c r="AX209" i="3"/>
  <c r="AH209" i="3"/>
  <c r="IB209" i="3"/>
  <c r="FV209" i="3"/>
  <c r="HW209" i="3"/>
  <c r="AK209" i="3"/>
  <c r="W209" i="3"/>
  <c r="V209" i="3"/>
  <c r="AL209" i="3"/>
  <c r="Y209" i="3"/>
  <c r="X209" i="3"/>
  <c r="DX209" i="3"/>
  <c r="T209" i="3"/>
  <c r="AC209" i="3"/>
  <c r="S209" i="3"/>
  <c r="Z209" i="3"/>
  <c r="AA209" i="3"/>
  <c r="R209" i="3"/>
  <c r="U209" i="3"/>
  <c r="AB209" i="3"/>
  <c r="JO209" i="3"/>
  <c r="CC209" i="3"/>
  <c r="HZ209" i="3"/>
  <c r="AI209" i="3"/>
  <c r="BX209" i="3"/>
  <c r="HU209" i="3"/>
  <c r="JR209" i="3"/>
  <c r="AE209" i="3"/>
  <c r="JX209" i="3"/>
  <c r="AJ209" i="3"/>
  <c r="JW209" i="3"/>
  <c r="JS209" i="3"/>
  <c r="AF209" i="3"/>
  <c r="J209" i="3"/>
  <c r="FY209" i="3"/>
  <c r="ED209" i="3"/>
  <c r="BN209" i="3"/>
  <c r="BM209" i="3"/>
  <c r="BR209" i="3"/>
  <c r="BQ209" i="3"/>
  <c r="BS209" i="3"/>
  <c r="BH209" i="3"/>
  <c r="BO209" i="3"/>
  <c r="BK209" i="3"/>
  <c r="BJ209" i="3"/>
  <c r="BL209" i="3"/>
  <c r="BI209" i="3"/>
  <c r="BP209" i="3"/>
  <c r="FU209" i="3"/>
  <c r="AM209" i="3"/>
  <c r="GA209" i="3"/>
  <c r="L209" i="3"/>
  <c r="FX209" i="3"/>
  <c r="I209" i="3"/>
  <c r="HY209" i="3"/>
  <c r="GD209" i="3"/>
  <c r="GE209" i="3"/>
  <c r="DY209" i="3"/>
  <c r="JY209" i="3"/>
  <c r="AR209" i="3"/>
  <c r="AS209" i="3"/>
  <c r="BX210" i="3"/>
  <c r="BV210" i="3"/>
  <c r="BU210" i="3"/>
  <c r="CE210" i="3"/>
  <c r="BY210" i="3"/>
  <c r="BT210" i="3"/>
  <c r="BW210" i="3"/>
  <c r="CF210" i="3"/>
  <c r="DY210" i="3"/>
  <c r="DZ210" i="3"/>
  <c r="FV210" i="3"/>
  <c r="IA210" i="3"/>
  <c r="JP210" i="3"/>
  <c r="HT210" i="3"/>
  <c r="JO210" i="3"/>
  <c r="CC210" i="3"/>
  <c r="BR210" i="3"/>
  <c r="BM210" i="3"/>
  <c r="BH210" i="3"/>
  <c r="BQ210" i="3"/>
  <c r="BL210" i="3"/>
  <c r="BN210" i="3"/>
  <c r="FW210" i="3"/>
  <c r="EA210" i="3"/>
  <c r="JX210" i="3"/>
  <c r="HV210" i="3"/>
  <c r="JR210" i="3"/>
  <c r="EB210" i="3"/>
  <c r="JY210" i="3"/>
  <c r="HX210" i="3"/>
  <c r="JT210" i="3"/>
  <c r="JU210" i="3"/>
  <c r="FY210" i="3"/>
  <c r="JV210" i="3"/>
  <c r="FZ210" i="3"/>
  <c r="ED210" i="3"/>
  <c r="EE210" i="3"/>
  <c r="F210" i="3"/>
  <c r="M210" i="3"/>
  <c r="J210" i="3"/>
  <c r="G210" i="3"/>
  <c r="O210" i="3"/>
  <c r="H210" i="3"/>
  <c r="GD210" i="3"/>
  <c r="GB210" i="3"/>
  <c r="AM210" i="3"/>
  <c r="FU210" i="3"/>
  <c r="GE210" i="3"/>
  <c r="C211" i="3"/>
  <c r="AQ209" i="3"/>
  <c r="CG209" i="3"/>
  <c r="DO210" i="3"/>
  <c r="II211" i="3"/>
  <c r="HD211" i="3"/>
  <c r="JM210" i="3"/>
  <c r="HG210" i="3"/>
  <c r="FB211" i="3"/>
  <c r="HM211" i="3"/>
  <c r="JC211" i="3"/>
  <c r="ET210" i="3"/>
  <c r="EL211" i="3"/>
  <c r="HE211" i="3"/>
  <c r="FP211" i="3"/>
  <c r="EO210" i="3"/>
  <c r="DK211" i="3"/>
  <c r="IN210" i="3"/>
  <c r="JF211" i="3"/>
  <c r="GQ210" i="3"/>
  <c r="GP211" i="3"/>
  <c r="HN211" i="3"/>
  <c r="IU210" i="3"/>
  <c r="FF211" i="3"/>
  <c r="CX211" i="3"/>
  <c r="EO211" i="3"/>
  <c r="ES211" i="3"/>
  <c r="HO210" i="3"/>
  <c r="EM211" i="3"/>
  <c r="DJ210" i="3"/>
  <c r="HA211" i="3"/>
  <c r="JG211" i="3"/>
  <c r="HK211" i="3"/>
  <c r="CU211" i="3"/>
  <c r="ER210" i="3"/>
  <c r="DU210" i="3"/>
  <c r="FL210" i="3"/>
  <c r="DD211" i="3"/>
  <c r="IL211" i="3"/>
  <c r="JB211" i="3"/>
  <c r="DQ210" i="3"/>
  <c r="HI211" i="3"/>
  <c r="GY210" i="3"/>
  <c r="HL211" i="3"/>
  <c r="IZ211" i="3"/>
  <c r="IJ210" i="3"/>
  <c r="GK211" i="3"/>
  <c r="IW211" i="3"/>
  <c r="HO211" i="3"/>
  <c r="IQ211" i="3"/>
  <c r="DB210" i="3"/>
  <c r="CT210" i="3"/>
  <c r="GP210" i="3"/>
  <c r="CJ210" i="3"/>
  <c r="CY210" i="3"/>
  <c r="JD210" i="3"/>
  <c r="JL211" i="3"/>
  <c r="FL211" i="3"/>
  <c r="HD210" i="3"/>
  <c r="FS211" i="3"/>
  <c r="HG211" i="3"/>
  <c r="FA211" i="3"/>
  <c r="DQ211" i="3"/>
  <c r="IX211" i="3"/>
  <c r="DP211" i="3"/>
  <c r="HC210" i="3"/>
  <c r="CT211" i="3"/>
  <c r="JJ211" i="3"/>
  <c r="DK210" i="3"/>
  <c r="DR211" i="3"/>
  <c r="IM211" i="3"/>
  <c r="IJ211" i="3"/>
  <c r="DC211" i="3"/>
  <c r="FO211" i="3"/>
  <c r="GT210" i="3"/>
  <c r="GI210" i="3"/>
  <c r="FE211" i="3"/>
  <c r="IH211" i="3"/>
  <c r="ET211" i="3"/>
  <c r="IH210" i="3"/>
  <c r="DM211" i="3"/>
  <c r="CO211" i="3"/>
  <c r="GW210" i="3"/>
  <c r="GN210" i="3"/>
  <c r="IY211" i="3"/>
  <c r="CR211" i="3"/>
  <c r="IP211" i="3"/>
  <c r="EN211" i="3"/>
  <c r="HJ211" i="3"/>
  <c r="HF211" i="3"/>
  <c r="FH211" i="3"/>
  <c r="GI211" i="3"/>
  <c r="GR211" i="3"/>
  <c r="GO211" i="3"/>
  <c r="JH211" i="3"/>
  <c r="HB211" i="3"/>
  <c r="GL211" i="3"/>
  <c r="JK211" i="3"/>
  <c r="DT210" i="3"/>
  <c r="CK210" i="3"/>
  <c r="GS210" i="3"/>
  <c r="EW210" i="3"/>
  <c r="AT208" i="3" l="1"/>
  <c r="CL210" i="3"/>
  <c r="CD209" i="3"/>
  <c r="AN209" i="3"/>
  <c r="HU210" i="3"/>
  <c r="BK210" i="3"/>
  <c r="CA210" i="3"/>
  <c r="HZ210" i="3"/>
  <c r="BZ210" i="3"/>
  <c r="Q210" i="3"/>
  <c r="JS210" i="3"/>
  <c r="BO210" i="3"/>
  <c r="BP210" i="3"/>
  <c r="BJ210" i="3"/>
  <c r="EH210" i="3"/>
  <c r="P210" i="3"/>
  <c r="BS210" i="3"/>
  <c r="IB210" i="3"/>
  <c r="FX210" i="3"/>
  <c r="I210" i="3"/>
  <c r="EF210" i="3"/>
  <c r="JW210" i="3"/>
  <c r="HW210" i="3"/>
  <c r="HY210" i="3"/>
  <c r="AD210" i="3"/>
  <c r="AK210" i="3"/>
  <c r="AO210" i="3"/>
  <c r="AR210" i="3" s="1"/>
  <c r="AE210" i="3"/>
  <c r="AF210" i="3"/>
  <c r="AG210" i="3"/>
  <c r="AH210" i="3"/>
  <c r="AI210" i="3"/>
  <c r="AJ210" i="3"/>
  <c r="EG210" i="3"/>
  <c r="N210" i="3"/>
  <c r="GC210" i="3"/>
  <c r="EC210" i="3"/>
  <c r="K210" i="3"/>
  <c r="AX210" i="3"/>
  <c r="AY210" i="3"/>
  <c r="BG210" i="3"/>
  <c r="AV210" i="3"/>
  <c r="BF210" i="3"/>
  <c r="AW210" i="3"/>
  <c r="AZ210" i="3"/>
  <c r="BD210" i="3"/>
  <c r="BA210" i="3"/>
  <c r="CB210" i="3"/>
  <c r="CD210" i="3" s="1"/>
  <c r="BB210" i="3"/>
  <c r="HR210" i="3"/>
  <c r="BC210" i="3"/>
  <c r="BE210" i="3"/>
  <c r="AP210" i="3"/>
  <c r="JQ210" i="3"/>
  <c r="HS210" i="3"/>
  <c r="BI210" i="3"/>
  <c r="L210" i="3"/>
  <c r="GA210" i="3"/>
  <c r="AA210" i="3"/>
  <c r="R210" i="3"/>
  <c r="X210" i="3"/>
  <c r="T210" i="3"/>
  <c r="AL210" i="3"/>
  <c r="AN210" i="3" s="1"/>
  <c r="W210" i="3"/>
  <c r="Z210" i="3"/>
  <c r="Y210" i="3"/>
  <c r="AC210" i="3"/>
  <c r="U210" i="3"/>
  <c r="DX210" i="3"/>
  <c r="S210" i="3"/>
  <c r="AB210" i="3"/>
  <c r="V210" i="3"/>
  <c r="BT211" i="3"/>
  <c r="CE211" i="3"/>
  <c r="BY211" i="3"/>
  <c r="BX211" i="3"/>
  <c r="BZ211" i="3"/>
  <c r="BU211" i="3"/>
  <c r="BV211" i="3"/>
  <c r="CF211" i="3"/>
  <c r="AP211" i="3"/>
  <c r="IA211" i="3"/>
  <c r="FW211" i="3"/>
  <c r="FX211" i="3"/>
  <c r="JY211" i="3"/>
  <c r="JS211" i="3"/>
  <c r="HX211" i="3"/>
  <c r="JU211" i="3"/>
  <c r="JV211" i="3"/>
  <c r="EG211" i="3"/>
  <c r="F211" i="3"/>
  <c r="I211" i="3"/>
  <c r="GB211" i="3"/>
  <c r="C212" i="3"/>
  <c r="AT209" i="3"/>
  <c r="CG210" i="3"/>
  <c r="GX211" i="3"/>
  <c r="IV211" i="3"/>
  <c r="DF212" i="3"/>
  <c r="HF212" i="3"/>
  <c r="DK212" i="3"/>
  <c r="IT211" i="3"/>
  <c r="GT211" i="3"/>
  <c r="EV212" i="3"/>
  <c r="EQ211" i="3"/>
  <c r="HG212" i="3"/>
  <c r="GZ211" i="3"/>
  <c r="HP212" i="3"/>
  <c r="DP212" i="3"/>
  <c r="GM212" i="3"/>
  <c r="DI211" i="3"/>
  <c r="GK212" i="3"/>
  <c r="FD211" i="3"/>
  <c r="JA211" i="3"/>
  <c r="CP211" i="3"/>
  <c r="EW211" i="3"/>
  <c r="DT212" i="3"/>
  <c r="HP211" i="3"/>
  <c r="IN211" i="3"/>
  <c r="HN212" i="3"/>
  <c r="DS211" i="3"/>
  <c r="DV211" i="3"/>
  <c r="FI211" i="3"/>
  <c r="GV212" i="3"/>
  <c r="CV211" i="3"/>
  <c r="IG211" i="3"/>
  <c r="DB211" i="3"/>
  <c r="FN211" i="3"/>
  <c r="DV212" i="3"/>
  <c r="FD212" i="3"/>
  <c r="CS212" i="3"/>
  <c r="CK211" i="3"/>
  <c r="GV211" i="3"/>
  <c r="JM212" i="3"/>
  <c r="HC211" i="3"/>
  <c r="GO212" i="3"/>
  <c r="JD211" i="3"/>
  <c r="EP211" i="3"/>
  <c r="IU211" i="3"/>
  <c r="CY211" i="3"/>
  <c r="IJ212" i="3"/>
  <c r="JB212" i="3"/>
  <c r="DF211" i="3"/>
  <c r="HO212" i="3"/>
  <c r="IK211" i="3"/>
  <c r="DO211" i="3"/>
  <c r="CT212" i="3"/>
  <c r="CR212" i="3"/>
  <c r="DJ211" i="3"/>
  <c r="IU212" i="3"/>
  <c r="GS211" i="3"/>
  <c r="IL212" i="3"/>
  <c r="DT211" i="3"/>
  <c r="JI212" i="3"/>
  <c r="CQ211" i="3"/>
  <c r="JK212" i="3"/>
  <c r="EY212" i="3"/>
  <c r="GM211" i="3"/>
  <c r="IO212" i="3"/>
  <c r="FS212" i="3"/>
  <c r="CW211" i="3"/>
  <c r="HK212" i="3"/>
  <c r="GQ211" i="3"/>
  <c r="IH212" i="3"/>
  <c r="HE212" i="3"/>
  <c r="FM212" i="3"/>
  <c r="HA212" i="3"/>
  <c r="HC212" i="3"/>
  <c r="JJ212" i="3"/>
  <c r="IT212" i="3"/>
  <c r="IM212" i="3"/>
  <c r="JA212" i="3"/>
  <c r="DG212" i="3"/>
  <c r="GJ211" i="3"/>
  <c r="EY211" i="3"/>
  <c r="JG212" i="3"/>
  <c r="DU211" i="3"/>
  <c r="IZ212" i="3"/>
  <c r="GN211" i="3"/>
  <c r="GT212" i="3"/>
  <c r="FG212" i="3"/>
  <c r="FQ212" i="3"/>
  <c r="FR211" i="3"/>
  <c r="DH211" i="3"/>
  <c r="CZ211" i="3"/>
  <c r="FM211" i="3"/>
  <c r="DG211" i="3"/>
  <c r="IF211" i="3"/>
  <c r="FJ211" i="3"/>
  <c r="JH212" i="3"/>
  <c r="IO211" i="3"/>
  <c r="CY212" i="3"/>
  <c r="EZ211" i="3"/>
  <c r="GI212" i="3"/>
  <c r="JM211" i="3"/>
  <c r="EU211" i="3"/>
  <c r="CS211" i="3"/>
  <c r="FH212" i="3"/>
  <c r="EZ212" i="3"/>
  <c r="GP212" i="3"/>
  <c r="DL211" i="3"/>
  <c r="JF212" i="3"/>
  <c r="JI211" i="3"/>
  <c r="IS211" i="3"/>
  <c r="GW212" i="3"/>
  <c r="DJ212" i="3"/>
  <c r="ER211" i="3"/>
  <c r="CP212" i="3"/>
  <c r="JD212" i="3"/>
  <c r="HM212" i="3"/>
  <c r="GN212" i="3"/>
  <c r="CJ211" i="3"/>
  <c r="GZ212" i="3"/>
  <c r="DE211" i="3"/>
  <c r="FC211" i="3"/>
  <c r="GY211" i="3"/>
  <c r="IV212" i="3"/>
  <c r="EW212" i="3"/>
  <c r="CQ212" i="3"/>
  <c r="FR212" i="3"/>
  <c r="FG211" i="3"/>
  <c r="FQ211" i="3"/>
  <c r="IK212" i="3"/>
  <c r="FJ212" i="3"/>
  <c r="EV211" i="3"/>
  <c r="GW211" i="3"/>
  <c r="AQ210" i="3" l="1"/>
  <c r="AS210" i="3"/>
  <c r="AT210" i="3" s="1"/>
  <c r="ED211" i="3"/>
  <c r="HS211" i="3"/>
  <c r="JT211" i="3"/>
  <c r="HY211" i="3"/>
  <c r="EF211" i="3"/>
  <c r="N211" i="3"/>
  <c r="AE211" i="3"/>
  <c r="AF211" i="3"/>
  <c r="AG211" i="3"/>
  <c r="AH211" i="3"/>
  <c r="AI211" i="3"/>
  <c r="AJ211" i="3"/>
  <c r="AO211" i="3"/>
  <c r="AR211" i="3" s="1"/>
  <c r="AK211" i="3"/>
  <c r="AD211" i="3"/>
  <c r="HW211" i="3"/>
  <c r="EC211" i="3"/>
  <c r="J211" i="3"/>
  <c r="EB211" i="3"/>
  <c r="AY211" i="3"/>
  <c r="AZ211" i="3"/>
  <c r="CC211" i="3"/>
  <c r="AW211" i="3"/>
  <c r="BF211" i="3"/>
  <c r="JO211" i="3"/>
  <c r="AV211" i="3"/>
  <c r="BA211" i="3"/>
  <c r="BD211" i="3"/>
  <c r="BB211" i="3"/>
  <c r="BC211" i="3"/>
  <c r="BE211" i="3"/>
  <c r="BG211" i="3"/>
  <c r="AX211" i="3"/>
  <c r="H211" i="3"/>
  <c r="DZ211" i="3"/>
  <c r="HV211" i="3"/>
  <c r="EH211" i="3"/>
  <c r="P211" i="3"/>
  <c r="JP211" i="3"/>
  <c r="M211" i="3"/>
  <c r="EE211" i="3"/>
  <c r="HZ211" i="3"/>
  <c r="IB211" i="3"/>
  <c r="JR211" i="3"/>
  <c r="G211" i="3"/>
  <c r="DY211" i="3"/>
  <c r="EA211" i="3"/>
  <c r="FV211" i="3"/>
  <c r="JQ211" i="3"/>
  <c r="CA211" i="3"/>
  <c r="JW211" i="3"/>
  <c r="FY211" i="3"/>
  <c r="AC211" i="3"/>
  <c r="V211" i="3"/>
  <c r="Y211" i="3"/>
  <c r="DX211" i="3"/>
  <c r="U211" i="3"/>
  <c r="Z211" i="3"/>
  <c r="X211" i="3"/>
  <c r="AA211" i="3"/>
  <c r="AL211" i="3"/>
  <c r="W211" i="3"/>
  <c r="AB211" i="3"/>
  <c r="R211" i="3"/>
  <c r="S211" i="3"/>
  <c r="T211" i="3"/>
  <c r="JX211" i="3"/>
  <c r="CL211" i="3"/>
  <c r="BW211" i="3"/>
  <c r="K211" i="3"/>
  <c r="FZ211" i="3"/>
  <c r="GA211" i="3"/>
  <c r="L211" i="3"/>
  <c r="HU211" i="3"/>
  <c r="O211" i="3"/>
  <c r="GD211" i="3"/>
  <c r="AM211" i="3"/>
  <c r="AN211" i="3" s="1"/>
  <c r="FU211" i="3"/>
  <c r="GC211" i="3"/>
  <c r="HT211" i="3"/>
  <c r="BO211" i="3"/>
  <c r="HR211" i="3"/>
  <c r="BK211" i="3"/>
  <c r="BH211" i="3"/>
  <c r="BL211" i="3"/>
  <c r="BR211" i="3"/>
  <c r="BJ211" i="3"/>
  <c r="BM211" i="3"/>
  <c r="CB211" i="3"/>
  <c r="BN211" i="3"/>
  <c r="BP211" i="3"/>
  <c r="BS211" i="3"/>
  <c r="BQ211" i="3"/>
  <c r="BI211" i="3"/>
  <c r="GE211" i="3"/>
  <c r="Q211" i="3"/>
  <c r="AS211" i="3"/>
  <c r="HR212" i="3"/>
  <c r="CB212" i="3"/>
  <c r="CF212" i="3"/>
  <c r="JX212" i="3"/>
  <c r="JQ212" i="3"/>
  <c r="HV212" i="3"/>
  <c r="EB212" i="3"/>
  <c r="HW212" i="3"/>
  <c r="HY212" i="3"/>
  <c r="EC212" i="3"/>
  <c r="JV212" i="3"/>
  <c r="C213" i="3"/>
  <c r="CG211" i="3"/>
  <c r="CJ212" i="3"/>
  <c r="IY212" i="3"/>
  <c r="IN212" i="3"/>
  <c r="IL213" i="3"/>
  <c r="CQ213" i="3"/>
  <c r="EM213" i="3"/>
  <c r="HL212" i="3"/>
  <c r="GT213" i="3"/>
  <c r="EL213" i="3"/>
  <c r="IF212" i="3"/>
  <c r="HL213" i="3"/>
  <c r="FI212" i="3"/>
  <c r="HI212" i="3"/>
  <c r="FP212" i="3"/>
  <c r="CT213" i="3"/>
  <c r="IT213" i="3"/>
  <c r="EU212" i="3"/>
  <c r="IX213" i="3"/>
  <c r="DI212" i="3"/>
  <c r="EN213" i="3"/>
  <c r="DD213" i="3"/>
  <c r="FO212" i="3"/>
  <c r="IS212" i="3"/>
  <c r="DE213" i="3"/>
  <c r="CW212" i="3"/>
  <c r="DQ212" i="3"/>
  <c r="CZ212" i="3"/>
  <c r="HF213" i="3"/>
  <c r="DD212" i="3"/>
  <c r="DH213" i="3"/>
  <c r="EY213" i="3"/>
  <c r="HO213" i="3"/>
  <c r="FB213" i="3"/>
  <c r="GQ213" i="3"/>
  <c r="HJ213" i="3"/>
  <c r="ES212" i="3"/>
  <c r="DG213" i="3"/>
  <c r="IM213" i="3"/>
  <c r="DL212" i="3"/>
  <c r="DO212" i="3"/>
  <c r="IP212" i="3"/>
  <c r="DR212" i="3"/>
  <c r="GS212" i="3"/>
  <c r="HD213" i="3"/>
  <c r="GS213" i="3"/>
  <c r="FD213" i="3"/>
  <c r="HB213" i="3"/>
  <c r="EM212" i="3"/>
  <c r="DE212" i="3"/>
  <c r="IN213" i="3"/>
  <c r="HG213" i="3"/>
  <c r="CS213" i="3"/>
  <c r="JM213" i="3"/>
  <c r="JL212" i="3"/>
  <c r="FF212" i="3"/>
  <c r="DR213" i="3"/>
  <c r="CO212" i="3"/>
  <c r="FA213" i="3"/>
  <c r="FC213" i="3"/>
  <c r="EL212" i="3"/>
  <c r="DP213" i="3"/>
  <c r="DK213" i="3"/>
  <c r="CU212" i="3"/>
  <c r="EO212" i="3"/>
  <c r="DF213" i="3"/>
  <c r="DM212" i="3"/>
  <c r="IV213" i="3"/>
  <c r="IZ213" i="3"/>
  <c r="EZ213" i="3"/>
  <c r="JL213" i="3"/>
  <c r="FE213" i="3"/>
  <c r="II212" i="3"/>
  <c r="FQ213" i="3"/>
  <c r="IJ213" i="3"/>
  <c r="DM213" i="3"/>
  <c r="DC212" i="3"/>
  <c r="DL213" i="3"/>
  <c r="GJ213" i="3"/>
  <c r="JD213" i="3"/>
  <c r="CK212" i="3"/>
  <c r="IK213" i="3"/>
  <c r="GJ212" i="3"/>
  <c r="IX212" i="3"/>
  <c r="JI213" i="3"/>
  <c r="CX213" i="3"/>
  <c r="HJ212" i="3"/>
  <c r="DQ213" i="3"/>
  <c r="GW213" i="3"/>
  <c r="EP213" i="3"/>
  <c r="GI213" i="3"/>
  <c r="DS213" i="3"/>
  <c r="IH213" i="3"/>
  <c r="JC212" i="3"/>
  <c r="ER213" i="3"/>
  <c r="GP213" i="3"/>
  <c r="GQ212" i="3"/>
  <c r="HC213" i="3"/>
  <c r="EU213" i="3"/>
  <c r="DU213" i="3"/>
  <c r="GN213" i="3"/>
  <c r="EQ212" i="3"/>
  <c r="JJ213" i="3"/>
  <c r="FA212" i="3"/>
  <c r="DB212" i="3"/>
  <c r="GY212" i="3"/>
  <c r="CP213" i="3"/>
  <c r="JH213" i="3"/>
  <c r="EN212" i="3"/>
  <c r="GL212" i="3"/>
  <c r="EV213" i="3"/>
  <c r="HB212" i="3"/>
  <c r="FS213" i="3"/>
  <c r="FO213" i="3"/>
  <c r="IS213" i="3"/>
  <c r="GM213" i="3"/>
  <c r="EP212" i="3"/>
  <c r="FE212" i="3"/>
  <c r="IO213" i="3"/>
  <c r="FH213" i="3"/>
  <c r="GR212" i="3"/>
  <c r="ER212" i="3"/>
  <c r="GR213" i="3"/>
  <c r="CV212" i="3"/>
  <c r="FG213" i="3"/>
  <c r="CX212" i="3"/>
  <c r="FB212" i="3"/>
  <c r="FC212" i="3"/>
  <c r="JG213" i="3"/>
  <c r="DI213" i="3"/>
  <c r="ET213" i="3"/>
  <c r="FL213" i="3"/>
  <c r="CY213" i="3"/>
  <c r="GY213" i="3"/>
  <c r="IW213" i="3"/>
  <c r="DH212" i="3"/>
  <c r="FP213" i="3"/>
  <c r="EO213" i="3"/>
  <c r="DB213" i="3"/>
  <c r="FN213" i="3"/>
  <c r="CW213" i="3"/>
  <c r="FN212" i="3"/>
  <c r="JB213" i="3"/>
  <c r="CV213" i="3"/>
  <c r="GX212" i="3"/>
  <c r="ET212" i="3"/>
  <c r="IU213" i="3"/>
  <c r="DV213" i="3"/>
  <c r="HD212" i="3"/>
  <c r="IF213" i="3"/>
  <c r="CZ213" i="3"/>
  <c r="IQ212" i="3"/>
  <c r="FL212" i="3"/>
  <c r="HA213" i="3"/>
  <c r="DU212" i="3"/>
  <c r="HM213" i="3"/>
  <c r="EW213" i="3"/>
  <c r="DS212" i="3"/>
  <c r="IY213" i="3"/>
  <c r="FR213" i="3"/>
  <c r="IG212" i="3"/>
  <c r="IW212" i="3"/>
  <c r="FF213" i="3"/>
  <c r="HK213" i="3"/>
  <c r="R212" i="3" l="1"/>
  <c r="AA212" i="3"/>
  <c r="AC212" i="3"/>
  <c r="Z212" i="3"/>
  <c r="W212" i="3"/>
  <c r="ED212" i="3"/>
  <c r="JS212" i="3"/>
  <c r="CD211" i="3"/>
  <c r="AQ211" i="3"/>
  <c r="BE212" i="3"/>
  <c r="AX212" i="3"/>
  <c r="BG212" i="3"/>
  <c r="AY212" i="3"/>
  <c r="AV212" i="3"/>
  <c r="BF212" i="3"/>
  <c r="CC212" i="3"/>
  <c r="AZ212" i="3"/>
  <c r="JO212" i="3"/>
  <c r="AW212" i="3"/>
  <c r="BA212" i="3"/>
  <c r="BB212" i="3"/>
  <c r="BD212" i="3"/>
  <c r="BC212" i="3"/>
  <c r="HZ212" i="3"/>
  <c r="FX212" i="3"/>
  <c r="JP212" i="3"/>
  <c r="BS212" i="3"/>
  <c r="BN212" i="3"/>
  <c r="BM212" i="3"/>
  <c r="BL212" i="3"/>
  <c r="BQ212" i="3"/>
  <c r="BO212" i="3"/>
  <c r="BI212" i="3"/>
  <c r="BK212" i="3"/>
  <c r="BH212" i="3"/>
  <c r="BR212" i="3"/>
  <c r="BP212" i="3"/>
  <c r="BJ212" i="3"/>
  <c r="HS212" i="3"/>
  <c r="AB212" i="3"/>
  <c r="EH212" i="3"/>
  <c r="IA212" i="3"/>
  <c r="HX212" i="3"/>
  <c r="CL212" i="3"/>
  <c r="FW212" i="3"/>
  <c r="HT212" i="3"/>
  <c r="JU212" i="3"/>
  <c r="FZ212" i="3"/>
  <c r="JY212" i="3"/>
  <c r="EG212" i="3"/>
  <c r="BV212" i="3"/>
  <c r="BZ212" i="3"/>
  <c r="BX212" i="3"/>
  <c r="BU212" i="3"/>
  <c r="CA212" i="3"/>
  <c r="BY212" i="3"/>
  <c r="CE212" i="3"/>
  <c r="CG212" i="3" s="1"/>
  <c r="BW212" i="3"/>
  <c r="BT212" i="3"/>
  <c r="FY212" i="3"/>
  <c r="GE212" i="3"/>
  <c r="EA212" i="3"/>
  <c r="U212" i="3"/>
  <c r="S212" i="3"/>
  <c r="DY212" i="3"/>
  <c r="EF212" i="3"/>
  <c r="JT212" i="3"/>
  <c r="AJ212" i="3"/>
  <c r="AD212" i="3"/>
  <c r="AK212" i="3"/>
  <c r="AE212" i="3"/>
  <c r="AO212" i="3"/>
  <c r="AF212" i="3"/>
  <c r="AG212" i="3"/>
  <c r="AH212" i="3"/>
  <c r="AI212" i="3"/>
  <c r="Y212" i="3"/>
  <c r="EE212" i="3"/>
  <c r="JW212" i="3"/>
  <c r="GA212" i="3"/>
  <c r="X212" i="3"/>
  <c r="JR212" i="3"/>
  <c r="H212" i="3"/>
  <c r="K212" i="3"/>
  <c r="I212" i="3"/>
  <c r="F212" i="3"/>
  <c r="M212" i="3"/>
  <c r="N212" i="3"/>
  <c r="P212" i="3"/>
  <c r="J212" i="3"/>
  <c r="Q212" i="3"/>
  <c r="G212" i="3"/>
  <c r="DX212" i="3"/>
  <c r="O212" i="3"/>
  <c r="AL212" i="3"/>
  <c r="L212" i="3"/>
  <c r="AM212" i="3"/>
  <c r="FU212" i="3"/>
  <c r="V212" i="3"/>
  <c r="FV212" i="3"/>
  <c r="GC212" i="3"/>
  <c r="GB212" i="3"/>
  <c r="HU212" i="3"/>
  <c r="IB212" i="3"/>
  <c r="AP212" i="3"/>
  <c r="AS212" i="3" s="1"/>
  <c r="GD212" i="3"/>
  <c r="T212" i="3"/>
  <c r="DZ212" i="3"/>
  <c r="AP213" i="3"/>
  <c r="HS213" i="3"/>
  <c r="HZ213" i="3"/>
  <c r="BD213" i="3"/>
  <c r="AV213" i="3"/>
  <c r="BE213" i="3"/>
  <c r="AZ213" i="3"/>
  <c r="BA213" i="3"/>
  <c r="BC213" i="3"/>
  <c r="DZ213" i="3"/>
  <c r="GC213" i="3"/>
  <c r="FV213" i="3"/>
  <c r="JO213" i="3"/>
  <c r="CC213" i="3"/>
  <c r="FW213" i="3"/>
  <c r="JX213" i="3"/>
  <c r="IB213" i="3"/>
  <c r="JQ213" i="3"/>
  <c r="FX213" i="3"/>
  <c r="EB213" i="3"/>
  <c r="HW213" i="3"/>
  <c r="JS213" i="3"/>
  <c r="JT213" i="3"/>
  <c r="JU213" i="3"/>
  <c r="HY213" i="3"/>
  <c r="FY213" i="3"/>
  <c r="EC213" i="3"/>
  <c r="JV213" i="3"/>
  <c r="GA213" i="3"/>
  <c r="EE213" i="3"/>
  <c r="EG213" i="3"/>
  <c r="GD213" i="3"/>
  <c r="EH213" i="3"/>
  <c r="X213" i="3"/>
  <c r="W213" i="3"/>
  <c r="AA213" i="3"/>
  <c r="R213" i="3"/>
  <c r="U213" i="3"/>
  <c r="V213" i="3"/>
  <c r="T213" i="3"/>
  <c r="Y213" i="3"/>
  <c r="AM213" i="3"/>
  <c r="FU213" i="3"/>
  <c r="CD212" i="3"/>
  <c r="AT211" i="3"/>
  <c r="C214" i="3"/>
  <c r="IQ213" i="3"/>
  <c r="IG213" i="3"/>
  <c r="IN214" i="3"/>
  <c r="HF214" i="3"/>
  <c r="GL213" i="3"/>
  <c r="II214" i="3"/>
  <c r="HA214" i="3"/>
  <c r="HP213" i="3"/>
  <c r="GK214" i="3"/>
  <c r="DC214" i="3"/>
  <c r="CU214" i="3"/>
  <c r="GV213" i="3"/>
  <c r="GO213" i="3"/>
  <c r="ET214" i="3"/>
  <c r="JC213" i="3"/>
  <c r="JH214" i="3"/>
  <c r="GR214" i="3"/>
  <c r="CT214" i="3"/>
  <c r="DJ213" i="3"/>
  <c r="GX214" i="3"/>
  <c r="GM214" i="3"/>
  <c r="IS214" i="3"/>
  <c r="CV214" i="3"/>
  <c r="HN214" i="3"/>
  <c r="FF214" i="3"/>
  <c r="JJ214" i="3"/>
  <c r="EW214" i="3"/>
  <c r="JA214" i="3"/>
  <c r="JF214" i="3"/>
  <c r="FD214" i="3"/>
  <c r="GP214" i="3"/>
  <c r="IP214" i="3"/>
  <c r="DG214" i="3"/>
  <c r="JG214" i="3"/>
  <c r="EQ213" i="3"/>
  <c r="DT213" i="3"/>
  <c r="IJ214" i="3"/>
  <c r="EQ214" i="3"/>
  <c r="JF213" i="3"/>
  <c r="HE213" i="3"/>
  <c r="CQ214" i="3"/>
  <c r="FG214" i="3"/>
  <c r="FC214" i="3"/>
  <c r="JK213" i="3"/>
  <c r="DF214" i="3"/>
  <c r="ES213" i="3"/>
  <c r="HI213" i="3"/>
  <c r="DO213" i="3"/>
  <c r="HJ214" i="3"/>
  <c r="EV214" i="3"/>
  <c r="GK213" i="3"/>
  <c r="CK213" i="3"/>
  <c r="HC214" i="3"/>
  <c r="GQ214" i="3"/>
  <c r="HN213" i="3"/>
  <c r="IU214" i="3"/>
  <c r="CU213" i="3"/>
  <c r="ES214" i="3"/>
  <c r="CO213" i="3"/>
  <c r="FR214" i="3"/>
  <c r="DC213" i="3"/>
  <c r="GI214" i="3"/>
  <c r="GJ214" i="3"/>
  <c r="IO214" i="3"/>
  <c r="IY214" i="3"/>
  <c r="HM214" i="3"/>
  <c r="GX213" i="3"/>
  <c r="JL214" i="3"/>
  <c r="FO214" i="3"/>
  <c r="CJ213" i="3"/>
  <c r="GW214" i="3"/>
  <c r="GZ213" i="3"/>
  <c r="FS214" i="3"/>
  <c r="II213" i="3"/>
  <c r="FM213" i="3"/>
  <c r="FI213" i="3"/>
  <c r="DP214" i="3"/>
  <c r="FJ213" i="3"/>
  <c r="IP213" i="3"/>
  <c r="IX214" i="3"/>
  <c r="CR213" i="3"/>
  <c r="DI214" i="3"/>
  <c r="EU214" i="3"/>
  <c r="HL214" i="3"/>
  <c r="JA213" i="3"/>
  <c r="IV214" i="3"/>
  <c r="GL214" i="3"/>
  <c r="DO214" i="3"/>
  <c r="HG214" i="3"/>
  <c r="CY214" i="3"/>
  <c r="AN212" i="3" l="1"/>
  <c r="AR212" i="3"/>
  <c r="AT212" i="3" s="1"/>
  <c r="AQ212" i="3"/>
  <c r="CL213" i="3"/>
  <c r="IA213" i="3"/>
  <c r="EA213" i="3"/>
  <c r="GB213" i="3"/>
  <c r="AD213" i="3"/>
  <c r="AE213" i="3"/>
  <c r="AF213" i="3"/>
  <c r="AG213" i="3"/>
  <c r="AH213" i="3"/>
  <c r="AI213" i="3"/>
  <c r="AJ213" i="3"/>
  <c r="AO213" i="3"/>
  <c r="AQ213" i="3" s="1"/>
  <c r="AK213" i="3"/>
  <c r="JR213" i="3"/>
  <c r="BF213" i="3"/>
  <c r="JY213" i="3"/>
  <c r="EF213" i="3"/>
  <c r="Z213" i="3"/>
  <c r="AW213" i="3"/>
  <c r="JP213" i="3"/>
  <c r="AY213" i="3"/>
  <c r="HU213" i="3"/>
  <c r="BV213" i="3"/>
  <c r="BY213" i="3"/>
  <c r="CA213" i="3"/>
  <c r="CE213" i="3"/>
  <c r="BW213" i="3"/>
  <c r="BU213" i="3"/>
  <c r="BZ213" i="3"/>
  <c r="BX213" i="3"/>
  <c r="BT213" i="3"/>
  <c r="AC213" i="3"/>
  <c r="BK213" i="3"/>
  <c r="BR213" i="3"/>
  <c r="BM213" i="3"/>
  <c r="BP213" i="3"/>
  <c r="HR213" i="3"/>
  <c r="BN213" i="3"/>
  <c r="BQ213" i="3"/>
  <c r="BS213" i="3"/>
  <c r="CB213" i="3"/>
  <c r="CD213" i="3" s="1"/>
  <c r="BH213" i="3"/>
  <c r="BI213" i="3"/>
  <c r="BO213" i="3"/>
  <c r="BL213" i="3"/>
  <c r="BJ213" i="3"/>
  <c r="ED213" i="3"/>
  <c r="HX213" i="3"/>
  <c r="BB213" i="3"/>
  <c r="BG213" i="3"/>
  <c r="S213" i="3"/>
  <c r="DY213" i="3"/>
  <c r="FZ213" i="3"/>
  <c r="HV213" i="3"/>
  <c r="AX213" i="3"/>
  <c r="HT213" i="3"/>
  <c r="CF213" i="3"/>
  <c r="GE213" i="3"/>
  <c r="AB213" i="3"/>
  <c r="JW213" i="3"/>
  <c r="AL213" i="3"/>
  <c r="AN213" i="3" s="1"/>
  <c r="P213" i="3"/>
  <c r="J213" i="3"/>
  <c r="F213" i="3"/>
  <c r="H213" i="3"/>
  <c r="M213" i="3"/>
  <c r="I213" i="3"/>
  <c r="N213" i="3"/>
  <c r="L213" i="3"/>
  <c r="Q213" i="3"/>
  <c r="K213" i="3"/>
  <c r="DX213" i="3"/>
  <c r="O213" i="3"/>
  <c r="G213" i="3"/>
  <c r="AO214" i="3"/>
  <c r="CF214" i="3"/>
  <c r="HS214" i="3"/>
  <c r="GC214" i="3"/>
  <c r="JW214" i="3"/>
  <c r="HT214" i="3"/>
  <c r="JR214" i="3"/>
  <c r="HY214" i="3"/>
  <c r="EC214" i="3"/>
  <c r="FZ214" i="3"/>
  <c r="EE214" i="3"/>
  <c r="GB214" i="3"/>
  <c r="C215" i="3"/>
  <c r="HE215" i="3"/>
  <c r="II215" i="3"/>
  <c r="IJ215" i="3"/>
  <c r="HG215" i="3"/>
  <c r="EN214" i="3"/>
  <c r="JF215" i="3"/>
  <c r="DM215" i="3"/>
  <c r="FS215" i="3"/>
  <c r="CW214" i="3"/>
  <c r="DV214" i="3"/>
  <c r="HA215" i="3"/>
  <c r="GY214" i="3"/>
  <c r="EO214" i="3"/>
  <c r="DP215" i="3"/>
  <c r="FA214" i="3"/>
  <c r="CX215" i="3"/>
  <c r="JG215" i="3"/>
  <c r="FQ215" i="3"/>
  <c r="CQ215" i="3"/>
  <c r="JC215" i="3"/>
  <c r="IK214" i="3"/>
  <c r="EM214" i="3"/>
  <c r="EV215" i="3"/>
  <c r="IT214" i="3"/>
  <c r="FH214" i="3"/>
  <c r="EY215" i="3"/>
  <c r="FJ215" i="3"/>
  <c r="GZ214" i="3"/>
  <c r="HB214" i="3"/>
  <c r="JB214" i="3"/>
  <c r="DR214" i="3"/>
  <c r="CW215" i="3"/>
  <c r="DK214" i="3"/>
  <c r="GM215" i="3"/>
  <c r="CX214" i="3"/>
  <c r="FL215" i="3"/>
  <c r="IQ215" i="3"/>
  <c r="FB215" i="3"/>
  <c r="IH215" i="3"/>
  <c r="EM215" i="3"/>
  <c r="JH215" i="3"/>
  <c r="DS214" i="3"/>
  <c r="FP214" i="3"/>
  <c r="FH215" i="3"/>
  <c r="IG215" i="3"/>
  <c r="DK215" i="3"/>
  <c r="GL215" i="3"/>
  <c r="GS215" i="3"/>
  <c r="CR214" i="3"/>
  <c r="JM215" i="3"/>
  <c r="FC215" i="3"/>
  <c r="IS215" i="3"/>
  <c r="FR215" i="3"/>
  <c r="JM214" i="3"/>
  <c r="IZ214" i="3"/>
  <c r="IO215" i="3"/>
  <c r="CT215" i="3"/>
  <c r="JI214" i="3"/>
  <c r="ER214" i="3"/>
  <c r="HI214" i="3"/>
  <c r="CK214" i="3"/>
  <c r="ET215" i="3"/>
  <c r="FB214" i="3"/>
  <c r="JD215" i="3"/>
  <c r="EO215" i="3"/>
  <c r="EZ214" i="3"/>
  <c r="CO215" i="3"/>
  <c r="CP215" i="3"/>
  <c r="DB214" i="3"/>
  <c r="HN215" i="3"/>
  <c r="GW215" i="3"/>
  <c r="DD215" i="3"/>
  <c r="CJ214" i="3"/>
  <c r="DF215" i="3"/>
  <c r="DT215" i="3"/>
  <c r="CO214" i="3"/>
  <c r="GP215" i="3"/>
  <c r="FP215" i="3"/>
  <c r="HO214" i="3"/>
  <c r="FL214" i="3"/>
  <c r="FE214" i="3"/>
  <c r="HI215" i="3"/>
  <c r="DV215" i="3"/>
  <c r="EL215" i="3"/>
  <c r="HC215" i="3"/>
  <c r="FI215" i="3"/>
  <c r="FN214" i="3"/>
  <c r="DD214" i="3"/>
  <c r="FE215" i="3"/>
  <c r="DG215" i="3"/>
  <c r="FO215" i="3"/>
  <c r="IP215" i="3"/>
  <c r="HL215" i="3"/>
  <c r="IK215" i="3"/>
  <c r="FG215" i="3"/>
  <c r="IZ215" i="3"/>
  <c r="IV215" i="3"/>
  <c r="IT215" i="3"/>
  <c r="GK215" i="3"/>
  <c r="EZ215" i="3"/>
  <c r="CR215" i="3"/>
  <c r="IY215" i="3"/>
  <c r="IL214" i="3"/>
  <c r="HO215" i="3"/>
  <c r="GQ215" i="3"/>
  <c r="HK214" i="3"/>
  <c r="FM214" i="3"/>
  <c r="FF215" i="3"/>
  <c r="GV214" i="3"/>
  <c r="FQ214" i="3"/>
  <c r="DB215" i="3"/>
  <c r="GV215" i="3"/>
  <c r="FI214" i="3"/>
  <c r="DS215" i="3"/>
  <c r="DJ214" i="3"/>
  <c r="DH215" i="3"/>
  <c r="CY215" i="3"/>
  <c r="HK215" i="3"/>
  <c r="EQ215" i="3"/>
  <c r="IM215" i="3"/>
  <c r="JI215" i="3"/>
  <c r="IN215" i="3"/>
  <c r="CZ215" i="3"/>
  <c r="EN215" i="3"/>
  <c r="DM214" i="3"/>
  <c r="GR215" i="3"/>
  <c r="HM215" i="3"/>
  <c r="IH214" i="3"/>
  <c r="EP215" i="3"/>
  <c r="DL215" i="3"/>
  <c r="IW214" i="3"/>
  <c r="JJ215" i="3"/>
  <c r="CP214" i="3"/>
  <c r="DQ214" i="3"/>
  <c r="FJ214" i="3"/>
  <c r="GJ215" i="3"/>
  <c r="DR215" i="3"/>
  <c r="JC214" i="3"/>
  <c r="CZ214" i="3"/>
  <c r="HJ215" i="3"/>
  <c r="GZ215" i="3"/>
  <c r="DT214" i="3"/>
  <c r="EW215" i="3"/>
  <c r="GN215" i="3"/>
  <c r="IL215" i="3"/>
  <c r="HF215" i="3"/>
  <c r="ES215" i="3"/>
  <c r="JA215" i="3"/>
  <c r="ER215" i="3"/>
  <c r="FM215" i="3"/>
  <c r="JB215" i="3"/>
  <c r="HE214" i="3"/>
  <c r="IU215" i="3"/>
  <c r="HD214" i="3"/>
  <c r="DL214" i="3"/>
  <c r="JD214" i="3"/>
  <c r="FN215" i="3"/>
  <c r="CS215" i="3"/>
  <c r="HD215" i="3"/>
  <c r="HP215" i="3"/>
  <c r="IF215" i="3"/>
  <c r="DH214" i="3"/>
  <c r="IW215" i="3"/>
  <c r="EY214" i="3"/>
  <c r="IQ214" i="3"/>
  <c r="GN214" i="3"/>
  <c r="EL214" i="3"/>
  <c r="DU215" i="3"/>
  <c r="FD215" i="3"/>
  <c r="GT214" i="3"/>
  <c r="JK215" i="3"/>
  <c r="HB215" i="3"/>
  <c r="JK214" i="3"/>
  <c r="JL215" i="3"/>
  <c r="GI215" i="3"/>
  <c r="IG214" i="3"/>
  <c r="EU215" i="3"/>
  <c r="DC215" i="3"/>
  <c r="DE214" i="3"/>
  <c r="GX215" i="3"/>
  <c r="DU214" i="3"/>
  <c r="IX215" i="3"/>
  <c r="DO215" i="3"/>
  <c r="EP214" i="3"/>
  <c r="HP214" i="3"/>
  <c r="GY215" i="3"/>
  <c r="CU215" i="3"/>
  <c r="DI215" i="3"/>
  <c r="FA215" i="3"/>
  <c r="DE215" i="3"/>
  <c r="GO215" i="3"/>
  <c r="CV215" i="3"/>
  <c r="IF214" i="3"/>
  <c r="DJ215" i="3"/>
  <c r="CS214" i="3"/>
  <c r="GS214" i="3"/>
  <c r="GT215" i="3"/>
  <c r="IM214" i="3"/>
  <c r="GO214" i="3"/>
  <c r="AD214" i="3" l="1"/>
  <c r="AP214" i="3"/>
  <c r="AS214" i="3" s="1"/>
  <c r="GE214" i="3"/>
  <c r="AR213" i="3"/>
  <c r="CG213" i="3"/>
  <c r="AS213" i="3"/>
  <c r="AE214" i="3"/>
  <c r="IA214" i="3"/>
  <c r="AM214" i="3"/>
  <c r="FU214" i="3"/>
  <c r="AI214" i="3"/>
  <c r="HU214" i="3"/>
  <c r="DY214" i="3"/>
  <c r="FX214" i="3"/>
  <c r="CL214" i="3"/>
  <c r="GD214" i="3"/>
  <c r="FY214" i="3"/>
  <c r="EB214" i="3"/>
  <c r="AF214" i="3"/>
  <c r="HV214" i="3"/>
  <c r="JT214" i="3"/>
  <c r="HZ214" i="3"/>
  <c r="JY214" i="3"/>
  <c r="EA214" i="3"/>
  <c r="BZ214" i="3"/>
  <c r="BT214" i="3"/>
  <c r="BX214" i="3"/>
  <c r="BY214" i="3"/>
  <c r="BU214" i="3"/>
  <c r="CE214" i="3"/>
  <c r="AR214" i="3" s="1"/>
  <c r="CA214" i="3"/>
  <c r="BW214" i="3"/>
  <c r="BV214" i="3"/>
  <c r="DZ214" i="3"/>
  <c r="GA214" i="3"/>
  <c r="AH214" i="3"/>
  <c r="EF214" i="3"/>
  <c r="JV214" i="3"/>
  <c r="JU214" i="3"/>
  <c r="AG214" i="3"/>
  <c r="R214" i="3"/>
  <c r="X214" i="3"/>
  <c r="AC214" i="3"/>
  <c r="Z214" i="3"/>
  <c r="AA214" i="3"/>
  <c r="AB214" i="3"/>
  <c r="W214" i="3"/>
  <c r="S214" i="3"/>
  <c r="Y214" i="3"/>
  <c r="V214" i="3"/>
  <c r="U214" i="3"/>
  <c r="T214" i="3"/>
  <c r="HW214" i="3"/>
  <c r="HX214" i="3"/>
  <c r="EG214" i="3"/>
  <c r="JP214" i="3"/>
  <c r="AK214" i="3"/>
  <c r="EH214" i="3"/>
  <c r="J214" i="3"/>
  <c r="O214" i="3"/>
  <c r="I214" i="3"/>
  <c r="L214" i="3"/>
  <c r="Q214" i="3"/>
  <c r="P214" i="3"/>
  <c r="K214" i="3"/>
  <c r="M214" i="3"/>
  <c r="H214" i="3"/>
  <c r="N214" i="3"/>
  <c r="AL214" i="3"/>
  <c r="F214" i="3"/>
  <c r="DX214" i="3"/>
  <c r="G214" i="3"/>
  <c r="JX214" i="3"/>
  <c r="FW214" i="3"/>
  <c r="AJ214" i="3"/>
  <c r="BG214" i="3"/>
  <c r="BE214" i="3"/>
  <c r="AX214" i="3"/>
  <c r="BC214" i="3"/>
  <c r="AY214" i="3"/>
  <c r="CC214" i="3"/>
  <c r="AV214" i="3"/>
  <c r="AZ214" i="3"/>
  <c r="JO214" i="3"/>
  <c r="AW214" i="3"/>
  <c r="BF214" i="3"/>
  <c r="BA214" i="3"/>
  <c r="BD214" i="3"/>
  <c r="BB214" i="3"/>
  <c r="IB214" i="3"/>
  <c r="FV214" i="3"/>
  <c r="BL214" i="3"/>
  <c r="CB214" i="3"/>
  <c r="BK214" i="3"/>
  <c r="BI214" i="3"/>
  <c r="BP214" i="3"/>
  <c r="BQ214" i="3"/>
  <c r="BN214" i="3"/>
  <c r="BM214" i="3"/>
  <c r="HR214" i="3"/>
  <c r="BH214" i="3"/>
  <c r="BO214" i="3"/>
  <c r="BJ214" i="3"/>
  <c r="BR214" i="3"/>
  <c r="BS214" i="3"/>
  <c r="JS214" i="3"/>
  <c r="JQ214" i="3"/>
  <c r="ED214" i="3"/>
  <c r="BS215" i="3"/>
  <c r="BG215" i="3"/>
  <c r="AC215" i="3"/>
  <c r="Q215" i="3"/>
  <c r="AO215" i="3"/>
  <c r="AE215" i="3"/>
  <c r="AD215" i="3"/>
  <c r="AG215" i="3"/>
  <c r="AH215" i="3"/>
  <c r="AI215" i="3"/>
  <c r="AJ215" i="3"/>
  <c r="AK215" i="3"/>
  <c r="DY215" i="3"/>
  <c r="CE215" i="3"/>
  <c r="BU215" i="3"/>
  <c r="BY215" i="3"/>
  <c r="BV215" i="3"/>
  <c r="BT215" i="3"/>
  <c r="CA215" i="3"/>
  <c r="BZ215" i="3"/>
  <c r="BX215" i="3"/>
  <c r="BW215" i="3"/>
  <c r="DZ215" i="3"/>
  <c r="HR215" i="3"/>
  <c r="AW215" i="3"/>
  <c r="AV215" i="3"/>
  <c r="CB215" i="3"/>
  <c r="BD215" i="3"/>
  <c r="BE215" i="3"/>
  <c r="AX215" i="3"/>
  <c r="AY215" i="3"/>
  <c r="BF215" i="3"/>
  <c r="AZ215" i="3"/>
  <c r="BA215" i="3"/>
  <c r="BB215" i="3"/>
  <c r="BC215" i="3"/>
  <c r="HS215" i="3"/>
  <c r="AP215" i="3"/>
  <c r="CF215" i="3"/>
  <c r="EF215" i="3"/>
  <c r="HZ215" i="3"/>
  <c r="GC215" i="3"/>
  <c r="FV215" i="3"/>
  <c r="JW215" i="3"/>
  <c r="IA215" i="3"/>
  <c r="JP215" i="3"/>
  <c r="HT215" i="3"/>
  <c r="CC215" i="3"/>
  <c r="JO215" i="3"/>
  <c r="BL215" i="3"/>
  <c r="BK215" i="3"/>
  <c r="BN215" i="3"/>
  <c r="BQ215" i="3"/>
  <c r="BH215" i="3"/>
  <c r="BM215" i="3"/>
  <c r="BR215" i="3"/>
  <c r="BP215" i="3"/>
  <c r="BO215" i="3"/>
  <c r="BJ215" i="3"/>
  <c r="BI215" i="3"/>
  <c r="FW215" i="3"/>
  <c r="EA215" i="3"/>
  <c r="JX215" i="3"/>
  <c r="IB215" i="3"/>
  <c r="HU215" i="3"/>
  <c r="JQ215" i="3"/>
  <c r="HV215" i="3"/>
  <c r="JR215" i="3"/>
  <c r="FX215" i="3"/>
  <c r="EB215" i="3"/>
  <c r="JY215" i="3"/>
  <c r="HW215" i="3"/>
  <c r="JS215" i="3"/>
  <c r="HX215" i="3"/>
  <c r="JT215" i="3"/>
  <c r="JU215" i="3"/>
  <c r="HY215" i="3"/>
  <c r="FY215" i="3"/>
  <c r="EC215" i="3"/>
  <c r="JV215" i="3"/>
  <c r="FZ215" i="3"/>
  <c r="ED215" i="3"/>
  <c r="GA215" i="3"/>
  <c r="EE215" i="3"/>
  <c r="EG215" i="3"/>
  <c r="H215" i="3"/>
  <c r="J215" i="3"/>
  <c r="G215" i="3"/>
  <c r="I215" i="3"/>
  <c r="N215" i="3"/>
  <c r="K215" i="3"/>
  <c r="DX215" i="3"/>
  <c r="F215" i="3"/>
  <c r="P215" i="3"/>
  <c r="O215" i="3"/>
  <c r="AL215" i="3"/>
  <c r="L215" i="3"/>
  <c r="M215" i="3"/>
  <c r="GD215" i="3"/>
  <c r="GB215" i="3"/>
  <c r="EH215" i="3"/>
  <c r="T215" i="3"/>
  <c r="V215" i="3"/>
  <c r="Y215" i="3"/>
  <c r="S215" i="3"/>
  <c r="W215" i="3"/>
  <c r="Z215" i="3"/>
  <c r="R215" i="3"/>
  <c r="AB215" i="3"/>
  <c r="U215" i="3"/>
  <c r="X215" i="3"/>
  <c r="AA215" i="3"/>
  <c r="AM215" i="3"/>
  <c r="FU215" i="3"/>
  <c r="GE215" i="3"/>
  <c r="C216" i="3"/>
  <c r="GK216" i="3"/>
  <c r="FD216" i="3"/>
  <c r="GO216" i="3"/>
  <c r="EN216" i="3"/>
  <c r="IJ216" i="3"/>
  <c r="CP216" i="3"/>
  <c r="JI216" i="3"/>
  <c r="DJ216" i="3"/>
  <c r="GN216" i="3"/>
  <c r="EL216" i="3"/>
  <c r="DQ215" i="3"/>
  <c r="HC216" i="3"/>
  <c r="FH216" i="3"/>
  <c r="FN216" i="3"/>
  <c r="FM216" i="3"/>
  <c r="JK216" i="3"/>
  <c r="FG216" i="3"/>
  <c r="IX216" i="3"/>
  <c r="HE216" i="3"/>
  <c r="JB216" i="3"/>
  <c r="CJ215" i="3"/>
  <c r="FO216" i="3"/>
  <c r="GW216" i="3"/>
  <c r="IH216" i="3"/>
  <c r="DS216" i="3"/>
  <c r="FC216" i="3"/>
  <c r="JH216" i="3"/>
  <c r="IL216" i="3"/>
  <c r="EO216" i="3"/>
  <c r="IW216" i="3"/>
  <c r="HJ216" i="3"/>
  <c r="DB216" i="3"/>
  <c r="IK216" i="3"/>
  <c r="DH216" i="3"/>
  <c r="IP216" i="3"/>
  <c r="DT216" i="3"/>
  <c r="HM216" i="3"/>
  <c r="DU216" i="3"/>
  <c r="EP216" i="3"/>
  <c r="CZ216" i="3"/>
  <c r="JM216" i="3"/>
  <c r="DL216" i="3"/>
  <c r="IT216" i="3"/>
  <c r="JL216" i="3"/>
  <c r="JF216" i="3"/>
  <c r="ES216" i="3"/>
  <c r="EY216" i="3"/>
  <c r="CU216" i="3"/>
  <c r="HD216" i="3"/>
  <c r="IN216" i="3"/>
  <c r="FJ216" i="3"/>
  <c r="HO216" i="3"/>
  <c r="DI216" i="3"/>
  <c r="IY216" i="3"/>
  <c r="DD216" i="3"/>
  <c r="IO216" i="3"/>
  <c r="GY216" i="3"/>
  <c r="GM216" i="3"/>
  <c r="CR216" i="3"/>
  <c r="GX216" i="3"/>
  <c r="HB216" i="3"/>
  <c r="GR216" i="3"/>
  <c r="CV216" i="3"/>
  <c r="IF216" i="3"/>
  <c r="HI216" i="3"/>
  <c r="IM216" i="3"/>
  <c r="FL216" i="3"/>
  <c r="JJ216" i="3"/>
  <c r="CK215" i="3"/>
  <c r="AQ214" i="3" l="1"/>
  <c r="AF215" i="3"/>
  <c r="CL215" i="3"/>
  <c r="AN214" i="3"/>
  <c r="AT213" i="3"/>
  <c r="CG214" i="3"/>
  <c r="CD214" i="3"/>
  <c r="AR215" i="3"/>
  <c r="AS215" i="3"/>
  <c r="AT214" i="3"/>
  <c r="AQ215" i="3"/>
  <c r="AP216" i="3"/>
  <c r="CF216" i="3"/>
  <c r="BZ216" i="3"/>
  <c r="BX216" i="3"/>
  <c r="CE216" i="3"/>
  <c r="BT216" i="3"/>
  <c r="IA216" i="3"/>
  <c r="HT216" i="3"/>
  <c r="JX216" i="3"/>
  <c r="JS216" i="3"/>
  <c r="HX216" i="3"/>
  <c r="JT216" i="3"/>
  <c r="JU216" i="3"/>
  <c r="FY216" i="3"/>
  <c r="ED216" i="3"/>
  <c r="EE216" i="3"/>
  <c r="Z216" i="3"/>
  <c r="R216" i="3"/>
  <c r="AM216" i="3"/>
  <c r="FU216" i="3"/>
  <c r="CD215" i="3"/>
  <c r="C217" i="3"/>
  <c r="AN215" i="3"/>
  <c r="CG215" i="3"/>
  <c r="DE217" i="3"/>
  <c r="HF216" i="3"/>
  <c r="GY217" i="3"/>
  <c r="DC216" i="3"/>
  <c r="HD217" i="3"/>
  <c r="FA216" i="3"/>
  <c r="JD217" i="3"/>
  <c r="CS216" i="3"/>
  <c r="DO216" i="3"/>
  <c r="IU216" i="3"/>
  <c r="JD216" i="3"/>
  <c r="ER216" i="3"/>
  <c r="DS217" i="3"/>
  <c r="HL216" i="3"/>
  <c r="IV216" i="3"/>
  <c r="IQ216" i="3"/>
  <c r="HP216" i="3"/>
  <c r="CT216" i="3"/>
  <c r="GJ217" i="3"/>
  <c r="FQ217" i="3"/>
  <c r="IQ217" i="3"/>
  <c r="CK216" i="3"/>
  <c r="FP216" i="3"/>
  <c r="JA216" i="3"/>
  <c r="FN217" i="3"/>
  <c r="GP217" i="3"/>
  <c r="HG217" i="3"/>
  <c r="EW216" i="3"/>
  <c r="IH217" i="3"/>
  <c r="GV216" i="3"/>
  <c r="DR216" i="3"/>
  <c r="EZ216" i="3"/>
  <c r="FE216" i="3"/>
  <c r="GJ216" i="3"/>
  <c r="GI216" i="3"/>
  <c r="HL217" i="3"/>
  <c r="FJ217" i="3"/>
  <c r="JI217" i="3"/>
  <c r="JC216" i="3"/>
  <c r="FA217" i="3"/>
  <c r="JG217" i="3"/>
  <c r="DG217" i="3"/>
  <c r="DK217" i="3"/>
  <c r="DM217" i="3"/>
  <c r="IT217" i="3"/>
  <c r="JM217" i="3"/>
  <c r="IU217" i="3"/>
  <c r="IG217" i="3"/>
  <c r="DH217" i="3"/>
  <c r="GI217" i="3"/>
  <c r="ES217" i="3"/>
  <c r="GP216" i="3"/>
  <c r="FF216" i="3"/>
  <c r="DF216" i="3"/>
  <c r="GQ217" i="3"/>
  <c r="IG216" i="3"/>
  <c r="DP216" i="3"/>
  <c r="HG216" i="3"/>
  <c r="FG217" i="3"/>
  <c r="FS216" i="3"/>
  <c r="HE217" i="3"/>
  <c r="DE216" i="3"/>
  <c r="FB216" i="3"/>
  <c r="DM216" i="3"/>
  <c r="DT217" i="3"/>
  <c r="GZ216" i="3"/>
  <c r="DB217" i="3"/>
  <c r="GN217" i="3"/>
  <c r="EP217" i="3"/>
  <c r="FR216" i="3"/>
  <c r="DQ216" i="3"/>
  <c r="FI216" i="3"/>
  <c r="II217" i="3"/>
  <c r="HC217" i="3"/>
  <c r="DK216" i="3"/>
  <c r="DV216" i="3"/>
  <c r="CO216" i="3"/>
  <c r="JK217" i="3"/>
  <c r="IM217" i="3"/>
  <c r="HA216" i="3"/>
  <c r="CJ216" i="3"/>
  <c r="CQ217" i="3"/>
  <c r="IJ217" i="3"/>
  <c r="ER217" i="3"/>
  <c r="JH217" i="3"/>
  <c r="GO217" i="3"/>
  <c r="DQ217" i="3"/>
  <c r="FL217" i="3"/>
  <c r="CR217" i="3"/>
  <c r="FC217" i="3"/>
  <c r="DG216" i="3"/>
  <c r="DV217" i="3"/>
  <c r="HN217" i="3"/>
  <c r="FD217" i="3"/>
  <c r="IZ216" i="3"/>
  <c r="IO217" i="3"/>
  <c r="IS216" i="3"/>
  <c r="IZ217" i="3"/>
  <c r="EV217" i="3"/>
  <c r="EZ217" i="3"/>
  <c r="FS217" i="3"/>
  <c r="JL217" i="3"/>
  <c r="EU216" i="3"/>
  <c r="EQ217" i="3"/>
  <c r="HB217" i="3"/>
  <c r="EM216" i="3"/>
  <c r="JG216" i="3"/>
  <c r="IY217" i="3"/>
  <c r="EU217" i="3"/>
  <c r="GL216" i="3"/>
  <c r="HK216" i="3"/>
  <c r="HI217" i="3"/>
  <c r="EW217" i="3"/>
  <c r="CS217" i="3"/>
  <c r="EL217" i="3"/>
  <c r="IF217" i="3"/>
  <c r="IN217" i="3"/>
  <c r="GM217" i="3"/>
  <c r="GT216" i="3"/>
  <c r="FQ216" i="3"/>
  <c r="HM217" i="3"/>
  <c r="DI217" i="3"/>
  <c r="DD217" i="3"/>
  <c r="GQ216" i="3"/>
  <c r="CT217" i="3"/>
  <c r="CW216" i="3"/>
  <c r="GS216" i="3"/>
  <c r="HP217" i="3"/>
  <c r="CQ216" i="3"/>
  <c r="FR217" i="3"/>
  <c r="CY217" i="3"/>
  <c r="CX216" i="3"/>
  <c r="ET216" i="3"/>
  <c r="EQ216" i="3"/>
  <c r="CY216" i="3"/>
  <c r="HN216" i="3"/>
  <c r="IS217" i="3"/>
  <c r="FE217" i="3"/>
  <c r="HK217" i="3"/>
  <c r="II216" i="3"/>
  <c r="EV216" i="3"/>
  <c r="GS217" i="3"/>
  <c r="CC216" i="3" l="1"/>
  <c r="JO216" i="3"/>
  <c r="FZ216" i="3"/>
  <c r="EB216" i="3"/>
  <c r="JW216" i="3"/>
  <c r="GB216" i="3"/>
  <c r="Y216" i="3"/>
  <c r="EH216" i="3"/>
  <c r="FW216" i="3"/>
  <c r="T216" i="3"/>
  <c r="BY216" i="3"/>
  <c r="GA216" i="3"/>
  <c r="EA216" i="3"/>
  <c r="U216" i="3"/>
  <c r="HV216" i="3"/>
  <c r="AL216" i="3"/>
  <c r="AN216" i="3" s="1"/>
  <c r="G216" i="3"/>
  <c r="K216" i="3"/>
  <c r="P216" i="3"/>
  <c r="J216" i="3"/>
  <c r="Q216" i="3"/>
  <c r="O216" i="3"/>
  <c r="I216" i="3"/>
  <c r="H216" i="3"/>
  <c r="M216" i="3"/>
  <c r="N216" i="3"/>
  <c r="F216" i="3"/>
  <c r="L216" i="3"/>
  <c r="DX216" i="3"/>
  <c r="HR216" i="3"/>
  <c r="AZ216" i="3"/>
  <c r="BG216" i="3"/>
  <c r="CB216" i="3"/>
  <c r="BF216" i="3"/>
  <c r="BD216" i="3"/>
  <c r="BA216" i="3"/>
  <c r="AV216" i="3"/>
  <c r="BB216" i="3"/>
  <c r="AW216" i="3"/>
  <c r="BC216" i="3"/>
  <c r="BE216" i="3"/>
  <c r="AX216" i="3"/>
  <c r="AY216" i="3"/>
  <c r="IB216" i="3"/>
  <c r="AA216" i="3"/>
  <c r="AB216" i="3"/>
  <c r="BV216" i="3"/>
  <c r="W216" i="3"/>
  <c r="GE216" i="3"/>
  <c r="HW216" i="3"/>
  <c r="GC216" i="3"/>
  <c r="EF216" i="3"/>
  <c r="X216" i="3"/>
  <c r="JR216" i="3"/>
  <c r="CA216" i="3"/>
  <c r="BU216" i="3"/>
  <c r="HU216" i="3"/>
  <c r="JV216" i="3"/>
  <c r="JP216" i="3"/>
  <c r="BL216" i="3"/>
  <c r="BI216" i="3"/>
  <c r="BS216" i="3"/>
  <c r="BR216" i="3"/>
  <c r="BO216" i="3"/>
  <c r="BJ216" i="3"/>
  <c r="BQ216" i="3"/>
  <c r="BN216" i="3"/>
  <c r="BM216" i="3"/>
  <c r="BK216" i="3"/>
  <c r="BH216" i="3"/>
  <c r="BP216" i="3"/>
  <c r="JQ216" i="3"/>
  <c r="DY216" i="3"/>
  <c r="S216" i="3"/>
  <c r="AI216" i="3"/>
  <c r="AJ216" i="3"/>
  <c r="AE216" i="3"/>
  <c r="AK216" i="3"/>
  <c r="AO216" i="3"/>
  <c r="AR216" i="3" s="1"/>
  <c r="AD216" i="3"/>
  <c r="AF216" i="3"/>
  <c r="AG216" i="3"/>
  <c r="AH216" i="3"/>
  <c r="HS216" i="3"/>
  <c r="DZ216" i="3"/>
  <c r="CL216" i="3"/>
  <c r="BW216" i="3"/>
  <c r="AC216" i="3"/>
  <c r="GD216" i="3"/>
  <c r="FX216" i="3"/>
  <c r="HY216" i="3"/>
  <c r="EG216" i="3"/>
  <c r="EC216" i="3"/>
  <c r="FV216" i="3"/>
  <c r="JY216" i="3"/>
  <c r="HZ216" i="3"/>
  <c r="V216" i="3"/>
  <c r="AS216" i="3"/>
  <c r="AT215" i="3"/>
  <c r="DZ217" i="3"/>
  <c r="CE217" i="3"/>
  <c r="AP217" i="3"/>
  <c r="HZ217" i="3"/>
  <c r="BD217" i="3"/>
  <c r="AW217" i="3"/>
  <c r="AV217" i="3"/>
  <c r="AZ217" i="3"/>
  <c r="BC217" i="3"/>
  <c r="JP217" i="3"/>
  <c r="JO217" i="3"/>
  <c r="CC217" i="3"/>
  <c r="EA217" i="3"/>
  <c r="JQ217" i="3"/>
  <c r="HX217" i="3"/>
  <c r="HY217" i="3"/>
  <c r="FY217" i="3"/>
  <c r="EC217" i="3"/>
  <c r="JV217" i="3"/>
  <c r="FZ217" i="3"/>
  <c r="GA217" i="3"/>
  <c r="CG216" i="3"/>
  <c r="C218" i="3"/>
  <c r="FD218" i="3"/>
  <c r="GW217" i="3"/>
  <c r="EZ218" i="3"/>
  <c r="DU217" i="3"/>
  <c r="CZ217" i="3"/>
  <c r="EO218" i="3"/>
  <c r="CO217" i="3"/>
  <c r="IV217" i="3"/>
  <c r="IY218" i="3"/>
  <c r="HJ218" i="3"/>
  <c r="GZ217" i="3"/>
  <c r="GX217" i="3"/>
  <c r="DM218" i="3"/>
  <c r="HF218" i="3"/>
  <c r="JB218" i="3"/>
  <c r="JM218" i="3"/>
  <c r="JA217" i="3"/>
  <c r="HL218" i="3"/>
  <c r="CW217" i="3"/>
  <c r="CX217" i="3"/>
  <c r="CY218" i="3"/>
  <c r="GO218" i="3"/>
  <c r="EW218" i="3"/>
  <c r="IX217" i="3"/>
  <c r="JF217" i="3"/>
  <c r="JI218" i="3"/>
  <c r="FR218" i="3"/>
  <c r="DC217" i="3"/>
  <c r="CT218" i="3"/>
  <c r="FA218" i="3"/>
  <c r="DJ217" i="3"/>
  <c r="IQ218" i="3"/>
  <c r="IJ218" i="3"/>
  <c r="DI218" i="3"/>
  <c r="IO218" i="3"/>
  <c r="HJ217" i="3"/>
  <c r="DF217" i="3"/>
  <c r="DK218" i="3"/>
  <c r="FG218" i="3"/>
  <c r="IK218" i="3"/>
  <c r="DD218" i="3"/>
  <c r="JA218" i="3"/>
  <c r="DG218" i="3"/>
  <c r="DR218" i="3"/>
  <c r="GV217" i="3"/>
  <c r="GJ218" i="3"/>
  <c r="HN218" i="3"/>
  <c r="DE218" i="3"/>
  <c r="IP217" i="3"/>
  <c r="FC218" i="3"/>
  <c r="IL217" i="3"/>
  <c r="EM217" i="3"/>
  <c r="FB217" i="3"/>
  <c r="JB217" i="3"/>
  <c r="CP217" i="3"/>
  <c r="ER218" i="3"/>
  <c r="IK217" i="3"/>
  <c r="FQ218" i="3"/>
  <c r="DJ218" i="3"/>
  <c r="HF217" i="3"/>
  <c r="GT217" i="3"/>
  <c r="CW218" i="3"/>
  <c r="EY217" i="3"/>
  <c r="FJ218" i="3"/>
  <c r="FO217" i="3"/>
  <c r="GL217" i="3"/>
  <c r="FP217" i="3"/>
  <c r="IH218" i="3"/>
  <c r="GK217" i="3"/>
  <c r="II218" i="3"/>
  <c r="JC217" i="3"/>
  <c r="DR217" i="3"/>
  <c r="HO217" i="3"/>
  <c r="FI218" i="3"/>
  <c r="JD218" i="3"/>
  <c r="HK218" i="3"/>
  <c r="EN217" i="3"/>
  <c r="DP217" i="3"/>
  <c r="IW217" i="3"/>
  <c r="CV217" i="3"/>
  <c r="CV218" i="3"/>
  <c r="HA217" i="3"/>
  <c r="FH217" i="3"/>
  <c r="FM217" i="3"/>
  <c r="DH218" i="3"/>
  <c r="CU217" i="3"/>
  <c r="EV218" i="3"/>
  <c r="JF218" i="3"/>
  <c r="EL218" i="3"/>
  <c r="CK217" i="3"/>
  <c r="EP218" i="3"/>
  <c r="IM218" i="3"/>
  <c r="CJ217" i="3"/>
  <c r="GM218" i="3"/>
  <c r="GP218" i="3"/>
  <c r="DL217" i="3"/>
  <c r="DO217" i="3"/>
  <c r="FI217" i="3"/>
  <c r="GR217" i="3"/>
  <c r="HB218" i="3"/>
  <c r="FF217" i="3"/>
  <c r="DU218" i="3"/>
  <c r="JJ217" i="3"/>
  <c r="HM218" i="3"/>
  <c r="ET217" i="3"/>
  <c r="EO217" i="3"/>
  <c r="FS218" i="3"/>
  <c r="EQ218" i="3"/>
  <c r="CL217" i="3" l="1"/>
  <c r="CD216" i="3"/>
  <c r="EG217" i="3"/>
  <c r="EH217" i="3"/>
  <c r="GE217" i="3"/>
  <c r="HW217" i="3"/>
  <c r="CA217" i="3"/>
  <c r="CF217" i="3"/>
  <c r="CG217" i="3" s="1"/>
  <c r="BZ217" i="3"/>
  <c r="BY217" i="3"/>
  <c r="BW217" i="3"/>
  <c r="BX217" i="3"/>
  <c r="BV217" i="3"/>
  <c r="BU217" i="3"/>
  <c r="BT217" i="3"/>
  <c r="EE217" i="3"/>
  <c r="BG217" i="3"/>
  <c r="HV217" i="3"/>
  <c r="AC217" i="3"/>
  <c r="S217" i="3"/>
  <c r="R217" i="3"/>
  <c r="AM217" i="3"/>
  <c r="Z217" i="3"/>
  <c r="FU217" i="3"/>
  <c r="U217" i="3"/>
  <c r="V217" i="3"/>
  <c r="AB217" i="3"/>
  <c r="X217" i="3"/>
  <c r="T217" i="3"/>
  <c r="AA217" i="3"/>
  <c r="W217" i="3"/>
  <c r="Y217" i="3"/>
  <c r="BP217" i="3"/>
  <c r="BH217" i="3"/>
  <c r="BJ217" i="3"/>
  <c r="BN217" i="3"/>
  <c r="BI217" i="3"/>
  <c r="BR217" i="3"/>
  <c r="HR217" i="3"/>
  <c r="BK217" i="3"/>
  <c r="BQ217" i="3"/>
  <c r="BS217" i="3"/>
  <c r="CB217" i="3"/>
  <c r="CD217" i="3" s="1"/>
  <c r="BL217" i="3"/>
  <c r="BM217" i="3"/>
  <c r="BO217" i="3"/>
  <c r="JR217" i="3"/>
  <c r="AI217" i="3"/>
  <c r="AJ217" i="3"/>
  <c r="AE217" i="3"/>
  <c r="AK217" i="3"/>
  <c r="AD217" i="3"/>
  <c r="AO217" i="3"/>
  <c r="AQ217" i="3" s="1"/>
  <c r="AF217" i="3"/>
  <c r="AG217" i="3"/>
  <c r="AH217" i="3"/>
  <c r="JW217" i="3"/>
  <c r="IB217" i="3"/>
  <c r="GB217" i="3"/>
  <c r="HS217" i="3"/>
  <c r="FX217" i="3"/>
  <c r="FV217" i="3"/>
  <c r="JU217" i="3"/>
  <c r="BB217" i="3"/>
  <c r="JX217" i="3"/>
  <c r="GC217" i="3"/>
  <c r="HU217" i="3"/>
  <c r="AY217" i="3"/>
  <c r="BF217" i="3"/>
  <c r="JY217" i="3"/>
  <c r="BE217" i="3"/>
  <c r="IA217" i="3"/>
  <c r="GD217" i="3"/>
  <c r="JT217" i="3"/>
  <c r="BA217" i="3"/>
  <c r="K217" i="3"/>
  <c r="Q217" i="3"/>
  <c r="P217" i="3"/>
  <c r="L217" i="3"/>
  <c r="M217" i="3"/>
  <c r="H217" i="3"/>
  <c r="J217" i="3"/>
  <c r="DX217" i="3"/>
  <c r="AL217" i="3"/>
  <c r="G217" i="3"/>
  <c r="I217" i="3"/>
  <c r="F217" i="3"/>
  <c r="O217" i="3"/>
  <c r="N217" i="3"/>
  <c r="EF217" i="3"/>
  <c r="FW217" i="3"/>
  <c r="JS217" i="3"/>
  <c r="EB217" i="3"/>
  <c r="AX217" i="3"/>
  <c r="HT217" i="3"/>
  <c r="ED217" i="3"/>
  <c r="DY217" i="3"/>
  <c r="AQ216" i="3"/>
  <c r="AT216" i="3"/>
  <c r="EF218" i="3"/>
  <c r="CF218" i="3"/>
  <c r="JX218" i="3"/>
  <c r="HX218" i="3"/>
  <c r="FY218" i="3"/>
  <c r="EC218" i="3"/>
  <c r="FZ218" i="3"/>
  <c r="EE218" i="3"/>
  <c r="GE218" i="3"/>
  <c r="C219" i="3"/>
  <c r="CS218" i="3"/>
  <c r="IS218" i="3"/>
  <c r="ET218" i="3"/>
  <c r="GZ218" i="3"/>
  <c r="EM218" i="3"/>
  <c r="JL218" i="3"/>
  <c r="HA218" i="3"/>
  <c r="GL218" i="3"/>
  <c r="CZ218" i="3"/>
  <c r="GS219" i="3"/>
  <c r="IW218" i="3"/>
  <c r="ES218" i="3"/>
  <c r="HD218" i="3"/>
  <c r="FP218" i="3"/>
  <c r="JC218" i="3"/>
  <c r="IT218" i="3"/>
  <c r="GT218" i="3"/>
  <c r="GQ218" i="3"/>
  <c r="HA219" i="3"/>
  <c r="GK218" i="3"/>
  <c r="FG219" i="3"/>
  <c r="CR218" i="3"/>
  <c r="IU218" i="3"/>
  <c r="DQ218" i="3"/>
  <c r="IF218" i="3"/>
  <c r="GR218" i="3"/>
  <c r="EN218" i="3"/>
  <c r="CU218" i="3"/>
  <c r="FF218" i="3"/>
  <c r="EU218" i="3"/>
  <c r="FO218" i="3"/>
  <c r="IG218" i="3"/>
  <c r="HP218" i="3"/>
  <c r="IN218" i="3"/>
  <c r="IZ218" i="3"/>
  <c r="DO218" i="3"/>
  <c r="DT218" i="3"/>
  <c r="DF218" i="3"/>
  <c r="DP218" i="3"/>
  <c r="GX218" i="3"/>
  <c r="IL218" i="3"/>
  <c r="CQ218" i="3"/>
  <c r="GW218" i="3"/>
  <c r="JK218" i="3"/>
  <c r="DP219" i="3"/>
  <c r="DB218" i="3"/>
  <c r="IL219" i="3"/>
  <c r="GI218" i="3"/>
  <c r="JH218" i="3"/>
  <c r="GY218" i="3"/>
  <c r="IP218" i="3"/>
  <c r="GS218" i="3"/>
  <c r="IX218" i="3"/>
  <c r="FL218" i="3"/>
  <c r="DC218" i="3"/>
  <c r="CO218" i="3"/>
  <c r="HC218" i="3"/>
  <c r="HI218" i="3"/>
  <c r="GN218" i="3"/>
  <c r="IN219" i="3"/>
  <c r="IM219" i="3"/>
  <c r="DS218" i="3"/>
  <c r="GV218" i="3"/>
  <c r="GI219" i="3"/>
  <c r="FN218" i="3"/>
  <c r="FE218" i="3"/>
  <c r="HG218" i="3"/>
  <c r="JG218" i="3"/>
  <c r="DL218" i="3"/>
  <c r="HO218" i="3"/>
  <c r="FM218" i="3"/>
  <c r="EY218" i="3"/>
  <c r="CJ218" i="3"/>
  <c r="FB218" i="3"/>
  <c r="FH218" i="3"/>
  <c r="HE218" i="3"/>
  <c r="JJ218" i="3"/>
  <c r="CK218" i="3"/>
  <c r="CX218" i="3"/>
  <c r="CP218" i="3"/>
  <c r="IV218" i="3"/>
  <c r="DV218" i="3"/>
  <c r="CL218" i="3" l="1"/>
  <c r="AS217" i="3"/>
  <c r="AN217" i="3"/>
  <c r="AR217" i="3"/>
  <c r="BC218" i="3"/>
  <c r="AX218" i="3"/>
  <c r="BE218" i="3"/>
  <c r="BG218" i="3"/>
  <c r="AY218" i="3"/>
  <c r="AV218" i="3"/>
  <c r="BF218" i="3"/>
  <c r="AW218" i="3"/>
  <c r="AZ218" i="3"/>
  <c r="BD218" i="3"/>
  <c r="BA218" i="3"/>
  <c r="CB218" i="3"/>
  <c r="BB218" i="3"/>
  <c r="HR218" i="3"/>
  <c r="FW218" i="3"/>
  <c r="GA218" i="3"/>
  <c r="GD218" i="3"/>
  <c r="ED218" i="3"/>
  <c r="JT218" i="3"/>
  <c r="HZ218" i="3"/>
  <c r="IB218" i="3"/>
  <c r="AJ218" i="3"/>
  <c r="AD218" i="3"/>
  <c r="AK218" i="3"/>
  <c r="AO218" i="3"/>
  <c r="AE218" i="3"/>
  <c r="AF218" i="3"/>
  <c r="AG218" i="3"/>
  <c r="AH218" i="3"/>
  <c r="AI218" i="3"/>
  <c r="HU218" i="3"/>
  <c r="EB218" i="3"/>
  <c r="JR218" i="3"/>
  <c r="HV218" i="3"/>
  <c r="JW218" i="3"/>
  <c r="JY218" i="3"/>
  <c r="V218" i="3"/>
  <c r="Y218" i="3"/>
  <c r="AC218" i="3"/>
  <c r="T218" i="3"/>
  <c r="W218" i="3"/>
  <c r="X218" i="3"/>
  <c r="AB218" i="3"/>
  <c r="S218" i="3"/>
  <c r="U218" i="3"/>
  <c r="Z218" i="3"/>
  <c r="R218" i="3"/>
  <c r="AA218" i="3"/>
  <c r="IA218" i="3"/>
  <c r="DZ218" i="3"/>
  <c r="JU218" i="3"/>
  <c r="F218" i="3"/>
  <c r="N218" i="3"/>
  <c r="J218" i="3"/>
  <c r="I218" i="3"/>
  <c r="K218" i="3"/>
  <c r="AL218" i="3"/>
  <c r="Q218" i="3"/>
  <c r="O218" i="3"/>
  <c r="L218" i="3"/>
  <c r="M218" i="3"/>
  <c r="DX218" i="3"/>
  <c r="H218" i="3"/>
  <c r="G218" i="3"/>
  <c r="P218" i="3"/>
  <c r="HT218" i="3"/>
  <c r="AP218" i="3"/>
  <c r="BU218" i="3"/>
  <c r="BZ218" i="3"/>
  <c r="BW218" i="3"/>
  <c r="BX218" i="3"/>
  <c r="BV218" i="3"/>
  <c r="BT218" i="3"/>
  <c r="CA218" i="3"/>
  <c r="BY218" i="3"/>
  <c r="CE218" i="3"/>
  <c r="CG218" i="3" s="1"/>
  <c r="DY218" i="3"/>
  <c r="EG218" i="3"/>
  <c r="HS218" i="3"/>
  <c r="JQ218" i="3"/>
  <c r="JS218" i="3"/>
  <c r="JV218" i="3"/>
  <c r="HW218" i="3"/>
  <c r="BH218" i="3"/>
  <c r="BI218" i="3"/>
  <c r="BR218" i="3"/>
  <c r="BS218" i="3"/>
  <c r="BN218" i="3"/>
  <c r="BK218" i="3"/>
  <c r="BJ218" i="3"/>
  <c r="BL218" i="3"/>
  <c r="BM218" i="3"/>
  <c r="BQ218" i="3"/>
  <c r="BO218" i="3"/>
  <c r="BP218" i="3"/>
  <c r="FU218" i="3"/>
  <c r="AM218" i="3"/>
  <c r="AN218" i="3" s="1"/>
  <c r="EH218" i="3"/>
  <c r="GC218" i="3"/>
  <c r="GB218" i="3"/>
  <c r="FV218" i="3"/>
  <c r="CC218" i="3"/>
  <c r="JO218" i="3"/>
  <c r="JP218" i="3"/>
  <c r="EA218" i="3"/>
  <c r="FX218" i="3"/>
  <c r="HY218" i="3"/>
  <c r="C220" i="3"/>
  <c r="DB219" i="3"/>
  <c r="FB219" i="3"/>
  <c r="IQ219" i="3"/>
  <c r="ET219" i="3"/>
  <c r="IK219" i="3"/>
  <c r="GV220" i="3"/>
  <c r="FO220" i="3"/>
  <c r="EZ219" i="3"/>
  <c r="HB219" i="3"/>
  <c r="DU220" i="3"/>
  <c r="DT219" i="3"/>
  <c r="ES219" i="3"/>
  <c r="GJ220" i="3"/>
  <c r="DL220" i="3"/>
  <c r="GY219" i="3"/>
  <c r="DL219" i="3"/>
  <c r="EO220" i="3"/>
  <c r="GT219" i="3"/>
  <c r="EN219" i="3"/>
  <c r="IG219" i="3"/>
  <c r="EW220" i="3"/>
  <c r="FA219" i="3"/>
  <c r="GP219" i="3"/>
  <c r="IO219" i="3"/>
  <c r="FJ220" i="3"/>
  <c r="GZ219" i="3"/>
  <c r="DD220" i="3"/>
  <c r="EP219" i="3"/>
  <c r="GK220" i="3"/>
  <c r="FL219" i="3"/>
  <c r="JC219" i="3"/>
  <c r="IF219" i="3"/>
  <c r="DG220" i="3"/>
  <c r="GW220" i="3"/>
  <c r="IH219" i="3"/>
  <c r="FS220" i="3"/>
  <c r="GJ219" i="3"/>
  <c r="HO220" i="3"/>
  <c r="DV220" i="3"/>
  <c r="JB219" i="3"/>
  <c r="EY219" i="3"/>
  <c r="IT219" i="3"/>
  <c r="FI219" i="3"/>
  <c r="EL219" i="3"/>
  <c r="FP220" i="3"/>
  <c r="CP219" i="3"/>
  <c r="FE220" i="3"/>
  <c r="JM219" i="3"/>
  <c r="CV219" i="3"/>
  <c r="FL220" i="3"/>
  <c r="CJ219" i="3"/>
  <c r="HM219" i="3"/>
  <c r="FB220" i="3"/>
  <c r="DE219" i="3"/>
  <c r="HC220" i="3"/>
  <c r="FN219" i="3"/>
  <c r="JA219" i="3"/>
  <c r="CU219" i="3"/>
  <c r="IY220" i="3"/>
  <c r="HD219" i="3"/>
  <c r="JC220" i="3"/>
  <c r="IX220" i="3"/>
  <c r="EO219" i="3"/>
  <c r="CT220" i="3"/>
  <c r="FO219" i="3"/>
  <c r="DK219" i="3"/>
  <c r="GL219" i="3"/>
  <c r="HE219" i="3"/>
  <c r="JH220" i="3"/>
  <c r="HP220" i="3"/>
  <c r="FC219" i="3"/>
  <c r="HP219" i="3"/>
  <c r="DG219" i="3"/>
  <c r="DE220" i="3"/>
  <c r="CO220" i="3"/>
  <c r="EL220" i="3"/>
  <c r="FH219" i="3"/>
  <c r="DO219" i="3"/>
  <c r="EQ219" i="3"/>
  <c r="EP220" i="3"/>
  <c r="DF219" i="3"/>
  <c r="JK219" i="3"/>
  <c r="HM220" i="3"/>
  <c r="EZ220" i="3"/>
  <c r="HG219" i="3"/>
  <c r="GV219" i="3"/>
  <c r="ES220" i="3"/>
  <c r="IP220" i="3"/>
  <c r="CY219" i="3"/>
  <c r="IW219" i="3"/>
  <c r="HF219" i="3"/>
  <c r="IO220" i="3"/>
  <c r="JH219" i="3"/>
  <c r="IJ219" i="3"/>
  <c r="IP219" i="3"/>
  <c r="FH220" i="3"/>
  <c r="CS219" i="3"/>
  <c r="IF220" i="3"/>
  <c r="GM219" i="3"/>
  <c r="HN219" i="3"/>
  <c r="IV219" i="3"/>
  <c r="FR219" i="3"/>
  <c r="JL219" i="3"/>
  <c r="HC219" i="3"/>
  <c r="EW219" i="3"/>
  <c r="GM220" i="3"/>
  <c r="EU220" i="3"/>
  <c r="JD219" i="3"/>
  <c r="DU219" i="3"/>
  <c r="FI220" i="3"/>
  <c r="CU220" i="3"/>
  <c r="GP220" i="3"/>
  <c r="EV220" i="3"/>
  <c r="JI219" i="3"/>
  <c r="HK219" i="3"/>
  <c r="HI219" i="3"/>
  <c r="GR219" i="3"/>
  <c r="HJ220" i="3"/>
  <c r="FP219" i="3"/>
  <c r="DJ219" i="3"/>
  <c r="HB220" i="3"/>
  <c r="IU220" i="3"/>
  <c r="EY220" i="3"/>
  <c r="II219" i="3"/>
  <c r="DV219" i="3"/>
  <c r="IU219" i="3"/>
  <c r="CT219" i="3"/>
  <c r="IS219" i="3"/>
  <c r="CQ219" i="3"/>
  <c r="HG220" i="3"/>
  <c r="HA220" i="3"/>
  <c r="GW219" i="3"/>
  <c r="IY219" i="3"/>
  <c r="FC220" i="3"/>
  <c r="CK219" i="3"/>
  <c r="HO219" i="3"/>
  <c r="GO220" i="3"/>
  <c r="ER220" i="3"/>
  <c r="CR219" i="3"/>
  <c r="GK219" i="3"/>
  <c r="DM219" i="3"/>
  <c r="HL220" i="3"/>
  <c r="FE219" i="3"/>
  <c r="DI219" i="3"/>
  <c r="JJ219" i="3"/>
  <c r="DF220" i="3"/>
  <c r="IZ219" i="3"/>
  <c r="DD219" i="3"/>
  <c r="DR219" i="3"/>
  <c r="EU219" i="3"/>
  <c r="FR220" i="3"/>
  <c r="FF219" i="3"/>
  <c r="FM219" i="3"/>
  <c r="JF219" i="3"/>
  <c r="JM220" i="3"/>
  <c r="EV219" i="3"/>
  <c r="DQ219" i="3"/>
  <c r="JI220" i="3"/>
  <c r="GO219" i="3"/>
  <c r="DS219" i="3"/>
  <c r="CW219" i="3"/>
  <c r="DH219" i="3"/>
  <c r="EM219" i="3"/>
  <c r="IH220" i="3"/>
  <c r="CQ220" i="3"/>
  <c r="GQ219" i="3"/>
  <c r="CO219" i="3"/>
  <c r="CZ219" i="3"/>
  <c r="DI220" i="3"/>
  <c r="HL219" i="3"/>
  <c r="GX219" i="3"/>
  <c r="HJ219" i="3"/>
  <c r="GN219" i="3"/>
  <c r="FJ219" i="3"/>
  <c r="IK220" i="3"/>
  <c r="FF220" i="3"/>
  <c r="JG219" i="3"/>
  <c r="IX219" i="3"/>
  <c r="GS220" i="3"/>
  <c r="ER219" i="3"/>
  <c r="JB220" i="3"/>
  <c r="DP220" i="3"/>
  <c r="IV220" i="3"/>
  <c r="DQ220" i="3"/>
  <c r="CX219" i="3"/>
  <c r="DC219" i="3"/>
  <c r="FQ219" i="3"/>
  <c r="FS219" i="3"/>
  <c r="EM220" i="3"/>
  <c r="FD219" i="3"/>
  <c r="CS220" i="3"/>
  <c r="GC219" i="3" l="1"/>
  <c r="BM219" i="3"/>
  <c r="BS219" i="3"/>
  <c r="BP219" i="3"/>
  <c r="CB219" i="3"/>
  <c r="BH219" i="3"/>
  <c r="HR219" i="3"/>
  <c r="BQ219" i="3"/>
  <c r="BL219" i="3"/>
  <c r="BK219" i="3"/>
  <c r="IB219" i="3"/>
  <c r="JX219" i="3"/>
  <c r="EA219" i="3"/>
  <c r="JU219" i="3"/>
  <c r="JV219" i="3"/>
  <c r="GB219" i="3"/>
  <c r="JP219" i="3"/>
  <c r="CE219" i="3"/>
  <c r="HV219" i="3"/>
  <c r="JW219" i="3"/>
  <c r="FY219" i="3"/>
  <c r="AT217" i="3"/>
  <c r="CD218" i="3"/>
  <c r="AQ218" i="3"/>
  <c r="AR218" i="3"/>
  <c r="AS218" i="3"/>
  <c r="IA219" i="3"/>
  <c r="EH219" i="3"/>
  <c r="GA219" i="3"/>
  <c r="EE219" i="3"/>
  <c r="R219" i="3"/>
  <c r="S219" i="3"/>
  <c r="AB219" i="3"/>
  <c r="W219" i="3"/>
  <c r="AA219" i="3"/>
  <c r="Z219" i="3"/>
  <c r="Y219" i="3"/>
  <c r="U219" i="3"/>
  <c r="X219" i="3"/>
  <c r="T219" i="3"/>
  <c r="AC219" i="3"/>
  <c r="V219" i="3"/>
  <c r="HY219" i="3"/>
  <c r="BO219" i="3"/>
  <c r="DZ219" i="3"/>
  <c r="CL219" i="3"/>
  <c r="AP219" i="3"/>
  <c r="JQ219" i="3"/>
  <c r="BE219" i="3"/>
  <c r="AX219" i="3"/>
  <c r="JO219" i="3"/>
  <c r="AY219" i="3"/>
  <c r="AZ219" i="3"/>
  <c r="BF219" i="3"/>
  <c r="AW219" i="3"/>
  <c r="BA219" i="3"/>
  <c r="BD219" i="3"/>
  <c r="BB219" i="3"/>
  <c r="BG219" i="3"/>
  <c r="AV219" i="3"/>
  <c r="BC219" i="3"/>
  <c r="CC219" i="3"/>
  <c r="JS219" i="3"/>
  <c r="EB219" i="3"/>
  <c r="FX219" i="3"/>
  <c r="GE219" i="3"/>
  <c r="BJ219" i="3"/>
  <c r="HT219" i="3"/>
  <c r="FU219" i="3"/>
  <c r="AM219" i="3"/>
  <c r="AJ219" i="3"/>
  <c r="AE219" i="3"/>
  <c r="AK219" i="3"/>
  <c r="AO219" i="3"/>
  <c r="AR219" i="3" s="1"/>
  <c r="AD219" i="3"/>
  <c r="AF219" i="3"/>
  <c r="AG219" i="3"/>
  <c r="AH219" i="3"/>
  <c r="AI219" i="3"/>
  <c r="Q219" i="3"/>
  <c r="I219" i="3"/>
  <c r="M219" i="3"/>
  <c r="P219" i="3"/>
  <c r="AL219" i="3"/>
  <c r="H219" i="3"/>
  <c r="O219" i="3"/>
  <c r="DX219" i="3"/>
  <c r="L219" i="3"/>
  <c r="G219" i="3"/>
  <c r="J219" i="3"/>
  <c r="F219" i="3"/>
  <c r="K219" i="3"/>
  <c r="N219" i="3"/>
  <c r="JY219" i="3"/>
  <c r="GD219" i="3"/>
  <c r="BU219" i="3"/>
  <c r="BZ219" i="3"/>
  <c r="BY219" i="3"/>
  <c r="CF219" i="3"/>
  <c r="BX219" i="3"/>
  <c r="BT219" i="3"/>
  <c r="BW219" i="3"/>
  <c r="BV219" i="3"/>
  <c r="CA219" i="3"/>
  <c r="FW219" i="3"/>
  <c r="HW219" i="3"/>
  <c r="ED219" i="3"/>
  <c r="HZ219" i="3"/>
  <c r="BR219" i="3"/>
  <c r="BI219" i="3"/>
  <c r="EF219" i="3"/>
  <c r="HS219" i="3"/>
  <c r="HX219" i="3"/>
  <c r="EC219" i="3"/>
  <c r="FV219" i="3"/>
  <c r="BN219" i="3"/>
  <c r="JT219" i="3"/>
  <c r="HU219" i="3"/>
  <c r="DY219" i="3"/>
  <c r="FZ219" i="3"/>
  <c r="EG219" i="3"/>
  <c r="JR219" i="3"/>
  <c r="DZ220" i="3"/>
  <c r="AP220" i="3"/>
  <c r="HS220" i="3"/>
  <c r="FV220" i="3"/>
  <c r="JX220" i="3"/>
  <c r="JQ220" i="3"/>
  <c r="FX220" i="3"/>
  <c r="EB220" i="3"/>
  <c r="JY220" i="3"/>
  <c r="HX220" i="3"/>
  <c r="JT220" i="3"/>
  <c r="HY220" i="3"/>
  <c r="FY220" i="3"/>
  <c r="EC220" i="3"/>
  <c r="GA220" i="3"/>
  <c r="F220" i="3"/>
  <c r="L220" i="3"/>
  <c r="J220" i="3"/>
  <c r="GD220" i="3"/>
  <c r="GB220" i="3"/>
  <c r="FU220" i="3"/>
  <c r="AM220" i="3"/>
  <c r="GE220" i="3"/>
  <c r="C221" i="3"/>
  <c r="GY221" i="3"/>
  <c r="HI221" i="3"/>
  <c r="DS221" i="3"/>
  <c r="HC221" i="3"/>
  <c r="GR220" i="3"/>
  <c r="DJ221" i="3"/>
  <c r="CJ220" i="3"/>
  <c r="DU221" i="3"/>
  <c r="JC221" i="3"/>
  <c r="GQ221" i="3"/>
  <c r="CV221" i="3"/>
  <c r="DQ221" i="3"/>
  <c r="DS220" i="3"/>
  <c r="CK220" i="3"/>
  <c r="JG220" i="3"/>
  <c r="EU221" i="3"/>
  <c r="CR220" i="3"/>
  <c r="JF221" i="3"/>
  <c r="CO221" i="3"/>
  <c r="IW221" i="3"/>
  <c r="HK221" i="3"/>
  <c r="IQ220" i="3"/>
  <c r="DR221" i="3"/>
  <c r="CY220" i="3"/>
  <c r="CW221" i="3"/>
  <c r="DB220" i="3"/>
  <c r="CZ220" i="3"/>
  <c r="CU221" i="3"/>
  <c r="GR221" i="3"/>
  <c r="CX220" i="3"/>
  <c r="ET221" i="3"/>
  <c r="FB221" i="3"/>
  <c r="IG221" i="3"/>
  <c r="FD220" i="3"/>
  <c r="DD221" i="3"/>
  <c r="DE221" i="3"/>
  <c r="FN220" i="3"/>
  <c r="DB221" i="3"/>
  <c r="GS221" i="3"/>
  <c r="II220" i="3"/>
  <c r="IT220" i="3"/>
  <c r="EN221" i="3"/>
  <c r="DT220" i="3"/>
  <c r="GN221" i="3"/>
  <c r="IS220" i="3"/>
  <c r="GZ221" i="3"/>
  <c r="EY221" i="3"/>
  <c r="FM220" i="3"/>
  <c r="IZ221" i="3"/>
  <c r="HF220" i="3"/>
  <c r="HO221" i="3"/>
  <c r="GJ221" i="3"/>
  <c r="IJ220" i="3"/>
  <c r="EQ220" i="3"/>
  <c r="DC220" i="3"/>
  <c r="HE220" i="3"/>
  <c r="IF221" i="3"/>
  <c r="IM220" i="3"/>
  <c r="DT221" i="3"/>
  <c r="IG220" i="3"/>
  <c r="GP221" i="3"/>
  <c r="IV221" i="3"/>
  <c r="DK220" i="3"/>
  <c r="IL220" i="3"/>
  <c r="HI220" i="3"/>
  <c r="HK220" i="3"/>
  <c r="DL221" i="3"/>
  <c r="DK221" i="3"/>
  <c r="GI220" i="3"/>
  <c r="GL220" i="3"/>
  <c r="IZ220" i="3"/>
  <c r="IP221" i="3"/>
  <c r="HN220" i="3"/>
  <c r="JA220" i="3"/>
  <c r="EL221" i="3"/>
  <c r="DJ220" i="3"/>
  <c r="IN220" i="3"/>
  <c r="JD220" i="3"/>
  <c r="IS221" i="3"/>
  <c r="IN221" i="3"/>
  <c r="CW220" i="3"/>
  <c r="DG221" i="3"/>
  <c r="DH220" i="3"/>
  <c r="HM221" i="3"/>
  <c r="IX221" i="3"/>
  <c r="JF220" i="3"/>
  <c r="HL221" i="3"/>
  <c r="CV220" i="3"/>
  <c r="DR220" i="3"/>
  <c r="JL220" i="3"/>
  <c r="FQ220" i="3"/>
  <c r="HG221" i="3"/>
  <c r="GT221" i="3"/>
  <c r="EN220" i="3"/>
  <c r="HB221" i="3"/>
  <c r="IW220" i="3"/>
  <c r="II221" i="3"/>
  <c r="JH221" i="3"/>
  <c r="JB221" i="3"/>
  <c r="IJ221" i="3"/>
  <c r="CP220" i="3"/>
  <c r="HD220" i="3"/>
  <c r="GZ220" i="3"/>
  <c r="GY220" i="3"/>
  <c r="JJ220" i="3"/>
  <c r="DM220" i="3"/>
  <c r="GT220" i="3"/>
  <c r="FJ221" i="3"/>
  <c r="JL221" i="3"/>
  <c r="GQ220" i="3"/>
  <c r="FM221" i="3"/>
  <c r="GX220" i="3"/>
  <c r="IO221" i="3"/>
  <c r="ES221" i="3"/>
  <c r="IM221" i="3"/>
  <c r="DP221" i="3"/>
  <c r="DM221" i="3"/>
  <c r="FA220" i="3"/>
  <c r="ET220" i="3"/>
  <c r="DO220" i="3"/>
  <c r="JK220" i="3"/>
  <c r="FG220" i="3"/>
  <c r="DV221" i="3"/>
  <c r="GN220" i="3"/>
  <c r="CG219" i="3" l="1"/>
  <c r="CD219" i="3"/>
  <c r="AS219" i="3"/>
  <c r="AT219" i="3" s="1"/>
  <c r="AT218" i="3"/>
  <c r="AN219" i="3"/>
  <c r="AQ219" i="3"/>
  <c r="FZ220" i="3"/>
  <c r="K220" i="3"/>
  <c r="JW220" i="3"/>
  <c r="JS220" i="3"/>
  <c r="O220" i="3"/>
  <c r="EG220" i="3"/>
  <c r="Q220" i="3"/>
  <c r="AD220" i="3"/>
  <c r="AF220" i="3"/>
  <c r="AG220" i="3"/>
  <c r="AH220" i="3"/>
  <c r="AI220" i="3"/>
  <c r="AJ220" i="3"/>
  <c r="AE220" i="3"/>
  <c r="AK220" i="3"/>
  <c r="AO220" i="3"/>
  <c r="AQ220" i="3" s="1"/>
  <c r="JV220" i="3"/>
  <c r="P220" i="3"/>
  <c r="EH220" i="3"/>
  <c r="CL220" i="3"/>
  <c r="GC220" i="3"/>
  <c r="HW220" i="3"/>
  <c r="HZ220" i="3"/>
  <c r="DY220" i="3"/>
  <c r="G220" i="3"/>
  <c r="EE220" i="3"/>
  <c r="M220" i="3"/>
  <c r="CB220" i="3"/>
  <c r="HR220" i="3"/>
  <c r="AZ220" i="3"/>
  <c r="AW220" i="3"/>
  <c r="BA220" i="3"/>
  <c r="BD220" i="3"/>
  <c r="BB220" i="3"/>
  <c r="AV220" i="3"/>
  <c r="BC220" i="3"/>
  <c r="AX220" i="3"/>
  <c r="BG220" i="3"/>
  <c r="BE220" i="3"/>
  <c r="AY220" i="3"/>
  <c r="BF220" i="3"/>
  <c r="EF220" i="3"/>
  <c r="N220" i="3"/>
  <c r="BZ220" i="3"/>
  <c r="BY220" i="3"/>
  <c r="BU220" i="3"/>
  <c r="BX220" i="3"/>
  <c r="BT220" i="3"/>
  <c r="CE220" i="3"/>
  <c r="CA220" i="3"/>
  <c r="BW220" i="3"/>
  <c r="BV220" i="3"/>
  <c r="S220" i="3"/>
  <c r="W220" i="3"/>
  <c r="T220" i="3"/>
  <c r="AL220" i="3"/>
  <c r="AN220" i="3" s="1"/>
  <c r="V220" i="3"/>
  <c r="DX220" i="3"/>
  <c r="U220" i="3"/>
  <c r="Z220" i="3"/>
  <c r="AA220" i="3"/>
  <c r="AC220" i="3"/>
  <c r="AB220" i="3"/>
  <c r="X220" i="3"/>
  <c r="Y220" i="3"/>
  <c r="R220" i="3"/>
  <c r="H220" i="3"/>
  <c r="FW220" i="3"/>
  <c r="ED220" i="3"/>
  <c r="HV220" i="3"/>
  <c r="HU220" i="3"/>
  <c r="IB220" i="3"/>
  <c r="IA220" i="3"/>
  <c r="I220" i="3"/>
  <c r="EA220" i="3"/>
  <c r="JU220" i="3"/>
  <c r="CC220" i="3"/>
  <c r="BK220" i="3"/>
  <c r="JO220" i="3"/>
  <c r="BR220" i="3"/>
  <c r="BJ220" i="3"/>
  <c r="BL220" i="3"/>
  <c r="BQ220" i="3"/>
  <c r="BO220" i="3"/>
  <c r="BS220" i="3"/>
  <c r="BP220" i="3"/>
  <c r="BN220" i="3"/>
  <c r="BH220" i="3"/>
  <c r="BI220" i="3"/>
  <c r="BM220" i="3"/>
  <c r="CF220" i="3"/>
  <c r="AS220" i="3" s="1"/>
  <c r="JP220" i="3"/>
  <c r="HT220" i="3"/>
  <c r="JR220" i="3"/>
  <c r="AC221" i="3"/>
  <c r="EF221" i="3"/>
  <c r="CE221" i="3"/>
  <c r="BT221" i="3"/>
  <c r="BV221" i="3"/>
  <c r="BZ221" i="3"/>
  <c r="CF221" i="3"/>
  <c r="CC221" i="3"/>
  <c r="JO221" i="3"/>
  <c r="JX221" i="3"/>
  <c r="JR221" i="3"/>
  <c r="JY221" i="3"/>
  <c r="JS221" i="3"/>
  <c r="HY221" i="3"/>
  <c r="JV221" i="3"/>
  <c r="N221" i="3"/>
  <c r="DX221" i="3"/>
  <c r="F221" i="3"/>
  <c r="M221" i="3"/>
  <c r="AL221" i="3"/>
  <c r="U221" i="3"/>
  <c r="R221" i="3"/>
  <c r="AM221" i="3"/>
  <c r="FU221" i="3"/>
  <c r="C222" i="3"/>
  <c r="JK221" i="3"/>
  <c r="CY221" i="3"/>
  <c r="EO221" i="3"/>
  <c r="IT222" i="3"/>
  <c r="GM222" i="3"/>
  <c r="HN221" i="3"/>
  <c r="HG222" i="3"/>
  <c r="DU222" i="3"/>
  <c r="IY221" i="3"/>
  <c r="FF222" i="3"/>
  <c r="FF221" i="3"/>
  <c r="JD222" i="3"/>
  <c r="DQ222" i="3"/>
  <c r="DV222" i="3"/>
  <c r="IS222" i="3"/>
  <c r="HI222" i="3"/>
  <c r="HE221" i="3"/>
  <c r="FI222" i="3"/>
  <c r="CP221" i="3"/>
  <c r="EV222" i="3"/>
  <c r="GR222" i="3"/>
  <c r="FB222" i="3"/>
  <c r="EN222" i="3"/>
  <c r="JG221" i="3"/>
  <c r="EW222" i="3"/>
  <c r="CT221" i="3"/>
  <c r="GL222" i="3"/>
  <c r="JK222" i="3"/>
  <c r="JM222" i="3"/>
  <c r="HE222" i="3"/>
  <c r="CX222" i="3"/>
  <c r="EU222" i="3"/>
  <c r="GL221" i="3"/>
  <c r="FG222" i="3"/>
  <c r="IP222" i="3"/>
  <c r="EZ221" i="3"/>
  <c r="IV222" i="3"/>
  <c r="CJ221" i="3"/>
  <c r="GQ222" i="3"/>
  <c r="GZ222" i="3"/>
  <c r="EV221" i="3"/>
  <c r="CO222" i="3"/>
  <c r="FO221" i="3"/>
  <c r="IF222" i="3"/>
  <c r="FH222" i="3"/>
  <c r="HA221" i="3"/>
  <c r="CX221" i="3"/>
  <c r="HM222" i="3"/>
  <c r="JI221" i="3"/>
  <c r="DE222" i="3"/>
  <c r="FO222" i="3"/>
  <c r="IG222" i="3"/>
  <c r="HO222" i="3"/>
  <c r="HF222" i="3"/>
  <c r="IW222" i="3"/>
  <c r="HF221" i="3"/>
  <c r="GM221" i="3"/>
  <c r="DO221" i="3"/>
  <c r="CS222" i="3"/>
  <c r="FP221" i="3"/>
  <c r="CY222" i="3"/>
  <c r="EQ221" i="3"/>
  <c r="FE222" i="3"/>
  <c r="IH222" i="3"/>
  <c r="GI222" i="3"/>
  <c r="DI221" i="3"/>
  <c r="CQ221" i="3"/>
  <c r="HA222" i="3"/>
  <c r="JM221" i="3"/>
  <c r="HP222" i="3"/>
  <c r="CV222" i="3"/>
  <c r="FN221" i="3"/>
  <c r="HB222" i="3"/>
  <c r="FH221" i="3"/>
  <c r="DH221" i="3"/>
  <c r="CP222" i="3"/>
  <c r="FR221" i="3"/>
  <c r="IM222" i="3"/>
  <c r="CT222" i="3"/>
  <c r="FM222" i="3"/>
  <c r="CZ222" i="3"/>
  <c r="DG222" i="3"/>
  <c r="GK221" i="3"/>
  <c r="GW222" i="3"/>
  <c r="EQ222" i="3"/>
  <c r="HJ221" i="3"/>
  <c r="JJ221" i="3"/>
  <c r="JG222" i="3"/>
  <c r="DC221" i="3"/>
  <c r="JJ222" i="3"/>
  <c r="CZ221" i="3"/>
  <c r="FQ222" i="3"/>
  <c r="EZ222" i="3"/>
  <c r="DF221" i="3"/>
  <c r="JA221" i="3"/>
  <c r="DO222" i="3"/>
  <c r="FE221" i="3"/>
  <c r="ER222" i="3"/>
  <c r="CQ222" i="3"/>
  <c r="ER221" i="3"/>
  <c r="DM222" i="3"/>
  <c r="HC222" i="3"/>
  <c r="CR222" i="3"/>
  <c r="DR222" i="3"/>
  <c r="DI222" i="3"/>
  <c r="GJ222" i="3"/>
  <c r="JF222" i="3"/>
  <c r="EL222" i="3"/>
  <c r="IU221" i="3"/>
  <c r="GV222" i="3"/>
  <c r="CS221" i="3"/>
  <c r="HD222" i="3"/>
  <c r="IY222" i="3"/>
  <c r="IH221" i="3"/>
  <c r="IX222" i="3"/>
  <c r="IN222" i="3"/>
  <c r="DL222" i="3"/>
  <c r="DP222" i="3"/>
  <c r="IZ222" i="3"/>
  <c r="IQ222" i="3"/>
  <c r="IO222" i="3"/>
  <c r="DF222" i="3"/>
  <c r="GP222" i="3"/>
  <c r="IK222" i="3"/>
  <c r="FL222" i="3"/>
  <c r="CW222" i="3"/>
  <c r="FL221" i="3"/>
  <c r="EM222" i="3"/>
  <c r="HP221" i="3"/>
  <c r="GN222" i="3"/>
  <c r="HJ222" i="3"/>
  <c r="GY222" i="3"/>
  <c r="DS222" i="3"/>
  <c r="IL222" i="3"/>
  <c r="IJ222" i="3"/>
  <c r="CK221" i="3"/>
  <c r="EP222" i="3"/>
  <c r="HD221" i="3"/>
  <c r="FS221" i="3"/>
  <c r="ET222" i="3"/>
  <c r="DD222" i="3"/>
  <c r="EM221" i="3"/>
  <c r="DJ222" i="3"/>
  <c r="CR221" i="3"/>
  <c r="CU222" i="3"/>
  <c r="DT222" i="3"/>
  <c r="IL221" i="3"/>
  <c r="EY222" i="3"/>
  <c r="FC221" i="3"/>
  <c r="FD221" i="3"/>
  <c r="FI221" i="3"/>
  <c r="FA222" i="3"/>
  <c r="FA221" i="3"/>
  <c r="GX221" i="3"/>
  <c r="JB222" i="3"/>
  <c r="II222" i="3"/>
  <c r="EW221" i="3"/>
  <c r="GK222" i="3"/>
  <c r="GT222" i="3"/>
  <c r="GX222" i="3"/>
  <c r="IU222" i="3"/>
  <c r="JC222" i="3"/>
  <c r="HL222" i="3"/>
  <c r="FR222" i="3"/>
  <c r="IT221" i="3"/>
  <c r="DH222" i="3"/>
  <c r="FS222" i="3"/>
  <c r="JL222" i="3"/>
  <c r="JI222" i="3"/>
  <c r="GI221" i="3"/>
  <c r="DB222" i="3"/>
  <c r="DC222" i="3"/>
  <c r="GV221" i="3"/>
  <c r="FG221" i="3"/>
  <c r="FC222" i="3"/>
  <c r="GO221" i="3"/>
  <c r="JD221" i="3"/>
  <c r="FD222" i="3"/>
  <c r="FQ221" i="3"/>
  <c r="HK222" i="3"/>
  <c r="ES222" i="3"/>
  <c r="JA222" i="3"/>
  <c r="FJ222" i="3"/>
  <c r="JH222" i="3"/>
  <c r="EP221" i="3"/>
  <c r="HN222" i="3"/>
  <c r="GS222" i="3"/>
  <c r="IK221" i="3"/>
  <c r="IQ221" i="3"/>
  <c r="GW221" i="3"/>
  <c r="FP222" i="3"/>
  <c r="CD220" i="3" l="1"/>
  <c r="AR220" i="3"/>
  <c r="AT220" i="3" s="1"/>
  <c r="CG220" i="3"/>
  <c r="BW221" i="3"/>
  <c r="ED221" i="3"/>
  <c r="X221" i="3"/>
  <c r="HX221" i="3"/>
  <c r="JQ221" i="3"/>
  <c r="GD221" i="3"/>
  <c r="AA221" i="3"/>
  <c r="J221" i="3"/>
  <c r="EB221" i="3"/>
  <c r="HV221" i="3"/>
  <c r="AW221" i="3"/>
  <c r="BC221" i="3"/>
  <c r="AX221" i="3"/>
  <c r="BE221" i="3"/>
  <c r="BG221" i="3"/>
  <c r="AY221" i="3"/>
  <c r="AV221" i="3"/>
  <c r="BF221" i="3"/>
  <c r="BD221" i="3"/>
  <c r="AZ221" i="3"/>
  <c r="CB221" i="3"/>
  <c r="CD221" i="3" s="1"/>
  <c r="BA221" i="3"/>
  <c r="HR221" i="3"/>
  <c r="BB221" i="3"/>
  <c r="HU221" i="3"/>
  <c r="DY221" i="3"/>
  <c r="G221" i="3"/>
  <c r="GB221" i="3"/>
  <c r="JU221" i="3"/>
  <c r="FY221" i="3"/>
  <c r="P221" i="3"/>
  <c r="EH221" i="3"/>
  <c r="Q221" i="3"/>
  <c r="FW221" i="3"/>
  <c r="T221" i="3"/>
  <c r="HT221" i="3"/>
  <c r="CA221" i="3"/>
  <c r="AB221" i="3"/>
  <c r="HW221" i="3"/>
  <c r="JP221" i="3"/>
  <c r="S221" i="3"/>
  <c r="BY221" i="3"/>
  <c r="JT221" i="3"/>
  <c r="DZ221" i="3"/>
  <c r="H221" i="3"/>
  <c r="GA221" i="3"/>
  <c r="L221" i="3"/>
  <c r="IB221" i="3"/>
  <c r="BU221" i="3"/>
  <c r="Y221" i="3"/>
  <c r="EE221" i="3"/>
  <c r="AP221" i="3"/>
  <c r="AS221" i="3" s="1"/>
  <c r="AI221" i="3"/>
  <c r="AJ221" i="3"/>
  <c r="AF221" i="3"/>
  <c r="AK221" i="3"/>
  <c r="AE221" i="3"/>
  <c r="AD221" i="3"/>
  <c r="AO221" i="3"/>
  <c r="AG221" i="3"/>
  <c r="AH221" i="3"/>
  <c r="EC221" i="3"/>
  <c r="K221" i="3"/>
  <c r="EG221" i="3"/>
  <c r="O221" i="3"/>
  <c r="IA221" i="3"/>
  <c r="FZ221" i="3"/>
  <c r="FV221" i="3"/>
  <c r="EA221" i="3"/>
  <c r="I221" i="3"/>
  <c r="JW221" i="3"/>
  <c r="BX221" i="3"/>
  <c r="W221" i="3"/>
  <c r="V221" i="3"/>
  <c r="CL221" i="3"/>
  <c r="HZ221" i="3"/>
  <c r="GE221" i="3"/>
  <c r="BQ221" i="3"/>
  <c r="BP221" i="3"/>
  <c r="BL221" i="3"/>
  <c r="BS221" i="3"/>
  <c r="BI221" i="3"/>
  <c r="BK221" i="3"/>
  <c r="BH221" i="3"/>
  <c r="BO221" i="3"/>
  <c r="BN221" i="3"/>
  <c r="BR221" i="3"/>
  <c r="BM221" i="3"/>
  <c r="BJ221" i="3"/>
  <c r="GC221" i="3"/>
  <c r="Z221" i="3"/>
  <c r="HS221" i="3"/>
  <c r="FX221" i="3"/>
  <c r="BS222" i="3"/>
  <c r="BG222" i="3"/>
  <c r="AC222" i="3"/>
  <c r="Q222" i="3"/>
  <c r="AO222" i="3"/>
  <c r="AE222" i="3"/>
  <c r="AD222" i="3"/>
  <c r="AG222" i="3"/>
  <c r="AH222" i="3"/>
  <c r="AI222" i="3"/>
  <c r="AJ222" i="3"/>
  <c r="AK222" i="3"/>
  <c r="HS222" i="3"/>
  <c r="DZ222" i="3"/>
  <c r="BY222" i="3"/>
  <c r="BT222" i="3"/>
  <c r="BU222" i="3"/>
  <c r="BX222" i="3"/>
  <c r="BZ222" i="3"/>
  <c r="CE222" i="3"/>
  <c r="BW222" i="3"/>
  <c r="BV222" i="3"/>
  <c r="CA222" i="3"/>
  <c r="CF222" i="3"/>
  <c r="EF222" i="3"/>
  <c r="HZ222" i="3"/>
  <c r="CB222" i="3"/>
  <c r="HR222" i="3"/>
  <c r="AW222" i="3"/>
  <c r="BD222" i="3"/>
  <c r="AV222" i="3"/>
  <c r="BE222" i="3"/>
  <c r="AX222" i="3"/>
  <c r="AY222" i="3"/>
  <c r="AZ222" i="3"/>
  <c r="BF222" i="3"/>
  <c r="BA222" i="3"/>
  <c r="BC222" i="3"/>
  <c r="DY222" i="3"/>
  <c r="AP222" i="3"/>
  <c r="GC222" i="3"/>
  <c r="FV222" i="3"/>
  <c r="JW222" i="3"/>
  <c r="IA222" i="3"/>
  <c r="JP222" i="3"/>
  <c r="HT222" i="3"/>
  <c r="CC222" i="3"/>
  <c r="JO222" i="3"/>
  <c r="BL222" i="3"/>
  <c r="BJ222" i="3"/>
  <c r="BR222" i="3"/>
  <c r="BM222" i="3"/>
  <c r="BP222" i="3"/>
  <c r="BK222" i="3"/>
  <c r="BO222" i="3"/>
  <c r="BI222" i="3"/>
  <c r="BQ222" i="3"/>
  <c r="BN222" i="3"/>
  <c r="BH222" i="3"/>
  <c r="FW222" i="3"/>
  <c r="EA222" i="3"/>
  <c r="JX222" i="3"/>
  <c r="IB222" i="3"/>
  <c r="HU222" i="3"/>
  <c r="JQ222" i="3"/>
  <c r="HV222" i="3"/>
  <c r="JR222" i="3"/>
  <c r="EB222" i="3"/>
  <c r="JY222" i="3"/>
  <c r="HW222" i="3"/>
  <c r="JS222" i="3"/>
  <c r="JT222" i="3"/>
  <c r="JU222" i="3"/>
  <c r="HY222" i="3"/>
  <c r="FY222" i="3"/>
  <c r="EC222" i="3"/>
  <c r="JV222" i="3"/>
  <c r="FZ222" i="3"/>
  <c r="ED222" i="3"/>
  <c r="GA222" i="3"/>
  <c r="EE222" i="3"/>
  <c r="H222" i="3"/>
  <c r="G222" i="3"/>
  <c r="K222" i="3"/>
  <c r="O222" i="3"/>
  <c r="N222" i="3"/>
  <c r="AL222" i="3"/>
  <c r="P222" i="3"/>
  <c r="J222" i="3"/>
  <c r="DX222" i="3"/>
  <c r="L222" i="3"/>
  <c r="M222" i="3"/>
  <c r="F222" i="3"/>
  <c r="GD222" i="3"/>
  <c r="GB222" i="3"/>
  <c r="EH222" i="3"/>
  <c r="S222" i="3"/>
  <c r="Y222" i="3"/>
  <c r="Z222" i="3"/>
  <c r="R222" i="3"/>
  <c r="T222" i="3"/>
  <c r="X222" i="3"/>
  <c r="W222" i="3"/>
  <c r="AB222" i="3"/>
  <c r="V222" i="3"/>
  <c r="U222" i="3"/>
  <c r="AM222" i="3"/>
  <c r="FU222" i="3"/>
  <c r="GE222" i="3"/>
  <c r="CG221" i="3"/>
  <c r="C223" i="3"/>
  <c r="AN221" i="3"/>
  <c r="GM223" i="3"/>
  <c r="CY223" i="3"/>
  <c r="EZ223" i="3"/>
  <c r="JG223" i="3"/>
  <c r="IV223" i="3"/>
  <c r="EP223" i="3"/>
  <c r="GZ223" i="3"/>
  <c r="DE223" i="3"/>
  <c r="CR223" i="3"/>
  <c r="JF223" i="3"/>
  <c r="IT223" i="3"/>
  <c r="IX223" i="3"/>
  <c r="IJ223" i="3"/>
  <c r="CW223" i="3"/>
  <c r="CQ223" i="3"/>
  <c r="HL223" i="3"/>
  <c r="EY223" i="3"/>
  <c r="FB223" i="3"/>
  <c r="JI223" i="3"/>
  <c r="GL223" i="3"/>
  <c r="IN223" i="3"/>
  <c r="CU223" i="3"/>
  <c r="CJ222" i="3"/>
  <c r="IS223" i="3"/>
  <c r="GI223" i="3"/>
  <c r="HC223" i="3"/>
  <c r="GW223" i="3"/>
  <c r="FS223" i="3"/>
  <c r="DM223" i="3"/>
  <c r="JA223" i="3"/>
  <c r="CX223" i="3"/>
  <c r="FA223" i="3"/>
  <c r="DI223" i="3"/>
  <c r="GP223" i="3"/>
  <c r="DV223" i="3"/>
  <c r="CS223" i="3"/>
  <c r="DS223" i="3"/>
  <c r="GX223" i="3"/>
  <c r="CK222" i="3"/>
  <c r="GS223" i="3"/>
  <c r="GJ223" i="3"/>
  <c r="HO223" i="3"/>
  <c r="EW223" i="3"/>
  <c r="GV223" i="3"/>
  <c r="GO223" i="3"/>
  <c r="IK223" i="3"/>
  <c r="CP223" i="3"/>
  <c r="IG223" i="3"/>
  <c r="DD223" i="3"/>
  <c r="IH223" i="3"/>
  <c r="JM223" i="3"/>
  <c r="JL223" i="3"/>
  <c r="HK223" i="3"/>
  <c r="DK223" i="3"/>
  <c r="CO223" i="3"/>
  <c r="IM223" i="3"/>
  <c r="EO223" i="3"/>
  <c r="FL223" i="3"/>
  <c r="CT223" i="3"/>
  <c r="DJ223" i="3"/>
  <c r="DQ223" i="3"/>
  <c r="DC223" i="3"/>
  <c r="HF223" i="3"/>
  <c r="GY223" i="3"/>
  <c r="GO222" i="3"/>
  <c r="FO223" i="3"/>
  <c r="HM223" i="3"/>
  <c r="CV223" i="3"/>
  <c r="FN222" i="3"/>
  <c r="GK223" i="3"/>
  <c r="GN223" i="3"/>
  <c r="IW223" i="3"/>
  <c r="FF223" i="3"/>
  <c r="DK222" i="3"/>
  <c r="HA223" i="3"/>
  <c r="HI223" i="3"/>
  <c r="GR223" i="3"/>
  <c r="JK223" i="3"/>
  <c r="IO223" i="3"/>
  <c r="FN223" i="3"/>
  <c r="EV223" i="3"/>
  <c r="DH223" i="3"/>
  <c r="IU223" i="3"/>
  <c r="EL223" i="3"/>
  <c r="DF223" i="3"/>
  <c r="HJ223" i="3"/>
  <c r="DU223" i="3"/>
  <c r="IF223" i="3"/>
  <c r="FC223" i="3"/>
  <c r="EO222" i="3"/>
  <c r="HE223" i="3"/>
  <c r="EU223" i="3"/>
  <c r="FQ223" i="3"/>
  <c r="DT223" i="3"/>
  <c r="HG223" i="3"/>
  <c r="IP223" i="3"/>
  <c r="DR223" i="3"/>
  <c r="EM223" i="3"/>
  <c r="HD223" i="3"/>
  <c r="FE223" i="3"/>
  <c r="FH223" i="3"/>
  <c r="AR222" i="3" l="1"/>
  <c r="I222" i="3"/>
  <c r="FX222" i="3"/>
  <c r="EG222" i="3"/>
  <c r="AA222" i="3"/>
  <c r="HX222" i="3"/>
  <c r="BB222" i="3"/>
  <c r="AF222" i="3"/>
  <c r="CL222" i="3"/>
  <c r="AQ221" i="3"/>
  <c r="AR221" i="3"/>
  <c r="AT221" i="3" s="1"/>
  <c r="AS222" i="3"/>
  <c r="AQ222" i="3"/>
  <c r="CD222" i="3"/>
  <c r="DY223" i="3"/>
  <c r="HS223" i="3"/>
  <c r="CF223" i="3"/>
  <c r="CE223" i="3"/>
  <c r="BU223" i="3"/>
  <c r="BW223" i="3"/>
  <c r="BZ223" i="3"/>
  <c r="BT223" i="3"/>
  <c r="EF223" i="3"/>
  <c r="DZ223" i="3"/>
  <c r="AP223" i="3"/>
  <c r="CB223" i="3"/>
  <c r="HR223" i="3"/>
  <c r="AV223" i="3"/>
  <c r="AW223" i="3"/>
  <c r="BE223" i="3"/>
  <c r="AX223" i="3"/>
  <c r="AZ223" i="3"/>
  <c r="BF223" i="3"/>
  <c r="BA223" i="3"/>
  <c r="BC223" i="3"/>
  <c r="FV223" i="3"/>
  <c r="JW223" i="3"/>
  <c r="IA223" i="3"/>
  <c r="JP223" i="3"/>
  <c r="HT223" i="3"/>
  <c r="JO223" i="3"/>
  <c r="CC223" i="3"/>
  <c r="BL223" i="3"/>
  <c r="BH223" i="3"/>
  <c r="BK223" i="3"/>
  <c r="BJ223" i="3"/>
  <c r="BI223" i="3"/>
  <c r="BP223" i="3"/>
  <c r="BM223" i="3"/>
  <c r="EA223" i="3"/>
  <c r="IB223" i="3"/>
  <c r="HU223" i="3"/>
  <c r="JQ223" i="3"/>
  <c r="HV223" i="3"/>
  <c r="FX223" i="3"/>
  <c r="EB223" i="3"/>
  <c r="HW223" i="3"/>
  <c r="JS223" i="3"/>
  <c r="JT223" i="3"/>
  <c r="HY223" i="3"/>
  <c r="FY223" i="3"/>
  <c r="ED223" i="3"/>
  <c r="EE223" i="3"/>
  <c r="EG223" i="3"/>
  <c r="J223" i="3"/>
  <c r="O223" i="3"/>
  <c r="F223" i="3"/>
  <c r="P223" i="3"/>
  <c r="I223" i="3"/>
  <c r="G223" i="3"/>
  <c r="GD223" i="3"/>
  <c r="FU223" i="3"/>
  <c r="AM223" i="3"/>
  <c r="C224" i="3"/>
  <c r="CG222" i="3"/>
  <c r="AN222" i="3"/>
  <c r="DE224" i="3"/>
  <c r="CO224" i="3"/>
  <c r="IL224" i="3"/>
  <c r="JH223" i="3"/>
  <c r="GI224" i="3"/>
  <c r="EO224" i="3"/>
  <c r="FD224" i="3"/>
  <c r="HB223" i="3"/>
  <c r="FI223" i="3"/>
  <c r="HM224" i="3"/>
  <c r="CX224" i="3"/>
  <c r="JJ224" i="3"/>
  <c r="HP224" i="3"/>
  <c r="DB223" i="3"/>
  <c r="HC224" i="3"/>
  <c r="GK224" i="3"/>
  <c r="IH224" i="3"/>
  <c r="IJ224" i="3"/>
  <c r="CV224" i="3"/>
  <c r="DG224" i="3"/>
  <c r="HO224" i="3"/>
  <c r="DP223" i="3"/>
  <c r="GQ223" i="3"/>
  <c r="JD223" i="3"/>
  <c r="GQ224" i="3"/>
  <c r="FR223" i="3"/>
  <c r="FO224" i="3"/>
  <c r="DO223" i="3"/>
  <c r="EY224" i="3"/>
  <c r="DL223" i="3"/>
  <c r="HP223" i="3"/>
  <c r="GV224" i="3"/>
  <c r="FM223" i="3"/>
  <c r="IN224" i="3"/>
  <c r="HD224" i="3"/>
  <c r="ER223" i="3"/>
  <c r="JJ223" i="3"/>
  <c r="DC224" i="3"/>
  <c r="FN224" i="3"/>
  <c r="EQ223" i="3"/>
  <c r="ES223" i="3"/>
  <c r="FC224" i="3"/>
  <c r="CZ223" i="3"/>
  <c r="II223" i="3"/>
  <c r="CP224" i="3"/>
  <c r="IZ224" i="3"/>
  <c r="GS224" i="3"/>
  <c r="GN224" i="3"/>
  <c r="DK224" i="3"/>
  <c r="DG223" i="3"/>
  <c r="DL224" i="3"/>
  <c r="ET223" i="3"/>
  <c r="HN224" i="3"/>
  <c r="JA224" i="3"/>
  <c r="FP224" i="3"/>
  <c r="FJ223" i="3"/>
  <c r="IQ224" i="3"/>
  <c r="IV224" i="3"/>
  <c r="JI224" i="3"/>
  <c r="DF224" i="3"/>
  <c r="II224" i="3"/>
  <c r="DT224" i="3"/>
  <c r="JB223" i="3"/>
  <c r="DQ224" i="3"/>
  <c r="IZ223" i="3"/>
  <c r="ET224" i="3"/>
  <c r="JG224" i="3"/>
  <c r="JM224" i="3"/>
  <c r="GT223" i="3"/>
  <c r="CT224" i="3"/>
  <c r="EZ224" i="3"/>
  <c r="GJ224" i="3"/>
  <c r="IQ223" i="3"/>
  <c r="IL223" i="3"/>
  <c r="FP223" i="3"/>
  <c r="DJ224" i="3"/>
  <c r="GM224" i="3"/>
  <c r="IY223" i="3"/>
  <c r="IT224" i="3"/>
  <c r="DU224" i="3"/>
  <c r="HF224" i="3"/>
  <c r="CK223" i="3"/>
  <c r="FG223" i="3"/>
  <c r="CW224" i="3"/>
  <c r="HN223" i="3"/>
  <c r="GX224" i="3"/>
  <c r="HE224" i="3"/>
  <c r="EN223" i="3"/>
  <c r="FD223" i="3"/>
  <c r="GO224" i="3"/>
  <c r="JC223" i="3"/>
  <c r="ER224" i="3"/>
  <c r="CJ223" i="3"/>
  <c r="JC224" i="3"/>
  <c r="AL223" i="3" l="1"/>
  <c r="AN223" i="3" s="1"/>
  <c r="U223" i="3"/>
  <c r="DX223" i="3"/>
  <c r="T223" i="3"/>
  <c r="AA223" i="3"/>
  <c r="Y223" i="3"/>
  <c r="V223" i="3"/>
  <c r="R223" i="3"/>
  <c r="X223" i="3"/>
  <c r="S223" i="3"/>
  <c r="BY223" i="3"/>
  <c r="JY223" i="3"/>
  <c r="BR223" i="3"/>
  <c r="M223" i="3"/>
  <c r="GB223" i="3"/>
  <c r="EH223" i="3"/>
  <c r="AB223" i="3"/>
  <c r="FZ223" i="3"/>
  <c r="K223" i="3"/>
  <c r="GE223" i="3"/>
  <c r="L223" i="3"/>
  <c r="GA223" i="3"/>
  <c r="BG223" i="3"/>
  <c r="BV223" i="3"/>
  <c r="BN223" i="3"/>
  <c r="HX223" i="3"/>
  <c r="Z223" i="3"/>
  <c r="AY223" i="3"/>
  <c r="JR223" i="3"/>
  <c r="FW223" i="3"/>
  <c r="H223" i="3"/>
  <c r="AI223" i="3"/>
  <c r="AJ223" i="3"/>
  <c r="AE223" i="3"/>
  <c r="AK223" i="3"/>
  <c r="AO223" i="3"/>
  <c r="AQ223" i="3" s="1"/>
  <c r="AD223" i="3"/>
  <c r="AF223" i="3"/>
  <c r="AG223" i="3"/>
  <c r="AH223" i="3"/>
  <c r="N223" i="3"/>
  <c r="GC223" i="3"/>
  <c r="CA223" i="3"/>
  <c r="BO223" i="3"/>
  <c r="JV223" i="3"/>
  <c r="BX223" i="3"/>
  <c r="CL223" i="3"/>
  <c r="JU223" i="3"/>
  <c r="BB223" i="3"/>
  <c r="EC223" i="3"/>
  <c r="W223" i="3"/>
  <c r="HZ223" i="3"/>
  <c r="BD223" i="3"/>
  <c r="Q223" i="3"/>
  <c r="BS223" i="3"/>
  <c r="AC223" i="3"/>
  <c r="JX223" i="3"/>
  <c r="BQ223" i="3"/>
  <c r="AS223" i="3"/>
  <c r="AT222" i="3"/>
  <c r="CD223" i="3"/>
  <c r="DY224" i="3"/>
  <c r="EF224" i="3"/>
  <c r="CB224" i="3"/>
  <c r="HR224" i="3"/>
  <c r="HZ224" i="3"/>
  <c r="JW224" i="3"/>
  <c r="HT224" i="3"/>
  <c r="IB224" i="3"/>
  <c r="JR224" i="3"/>
  <c r="EC224" i="3"/>
  <c r="EG224" i="3"/>
  <c r="C225" i="3"/>
  <c r="CG223" i="3"/>
  <c r="IW224" i="3"/>
  <c r="FE225" i="3"/>
  <c r="DL225" i="3"/>
  <c r="JK225" i="3"/>
  <c r="IS224" i="3"/>
  <c r="JB225" i="3"/>
  <c r="HB224" i="3"/>
  <c r="DR225" i="3"/>
  <c r="GZ224" i="3"/>
  <c r="GK225" i="3"/>
  <c r="HA225" i="3"/>
  <c r="EV225" i="3"/>
  <c r="FI224" i="3"/>
  <c r="CP225" i="3"/>
  <c r="CV225" i="3"/>
  <c r="IV225" i="3"/>
  <c r="CR224" i="3"/>
  <c r="DO225" i="3"/>
  <c r="GQ225" i="3"/>
  <c r="DB225" i="3"/>
  <c r="IM224" i="3"/>
  <c r="IU225" i="3"/>
  <c r="HK224" i="3"/>
  <c r="IK225" i="3"/>
  <c r="GI225" i="3"/>
  <c r="FB225" i="3"/>
  <c r="HF225" i="3"/>
  <c r="IM225" i="3"/>
  <c r="JG225" i="3"/>
  <c r="FG224" i="3"/>
  <c r="EW224" i="3"/>
  <c r="GY224" i="3"/>
  <c r="FO225" i="3"/>
  <c r="JF224" i="3"/>
  <c r="FQ224" i="3"/>
  <c r="EL224" i="3"/>
  <c r="GP224" i="3"/>
  <c r="ET225" i="3"/>
  <c r="IF225" i="3"/>
  <c r="DG225" i="3"/>
  <c r="FF224" i="3"/>
  <c r="CQ224" i="3"/>
  <c r="IO225" i="3"/>
  <c r="HE225" i="3"/>
  <c r="JH224" i="3"/>
  <c r="EU225" i="3"/>
  <c r="GS225" i="3"/>
  <c r="DM225" i="3"/>
  <c r="FE224" i="3"/>
  <c r="DU225" i="3"/>
  <c r="IG224" i="3"/>
  <c r="JB224" i="3"/>
  <c r="CY225" i="3"/>
  <c r="FS225" i="3"/>
  <c r="GL225" i="3"/>
  <c r="HG224" i="3"/>
  <c r="IH225" i="3"/>
  <c r="GT225" i="3"/>
  <c r="FB224" i="3"/>
  <c r="JA225" i="3"/>
  <c r="GX225" i="3"/>
  <c r="II225" i="3"/>
  <c r="CW225" i="3"/>
  <c r="DP224" i="3"/>
  <c r="IZ225" i="3"/>
  <c r="GY225" i="3"/>
  <c r="CZ225" i="3"/>
  <c r="HI225" i="3"/>
  <c r="CZ224" i="3"/>
  <c r="FL225" i="3"/>
  <c r="IN225" i="3"/>
  <c r="IL225" i="3"/>
  <c r="FR224" i="3"/>
  <c r="CR225" i="3"/>
  <c r="FA224" i="3"/>
  <c r="JM225" i="3"/>
  <c r="FJ224" i="3"/>
  <c r="IK224" i="3"/>
  <c r="CJ224" i="3"/>
  <c r="FI225" i="3"/>
  <c r="FM225" i="3"/>
  <c r="CO225" i="3"/>
  <c r="GL224" i="3"/>
  <c r="FM224" i="3"/>
  <c r="IP224" i="3"/>
  <c r="CS225" i="3"/>
  <c r="DS224" i="3"/>
  <c r="EW225" i="3"/>
  <c r="HG225" i="3"/>
  <c r="JD225" i="3"/>
  <c r="DS225" i="3"/>
  <c r="JH225" i="3"/>
  <c r="DE225" i="3"/>
  <c r="DB224" i="3"/>
  <c r="HD225" i="3"/>
  <c r="IY224" i="3"/>
  <c r="DD224" i="3"/>
  <c r="EV224" i="3"/>
  <c r="GZ225" i="3"/>
  <c r="GP225" i="3"/>
  <c r="IJ225" i="3"/>
  <c r="JD224" i="3"/>
  <c r="DK225" i="3"/>
  <c r="DI224" i="3"/>
  <c r="HL225" i="3"/>
  <c r="EP224" i="3"/>
  <c r="EP225" i="3"/>
  <c r="GV225" i="3"/>
  <c r="FP225" i="3"/>
  <c r="FN225" i="3"/>
  <c r="FF225" i="3"/>
  <c r="HJ225" i="3"/>
  <c r="DH225" i="3"/>
  <c r="ER225" i="3"/>
  <c r="HL224" i="3"/>
  <c r="JC225" i="3"/>
  <c r="EM224" i="3"/>
  <c r="EZ225" i="3"/>
  <c r="HJ224" i="3"/>
  <c r="CS224" i="3"/>
  <c r="CY224" i="3"/>
  <c r="GW224" i="3"/>
  <c r="DT225" i="3"/>
  <c r="JF225" i="3"/>
  <c r="CT225" i="3"/>
  <c r="GJ225" i="3"/>
  <c r="CU225" i="3"/>
  <c r="IW225" i="3"/>
  <c r="DH224" i="3"/>
  <c r="JI225" i="3"/>
  <c r="HM225" i="3"/>
  <c r="JL224" i="3"/>
  <c r="EM225" i="3"/>
  <c r="FQ225" i="3"/>
  <c r="DV225" i="3"/>
  <c r="FL224" i="3"/>
  <c r="IX224" i="3"/>
  <c r="FA225" i="3"/>
  <c r="IO224" i="3"/>
  <c r="FC225" i="3"/>
  <c r="HK225" i="3"/>
  <c r="IP225" i="3"/>
  <c r="HP225" i="3"/>
  <c r="GW225" i="3"/>
  <c r="DM224" i="3"/>
  <c r="ES225" i="3"/>
  <c r="IQ225" i="3"/>
  <c r="DP225" i="3"/>
  <c r="FH224" i="3"/>
  <c r="GR224" i="3"/>
  <c r="DD225" i="3"/>
  <c r="DJ225" i="3"/>
  <c r="DQ225" i="3"/>
  <c r="CK224" i="3"/>
  <c r="IT225" i="3"/>
  <c r="IS225" i="3"/>
  <c r="DF225" i="3"/>
  <c r="EN225" i="3"/>
  <c r="HI224" i="3"/>
  <c r="FJ225" i="3"/>
  <c r="GN225" i="3"/>
  <c r="CQ225" i="3"/>
  <c r="ES224" i="3"/>
  <c r="EQ225" i="3"/>
  <c r="EQ224" i="3"/>
  <c r="IX225" i="3"/>
  <c r="FS224" i="3"/>
  <c r="CU224" i="3"/>
  <c r="EN224" i="3"/>
  <c r="EL225" i="3"/>
  <c r="JL225" i="3"/>
  <c r="HO225" i="3"/>
  <c r="IF224" i="3"/>
  <c r="JK224" i="3"/>
  <c r="JJ225" i="3"/>
  <c r="HA224" i="3"/>
  <c r="EY225" i="3"/>
  <c r="GM225" i="3"/>
  <c r="IY225" i="3"/>
  <c r="DI225" i="3"/>
  <c r="IG225" i="3"/>
  <c r="DO224" i="3"/>
  <c r="FH225" i="3"/>
  <c r="DV224" i="3"/>
  <c r="EU224" i="3"/>
  <c r="HN225" i="3"/>
  <c r="EO225" i="3"/>
  <c r="CX225" i="3"/>
  <c r="HB225" i="3"/>
  <c r="FD225" i="3"/>
  <c r="FG225" i="3"/>
  <c r="DR224" i="3"/>
  <c r="HC225" i="3"/>
  <c r="FR225" i="3"/>
  <c r="GT224" i="3"/>
  <c r="IU224" i="3"/>
  <c r="GO225" i="3"/>
  <c r="DC225" i="3"/>
  <c r="GR225" i="3"/>
  <c r="AV224" i="3" l="1"/>
  <c r="AX224" i="3"/>
  <c r="BB224" i="3"/>
  <c r="BD224" i="3"/>
  <c r="AZ224" i="3"/>
  <c r="HW224" i="3"/>
  <c r="AR223" i="3"/>
  <c r="AT223" i="3" s="1"/>
  <c r="JQ224" i="3"/>
  <c r="IA224" i="3"/>
  <c r="BE224" i="3"/>
  <c r="HV224" i="3"/>
  <c r="EA224" i="3"/>
  <c r="ED224" i="3"/>
  <c r="EE224" i="3"/>
  <c r="CA224" i="3"/>
  <c r="BX224" i="3"/>
  <c r="BV224" i="3"/>
  <c r="BU224" i="3"/>
  <c r="BW224" i="3"/>
  <c r="BT224" i="3"/>
  <c r="BZ224" i="3"/>
  <c r="CE224" i="3"/>
  <c r="BY224" i="3"/>
  <c r="JX224" i="3"/>
  <c r="BP224" i="3"/>
  <c r="BN224" i="3"/>
  <c r="BQ224" i="3"/>
  <c r="BR224" i="3"/>
  <c r="BM224" i="3"/>
  <c r="BS224" i="3"/>
  <c r="BJ224" i="3"/>
  <c r="BH224" i="3"/>
  <c r="BI224" i="3"/>
  <c r="BO224" i="3"/>
  <c r="BL224" i="3"/>
  <c r="CC224" i="3"/>
  <c r="CD224" i="3" s="1"/>
  <c r="BK224" i="3"/>
  <c r="JO224" i="3"/>
  <c r="HX224" i="3"/>
  <c r="FZ224" i="3"/>
  <c r="BA224" i="3"/>
  <c r="JT224" i="3"/>
  <c r="GC224" i="3"/>
  <c r="AP224" i="3"/>
  <c r="AO224" i="3"/>
  <c r="AF224" i="3"/>
  <c r="AG224" i="3"/>
  <c r="AH224" i="3"/>
  <c r="AI224" i="3"/>
  <c r="AJ224" i="3"/>
  <c r="AD224" i="3"/>
  <c r="AK224" i="3"/>
  <c r="AE224" i="3"/>
  <c r="JP224" i="3"/>
  <c r="AW224" i="3"/>
  <c r="AL224" i="3"/>
  <c r="U224" i="3"/>
  <c r="AA224" i="3"/>
  <c r="AB224" i="3"/>
  <c r="S224" i="3"/>
  <c r="AC224" i="3"/>
  <c r="DX224" i="3"/>
  <c r="X224" i="3"/>
  <c r="T224" i="3"/>
  <c r="V224" i="3"/>
  <c r="Y224" i="3"/>
  <c r="W224" i="3"/>
  <c r="R224" i="3"/>
  <c r="Z224" i="3"/>
  <c r="GB224" i="3"/>
  <c r="FW224" i="3"/>
  <c r="EB224" i="3"/>
  <c r="BG224" i="3"/>
  <c r="G224" i="3"/>
  <c r="AM224" i="3"/>
  <c r="J224" i="3"/>
  <c r="FU224" i="3"/>
  <c r="M224" i="3"/>
  <c r="P224" i="3"/>
  <c r="K224" i="3"/>
  <c r="H224" i="3"/>
  <c r="Q224" i="3"/>
  <c r="N224" i="3"/>
  <c r="L224" i="3"/>
  <c r="F224" i="3"/>
  <c r="O224" i="3"/>
  <c r="I224" i="3"/>
  <c r="CL224" i="3"/>
  <c r="JV224" i="3"/>
  <c r="FY224" i="3"/>
  <c r="EH224" i="3"/>
  <c r="DZ224" i="3"/>
  <c r="JU224" i="3"/>
  <c r="FV224" i="3"/>
  <c r="CF224" i="3"/>
  <c r="HU224" i="3"/>
  <c r="AY224" i="3"/>
  <c r="JS224" i="3"/>
  <c r="BC224" i="3"/>
  <c r="HY224" i="3"/>
  <c r="FX224" i="3"/>
  <c r="HS224" i="3"/>
  <c r="BF224" i="3"/>
  <c r="JY224" i="3"/>
  <c r="GE224" i="3"/>
  <c r="GA224" i="3"/>
  <c r="GD224" i="3"/>
  <c r="BS225" i="3"/>
  <c r="BG225" i="3"/>
  <c r="AC225" i="3"/>
  <c r="Q225" i="3"/>
  <c r="HS225" i="3"/>
  <c r="CF225" i="3"/>
  <c r="BX225" i="3"/>
  <c r="BY225" i="3"/>
  <c r="BZ225" i="3"/>
  <c r="BU225" i="3"/>
  <c r="BW225" i="3"/>
  <c r="BV225" i="3"/>
  <c r="CE225" i="3"/>
  <c r="BT225" i="3"/>
  <c r="CA225" i="3"/>
  <c r="HZ225" i="3"/>
  <c r="EF225" i="3"/>
  <c r="CB225" i="3"/>
  <c r="HR225" i="3"/>
  <c r="AV225" i="3"/>
  <c r="BD225" i="3"/>
  <c r="AW225" i="3"/>
  <c r="BE225" i="3"/>
  <c r="AX225" i="3"/>
  <c r="AY225" i="3"/>
  <c r="AZ225" i="3"/>
  <c r="BF225" i="3"/>
  <c r="BA225" i="3"/>
  <c r="BB225" i="3"/>
  <c r="BC225" i="3"/>
  <c r="AO225" i="3"/>
  <c r="AD225" i="3"/>
  <c r="AE225" i="3"/>
  <c r="AF225" i="3"/>
  <c r="AG225" i="3"/>
  <c r="AH225" i="3"/>
  <c r="AI225" i="3"/>
  <c r="AJ225" i="3"/>
  <c r="AK225" i="3"/>
  <c r="DY225" i="3"/>
  <c r="AP225" i="3"/>
  <c r="DZ225" i="3"/>
  <c r="GC225" i="3"/>
  <c r="FV225" i="3"/>
  <c r="JW225" i="3"/>
  <c r="IA225" i="3"/>
  <c r="JP225" i="3"/>
  <c r="HT225" i="3"/>
  <c r="JO225" i="3"/>
  <c r="CC225" i="3"/>
  <c r="BI225" i="3"/>
  <c r="BL225" i="3"/>
  <c r="BN225" i="3"/>
  <c r="BK225" i="3"/>
  <c r="BM225" i="3"/>
  <c r="BP225" i="3"/>
  <c r="BQ225" i="3"/>
  <c r="BR225" i="3"/>
  <c r="BH225" i="3"/>
  <c r="BJ225" i="3"/>
  <c r="BO225" i="3"/>
  <c r="FW225" i="3"/>
  <c r="EA225" i="3"/>
  <c r="JX225" i="3"/>
  <c r="IB225" i="3"/>
  <c r="HU225" i="3"/>
  <c r="JQ225" i="3"/>
  <c r="HV225" i="3"/>
  <c r="JR225" i="3"/>
  <c r="FX225" i="3"/>
  <c r="EB225" i="3"/>
  <c r="JY225" i="3"/>
  <c r="HW225" i="3"/>
  <c r="JS225" i="3"/>
  <c r="HX225" i="3"/>
  <c r="JT225" i="3"/>
  <c r="JU225" i="3"/>
  <c r="HY225" i="3"/>
  <c r="FY225" i="3"/>
  <c r="EC225" i="3"/>
  <c r="JV225" i="3"/>
  <c r="FZ225" i="3"/>
  <c r="ED225" i="3"/>
  <c r="GA225" i="3"/>
  <c r="EE225" i="3"/>
  <c r="EG225" i="3"/>
  <c r="J225" i="3"/>
  <c r="N225" i="3"/>
  <c r="P225" i="3"/>
  <c r="F225" i="3"/>
  <c r="K225" i="3"/>
  <c r="AL225" i="3"/>
  <c r="DX225" i="3"/>
  <c r="G225" i="3"/>
  <c r="I225" i="3"/>
  <c r="H225" i="3"/>
  <c r="L225" i="3"/>
  <c r="O225" i="3"/>
  <c r="M225" i="3"/>
  <c r="GD225" i="3"/>
  <c r="GB225" i="3"/>
  <c r="EH225" i="3"/>
  <c r="X225" i="3"/>
  <c r="R225" i="3"/>
  <c r="AB225" i="3"/>
  <c r="Z225" i="3"/>
  <c r="V225" i="3"/>
  <c r="AA225" i="3"/>
  <c r="T225" i="3"/>
  <c r="U225" i="3"/>
  <c r="W225" i="3"/>
  <c r="Y225" i="3"/>
  <c r="S225" i="3"/>
  <c r="FU225" i="3"/>
  <c r="AM225" i="3"/>
  <c r="GE225" i="3"/>
  <c r="C226" i="3"/>
  <c r="IN226" i="3"/>
  <c r="HM226" i="3"/>
  <c r="GW226" i="3"/>
  <c r="DM226" i="3"/>
  <c r="IQ226" i="3"/>
  <c r="EN226" i="3"/>
  <c r="EU226" i="3"/>
  <c r="GN226" i="3"/>
  <c r="DI226" i="3"/>
  <c r="DH226" i="3"/>
  <c r="JF226" i="3"/>
  <c r="CO226" i="3"/>
  <c r="IF226" i="3"/>
  <c r="ER226" i="3"/>
  <c r="GL226" i="3"/>
  <c r="IV226" i="3"/>
  <c r="CK225" i="3"/>
  <c r="CJ225" i="3"/>
  <c r="FQ226" i="3"/>
  <c r="CL225" i="3" l="1"/>
  <c r="AQ224" i="3"/>
  <c r="AN224" i="3"/>
  <c r="AR224" i="3"/>
  <c r="AS224" i="3"/>
  <c r="CG224" i="3"/>
  <c r="AR225" i="3"/>
  <c r="AS225" i="3"/>
  <c r="CD225" i="3"/>
  <c r="CF226" i="3"/>
  <c r="C227" i="3"/>
  <c r="AN225" i="3"/>
  <c r="AQ225" i="3"/>
  <c r="CG225" i="3"/>
  <c r="DO227" i="3"/>
  <c r="GZ226" i="3"/>
  <c r="DV227" i="3"/>
  <c r="DO226" i="3"/>
  <c r="CR227" i="3"/>
  <c r="CP227" i="3"/>
  <c r="DP226" i="3"/>
  <c r="HD227" i="3"/>
  <c r="EQ226" i="3"/>
  <c r="HA227" i="3"/>
  <c r="FC227" i="3"/>
  <c r="HN226" i="3"/>
  <c r="IP226" i="3"/>
  <c r="CX227" i="3"/>
  <c r="CW227" i="3"/>
  <c r="IF227" i="3"/>
  <c r="JJ227" i="3"/>
  <c r="IG226" i="3"/>
  <c r="FL227" i="3"/>
  <c r="CS227" i="3"/>
  <c r="DF226" i="3"/>
  <c r="HD226" i="3"/>
  <c r="DI227" i="3"/>
  <c r="IO227" i="3"/>
  <c r="HB227" i="3"/>
  <c r="EY226" i="3"/>
  <c r="HI226" i="3"/>
  <c r="EW226" i="3"/>
  <c r="DC226" i="3"/>
  <c r="HF227" i="3"/>
  <c r="DT227" i="3"/>
  <c r="DR227" i="3"/>
  <c r="FM226" i="3"/>
  <c r="IL227" i="3"/>
  <c r="HA226" i="3"/>
  <c r="IJ227" i="3"/>
  <c r="IU227" i="3"/>
  <c r="CZ226" i="3"/>
  <c r="HI227" i="3"/>
  <c r="DU226" i="3"/>
  <c r="JC227" i="3"/>
  <c r="DG226" i="3"/>
  <c r="CO227" i="3"/>
  <c r="DV226" i="3"/>
  <c r="DH227" i="3"/>
  <c r="FP226" i="3"/>
  <c r="HG227" i="3"/>
  <c r="GN227" i="3"/>
  <c r="CP226" i="3"/>
  <c r="IN227" i="3"/>
  <c r="HE226" i="3"/>
  <c r="DJ226" i="3"/>
  <c r="FJ226" i="3"/>
  <c r="JK226" i="3"/>
  <c r="HG226" i="3"/>
  <c r="FI226" i="3"/>
  <c r="HL227" i="3"/>
  <c r="EO226" i="3"/>
  <c r="JG226" i="3"/>
  <c r="FF226" i="3"/>
  <c r="JJ226" i="3"/>
  <c r="EP226" i="3"/>
  <c r="EU227" i="3"/>
  <c r="IW227" i="3"/>
  <c r="DU227" i="3"/>
  <c r="HM227" i="3"/>
  <c r="FD226" i="3"/>
  <c r="DD227" i="3"/>
  <c r="DE227" i="3"/>
  <c r="FS227" i="3"/>
  <c r="CT226" i="3"/>
  <c r="GV226" i="3"/>
  <c r="JB226" i="3"/>
  <c r="IY226" i="3"/>
  <c r="HL226" i="3"/>
  <c r="JM226" i="3"/>
  <c r="GJ226" i="3"/>
  <c r="IK226" i="3"/>
  <c r="DS226" i="3"/>
  <c r="EZ227" i="3"/>
  <c r="FO226" i="3"/>
  <c r="HC226" i="3"/>
  <c r="GS226" i="3"/>
  <c r="GI227" i="3"/>
  <c r="EW227" i="3"/>
  <c r="EV226" i="3"/>
  <c r="IJ226" i="3"/>
  <c r="DK226" i="3"/>
  <c r="FH226" i="3"/>
  <c r="GS227" i="3"/>
  <c r="JD226" i="3"/>
  <c r="DD226" i="3"/>
  <c r="FF227" i="3"/>
  <c r="CW226" i="3"/>
  <c r="CQ226" i="3"/>
  <c r="HJ226" i="3"/>
  <c r="CV226" i="3"/>
  <c r="IS226" i="3"/>
  <c r="GQ226" i="3"/>
  <c r="IU226" i="3"/>
  <c r="DQ226" i="3"/>
  <c r="CU226" i="3"/>
  <c r="GP227" i="3"/>
  <c r="EL226" i="3"/>
  <c r="HN227" i="3"/>
  <c r="CU227" i="3"/>
  <c r="ES226" i="3"/>
  <c r="GL227" i="3"/>
  <c r="GV227" i="3"/>
  <c r="GY227" i="3"/>
  <c r="JB227" i="3"/>
  <c r="CJ226" i="3"/>
  <c r="JL227" i="3"/>
  <c r="FS226" i="3"/>
  <c r="EY227" i="3"/>
  <c r="IO226" i="3"/>
  <c r="JA226" i="3"/>
  <c r="CS226" i="3"/>
  <c r="GM227" i="3"/>
  <c r="IM226" i="3"/>
  <c r="DE226" i="3"/>
  <c r="GO226" i="3"/>
  <c r="FM227" i="3"/>
  <c r="IL226" i="3"/>
  <c r="GJ227" i="3"/>
  <c r="FA226" i="3"/>
  <c r="DF227" i="3"/>
  <c r="GP226" i="3"/>
  <c r="GK227" i="3"/>
  <c r="HF226" i="3"/>
  <c r="DR226" i="3"/>
  <c r="GX226" i="3"/>
  <c r="CY226" i="3"/>
  <c r="HK226" i="3"/>
  <c r="DK227" i="3"/>
  <c r="DB226" i="3"/>
  <c r="GR226" i="3"/>
  <c r="GK226" i="3"/>
  <c r="EZ226" i="3"/>
  <c r="JL226" i="3"/>
  <c r="JA227" i="3"/>
  <c r="JG227" i="3"/>
  <c r="EP227" i="3"/>
  <c r="FR227" i="3"/>
  <c r="FB227" i="3"/>
  <c r="CT227" i="3"/>
  <c r="FL226" i="3"/>
  <c r="IV227" i="3"/>
  <c r="IT227" i="3"/>
  <c r="JC226" i="3"/>
  <c r="EM226" i="3"/>
  <c r="GM226" i="3"/>
  <c r="GI226" i="3"/>
  <c r="IG227" i="3"/>
  <c r="HB226" i="3"/>
  <c r="DL227" i="3"/>
  <c r="JH227" i="3"/>
  <c r="IH226" i="3"/>
  <c r="ER227" i="3"/>
  <c r="CR226" i="3"/>
  <c r="FB226" i="3"/>
  <c r="II226" i="3"/>
  <c r="HP226" i="3"/>
  <c r="JD227" i="3"/>
  <c r="IW226" i="3"/>
  <c r="IX226" i="3"/>
  <c r="DG227" i="3"/>
  <c r="FG226" i="3"/>
  <c r="CQ227" i="3"/>
  <c r="FN227" i="3"/>
  <c r="FC226" i="3"/>
  <c r="FR226" i="3"/>
  <c r="DJ227" i="3"/>
  <c r="JH226" i="3"/>
  <c r="FI227" i="3"/>
  <c r="DT226" i="3"/>
  <c r="FP227" i="3"/>
  <c r="DS227" i="3"/>
  <c r="IT226" i="3"/>
  <c r="IZ226" i="3"/>
  <c r="GR227" i="3"/>
  <c r="FE227" i="3"/>
  <c r="FN226" i="3"/>
  <c r="JI226" i="3"/>
  <c r="DL226" i="3"/>
  <c r="ET227" i="3"/>
  <c r="GY226" i="3"/>
  <c r="ET226" i="3"/>
  <c r="FE226" i="3"/>
  <c r="CX226" i="3"/>
  <c r="HE227" i="3"/>
  <c r="EQ227" i="3"/>
  <c r="EV227" i="3"/>
  <c r="II227" i="3"/>
  <c r="EO227" i="3"/>
  <c r="FH227" i="3"/>
  <c r="GO227" i="3"/>
  <c r="CY227" i="3"/>
  <c r="HO226" i="3"/>
  <c r="GT226" i="3"/>
  <c r="CK226" i="3"/>
  <c r="EE226" i="3" l="1"/>
  <c r="AP226" i="3"/>
  <c r="AS226" i="3" s="1"/>
  <c r="EF226" i="3"/>
  <c r="JQ226" i="3"/>
  <c r="JV226" i="3"/>
  <c r="CL226" i="3"/>
  <c r="FX226" i="3"/>
  <c r="DZ226" i="3"/>
  <c r="GD226" i="3"/>
  <c r="HU226" i="3"/>
  <c r="DX226" i="3"/>
  <c r="AL226" i="3"/>
  <c r="HT226" i="3"/>
  <c r="HW226" i="3"/>
  <c r="AT224" i="3"/>
  <c r="GE226" i="3"/>
  <c r="AJ226" i="3"/>
  <c r="AE226" i="3"/>
  <c r="AK226" i="3"/>
  <c r="AO226" i="3"/>
  <c r="AD226" i="3"/>
  <c r="AF226" i="3"/>
  <c r="AG226" i="3"/>
  <c r="AH226" i="3"/>
  <c r="AI226" i="3"/>
  <c r="BU226" i="3"/>
  <c r="BZ226" i="3"/>
  <c r="CE226" i="3"/>
  <c r="CG226" i="3" s="1"/>
  <c r="BT226" i="3"/>
  <c r="BY226" i="3"/>
  <c r="CA226" i="3"/>
  <c r="BX226" i="3"/>
  <c r="BV226" i="3"/>
  <c r="BW226" i="3"/>
  <c r="HV226" i="3"/>
  <c r="GA226" i="3"/>
  <c r="EB226" i="3"/>
  <c r="IB226" i="3"/>
  <c r="BH226" i="3"/>
  <c r="CC226" i="3"/>
  <c r="BN226" i="3"/>
  <c r="JO226" i="3"/>
  <c r="BK226" i="3"/>
  <c r="BJ226" i="3"/>
  <c r="BP226" i="3"/>
  <c r="BM226" i="3"/>
  <c r="BL226" i="3"/>
  <c r="BO226" i="3"/>
  <c r="BQ226" i="3"/>
  <c r="BI226" i="3"/>
  <c r="BS226" i="3"/>
  <c r="BR226" i="3"/>
  <c r="EC226" i="3"/>
  <c r="HY226" i="3"/>
  <c r="JR226" i="3"/>
  <c r="ED226" i="3"/>
  <c r="FW226" i="3"/>
  <c r="HZ226" i="3"/>
  <c r="BG226" i="3"/>
  <c r="AW226" i="3"/>
  <c r="BF226" i="3"/>
  <c r="CB226" i="3"/>
  <c r="BA226" i="3"/>
  <c r="AV226" i="3"/>
  <c r="BB226" i="3"/>
  <c r="HR226" i="3"/>
  <c r="BC226" i="3"/>
  <c r="AX226" i="3"/>
  <c r="BE226" i="3"/>
  <c r="AY226" i="3"/>
  <c r="BD226" i="3"/>
  <c r="AZ226" i="3"/>
  <c r="JX226" i="3"/>
  <c r="HS226" i="3"/>
  <c r="JW226" i="3"/>
  <c r="EA226" i="3"/>
  <c r="JT226" i="3"/>
  <c r="FY226" i="3"/>
  <c r="FZ226" i="3"/>
  <c r="FV226" i="3"/>
  <c r="HX226" i="3"/>
  <c r="EG226" i="3"/>
  <c r="DY226" i="3"/>
  <c r="IA226" i="3"/>
  <c r="JY226" i="3"/>
  <c r="JU226" i="3"/>
  <c r="JS226" i="3"/>
  <c r="GB226" i="3"/>
  <c r="JP226" i="3"/>
  <c r="G226" i="3"/>
  <c r="H226" i="3"/>
  <c r="N226" i="3"/>
  <c r="P226" i="3"/>
  <c r="FU226" i="3"/>
  <c r="Q226" i="3"/>
  <c r="K226" i="3"/>
  <c r="J226" i="3"/>
  <c r="AM226" i="3"/>
  <c r="I226" i="3"/>
  <c r="L226" i="3"/>
  <c r="M226" i="3"/>
  <c r="O226" i="3"/>
  <c r="F226" i="3"/>
  <c r="X226" i="3"/>
  <c r="R226" i="3"/>
  <c r="W226" i="3"/>
  <c r="AC226" i="3"/>
  <c r="Y226" i="3"/>
  <c r="AB226" i="3"/>
  <c r="AA226" i="3"/>
  <c r="T226" i="3"/>
  <c r="S226" i="3"/>
  <c r="U226" i="3"/>
  <c r="Z226" i="3"/>
  <c r="V226" i="3"/>
  <c r="GC226" i="3"/>
  <c r="EH226" i="3"/>
  <c r="AT225" i="3"/>
  <c r="CE227" i="3"/>
  <c r="AP227" i="3"/>
  <c r="AD227" i="3"/>
  <c r="AO227" i="3"/>
  <c r="AH227" i="3"/>
  <c r="AJ227" i="3"/>
  <c r="AK227" i="3"/>
  <c r="DZ227" i="3"/>
  <c r="EF227" i="3"/>
  <c r="AW227" i="3"/>
  <c r="AV227" i="3"/>
  <c r="CB227" i="3"/>
  <c r="HR227" i="3"/>
  <c r="BE227" i="3"/>
  <c r="AY227" i="3"/>
  <c r="AZ227" i="3"/>
  <c r="BB227" i="3"/>
  <c r="JW227" i="3"/>
  <c r="IA227" i="3"/>
  <c r="JP227" i="3"/>
  <c r="EA227" i="3"/>
  <c r="JX227" i="3"/>
  <c r="IB227" i="3"/>
  <c r="HU227" i="3"/>
  <c r="JR227" i="3"/>
  <c r="FX227" i="3"/>
  <c r="EB227" i="3"/>
  <c r="HW227" i="3"/>
  <c r="JS227" i="3"/>
  <c r="HX227" i="3"/>
  <c r="FY227" i="3"/>
  <c r="EC227" i="3"/>
  <c r="ED227" i="3"/>
  <c r="GA227" i="3"/>
  <c r="EG227" i="3"/>
  <c r="GD227" i="3"/>
  <c r="EH227" i="3"/>
  <c r="GE227" i="3"/>
  <c r="C228" i="3"/>
  <c r="EZ228" i="3"/>
  <c r="CY228" i="3"/>
  <c r="GT227" i="3"/>
  <c r="DB228" i="3"/>
  <c r="CV227" i="3"/>
  <c r="EN228" i="3"/>
  <c r="GT228" i="3"/>
  <c r="IV228" i="3"/>
  <c r="EM227" i="3"/>
  <c r="JK228" i="3"/>
  <c r="EL227" i="3"/>
  <c r="FA227" i="3"/>
  <c r="JG228" i="3"/>
  <c r="IF228" i="3"/>
  <c r="DP227" i="3"/>
  <c r="EW228" i="3"/>
  <c r="HA228" i="3"/>
  <c r="FB228" i="3"/>
  <c r="IK228" i="3"/>
  <c r="GZ227" i="3"/>
  <c r="HF228" i="3"/>
  <c r="IP227" i="3"/>
  <c r="IX227" i="3"/>
  <c r="IM227" i="3"/>
  <c r="FO227" i="3"/>
  <c r="IY227" i="3"/>
  <c r="JI228" i="3"/>
  <c r="HM228" i="3"/>
  <c r="FD227" i="3"/>
  <c r="JJ228" i="3"/>
  <c r="GP228" i="3"/>
  <c r="FP228" i="3"/>
  <c r="HO227" i="3"/>
  <c r="EY228" i="3"/>
  <c r="GZ228" i="3"/>
  <c r="IG228" i="3"/>
  <c r="HJ227" i="3"/>
  <c r="JK227" i="3"/>
  <c r="IQ228" i="3"/>
  <c r="DM227" i="3"/>
  <c r="CT228" i="3"/>
  <c r="GW228" i="3"/>
  <c r="IH227" i="3"/>
  <c r="FS228" i="3"/>
  <c r="IW228" i="3"/>
  <c r="DU228" i="3"/>
  <c r="IZ227" i="3"/>
  <c r="CV228" i="3"/>
  <c r="GY228" i="3"/>
  <c r="FQ227" i="3"/>
  <c r="HK227" i="3"/>
  <c r="HC227" i="3"/>
  <c r="CQ228" i="3"/>
  <c r="GL228" i="3"/>
  <c r="EN227" i="3"/>
  <c r="FJ227" i="3"/>
  <c r="IH228" i="3"/>
  <c r="CJ227" i="3"/>
  <c r="DE228" i="3"/>
  <c r="GN228" i="3"/>
  <c r="ES227" i="3"/>
  <c r="JD228" i="3"/>
  <c r="GX227" i="3"/>
  <c r="HJ228" i="3"/>
  <c r="CZ227" i="3"/>
  <c r="DK228" i="3"/>
  <c r="GR228" i="3"/>
  <c r="IT228" i="3"/>
  <c r="EU228" i="3"/>
  <c r="IQ227" i="3"/>
  <c r="JM227" i="3"/>
  <c r="FG227" i="3"/>
  <c r="GK228" i="3"/>
  <c r="GW227" i="3"/>
  <c r="FA228" i="3"/>
  <c r="HN228" i="3"/>
  <c r="EV228" i="3"/>
  <c r="IS228" i="3"/>
  <c r="CK227" i="3"/>
  <c r="FJ228" i="3"/>
  <c r="ES228" i="3"/>
  <c r="IK227" i="3"/>
  <c r="GS228" i="3"/>
  <c r="HK228" i="3"/>
  <c r="IS227" i="3"/>
  <c r="DQ227" i="3"/>
  <c r="JH228" i="3"/>
  <c r="FF228" i="3"/>
  <c r="DC227" i="3"/>
  <c r="HP227" i="3"/>
  <c r="GV228" i="3"/>
  <c r="JF227" i="3"/>
  <c r="HE228" i="3"/>
  <c r="DB227" i="3"/>
  <c r="GX228" i="3"/>
  <c r="JI227" i="3"/>
  <c r="FM228" i="3"/>
  <c r="GQ227" i="3"/>
  <c r="EL228" i="3"/>
  <c r="DG228" i="3"/>
  <c r="AN226" i="3" l="1"/>
  <c r="AQ226" i="3"/>
  <c r="EE227" i="3"/>
  <c r="GC227" i="3"/>
  <c r="AR226" i="3"/>
  <c r="AT226" i="3" s="1"/>
  <c r="CD226" i="3"/>
  <c r="GB227" i="3"/>
  <c r="CL227" i="3"/>
  <c r="HZ227" i="3"/>
  <c r="BD227" i="3"/>
  <c r="HV227" i="3"/>
  <c r="BA227" i="3"/>
  <c r="JT227" i="3"/>
  <c r="JU227" i="3"/>
  <c r="FZ227" i="3"/>
  <c r="AI227" i="3"/>
  <c r="BS227" i="3"/>
  <c r="BN227" i="3"/>
  <c r="BR227" i="3"/>
  <c r="BJ227" i="3"/>
  <c r="BQ227" i="3"/>
  <c r="BK227" i="3"/>
  <c r="BM227" i="3"/>
  <c r="BO227" i="3"/>
  <c r="JO227" i="3"/>
  <c r="BL227" i="3"/>
  <c r="CC227" i="3"/>
  <c r="CD227" i="3" s="1"/>
  <c r="BH227" i="3"/>
  <c r="BI227" i="3"/>
  <c r="BP227" i="3"/>
  <c r="HS227" i="3"/>
  <c r="N227" i="3"/>
  <c r="H227" i="3"/>
  <c r="P227" i="3"/>
  <c r="I227" i="3"/>
  <c r="G227" i="3"/>
  <c r="Q227" i="3"/>
  <c r="O227" i="3"/>
  <c r="F227" i="3"/>
  <c r="K227" i="3"/>
  <c r="M227" i="3"/>
  <c r="FU227" i="3"/>
  <c r="J227" i="3"/>
  <c r="L227" i="3"/>
  <c r="AM227" i="3"/>
  <c r="DX227" i="3"/>
  <c r="W227" i="3"/>
  <c r="AL227" i="3"/>
  <c r="AB227" i="3"/>
  <c r="T227" i="3"/>
  <c r="S227" i="3"/>
  <c r="AC227" i="3"/>
  <c r="U227" i="3"/>
  <c r="AA227" i="3"/>
  <c r="X227" i="3"/>
  <c r="Y227" i="3"/>
  <c r="V227" i="3"/>
  <c r="R227" i="3"/>
  <c r="Z227" i="3"/>
  <c r="BG227" i="3"/>
  <c r="JV227" i="3"/>
  <c r="BC227" i="3"/>
  <c r="BX227" i="3"/>
  <c r="BZ227" i="3"/>
  <c r="BY227" i="3"/>
  <c r="CA227" i="3"/>
  <c r="CF227" i="3"/>
  <c r="AS227" i="3" s="1"/>
  <c r="BV227" i="3"/>
  <c r="BU227" i="3"/>
  <c r="BT227" i="3"/>
  <c r="BW227" i="3"/>
  <c r="AF227" i="3"/>
  <c r="BF227" i="3"/>
  <c r="JY227" i="3"/>
  <c r="FV227" i="3"/>
  <c r="FW227" i="3"/>
  <c r="HY227" i="3"/>
  <c r="AE227" i="3"/>
  <c r="AX227" i="3"/>
  <c r="JQ227" i="3"/>
  <c r="HT227" i="3"/>
  <c r="DY227" i="3"/>
  <c r="AG227" i="3"/>
  <c r="AR227" i="3"/>
  <c r="AQ227" i="3"/>
  <c r="IA228" i="3"/>
  <c r="JP228" i="3"/>
  <c r="HT228" i="3"/>
  <c r="JO228" i="3"/>
  <c r="CC228" i="3"/>
  <c r="BI228" i="3"/>
  <c r="BH228" i="3"/>
  <c r="BL228" i="3"/>
  <c r="BK228" i="3"/>
  <c r="FW228" i="3"/>
  <c r="IB228" i="3"/>
  <c r="HU228" i="3"/>
  <c r="HW228" i="3"/>
  <c r="EC228" i="3"/>
  <c r="GB228" i="3"/>
  <c r="U228" i="3"/>
  <c r="R228" i="3"/>
  <c r="FU228" i="3"/>
  <c r="AM228" i="3"/>
  <c r="C229" i="3"/>
  <c r="FI228" i="3"/>
  <c r="CX228" i="3"/>
  <c r="EL229" i="3"/>
  <c r="CO228" i="3"/>
  <c r="DH228" i="3"/>
  <c r="CR228" i="3"/>
  <c r="HP228" i="3"/>
  <c r="EP228" i="3"/>
  <c r="EO228" i="3"/>
  <c r="IL228" i="3"/>
  <c r="DO228" i="3"/>
  <c r="GQ228" i="3"/>
  <c r="DR228" i="3"/>
  <c r="DC228" i="3"/>
  <c r="DV228" i="3"/>
  <c r="DT228" i="3"/>
  <c r="DM228" i="3"/>
  <c r="DS228" i="3"/>
  <c r="EM228" i="3"/>
  <c r="DD228" i="3"/>
  <c r="CS228" i="3"/>
  <c r="CJ228" i="3"/>
  <c r="IU228" i="3"/>
  <c r="GK229" i="3"/>
  <c r="GM228" i="3"/>
  <c r="CZ228" i="3"/>
  <c r="JL228" i="3"/>
  <c r="FQ228" i="3"/>
  <c r="ER228" i="3"/>
  <c r="EQ228" i="3"/>
  <c r="HD228" i="3"/>
  <c r="HL228" i="3"/>
  <c r="GJ228" i="3"/>
  <c r="IX228" i="3"/>
  <c r="JA228" i="3"/>
  <c r="FG228" i="3"/>
  <c r="CW228" i="3"/>
  <c r="HB228" i="3"/>
  <c r="JM228" i="3"/>
  <c r="FN228" i="3"/>
  <c r="HO228" i="3"/>
  <c r="FL228" i="3"/>
  <c r="GV229" i="3"/>
  <c r="FO228" i="3"/>
  <c r="DQ228" i="3"/>
  <c r="CU228" i="3"/>
  <c r="HC228" i="3"/>
  <c r="DF228" i="3"/>
  <c r="DL228" i="3"/>
  <c r="GO228" i="3"/>
  <c r="IM228" i="3"/>
  <c r="IN228" i="3"/>
  <c r="IZ228" i="3"/>
  <c r="JC228" i="3"/>
  <c r="IJ228" i="3"/>
  <c r="HG228" i="3"/>
  <c r="FE228" i="3"/>
  <c r="CP228" i="3"/>
  <c r="CK228" i="3"/>
  <c r="FR228" i="3"/>
  <c r="EO229" i="3"/>
  <c r="ET228" i="3"/>
  <c r="HI228" i="3"/>
  <c r="DI228" i="3"/>
  <c r="II228" i="3"/>
  <c r="IO228" i="3"/>
  <c r="JC229" i="3"/>
  <c r="IL229" i="3"/>
  <c r="DP228" i="3"/>
  <c r="IY228" i="3"/>
  <c r="DJ228" i="3"/>
  <c r="JB228" i="3"/>
  <c r="FH228" i="3"/>
  <c r="FD228" i="3"/>
  <c r="FC228" i="3"/>
  <c r="IP228" i="3"/>
  <c r="JF228" i="3"/>
  <c r="GI228" i="3"/>
  <c r="CF228" i="3" l="1"/>
  <c r="AN227" i="3"/>
  <c r="CG227" i="3"/>
  <c r="T228" i="3"/>
  <c r="DZ228" i="3"/>
  <c r="JV228" i="3"/>
  <c r="EA228" i="3"/>
  <c r="HY228" i="3"/>
  <c r="BO228" i="3"/>
  <c r="BR228" i="3"/>
  <c r="JU228" i="3"/>
  <c r="BP228" i="3"/>
  <c r="ED228" i="3"/>
  <c r="GC228" i="3"/>
  <c r="X228" i="3"/>
  <c r="BN228" i="3"/>
  <c r="FY228" i="3"/>
  <c r="GE228" i="3"/>
  <c r="AA228" i="3"/>
  <c r="GD228" i="3"/>
  <c r="AP228" i="3"/>
  <c r="AB228" i="3"/>
  <c r="EH228" i="3"/>
  <c r="AE228" i="3"/>
  <c r="AD228" i="3"/>
  <c r="AK228" i="3"/>
  <c r="AF228" i="3"/>
  <c r="AG228" i="3"/>
  <c r="AH228" i="3"/>
  <c r="AI228" i="3"/>
  <c r="AJ228" i="3"/>
  <c r="AO228" i="3"/>
  <c r="HS228" i="3"/>
  <c r="JX228" i="3"/>
  <c r="W228" i="3"/>
  <c r="JS228" i="3"/>
  <c r="EE228" i="3"/>
  <c r="Y228" i="3"/>
  <c r="GA228" i="3"/>
  <c r="CL228" i="3"/>
  <c r="V228" i="3"/>
  <c r="BQ228" i="3"/>
  <c r="HV228" i="3"/>
  <c r="AC228" i="3"/>
  <c r="EB228" i="3"/>
  <c r="FZ228" i="3"/>
  <c r="JQ228" i="3"/>
  <c r="BJ228" i="3"/>
  <c r="FX228" i="3"/>
  <c r="Z228" i="3"/>
  <c r="DY228" i="3"/>
  <c r="BG228" i="3"/>
  <c r="BD228" i="3"/>
  <c r="BA228" i="3"/>
  <c r="HR228" i="3"/>
  <c r="BB228" i="3"/>
  <c r="CB228" i="3"/>
  <c r="CD228" i="3" s="1"/>
  <c r="BC228" i="3"/>
  <c r="AX228" i="3"/>
  <c r="AV228" i="3"/>
  <c r="BE228" i="3"/>
  <c r="AY228" i="3"/>
  <c r="AZ228" i="3"/>
  <c r="AW228" i="3"/>
  <c r="BF228" i="3"/>
  <c r="L228" i="3"/>
  <c r="F228" i="3"/>
  <c r="J228" i="3"/>
  <c r="P228" i="3"/>
  <c r="Q228" i="3"/>
  <c r="K228" i="3"/>
  <c r="DX228" i="3"/>
  <c r="H228" i="3"/>
  <c r="G228" i="3"/>
  <c r="I228" i="3"/>
  <c r="O228" i="3"/>
  <c r="AL228" i="3"/>
  <c r="AN228" i="3" s="1"/>
  <c r="M228" i="3"/>
  <c r="N228" i="3"/>
  <c r="S228" i="3"/>
  <c r="HZ228" i="3"/>
  <c r="BV228" i="3"/>
  <c r="BX228" i="3"/>
  <c r="BU228" i="3"/>
  <c r="BW228" i="3"/>
  <c r="CE228" i="3"/>
  <c r="BY228" i="3"/>
  <c r="BT228" i="3"/>
  <c r="CA228" i="3"/>
  <c r="BZ228" i="3"/>
  <c r="FV228" i="3"/>
  <c r="BS228" i="3"/>
  <c r="HX228" i="3"/>
  <c r="EF228" i="3"/>
  <c r="JT228" i="3"/>
  <c r="BM228" i="3"/>
  <c r="JR228" i="3"/>
  <c r="JY228" i="3"/>
  <c r="JW228" i="3"/>
  <c r="EG228" i="3"/>
  <c r="AS228" i="3"/>
  <c r="AT227" i="3"/>
  <c r="C230" i="3"/>
  <c r="IM229" i="3"/>
  <c r="IF229" i="3"/>
  <c r="DB229" i="3"/>
  <c r="DS229" i="3"/>
  <c r="CW229" i="3"/>
  <c r="FQ229" i="3"/>
  <c r="IM230" i="3"/>
  <c r="HO230" i="3"/>
  <c r="GX230" i="3"/>
  <c r="IZ229" i="3"/>
  <c r="FB230" i="3"/>
  <c r="IJ229" i="3"/>
  <c r="IW229" i="3"/>
  <c r="GP229" i="3"/>
  <c r="JL229" i="3"/>
  <c r="JJ229" i="3"/>
  <c r="GT229" i="3"/>
  <c r="IT229" i="3"/>
  <c r="FB229" i="3"/>
  <c r="GO230" i="3"/>
  <c r="CS229" i="3"/>
  <c r="JA229" i="3"/>
  <c r="FE229" i="3"/>
  <c r="GX229" i="3"/>
  <c r="II229" i="3"/>
  <c r="JH229" i="3"/>
  <c r="IU229" i="3"/>
  <c r="IO230" i="3"/>
  <c r="IV229" i="3"/>
  <c r="DE229" i="3"/>
  <c r="GM229" i="3"/>
  <c r="DQ229" i="3"/>
  <c r="CU229" i="3"/>
  <c r="FC229" i="3"/>
  <c r="CQ230" i="3"/>
  <c r="CX229" i="3"/>
  <c r="CZ229" i="3"/>
  <c r="EV229" i="3"/>
  <c r="CP229" i="3"/>
  <c r="DF230" i="3"/>
  <c r="GY230" i="3"/>
  <c r="IX229" i="3"/>
  <c r="DK229" i="3"/>
  <c r="JI229" i="3"/>
  <c r="EZ229" i="3"/>
  <c r="JB229" i="3"/>
  <c r="GQ229" i="3"/>
  <c r="EY229" i="3"/>
  <c r="JF229" i="3"/>
  <c r="DL229" i="3"/>
  <c r="IK229" i="3"/>
  <c r="HO229" i="3"/>
  <c r="IO229" i="3"/>
  <c r="EM229" i="3"/>
  <c r="GJ229" i="3"/>
  <c r="GI229" i="3"/>
  <c r="HI229" i="3"/>
  <c r="IY229" i="3"/>
  <c r="IQ230" i="3"/>
  <c r="DP229" i="3"/>
  <c r="ES229" i="3"/>
  <c r="CT229" i="3"/>
  <c r="HA229" i="3"/>
  <c r="EU229" i="3"/>
  <c r="GV230" i="3"/>
  <c r="FH229" i="3"/>
  <c r="GI230" i="3"/>
  <c r="IQ229" i="3"/>
  <c r="IL230" i="3"/>
  <c r="ES230" i="3"/>
  <c r="IG229" i="3"/>
  <c r="FJ229" i="3"/>
  <c r="IW230" i="3"/>
  <c r="FD229" i="3"/>
  <c r="EQ229" i="3"/>
  <c r="GW229" i="3"/>
  <c r="DI229" i="3"/>
  <c r="DU230" i="3"/>
  <c r="HK229" i="3"/>
  <c r="CK229" i="3"/>
  <c r="HD229" i="3"/>
  <c r="JM229" i="3"/>
  <c r="IS229" i="3"/>
  <c r="DV229" i="3"/>
  <c r="FM229" i="3"/>
  <c r="CV229" i="3"/>
  <c r="HJ229" i="3"/>
  <c r="DR229" i="3"/>
  <c r="HB229" i="3"/>
  <c r="DJ229" i="3"/>
  <c r="GZ229" i="3"/>
  <c r="GS229" i="3"/>
  <c r="FP229" i="3"/>
  <c r="JD229" i="3"/>
  <c r="EP230" i="3"/>
  <c r="FL229" i="3"/>
  <c r="GY229" i="3"/>
  <c r="FI229" i="3"/>
  <c r="GN229" i="3"/>
  <c r="IH229" i="3"/>
  <c r="FN229" i="3"/>
  <c r="JG229" i="3"/>
  <c r="FS229" i="3"/>
  <c r="GR229" i="3"/>
  <c r="HC229" i="3"/>
  <c r="HF230" i="3"/>
  <c r="DH229" i="3"/>
  <c r="IZ230" i="3"/>
  <c r="ET229" i="3"/>
  <c r="CO229" i="3"/>
  <c r="CR229" i="3"/>
  <c r="FG229" i="3"/>
  <c r="FL230" i="3"/>
  <c r="HF229" i="3"/>
  <c r="CQ229" i="3"/>
  <c r="EN229" i="3"/>
  <c r="DG229" i="3"/>
  <c r="HI230" i="3"/>
  <c r="DT229" i="3"/>
  <c r="DO229" i="3"/>
  <c r="FF229" i="3"/>
  <c r="DF229" i="3"/>
  <c r="DU229" i="3"/>
  <c r="IN229" i="3"/>
  <c r="DD229" i="3"/>
  <c r="DC229" i="3"/>
  <c r="DH230" i="3"/>
  <c r="HN229" i="3"/>
  <c r="GO229" i="3"/>
  <c r="FA229" i="3"/>
  <c r="GL229" i="3"/>
  <c r="HL229" i="3"/>
  <c r="DM229" i="3"/>
  <c r="HG230" i="3"/>
  <c r="EP229" i="3"/>
  <c r="HP229" i="3"/>
  <c r="HE229" i="3"/>
  <c r="CJ229" i="3"/>
  <c r="CV230" i="3"/>
  <c r="JK229" i="3"/>
  <c r="EW229" i="3"/>
  <c r="CY229" i="3"/>
  <c r="FR229" i="3"/>
  <c r="IP229" i="3"/>
  <c r="HG229" i="3"/>
  <c r="FO229" i="3"/>
  <c r="HM229" i="3"/>
  <c r="GT230" i="3"/>
  <c r="ER229" i="3"/>
  <c r="CG228" i="3" l="1"/>
  <c r="AQ228" i="3"/>
  <c r="AR228" i="3"/>
  <c r="AT228" i="3" s="1"/>
  <c r="EA229" i="3"/>
  <c r="AP229" i="3"/>
  <c r="JW229" i="3"/>
  <c r="GD229" i="3"/>
  <c r="IA229" i="3"/>
  <c r="GA229" i="3"/>
  <c r="CF229" i="3"/>
  <c r="JQ229" i="3"/>
  <c r="JV229" i="3"/>
  <c r="JT229" i="3"/>
  <c r="DZ229" i="3"/>
  <c r="JP229" i="3"/>
  <c r="HV229" i="3"/>
  <c r="HS229" i="3"/>
  <c r="FW229" i="3"/>
  <c r="HU229" i="3"/>
  <c r="EC229" i="3"/>
  <c r="EH229" i="3"/>
  <c r="JU229" i="3"/>
  <c r="FX229" i="3"/>
  <c r="Q229" i="3"/>
  <c r="N229" i="3"/>
  <c r="O229" i="3"/>
  <c r="F229" i="3"/>
  <c r="P229" i="3"/>
  <c r="M229" i="3"/>
  <c r="K229" i="3"/>
  <c r="L229" i="3"/>
  <c r="DX229" i="3"/>
  <c r="J229" i="3"/>
  <c r="I229" i="3"/>
  <c r="H229" i="3"/>
  <c r="AL229" i="3"/>
  <c r="G229" i="3"/>
  <c r="ED229" i="3"/>
  <c r="FU229" i="3"/>
  <c r="AM229" i="3"/>
  <c r="EE229" i="3"/>
  <c r="EF229" i="3"/>
  <c r="GB229" i="3"/>
  <c r="FZ229" i="3"/>
  <c r="FY229" i="3"/>
  <c r="IB229" i="3"/>
  <c r="BE229" i="3"/>
  <c r="AY229" i="3"/>
  <c r="AW229" i="3"/>
  <c r="BF229" i="3"/>
  <c r="BD229" i="3"/>
  <c r="AX229" i="3"/>
  <c r="AZ229" i="3"/>
  <c r="HR229" i="3"/>
  <c r="BA229" i="3"/>
  <c r="AV229" i="3"/>
  <c r="BB229" i="3"/>
  <c r="BG229" i="3"/>
  <c r="CB229" i="3"/>
  <c r="BC229" i="3"/>
  <c r="BK229" i="3"/>
  <c r="BH229" i="3"/>
  <c r="BP229" i="3"/>
  <c r="BJ229" i="3"/>
  <c r="BI229" i="3"/>
  <c r="BN229" i="3"/>
  <c r="BO229" i="3"/>
  <c r="BR229" i="3"/>
  <c r="BM229" i="3"/>
  <c r="BS229" i="3"/>
  <c r="BL229" i="3"/>
  <c r="BQ229" i="3"/>
  <c r="HT229" i="3"/>
  <c r="FV229" i="3"/>
  <c r="HX229" i="3"/>
  <c r="HY229" i="3"/>
  <c r="JO229" i="3"/>
  <c r="CC229" i="3"/>
  <c r="GE229" i="3"/>
  <c r="BV229" i="3"/>
  <c r="BT229" i="3"/>
  <c r="CA229" i="3"/>
  <c r="BZ229" i="3"/>
  <c r="BU229" i="3"/>
  <c r="BY229" i="3"/>
  <c r="BX229" i="3"/>
  <c r="CE229" i="3"/>
  <c r="BW229" i="3"/>
  <c r="JX229" i="3"/>
  <c r="DY229" i="3"/>
  <c r="JY229" i="3"/>
  <c r="HZ229" i="3"/>
  <c r="EG229" i="3"/>
  <c r="CL229" i="3"/>
  <c r="AB229" i="3"/>
  <c r="R229" i="3"/>
  <c r="Z229" i="3"/>
  <c r="T229" i="3"/>
  <c r="Y229" i="3"/>
  <c r="S229" i="3"/>
  <c r="AA229" i="3"/>
  <c r="X229" i="3"/>
  <c r="AC229" i="3"/>
  <c r="W229" i="3"/>
  <c r="V229" i="3"/>
  <c r="U229" i="3"/>
  <c r="JS229" i="3"/>
  <c r="GC229" i="3"/>
  <c r="JR229" i="3"/>
  <c r="EB229" i="3"/>
  <c r="HW229" i="3"/>
  <c r="AJ229" i="3"/>
  <c r="AO229" i="3"/>
  <c r="AK229" i="3"/>
  <c r="AD229" i="3"/>
  <c r="AE229" i="3"/>
  <c r="AF229" i="3"/>
  <c r="AG229" i="3"/>
  <c r="AH229" i="3"/>
  <c r="AI229" i="3"/>
  <c r="AP230" i="3"/>
  <c r="HR230" i="3"/>
  <c r="CB230" i="3"/>
  <c r="CE230" i="3"/>
  <c r="JV230" i="3"/>
  <c r="C231" i="3"/>
  <c r="ET230" i="3"/>
  <c r="EO231" i="3"/>
  <c r="DB231" i="3"/>
  <c r="IT230" i="3"/>
  <c r="FH230" i="3"/>
  <c r="CZ231" i="3"/>
  <c r="DO230" i="3"/>
  <c r="IM231" i="3"/>
  <c r="HN230" i="3"/>
  <c r="FR230" i="3"/>
  <c r="IT231" i="3"/>
  <c r="GK230" i="3"/>
  <c r="CU231" i="3"/>
  <c r="GP231" i="3"/>
  <c r="FS231" i="3"/>
  <c r="EW231" i="3"/>
  <c r="CP230" i="3"/>
  <c r="IY231" i="3"/>
  <c r="IW231" i="3"/>
  <c r="HL230" i="3"/>
  <c r="GK231" i="3"/>
  <c r="HB231" i="3"/>
  <c r="ER231" i="3"/>
  <c r="GW231" i="3"/>
  <c r="JK230" i="3"/>
  <c r="CR230" i="3"/>
  <c r="II231" i="3"/>
  <c r="FE231" i="3"/>
  <c r="EY231" i="3"/>
  <c r="HB230" i="3"/>
  <c r="DU231" i="3"/>
  <c r="IK230" i="3"/>
  <c r="IF231" i="3"/>
  <c r="FQ230" i="3"/>
  <c r="FE230" i="3"/>
  <c r="CT231" i="3"/>
  <c r="GR230" i="3"/>
  <c r="DP231" i="3"/>
  <c r="IG230" i="3"/>
  <c r="FI230" i="3"/>
  <c r="DQ230" i="3"/>
  <c r="CX231" i="3"/>
  <c r="JG230" i="3"/>
  <c r="JA231" i="3"/>
  <c r="CT230" i="3"/>
  <c r="DE230" i="3"/>
  <c r="FH231" i="3"/>
  <c r="JB231" i="3"/>
  <c r="EL231" i="3"/>
  <c r="FQ231" i="3"/>
  <c r="DP230" i="3"/>
  <c r="ES231" i="3"/>
  <c r="DO231" i="3"/>
  <c r="CW231" i="3"/>
  <c r="EO230" i="3"/>
  <c r="FB231" i="3"/>
  <c r="HA231" i="3"/>
  <c r="CW230" i="3"/>
  <c r="JI230" i="3"/>
  <c r="DT231" i="3"/>
  <c r="DM230" i="3"/>
  <c r="DQ231" i="3"/>
  <c r="FD231" i="3"/>
  <c r="IS230" i="3"/>
  <c r="FN231" i="3"/>
  <c r="JF230" i="3"/>
  <c r="DG231" i="3"/>
  <c r="IY230" i="3"/>
  <c r="FJ230" i="3"/>
  <c r="DI231" i="3"/>
  <c r="FS230" i="3"/>
  <c r="HK231" i="3"/>
  <c r="DB230" i="3"/>
  <c r="GJ230" i="3"/>
  <c r="JD231" i="3"/>
  <c r="DV230" i="3"/>
  <c r="IK231" i="3"/>
  <c r="JJ230" i="3"/>
  <c r="IS231" i="3"/>
  <c r="DC230" i="3"/>
  <c r="IP230" i="3"/>
  <c r="HK230" i="3"/>
  <c r="JL230" i="3"/>
  <c r="IX231" i="3"/>
  <c r="GT231" i="3"/>
  <c r="JH231" i="3"/>
  <c r="FR231" i="3"/>
  <c r="EM231" i="3"/>
  <c r="JJ231" i="3"/>
  <c r="IZ231" i="3"/>
  <c r="JC230" i="3"/>
  <c r="DK230" i="3"/>
  <c r="IP231" i="3"/>
  <c r="JG231" i="3"/>
  <c r="HG231" i="3"/>
  <c r="EU231" i="3"/>
  <c r="FM231" i="3"/>
  <c r="CJ230" i="3"/>
  <c r="FI231" i="3"/>
  <c r="FL231" i="3"/>
  <c r="HJ231" i="3"/>
  <c r="EV231" i="3"/>
  <c r="GP230" i="3"/>
  <c r="IO231" i="3"/>
  <c r="JF231" i="3"/>
  <c r="JI231" i="3"/>
  <c r="HN231" i="3"/>
  <c r="IV231" i="3"/>
  <c r="FG231" i="3"/>
  <c r="DG230" i="3"/>
  <c r="CX230" i="3"/>
  <c r="JK231" i="3"/>
  <c r="DF231" i="3"/>
  <c r="GL230" i="3"/>
  <c r="IN230" i="3"/>
  <c r="EQ230" i="3"/>
  <c r="IN231" i="3"/>
  <c r="HP230" i="3"/>
  <c r="ER230" i="3"/>
  <c r="IH231" i="3"/>
  <c r="DD231" i="3"/>
  <c r="EQ231" i="3"/>
  <c r="FA230" i="3"/>
  <c r="GW230" i="3"/>
  <c r="DL231" i="3"/>
  <c r="DM231" i="3"/>
  <c r="JH230" i="3"/>
  <c r="GZ231" i="3"/>
  <c r="HJ230" i="3"/>
  <c r="IH230" i="3"/>
  <c r="CO230" i="3"/>
  <c r="FP231" i="3"/>
  <c r="DK231" i="3"/>
  <c r="GM230" i="3"/>
  <c r="IV230" i="3"/>
  <c r="EW230" i="3"/>
  <c r="EU230" i="3"/>
  <c r="GS231" i="3"/>
  <c r="GN230" i="3"/>
  <c r="HD230" i="3"/>
  <c r="GR231" i="3"/>
  <c r="FF231" i="3"/>
  <c r="HM230" i="3"/>
  <c r="GJ231" i="3"/>
  <c r="CU230" i="3"/>
  <c r="FO231" i="3"/>
  <c r="GY231" i="3"/>
  <c r="IQ231" i="3"/>
  <c r="CY231" i="3"/>
  <c r="JM231" i="3"/>
  <c r="GS230" i="3"/>
  <c r="CR231" i="3"/>
  <c r="HA230" i="3"/>
  <c r="HD231" i="3"/>
  <c r="GL231" i="3"/>
  <c r="DR231" i="3"/>
  <c r="DJ231" i="3"/>
  <c r="GQ230" i="3"/>
  <c r="DS231" i="3"/>
  <c r="JA230" i="3"/>
  <c r="GZ230" i="3"/>
  <c r="IX230" i="3"/>
  <c r="DR230" i="3"/>
  <c r="FM230" i="3"/>
  <c r="DD230" i="3"/>
  <c r="CZ230" i="3"/>
  <c r="IU231" i="3"/>
  <c r="HM231" i="3"/>
  <c r="JB230" i="3"/>
  <c r="EV230" i="3"/>
  <c r="CY230" i="3"/>
  <c r="FF230" i="3"/>
  <c r="DE231" i="3"/>
  <c r="FA231" i="3"/>
  <c r="EZ230" i="3"/>
  <c r="GI231" i="3"/>
  <c r="CP231" i="3"/>
  <c r="II230" i="3"/>
  <c r="FC231" i="3"/>
  <c r="IF230" i="3"/>
  <c r="FP230" i="3"/>
  <c r="CQ231" i="3"/>
  <c r="IU230" i="3"/>
  <c r="EN231" i="3"/>
  <c r="FG230" i="3"/>
  <c r="CS231" i="3"/>
  <c r="DI230" i="3"/>
  <c r="IJ231" i="3"/>
  <c r="FC230" i="3"/>
  <c r="DH231" i="3"/>
  <c r="JL231" i="3"/>
  <c r="IG231" i="3"/>
  <c r="IJ230" i="3"/>
  <c r="HC230" i="3"/>
  <c r="GV231" i="3"/>
  <c r="HF231" i="3"/>
  <c r="GQ231" i="3"/>
  <c r="HP231" i="3"/>
  <c r="GX231" i="3"/>
  <c r="CV231" i="3"/>
  <c r="EY230" i="3"/>
  <c r="JM230" i="3"/>
  <c r="ET231" i="3"/>
  <c r="EL230" i="3"/>
  <c r="IL231" i="3"/>
  <c r="GO231" i="3"/>
  <c r="HI231" i="3"/>
  <c r="EP231" i="3"/>
  <c r="FO230" i="3"/>
  <c r="DL230" i="3"/>
  <c r="EM230" i="3"/>
  <c r="DJ230" i="3"/>
  <c r="JD230" i="3"/>
  <c r="CS230" i="3"/>
  <c r="JC231" i="3"/>
  <c r="CK230" i="3"/>
  <c r="HC231" i="3"/>
  <c r="FD230" i="3"/>
  <c r="DT230" i="3"/>
  <c r="GM231" i="3"/>
  <c r="FN230" i="3"/>
  <c r="DC231" i="3"/>
  <c r="GN231" i="3"/>
  <c r="EN230" i="3"/>
  <c r="EZ231" i="3"/>
  <c r="HE230" i="3"/>
  <c r="HO231" i="3"/>
  <c r="HL231" i="3"/>
  <c r="DS230" i="3"/>
  <c r="DV231" i="3"/>
  <c r="HE231" i="3"/>
  <c r="FJ231" i="3"/>
  <c r="JS230" i="3" l="1"/>
  <c r="JQ230" i="3"/>
  <c r="EB230" i="3"/>
  <c r="EE230" i="3"/>
  <c r="JX230" i="3"/>
  <c r="FV230" i="3"/>
  <c r="JR230" i="3"/>
  <c r="EG230" i="3"/>
  <c r="FY230" i="3"/>
  <c r="EA230" i="3"/>
  <c r="DX230" i="3"/>
  <c r="AL230" i="3"/>
  <c r="CF230" i="3"/>
  <c r="AS230" i="3" s="1"/>
  <c r="BV230" i="3"/>
  <c r="BX230" i="3"/>
  <c r="BZ230" i="3"/>
  <c r="BT230" i="3"/>
  <c r="HX230" i="3"/>
  <c r="FZ230" i="3"/>
  <c r="IB230" i="3"/>
  <c r="ED230" i="3"/>
  <c r="JW230" i="3"/>
  <c r="HU230" i="3"/>
  <c r="FX230" i="3"/>
  <c r="HZ230" i="3"/>
  <c r="EH230" i="3"/>
  <c r="W230" i="3"/>
  <c r="U230" i="3"/>
  <c r="V230" i="3"/>
  <c r="AC230" i="3"/>
  <c r="S230" i="3"/>
  <c r="AA230" i="3"/>
  <c r="Z230" i="3"/>
  <c r="R230" i="3"/>
  <c r="X230" i="3"/>
  <c r="HW230" i="3"/>
  <c r="DZ230" i="3"/>
  <c r="EC230" i="3"/>
  <c r="GA230" i="3"/>
  <c r="JP230" i="3"/>
  <c r="HS230" i="3"/>
  <c r="JU230" i="3"/>
  <c r="EF230" i="3"/>
  <c r="HT230" i="3"/>
  <c r="AQ229" i="3"/>
  <c r="CG229" i="3"/>
  <c r="AS229" i="3"/>
  <c r="AN229" i="3"/>
  <c r="CD229" i="3"/>
  <c r="AR229" i="3"/>
  <c r="L230" i="3"/>
  <c r="M230" i="3"/>
  <c r="Q230" i="3"/>
  <c r="P230" i="3"/>
  <c r="I230" i="3"/>
  <c r="H230" i="3"/>
  <c r="F230" i="3"/>
  <c r="K230" i="3"/>
  <c r="O230" i="3"/>
  <c r="FU230" i="3"/>
  <c r="G230" i="3"/>
  <c r="N230" i="3"/>
  <c r="AM230" i="3"/>
  <c r="J230" i="3"/>
  <c r="IA230" i="3"/>
  <c r="JT230" i="3"/>
  <c r="T230" i="3"/>
  <c r="FW230" i="3"/>
  <c r="BO230" i="3"/>
  <c r="BJ230" i="3"/>
  <c r="BI230" i="3"/>
  <c r="BH230" i="3"/>
  <c r="BM230" i="3"/>
  <c r="BN230" i="3"/>
  <c r="BL230" i="3"/>
  <c r="BR230" i="3"/>
  <c r="BK230" i="3"/>
  <c r="BS230" i="3"/>
  <c r="BP230" i="3"/>
  <c r="BQ230" i="3"/>
  <c r="JY230" i="3"/>
  <c r="BU230" i="3"/>
  <c r="HY230" i="3"/>
  <c r="Y230" i="3"/>
  <c r="GB230" i="3"/>
  <c r="HV230" i="3"/>
  <c r="CA230" i="3"/>
  <c r="GC230" i="3"/>
  <c r="BF230" i="3"/>
  <c r="AZ230" i="3"/>
  <c r="AW230" i="3"/>
  <c r="BA230" i="3"/>
  <c r="JO230" i="3"/>
  <c r="AV230" i="3"/>
  <c r="BB230" i="3"/>
  <c r="CC230" i="3"/>
  <c r="CD230" i="3" s="1"/>
  <c r="AY230" i="3"/>
  <c r="BD230" i="3"/>
  <c r="BC230" i="3"/>
  <c r="BE230" i="3"/>
  <c r="AX230" i="3"/>
  <c r="BG230" i="3"/>
  <c r="AB230" i="3"/>
  <c r="GD230" i="3"/>
  <c r="AJ230" i="3"/>
  <c r="AE230" i="3"/>
  <c r="AK230" i="3"/>
  <c r="AO230" i="3"/>
  <c r="AR230" i="3" s="1"/>
  <c r="AD230" i="3"/>
  <c r="AF230" i="3"/>
  <c r="AG230" i="3"/>
  <c r="AH230" i="3"/>
  <c r="AI230" i="3"/>
  <c r="DY230" i="3"/>
  <c r="BW230" i="3"/>
  <c r="CL230" i="3"/>
  <c r="GE230" i="3"/>
  <c r="BY230" i="3"/>
  <c r="BS231" i="3"/>
  <c r="BG231" i="3"/>
  <c r="AC231" i="3"/>
  <c r="CF231" i="3"/>
  <c r="BZ231" i="3"/>
  <c r="BT231" i="3"/>
  <c r="BY231" i="3"/>
  <c r="CA231" i="3"/>
  <c r="BX231" i="3"/>
  <c r="CE231" i="3"/>
  <c r="BW231" i="3"/>
  <c r="BV231" i="3"/>
  <c r="BU231" i="3"/>
  <c r="HS231" i="3"/>
  <c r="EF231" i="3"/>
  <c r="AP231" i="3"/>
  <c r="DY231" i="3"/>
  <c r="DZ231" i="3"/>
  <c r="AO231" i="3"/>
  <c r="AE231" i="3"/>
  <c r="AD231" i="3"/>
  <c r="AF231" i="3"/>
  <c r="AG231" i="3"/>
  <c r="AH231" i="3"/>
  <c r="AI231" i="3"/>
  <c r="AJ231" i="3"/>
  <c r="AK231" i="3"/>
  <c r="BD231" i="3"/>
  <c r="HR231" i="3"/>
  <c r="AW231" i="3"/>
  <c r="CB231" i="3"/>
  <c r="AV231" i="3"/>
  <c r="AX231" i="3"/>
  <c r="BE231" i="3"/>
  <c r="AY231" i="3"/>
  <c r="BF231" i="3"/>
  <c r="AZ231" i="3"/>
  <c r="BA231" i="3"/>
  <c r="BB231" i="3"/>
  <c r="BC231" i="3"/>
  <c r="HZ231" i="3"/>
  <c r="GC231" i="3"/>
  <c r="FV231" i="3"/>
  <c r="JW231" i="3"/>
  <c r="IA231" i="3"/>
  <c r="JP231" i="3"/>
  <c r="HT231" i="3"/>
  <c r="JO231" i="3"/>
  <c r="CC231" i="3"/>
  <c r="BK231" i="3"/>
  <c r="BP231" i="3"/>
  <c r="BL231" i="3"/>
  <c r="BH231" i="3"/>
  <c r="BO231" i="3"/>
  <c r="BN231" i="3"/>
  <c r="BJ231" i="3"/>
  <c r="BM231" i="3"/>
  <c r="BQ231" i="3"/>
  <c r="BI231" i="3"/>
  <c r="BR231" i="3"/>
  <c r="FW231" i="3"/>
  <c r="EA231" i="3"/>
  <c r="JX231" i="3"/>
  <c r="IB231" i="3"/>
  <c r="HU231" i="3"/>
  <c r="JQ231" i="3"/>
  <c r="HV231" i="3"/>
  <c r="JR231" i="3"/>
  <c r="FX231" i="3"/>
  <c r="EB231" i="3"/>
  <c r="JY231" i="3"/>
  <c r="HW231" i="3"/>
  <c r="JS231" i="3"/>
  <c r="HX231" i="3"/>
  <c r="JT231" i="3"/>
  <c r="JU231" i="3"/>
  <c r="HY231" i="3"/>
  <c r="FY231" i="3"/>
  <c r="EC231" i="3"/>
  <c r="JV231" i="3"/>
  <c r="FZ231" i="3"/>
  <c r="ED231" i="3"/>
  <c r="GA231" i="3"/>
  <c r="EE231" i="3"/>
  <c r="EG231" i="3"/>
  <c r="GD231" i="3"/>
  <c r="GB231" i="3"/>
  <c r="EH231" i="3"/>
  <c r="AA231" i="3"/>
  <c r="Z231" i="3"/>
  <c r="S231" i="3"/>
  <c r="W231" i="3"/>
  <c r="T231" i="3"/>
  <c r="X231" i="3"/>
  <c r="Y231" i="3"/>
  <c r="U231" i="3"/>
  <c r="V231" i="3"/>
  <c r="R231" i="3"/>
  <c r="AB231" i="3"/>
  <c r="FU231" i="3"/>
  <c r="AM231" i="3"/>
  <c r="GE231" i="3"/>
  <c r="C232" i="3"/>
  <c r="FJ232" i="3"/>
  <c r="FN232" i="3"/>
  <c r="IO232" i="3"/>
  <c r="FI232" i="3"/>
  <c r="IU232" i="3"/>
  <c r="DG232" i="3"/>
  <c r="FO232" i="3"/>
  <c r="GV232" i="3"/>
  <c r="FQ232" i="3"/>
  <c r="DS232" i="3"/>
  <c r="JM232" i="3"/>
  <c r="CX232" i="3"/>
  <c r="CR232" i="3"/>
  <c r="HO232" i="3"/>
  <c r="DV232" i="3"/>
  <c r="DO232" i="3"/>
  <c r="HD232" i="3"/>
  <c r="HB232" i="3"/>
  <c r="GY232" i="3"/>
  <c r="IT232" i="3"/>
  <c r="DL232" i="3"/>
  <c r="FD232" i="3"/>
  <c r="IM232" i="3"/>
  <c r="FC232" i="3"/>
  <c r="DE232" i="3"/>
  <c r="HJ232" i="3"/>
  <c r="DK232" i="3"/>
  <c r="GX232" i="3"/>
  <c r="IG232" i="3"/>
  <c r="DF232" i="3"/>
  <c r="HP232" i="3"/>
  <c r="HI232" i="3"/>
  <c r="DH232" i="3"/>
  <c r="FG232" i="3"/>
  <c r="JB232" i="3"/>
  <c r="DT232" i="3"/>
  <c r="ET232" i="3"/>
  <c r="FA232" i="3"/>
  <c r="GO232" i="3"/>
  <c r="ES232" i="3"/>
  <c r="FR232" i="3"/>
  <c r="JA232" i="3"/>
  <c r="IH232" i="3"/>
  <c r="GL232" i="3"/>
  <c r="EZ232" i="3"/>
  <c r="JI232" i="3"/>
  <c r="CK231" i="3"/>
  <c r="GZ232" i="3"/>
  <c r="IQ232" i="3"/>
  <c r="GM232" i="3"/>
  <c r="IF232" i="3"/>
  <c r="GQ232" i="3"/>
  <c r="ER232" i="3"/>
  <c r="JL232" i="3"/>
  <c r="GI232" i="3"/>
  <c r="JC232" i="3"/>
  <c r="IZ232" i="3"/>
  <c r="DJ232" i="3"/>
  <c r="IS232" i="3"/>
  <c r="JG232" i="3"/>
  <c r="GS232" i="3"/>
  <c r="EW232" i="3"/>
  <c r="CP232" i="3"/>
  <c r="CS232" i="3"/>
  <c r="HG232" i="3"/>
  <c r="IY232" i="3"/>
  <c r="FH232" i="3"/>
  <c r="EQ232" i="3"/>
  <c r="FE232" i="3"/>
  <c r="JK232" i="3"/>
  <c r="CU232" i="3"/>
  <c r="FP232" i="3"/>
  <c r="DU232" i="3"/>
  <c r="DB232" i="3"/>
  <c r="CJ231" i="3"/>
  <c r="EU232" i="3"/>
  <c r="EY232" i="3"/>
  <c r="CQ232" i="3"/>
  <c r="GJ232" i="3"/>
  <c r="IV232" i="3"/>
  <c r="CO231" i="3"/>
  <c r="DR232" i="3"/>
  <c r="JH232" i="3"/>
  <c r="DM232" i="3"/>
  <c r="CY232" i="3"/>
  <c r="CV232" i="3"/>
  <c r="GK232" i="3"/>
  <c r="DI232" i="3"/>
  <c r="FB232" i="3"/>
  <c r="FM232" i="3"/>
  <c r="EV232" i="3"/>
  <c r="HL232" i="3"/>
  <c r="JD232" i="3"/>
  <c r="FS232" i="3"/>
  <c r="HM232" i="3"/>
  <c r="JF232" i="3"/>
  <c r="EN232" i="3"/>
  <c r="HK232" i="3"/>
  <c r="EO232" i="3"/>
  <c r="CW232" i="3"/>
  <c r="GP232" i="3"/>
  <c r="HA232" i="3"/>
  <c r="GT232" i="3"/>
  <c r="HC232" i="3"/>
  <c r="FL232" i="3"/>
  <c r="FF232" i="3"/>
  <c r="IX232" i="3"/>
  <c r="DD232" i="3"/>
  <c r="EM232" i="3"/>
  <c r="IP232" i="3"/>
  <c r="CT232" i="3"/>
  <c r="HN232" i="3"/>
  <c r="HF232" i="3"/>
  <c r="DC232" i="3"/>
  <c r="IL232" i="3"/>
  <c r="CG230" i="3" l="1"/>
  <c r="AN230" i="3"/>
  <c r="CL231" i="3"/>
  <c r="DX231" i="3"/>
  <c r="K231" i="3"/>
  <c r="O231" i="3"/>
  <c r="P231" i="3"/>
  <c r="L231" i="3"/>
  <c r="I231" i="3"/>
  <c r="M231" i="3"/>
  <c r="N231" i="3"/>
  <c r="AL231" i="3"/>
  <c r="AN231" i="3" s="1"/>
  <c r="Q231" i="3"/>
  <c r="H231" i="3"/>
  <c r="G231" i="3"/>
  <c r="J231" i="3"/>
  <c r="F231" i="3"/>
  <c r="AQ230" i="3"/>
  <c r="AT229" i="3"/>
  <c r="AS231" i="3"/>
  <c r="AR231" i="3"/>
  <c r="BS232" i="3"/>
  <c r="AT230" i="3"/>
  <c r="BG232" i="3"/>
  <c r="AC232" i="3"/>
  <c r="CD231" i="3"/>
  <c r="DZ232" i="3"/>
  <c r="CF232" i="3"/>
  <c r="AV232" i="3"/>
  <c r="AW232" i="3"/>
  <c r="CB232" i="3"/>
  <c r="HR232" i="3"/>
  <c r="AX232" i="3"/>
  <c r="BF232" i="3"/>
  <c r="BB232" i="3"/>
  <c r="BC232" i="3"/>
  <c r="DY232" i="3"/>
  <c r="CE232" i="3"/>
  <c r="BU232" i="3"/>
  <c r="BV232" i="3"/>
  <c r="BW232" i="3"/>
  <c r="CA232" i="3"/>
  <c r="BT232" i="3"/>
  <c r="BZ232" i="3"/>
  <c r="BY232" i="3"/>
  <c r="HZ232" i="3"/>
  <c r="AD232" i="3"/>
  <c r="AO232" i="3"/>
  <c r="AG232" i="3"/>
  <c r="AH232" i="3"/>
  <c r="AI232" i="3"/>
  <c r="AJ232" i="3"/>
  <c r="AK232" i="3"/>
  <c r="EF232" i="3"/>
  <c r="AP232" i="3"/>
  <c r="GC232" i="3"/>
  <c r="FV232" i="3"/>
  <c r="JP232" i="3"/>
  <c r="HT232" i="3"/>
  <c r="CC232" i="3"/>
  <c r="JO232" i="3"/>
  <c r="BH232" i="3"/>
  <c r="BR232" i="3"/>
  <c r="BO232" i="3"/>
  <c r="BN232" i="3"/>
  <c r="BM232" i="3"/>
  <c r="BJ232" i="3"/>
  <c r="BP232" i="3"/>
  <c r="BK232" i="3"/>
  <c r="FW232" i="3"/>
  <c r="EA232" i="3"/>
  <c r="JX232" i="3"/>
  <c r="IB232" i="3"/>
  <c r="HU232" i="3"/>
  <c r="JQ232" i="3"/>
  <c r="HV232" i="3"/>
  <c r="FX232" i="3"/>
  <c r="EB232" i="3"/>
  <c r="JY232" i="3"/>
  <c r="HX232" i="3"/>
  <c r="JU232" i="3"/>
  <c r="HY232" i="3"/>
  <c r="EC232" i="3"/>
  <c r="JV232" i="3"/>
  <c r="FZ232" i="3"/>
  <c r="ED232" i="3"/>
  <c r="GA232" i="3"/>
  <c r="EE232" i="3"/>
  <c r="EG232" i="3"/>
  <c r="GD232" i="3"/>
  <c r="GB232" i="3"/>
  <c r="EH232" i="3"/>
  <c r="T232" i="3"/>
  <c r="Z232" i="3"/>
  <c r="S232" i="3"/>
  <c r="R232" i="3"/>
  <c r="Y232" i="3"/>
  <c r="V232" i="3"/>
  <c r="U232" i="3"/>
  <c r="X232" i="3"/>
  <c r="AA232" i="3"/>
  <c r="W232" i="3"/>
  <c r="AB232" i="3"/>
  <c r="GE232" i="3"/>
  <c r="C233" i="3"/>
  <c r="AQ231" i="3"/>
  <c r="CG231" i="3"/>
  <c r="HJ233" i="3"/>
  <c r="IG233" i="3"/>
  <c r="FD233" i="3"/>
  <c r="GM233" i="3"/>
  <c r="EP233" i="3"/>
  <c r="CU233" i="3"/>
  <c r="GV233" i="3"/>
  <c r="CZ232" i="3"/>
  <c r="GR233" i="3"/>
  <c r="IN232" i="3"/>
  <c r="GQ233" i="3"/>
  <c r="II232" i="3"/>
  <c r="ER233" i="3"/>
  <c r="IV233" i="3"/>
  <c r="GW232" i="3"/>
  <c r="HA233" i="3"/>
  <c r="DC233" i="3"/>
  <c r="IX233" i="3"/>
  <c r="IL233" i="3"/>
  <c r="ES233" i="3"/>
  <c r="GI233" i="3"/>
  <c r="DU233" i="3"/>
  <c r="HN233" i="3"/>
  <c r="DB233" i="3"/>
  <c r="GO233" i="3"/>
  <c r="IJ233" i="3"/>
  <c r="CR233" i="3"/>
  <c r="ET233" i="3"/>
  <c r="FM233" i="3"/>
  <c r="GY233" i="3"/>
  <c r="FB233" i="3"/>
  <c r="FH233" i="3"/>
  <c r="EM233" i="3"/>
  <c r="IK232" i="3"/>
  <c r="IM233" i="3"/>
  <c r="JJ233" i="3"/>
  <c r="CS233" i="3"/>
  <c r="CQ233" i="3"/>
  <c r="EV233" i="3"/>
  <c r="GR232" i="3"/>
  <c r="HG233" i="3"/>
  <c r="DT233" i="3"/>
  <c r="IP233" i="3"/>
  <c r="FJ233" i="3"/>
  <c r="IS233" i="3"/>
  <c r="JF233" i="3"/>
  <c r="GL233" i="3"/>
  <c r="GP233" i="3"/>
  <c r="FQ233" i="3"/>
  <c r="FR233" i="3"/>
  <c r="EP232" i="3"/>
  <c r="EZ233" i="3"/>
  <c r="JJ232" i="3"/>
  <c r="GZ233" i="3"/>
  <c r="EO233" i="3"/>
  <c r="GS233" i="3"/>
  <c r="DK233" i="3"/>
  <c r="DO233" i="3"/>
  <c r="FG233" i="3"/>
  <c r="FC233" i="3"/>
  <c r="CX233" i="3"/>
  <c r="HB233" i="3"/>
  <c r="EN233" i="3"/>
  <c r="CT233" i="3"/>
  <c r="EL233" i="3"/>
  <c r="CY233" i="3"/>
  <c r="HM233" i="3"/>
  <c r="CW233" i="3"/>
  <c r="JA233" i="3"/>
  <c r="CP233" i="3"/>
  <c r="HE233" i="3"/>
  <c r="EY233" i="3"/>
  <c r="IY233" i="3"/>
  <c r="IK233" i="3"/>
  <c r="DE233" i="3"/>
  <c r="FE233" i="3"/>
  <c r="HD233" i="3"/>
  <c r="HK233" i="3"/>
  <c r="DG233" i="3"/>
  <c r="IF233" i="3"/>
  <c r="FF233" i="3"/>
  <c r="JG233" i="3"/>
  <c r="EL232" i="3"/>
  <c r="CV233" i="3"/>
  <c r="DQ233" i="3"/>
  <c r="GN233" i="3"/>
  <c r="IZ233" i="3"/>
  <c r="DP233" i="3"/>
  <c r="JK233" i="3"/>
  <c r="JC233" i="3"/>
  <c r="DH233" i="3"/>
  <c r="II233" i="3"/>
  <c r="IH233" i="3"/>
  <c r="DJ233" i="3"/>
  <c r="JH233" i="3"/>
  <c r="CK232" i="3"/>
  <c r="JM233" i="3"/>
  <c r="CJ232" i="3"/>
  <c r="CZ233" i="3"/>
  <c r="HP233" i="3"/>
  <c r="GK233" i="3"/>
  <c r="HC233" i="3"/>
  <c r="IW233" i="3"/>
  <c r="FS233" i="3"/>
  <c r="DF233" i="3"/>
  <c r="HI233" i="3"/>
  <c r="JD233" i="3"/>
  <c r="IJ232" i="3"/>
  <c r="HL233" i="3"/>
  <c r="GW233" i="3"/>
  <c r="JB233" i="3"/>
  <c r="IT233" i="3"/>
  <c r="EQ233" i="3"/>
  <c r="GJ233" i="3"/>
  <c r="EW233" i="3"/>
  <c r="HO233" i="3"/>
  <c r="FA233" i="3"/>
  <c r="HE232" i="3"/>
  <c r="DR233" i="3"/>
  <c r="GX233" i="3"/>
  <c r="DM233" i="3"/>
  <c r="DD233" i="3"/>
  <c r="DS233" i="3"/>
  <c r="IO233" i="3"/>
  <c r="HF233" i="3"/>
  <c r="DV233" i="3"/>
  <c r="JI233" i="3"/>
  <c r="DL233" i="3"/>
  <c r="FO233" i="3"/>
  <c r="FP233" i="3"/>
  <c r="FI233" i="3"/>
  <c r="CO232" i="3"/>
  <c r="IN233" i="3"/>
  <c r="FN233" i="3"/>
  <c r="EU233" i="3"/>
  <c r="IQ233" i="3"/>
  <c r="DP232" i="3"/>
  <c r="IU233" i="3"/>
  <c r="GN232" i="3"/>
  <c r="DQ232" i="3"/>
  <c r="DI233" i="3"/>
  <c r="JL233" i="3"/>
  <c r="CO233" i="3"/>
  <c r="IW232" i="3"/>
  <c r="FL233" i="3"/>
  <c r="GT233" i="3"/>
  <c r="AF232" i="3" l="1"/>
  <c r="AE232" i="3"/>
  <c r="AZ232" i="3"/>
  <c r="JS232" i="3"/>
  <c r="JT232" i="3"/>
  <c r="BE232" i="3"/>
  <c r="AM232" i="3"/>
  <c r="FU232" i="3"/>
  <c r="BL232" i="3"/>
  <c r="CL232" i="3"/>
  <c r="JW232" i="3"/>
  <c r="BD232" i="3"/>
  <c r="M232" i="3"/>
  <c r="AL232" i="3"/>
  <c r="K232" i="3"/>
  <c r="O232" i="3"/>
  <c r="P232" i="3"/>
  <c r="I232" i="3"/>
  <c r="DX232" i="3"/>
  <c r="G232" i="3"/>
  <c r="F232" i="3"/>
  <c r="J232" i="3"/>
  <c r="L232" i="3"/>
  <c r="Q232" i="3"/>
  <c r="N232" i="3"/>
  <c r="H232" i="3"/>
  <c r="FY232" i="3"/>
  <c r="HS232" i="3"/>
  <c r="BI232" i="3"/>
  <c r="JR232" i="3"/>
  <c r="AY232" i="3"/>
  <c r="BX232" i="3"/>
  <c r="BA232" i="3"/>
  <c r="HW232" i="3"/>
  <c r="BQ232" i="3"/>
  <c r="IA232" i="3"/>
  <c r="AR232" i="3"/>
  <c r="AS232" i="3"/>
  <c r="BS233" i="3"/>
  <c r="BG233" i="3"/>
  <c r="AC233" i="3"/>
  <c r="CD232" i="3"/>
  <c r="Q233" i="3"/>
  <c r="AT231" i="3"/>
  <c r="HZ233" i="3"/>
  <c r="CB233" i="3"/>
  <c r="HR233" i="3"/>
  <c r="AV233" i="3"/>
  <c r="AW233" i="3"/>
  <c r="BD233" i="3"/>
  <c r="BE233" i="3"/>
  <c r="AX233" i="3"/>
  <c r="AY233" i="3"/>
  <c r="AZ233" i="3"/>
  <c r="BF233" i="3"/>
  <c r="BA233" i="3"/>
  <c r="BB233" i="3"/>
  <c r="BC233" i="3"/>
  <c r="EF233" i="3"/>
  <c r="CF233" i="3"/>
  <c r="AP233" i="3"/>
  <c r="DZ233" i="3"/>
  <c r="BU233" i="3"/>
  <c r="BT233" i="3"/>
  <c r="CA233" i="3"/>
  <c r="BX233" i="3"/>
  <c r="BZ233" i="3"/>
  <c r="BY233" i="3"/>
  <c r="CE233" i="3"/>
  <c r="BW233" i="3"/>
  <c r="BV233" i="3"/>
  <c r="DY233" i="3"/>
  <c r="AD233" i="3"/>
  <c r="AO233" i="3"/>
  <c r="AE233" i="3"/>
  <c r="AF233" i="3"/>
  <c r="AG233" i="3"/>
  <c r="AH233" i="3"/>
  <c r="AI233" i="3"/>
  <c r="AJ233" i="3"/>
  <c r="AK233" i="3"/>
  <c r="HS233" i="3"/>
  <c r="GC233" i="3"/>
  <c r="FV233" i="3"/>
  <c r="JW233" i="3"/>
  <c r="IA233" i="3"/>
  <c r="JP233" i="3"/>
  <c r="HT233" i="3"/>
  <c r="CC233" i="3"/>
  <c r="JO233" i="3"/>
  <c r="BM233" i="3"/>
  <c r="BN233" i="3"/>
  <c r="BP233" i="3"/>
  <c r="BL233" i="3"/>
  <c r="BO233" i="3"/>
  <c r="BI233" i="3"/>
  <c r="BR233" i="3"/>
  <c r="BK233" i="3"/>
  <c r="BQ233" i="3"/>
  <c r="BH233" i="3"/>
  <c r="BJ233" i="3"/>
  <c r="FW233" i="3"/>
  <c r="EA233" i="3"/>
  <c r="JX233" i="3"/>
  <c r="IB233" i="3"/>
  <c r="HU233" i="3"/>
  <c r="JQ233" i="3"/>
  <c r="HV233" i="3"/>
  <c r="JR233" i="3"/>
  <c r="FX233" i="3"/>
  <c r="EB233" i="3"/>
  <c r="JY233" i="3"/>
  <c r="HW233" i="3"/>
  <c r="JS233" i="3"/>
  <c r="HX233" i="3"/>
  <c r="JT233" i="3"/>
  <c r="JU233" i="3"/>
  <c r="HY233" i="3"/>
  <c r="FY233" i="3"/>
  <c r="EC233" i="3"/>
  <c r="JV233" i="3"/>
  <c r="FZ233" i="3"/>
  <c r="ED233" i="3"/>
  <c r="GA233" i="3"/>
  <c r="EE233" i="3"/>
  <c r="EG233" i="3"/>
  <c r="O233" i="3"/>
  <c r="J233" i="3"/>
  <c r="K233" i="3"/>
  <c r="H233" i="3"/>
  <c r="M233" i="3"/>
  <c r="DX233" i="3"/>
  <c r="AL233" i="3"/>
  <c r="F233" i="3"/>
  <c r="L233" i="3"/>
  <c r="G233" i="3"/>
  <c r="P233" i="3"/>
  <c r="N233" i="3"/>
  <c r="I233" i="3"/>
  <c r="GD233" i="3"/>
  <c r="GB233" i="3"/>
  <c r="EH233" i="3"/>
  <c r="X233" i="3"/>
  <c r="U233" i="3"/>
  <c r="Y233" i="3"/>
  <c r="V233" i="3"/>
  <c r="W233" i="3"/>
  <c r="T233" i="3"/>
  <c r="AB233" i="3"/>
  <c r="AA233" i="3"/>
  <c r="S233" i="3"/>
  <c r="Z233" i="3"/>
  <c r="R233" i="3"/>
  <c r="AM233" i="3"/>
  <c r="FU233" i="3"/>
  <c r="GE233" i="3"/>
  <c r="C234" i="3"/>
  <c r="AQ232" i="3"/>
  <c r="CG232" i="3"/>
  <c r="CX234" i="3"/>
  <c r="GV234" i="3"/>
  <c r="DS234" i="3"/>
  <c r="EZ234" i="3"/>
  <c r="CO234" i="3"/>
  <c r="HI234" i="3"/>
  <c r="ES234" i="3"/>
  <c r="GM234" i="3"/>
  <c r="EU234" i="3"/>
  <c r="HL234" i="3"/>
  <c r="JF234" i="3"/>
  <c r="FC234" i="3"/>
  <c r="HN234" i="3"/>
  <c r="CW234" i="3"/>
  <c r="FQ234" i="3"/>
  <c r="IS234" i="3"/>
  <c r="FN234" i="3"/>
  <c r="EM234" i="3"/>
  <c r="IM234" i="3"/>
  <c r="HE234" i="3"/>
  <c r="CY234" i="3"/>
  <c r="DC234" i="3"/>
  <c r="HK234" i="3"/>
  <c r="GI234" i="3"/>
  <c r="DG234" i="3"/>
  <c r="HD234" i="3"/>
  <c r="JJ234" i="3"/>
  <c r="FS234" i="3"/>
  <c r="DJ234" i="3"/>
  <c r="DH234" i="3"/>
  <c r="FL234" i="3"/>
  <c r="HF234" i="3"/>
  <c r="GJ234" i="3"/>
  <c r="FI234" i="3"/>
  <c r="CQ234" i="3"/>
  <c r="EV234" i="3"/>
  <c r="GR234" i="3"/>
  <c r="FB234" i="3"/>
  <c r="IP234" i="3"/>
  <c r="DK234" i="3"/>
  <c r="CJ233" i="3"/>
  <c r="FA234" i="3"/>
  <c r="CT234" i="3"/>
  <c r="GN234" i="3"/>
  <c r="HB234" i="3"/>
  <c r="DL234" i="3"/>
  <c r="EY234" i="3"/>
  <c r="CS234" i="3"/>
  <c r="GK234" i="3"/>
  <c r="ET234" i="3"/>
  <c r="HG234" i="3"/>
  <c r="EP234" i="3"/>
  <c r="JH234" i="3"/>
  <c r="GL234" i="3"/>
  <c r="FJ234" i="3"/>
  <c r="JA234" i="3"/>
  <c r="JM234" i="3"/>
  <c r="GP234" i="3"/>
  <c r="IX234" i="3"/>
  <c r="GX234" i="3"/>
  <c r="JK234" i="3"/>
  <c r="CU234" i="3"/>
  <c r="GT234" i="3"/>
  <c r="DM234" i="3"/>
  <c r="FM234" i="3"/>
  <c r="GY234" i="3"/>
  <c r="FO234" i="3"/>
  <c r="GO234" i="3"/>
  <c r="HA234" i="3"/>
  <c r="DP234" i="3"/>
  <c r="EQ234" i="3"/>
  <c r="EN234" i="3"/>
  <c r="HC234" i="3"/>
  <c r="FF234" i="3"/>
  <c r="IO234" i="3"/>
  <c r="IK234" i="3"/>
  <c r="FG234" i="3"/>
  <c r="EW234" i="3"/>
  <c r="HO234" i="3"/>
  <c r="DF234" i="3"/>
  <c r="IU234" i="3"/>
  <c r="JI234" i="3"/>
  <c r="FP234" i="3"/>
  <c r="DV234" i="3"/>
  <c r="GW234" i="3"/>
  <c r="FR234" i="3"/>
  <c r="CK233" i="3"/>
  <c r="IW234" i="3"/>
  <c r="JL234" i="3"/>
  <c r="HM234" i="3"/>
  <c r="DO234" i="3"/>
  <c r="FH234" i="3"/>
  <c r="CL233" i="3" l="1"/>
  <c r="AN232" i="3"/>
  <c r="AS233" i="3"/>
  <c r="AR233" i="3"/>
  <c r="CD233" i="3"/>
  <c r="AT232" i="3"/>
  <c r="AP234" i="3"/>
  <c r="HS234" i="3"/>
  <c r="EF234" i="3"/>
  <c r="AO234" i="3"/>
  <c r="AD234" i="3"/>
  <c r="AE234" i="3"/>
  <c r="AH234" i="3"/>
  <c r="AK234" i="3"/>
  <c r="CF234" i="3"/>
  <c r="BY234" i="3"/>
  <c r="CE234" i="3"/>
  <c r="BW234" i="3"/>
  <c r="BT234" i="3"/>
  <c r="BZ234" i="3"/>
  <c r="BV234" i="3"/>
  <c r="BX234" i="3"/>
  <c r="CB234" i="3"/>
  <c r="HR234" i="3"/>
  <c r="GC234" i="3"/>
  <c r="FV234" i="3"/>
  <c r="IA234" i="3"/>
  <c r="HT234" i="3"/>
  <c r="BJ234" i="3"/>
  <c r="BM234" i="3"/>
  <c r="BH234" i="3"/>
  <c r="BP234" i="3"/>
  <c r="FW234" i="3"/>
  <c r="HU234" i="3"/>
  <c r="EB234" i="3"/>
  <c r="HW234" i="3"/>
  <c r="HX234" i="3"/>
  <c r="JT234" i="3"/>
  <c r="HY234" i="3"/>
  <c r="FY234" i="3"/>
  <c r="EC234" i="3"/>
  <c r="ED234" i="3"/>
  <c r="EG234" i="3"/>
  <c r="GD234" i="3"/>
  <c r="GB234" i="3"/>
  <c r="EH234" i="3"/>
  <c r="GE234" i="3"/>
  <c r="AQ233" i="3"/>
  <c r="CG233" i="3"/>
  <c r="C235" i="3"/>
  <c r="AN233" i="3"/>
  <c r="FG235" i="3"/>
  <c r="DE234" i="3"/>
  <c r="FD234" i="3"/>
  <c r="CV234" i="3"/>
  <c r="IW235" i="3"/>
  <c r="CJ234" i="3"/>
  <c r="DU234" i="3"/>
  <c r="CX235" i="3"/>
  <c r="GK235" i="3"/>
  <c r="JB234" i="3"/>
  <c r="FE234" i="3"/>
  <c r="GZ234" i="3"/>
  <c r="GQ234" i="3"/>
  <c r="GR235" i="3"/>
  <c r="IU235" i="3"/>
  <c r="CP235" i="3"/>
  <c r="EL234" i="3"/>
  <c r="EO234" i="3"/>
  <c r="CZ234" i="3"/>
  <c r="IF234" i="3"/>
  <c r="DT234" i="3"/>
  <c r="CU235" i="3"/>
  <c r="IQ234" i="3"/>
  <c r="CP234" i="3"/>
  <c r="IT234" i="3"/>
  <c r="CT235" i="3"/>
  <c r="DK235" i="3"/>
  <c r="IJ235" i="3"/>
  <c r="DG235" i="3"/>
  <c r="IG234" i="3"/>
  <c r="ER235" i="3"/>
  <c r="II234" i="3"/>
  <c r="JD234" i="3"/>
  <c r="IY234" i="3"/>
  <c r="IZ234" i="3"/>
  <c r="IV234" i="3"/>
  <c r="HO235" i="3"/>
  <c r="IJ234" i="3"/>
  <c r="HP234" i="3"/>
  <c r="FA235" i="3"/>
  <c r="FH235" i="3"/>
  <c r="DF235" i="3"/>
  <c r="DI234" i="3"/>
  <c r="DB234" i="3"/>
  <c r="CK234" i="3"/>
  <c r="DB235" i="3"/>
  <c r="DD234" i="3"/>
  <c r="IL234" i="3"/>
  <c r="IN234" i="3"/>
  <c r="DE235" i="3"/>
  <c r="IH234" i="3"/>
  <c r="GI235" i="3"/>
  <c r="DQ234" i="3"/>
  <c r="HJ234" i="3"/>
  <c r="HE235" i="3"/>
  <c r="GS234" i="3"/>
  <c r="JG234" i="3"/>
  <c r="DR234" i="3"/>
  <c r="ER234" i="3"/>
  <c r="FL235" i="3"/>
  <c r="CR234" i="3"/>
  <c r="JC234" i="3"/>
  <c r="FX234" i="3" l="1"/>
  <c r="CL234" i="3"/>
  <c r="BL234" i="3"/>
  <c r="HV234" i="3"/>
  <c r="JQ234" i="3"/>
  <c r="BU234" i="3"/>
  <c r="AI234" i="3"/>
  <c r="FZ234" i="3"/>
  <c r="EE234" i="3"/>
  <c r="AG234" i="3"/>
  <c r="JS234" i="3"/>
  <c r="JP234" i="3"/>
  <c r="BI234" i="3"/>
  <c r="HZ234" i="3"/>
  <c r="JV234" i="3"/>
  <c r="BO234" i="3"/>
  <c r="DY234" i="3"/>
  <c r="V234" i="3"/>
  <c r="AC234" i="3"/>
  <c r="S234" i="3"/>
  <c r="X234" i="3"/>
  <c r="AL234" i="3"/>
  <c r="R234" i="3"/>
  <c r="T234" i="3"/>
  <c r="Y234" i="3"/>
  <c r="AB234" i="3"/>
  <c r="Z234" i="3"/>
  <c r="DX234" i="3"/>
  <c r="AA234" i="3"/>
  <c r="W234" i="3"/>
  <c r="U234" i="3"/>
  <c r="BG234" i="3"/>
  <c r="BF234" i="3"/>
  <c r="AW234" i="3"/>
  <c r="BA234" i="3"/>
  <c r="AV234" i="3"/>
  <c r="BB234" i="3"/>
  <c r="JO234" i="3"/>
  <c r="BD234" i="3"/>
  <c r="BC234" i="3"/>
  <c r="CC234" i="3"/>
  <c r="CD234" i="3" s="1"/>
  <c r="BE234" i="3"/>
  <c r="AX234" i="3"/>
  <c r="AY234" i="3"/>
  <c r="AZ234" i="3"/>
  <c r="DZ234" i="3"/>
  <c r="GA234" i="3"/>
  <c r="AJ234" i="3"/>
  <c r="EA234" i="3"/>
  <c r="JX234" i="3"/>
  <c r="BQ234" i="3"/>
  <c r="JU234" i="3"/>
  <c r="JR234" i="3"/>
  <c r="JY234" i="3"/>
  <c r="BR234" i="3"/>
  <c r="JW234" i="3"/>
  <c r="IB234" i="3"/>
  <c r="H234" i="3"/>
  <c r="K234" i="3"/>
  <c r="G234" i="3"/>
  <c r="L234" i="3"/>
  <c r="F234" i="3"/>
  <c r="Q234" i="3"/>
  <c r="N234" i="3"/>
  <c r="I234" i="3"/>
  <c r="AM234" i="3"/>
  <c r="P234" i="3"/>
  <c r="O234" i="3"/>
  <c r="FU234" i="3"/>
  <c r="M234" i="3"/>
  <c r="J234" i="3"/>
  <c r="AF234" i="3"/>
  <c r="BK234" i="3"/>
  <c r="BS234" i="3"/>
  <c r="CA234" i="3"/>
  <c r="BN234" i="3"/>
  <c r="AS234" i="3"/>
  <c r="AR234" i="3"/>
  <c r="AT233" i="3"/>
  <c r="AP235" i="3"/>
  <c r="IA235" i="3"/>
  <c r="JS235" i="3"/>
  <c r="EC235" i="3"/>
  <c r="EG235" i="3"/>
  <c r="C236" i="3"/>
  <c r="CG234" i="3"/>
  <c r="AQ234" i="3"/>
  <c r="DI235" i="3"/>
  <c r="EU235" i="3"/>
  <c r="II236" i="3"/>
  <c r="JI235" i="3"/>
  <c r="EP235" i="3"/>
  <c r="CV235" i="3"/>
  <c r="JD236" i="3"/>
  <c r="HB235" i="3"/>
  <c r="EW235" i="3"/>
  <c r="IL236" i="3"/>
  <c r="GX235" i="3"/>
  <c r="JH236" i="3"/>
  <c r="GV236" i="3"/>
  <c r="EQ235" i="3"/>
  <c r="IP235" i="3"/>
  <c r="GL236" i="3"/>
  <c r="DP235" i="3"/>
  <c r="IV235" i="3"/>
  <c r="CJ235" i="3"/>
  <c r="ES235" i="3"/>
  <c r="HL235" i="3"/>
  <c r="FO235" i="3"/>
  <c r="HG235" i="3"/>
  <c r="DJ235" i="3"/>
  <c r="CU236" i="3"/>
  <c r="CO235" i="3"/>
  <c r="ET235" i="3"/>
  <c r="IZ235" i="3"/>
  <c r="JJ235" i="3"/>
  <c r="JM236" i="3"/>
  <c r="IT235" i="3"/>
  <c r="FJ235" i="3"/>
  <c r="DF236" i="3"/>
  <c r="DG236" i="3"/>
  <c r="GY235" i="3"/>
  <c r="JF235" i="3"/>
  <c r="GQ236" i="3"/>
  <c r="GP235" i="3"/>
  <c r="IK235" i="3"/>
  <c r="HI236" i="3"/>
  <c r="FP235" i="3"/>
  <c r="CW236" i="3"/>
  <c r="EL235" i="3"/>
  <c r="CZ235" i="3"/>
  <c r="GL235" i="3"/>
  <c r="GV235" i="3"/>
  <c r="FC235" i="3"/>
  <c r="CK235" i="3"/>
  <c r="IG235" i="3"/>
  <c r="EO235" i="3"/>
  <c r="HF235" i="3"/>
  <c r="JB236" i="3"/>
  <c r="HM236" i="3"/>
  <c r="HD236" i="3"/>
  <c r="FM235" i="3"/>
  <c r="DD235" i="3"/>
  <c r="IY235" i="3"/>
  <c r="CS235" i="3"/>
  <c r="DE236" i="3"/>
  <c r="DL235" i="3"/>
  <c r="HK235" i="3"/>
  <c r="GM235" i="3"/>
  <c r="IM235" i="3"/>
  <c r="FQ235" i="3"/>
  <c r="CW235" i="3"/>
  <c r="HN235" i="3"/>
  <c r="FB235" i="3"/>
  <c r="JH235" i="3"/>
  <c r="EV235" i="3"/>
  <c r="CT236" i="3"/>
  <c r="GJ235" i="3"/>
  <c r="CY235" i="3"/>
  <c r="DB236" i="3"/>
  <c r="FD235" i="3"/>
  <c r="HP235" i="3"/>
  <c r="HA235" i="3"/>
  <c r="HC235" i="3"/>
  <c r="JK235" i="3"/>
  <c r="DS235" i="3"/>
  <c r="EY236" i="3"/>
  <c r="JM235" i="3"/>
  <c r="EY235" i="3"/>
  <c r="GQ235" i="3"/>
  <c r="GN235" i="3"/>
  <c r="CQ235" i="3"/>
  <c r="IQ235" i="3"/>
  <c r="FN235" i="3"/>
  <c r="IX235" i="3"/>
  <c r="GS235" i="3"/>
  <c r="IS235" i="3"/>
  <c r="IL235" i="3"/>
  <c r="IN235" i="3"/>
  <c r="EZ235" i="3"/>
  <c r="JL235" i="3"/>
  <c r="FM236" i="3"/>
  <c r="HI235" i="3"/>
  <c r="FS235" i="3"/>
  <c r="DU235" i="3"/>
  <c r="DC235" i="3"/>
  <c r="HE236" i="3"/>
  <c r="EU236" i="3"/>
  <c r="EN235" i="3"/>
  <c r="HD235" i="3"/>
  <c r="FH236" i="3"/>
  <c r="JC235" i="3"/>
  <c r="DM235" i="3"/>
  <c r="DQ235" i="3"/>
  <c r="FE235" i="3"/>
  <c r="HM235" i="3"/>
  <c r="JB235" i="3"/>
  <c r="IH235" i="3"/>
  <c r="FR236" i="3"/>
  <c r="JG235" i="3"/>
  <c r="GJ236" i="3"/>
  <c r="DV235" i="3"/>
  <c r="DD236" i="3"/>
  <c r="DO235" i="3"/>
  <c r="FF235" i="3"/>
  <c r="DH235" i="3"/>
  <c r="JI236" i="3"/>
  <c r="II235" i="3"/>
  <c r="JA235" i="3"/>
  <c r="IV236" i="3"/>
  <c r="FR235" i="3"/>
  <c r="IO235" i="3"/>
  <c r="FI235" i="3"/>
  <c r="GZ235" i="3"/>
  <c r="DR235" i="3"/>
  <c r="GT236" i="3"/>
  <c r="EM235" i="3"/>
  <c r="GT235" i="3"/>
  <c r="HJ235" i="3"/>
  <c r="DS236" i="3"/>
  <c r="GO235" i="3"/>
  <c r="DT235" i="3"/>
  <c r="JD235" i="3"/>
  <c r="CR235" i="3"/>
  <c r="IF235" i="3"/>
  <c r="GW235" i="3"/>
  <c r="HW235" i="3" l="1"/>
  <c r="JW235" i="3"/>
  <c r="EA235" i="3"/>
  <c r="GD235" i="3"/>
  <c r="HU235" i="3"/>
  <c r="HS235" i="3"/>
  <c r="HR235" i="3"/>
  <c r="CB235" i="3"/>
  <c r="FZ235" i="3"/>
  <c r="JX235" i="3"/>
  <c r="HY235" i="3"/>
  <c r="ED235" i="3"/>
  <c r="JU235" i="3"/>
  <c r="JR235" i="3"/>
  <c r="M235" i="3"/>
  <c r="AL235" i="3"/>
  <c r="H235" i="3"/>
  <c r="L235" i="3"/>
  <c r="DX235" i="3"/>
  <c r="K235" i="3"/>
  <c r="I235" i="3"/>
  <c r="O235" i="3"/>
  <c r="Q235" i="3"/>
  <c r="P235" i="3"/>
  <c r="F235" i="3"/>
  <c r="G235" i="3"/>
  <c r="FW235" i="3"/>
  <c r="HX235" i="3"/>
  <c r="CA235" i="3"/>
  <c r="BZ235" i="3"/>
  <c r="BV235" i="3"/>
  <c r="CE235" i="3"/>
  <c r="BT235" i="3"/>
  <c r="FY235" i="3"/>
  <c r="DZ235" i="3"/>
  <c r="CF235" i="3"/>
  <c r="CG235" i="3" s="1"/>
  <c r="AI235" i="3"/>
  <c r="AJ235" i="3"/>
  <c r="AE235" i="3"/>
  <c r="AO235" i="3"/>
  <c r="AQ235" i="3" s="1"/>
  <c r="AD235" i="3"/>
  <c r="AF235" i="3"/>
  <c r="AG235" i="3"/>
  <c r="AH235" i="3"/>
  <c r="JY235" i="3"/>
  <c r="GB235" i="3"/>
  <c r="EH235" i="3"/>
  <c r="HT235" i="3"/>
  <c r="DY235" i="3"/>
  <c r="GA235" i="3"/>
  <c r="IB235" i="3"/>
  <c r="AN234" i="3"/>
  <c r="GE235" i="3"/>
  <c r="BW235" i="3"/>
  <c r="BM235" i="3"/>
  <c r="BK235" i="3"/>
  <c r="BL235" i="3"/>
  <c r="BP235" i="3"/>
  <c r="BQ235" i="3"/>
  <c r="BI235" i="3"/>
  <c r="BJ235" i="3"/>
  <c r="BS235" i="3"/>
  <c r="BH235" i="3"/>
  <c r="BO235" i="3"/>
  <c r="BN235" i="3"/>
  <c r="BR235" i="3"/>
  <c r="BU235" i="3"/>
  <c r="AK235" i="3"/>
  <c r="JT235" i="3"/>
  <c r="BE235" i="3"/>
  <c r="CC235" i="3"/>
  <c r="AX235" i="3"/>
  <c r="AY235" i="3"/>
  <c r="AZ235" i="3"/>
  <c r="BF235" i="3"/>
  <c r="BG235" i="3"/>
  <c r="AV235" i="3"/>
  <c r="BA235" i="3"/>
  <c r="AW235" i="3"/>
  <c r="BB235" i="3"/>
  <c r="BD235" i="3"/>
  <c r="BC235" i="3"/>
  <c r="JO235" i="3"/>
  <c r="BX235" i="3"/>
  <c r="HZ235" i="3"/>
  <c r="GC235" i="3"/>
  <c r="JQ235" i="3"/>
  <c r="FX235" i="3"/>
  <c r="EB235" i="3"/>
  <c r="J235" i="3"/>
  <c r="JP235" i="3"/>
  <c r="HV235" i="3"/>
  <c r="EE235" i="3"/>
  <c r="CL235" i="3"/>
  <c r="Z235" i="3"/>
  <c r="FU235" i="3"/>
  <c r="R235" i="3"/>
  <c r="AM235" i="3"/>
  <c r="AB235" i="3"/>
  <c r="Y235" i="3"/>
  <c r="AA235" i="3"/>
  <c r="U235" i="3"/>
  <c r="V235" i="3"/>
  <c r="AC235" i="3"/>
  <c r="S235" i="3"/>
  <c r="T235" i="3"/>
  <c r="W235" i="3"/>
  <c r="X235" i="3"/>
  <c r="EF235" i="3"/>
  <c r="N235" i="3"/>
  <c r="JV235" i="3"/>
  <c r="BY235" i="3"/>
  <c r="FV235" i="3"/>
  <c r="AT234" i="3"/>
  <c r="CE236" i="3"/>
  <c r="HZ236" i="3"/>
  <c r="JR236" i="3"/>
  <c r="EC236" i="3"/>
  <c r="GD236" i="3"/>
  <c r="R236" i="3"/>
  <c r="C237" i="3"/>
  <c r="DO237" i="3"/>
  <c r="EP237" i="3"/>
  <c r="IQ236" i="3"/>
  <c r="EQ236" i="3"/>
  <c r="HC237" i="3"/>
  <c r="FB236" i="3"/>
  <c r="DO236" i="3"/>
  <c r="HO237" i="3"/>
  <c r="HI237" i="3"/>
  <c r="FD236" i="3"/>
  <c r="DR236" i="3"/>
  <c r="CK236" i="3"/>
  <c r="JA237" i="3"/>
  <c r="IU237" i="3"/>
  <c r="GX236" i="3"/>
  <c r="IJ236" i="3"/>
  <c r="IN236" i="3"/>
  <c r="IU236" i="3"/>
  <c r="GT237" i="3"/>
  <c r="EN236" i="3"/>
  <c r="IW236" i="3"/>
  <c r="DU236" i="3"/>
  <c r="HL236" i="3"/>
  <c r="IZ236" i="3"/>
  <c r="FG237" i="3"/>
  <c r="FA236" i="3"/>
  <c r="ER236" i="3"/>
  <c r="CX236" i="3"/>
  <c r="EW236" i="3"/>
  <c r="DQ237" i="3"/>
  <c r="FM237" i="3"/>
  <c r="JG236" i="3"/>
  <c r="FN236" i="3"/>
  <c r="GO237" i="3"/>
  <c r="ES237" i="3"/>
  <c r="GS236" i="3"/>
  <c r="EZ236" i="3"/>
  <c r="CY236" i="3"/>
  <c r="IZ237" i="3"/>
  <c r="JK236" i="3"/>
  <c r="HF236" i="3"/>
  <c r="ES236" i="3"/>
  <c r="IN237" i="3"/>
  <c r="IF236" i="3"/>
  <c r="CO236" i="3"/>
  <c r="CJ236" i="3"/>
  <c r="IM236" i="3"/>
  <c r="IX237" i="3"/>
  <c r="JC236" i="3"/>
  <c r="DU237" i="3"/>
  <c r="FF236" i="3"/>
  <c r="JA236" i="3"/>
  <c r="GZ237" i="3"/>
  <c r="CS236" i="3"/>
  <c r="IY236" i="3"/>
  <c r="CQ236" i="3"/>
  <c r="FO236" i="3"/>
  <c r="GP237" i="3"/>
  <c r="CZ237" i="3"/>
  <c r="FQ236" i="3"/>
  <c r="HK236" i="3"/>
  <c r="JF236" i="3"/>
  <c r="GP236" i="3"/>
  <c r="GZ236" i="3"/>
  <c r="GO236" i="3"/>
  <c r="CZ236" i="3"/>
  <c r="GQ237" i="3"/>
  <c r="DK236" i="3"/>
  <c r="CU237" i="3"/>
  <c r="JG237" i="3"/>
  <c r="EV236" i="3"/>
  <c r="HO236" i="3"/>
  <c r="FG236" i="3"/>
  <c r="GK236" i="3"/>
  <c r="DI236" i="3"/>
  <c r="ET237" i="3"/>
  <c r="EL236" i="3"/>
  <c r="CT237" i="3"/>
  <c r="GM236" i="3"/>
  <c r="IP236" i="3"/>
  <c r="HC236" i="3"/>
  <c r="DQ236" i="3"/>
  <c r="IH236" i="3"/>
  <c r="DT236" i="3"/>
  <c r="JJ237" i="3"/>
  <c r="HJ236" i="3"/>
  <c r="GN236" i="3"/>
  <c r="HA236" i="3"/>
  <c r="DV236" i="3"/>
  <c r="IO236" i="3"/>
  <c r="IX236" i="3"/>
  <c r="GR236" i="3"/>
  <c r="GY236" i="3"/>
  <c r="IK236" i="3"/>
  <c r="DP236" i="3"/>
  <c r="FL236" i="3"/>
  <c r="DC236" i="3"/>
  <c r="EP236" i="3"/>
  <c r="DM236" i="3"/>
  <c r="DV237" i="3"/>
  <c r="IT236" i="3"/>
  <c r="CP236" i="3"/>
  <c r="FE236" i="3"/>
  <c r="DJ236" i="3"/>
  <c r="FI236" i="3"/>
  <c r="JJ236" i="3"/>
  <c r="EO236" i="3"/>
  <c r="DL236" i="3"/>
  <c r="EM236" i="3"/>
  <c r="CR236" i="3"/>
  <c r="IS236" i="3"/>
  <c r="FJ237" i="3"/>
  <c r="HJ237" i="3"/>
  <c r="HG236" i="3"/>
  <c r="CV236" i="3"/>
  <c r="GW236" i="3"/>
  <c r="HN236" i="3"/>
  <c r="ET236" i="3"/>
  <c r="FS236" i="3"/>
  <c r="DH236" i="3"/>
  <c r="HB236" i="3"/>
  <c r="IG236" i="3"/>
  <c r="GI236" i="3"/>
  <c r="DI237" i="3"/>
  <c r="FC236" i="3"/>
  <c r="FP236" i="3"/>
  <c r="FJ236" i="3"/>
  <c r="IV237" i="3"/>
  <c r="JL236" i="3"/>
  <c r="HP236" i="3"/>
  <c r="AR235" i="3" l="1"/>
  <c r="AS235" i="3"/>
  <c r="AN235" i="3"/>
  <c r="CD235" i="3"/>
  <c r="BL236" i="3"/>
  <c r="BH236" i="3"/>
  <c r="BO236" i="3"/>
  <c r="BK236" i="3"/>
  <c r="BM236" i="3"/>
  <c r="BI236" i="3"/>
  <c r="BR236" i="3"/>
  <c r="BQ236" i="3"/>
  <c r="BS236" i="3"/>
  <c r="BP236" i="3"/>
  <c r="BN236" i="3"/>
  <c r="BJ236" i="3"/>
  <c r="FZ236" i="3"/>
  <c r="T236" i="3"/>
  <c r="BU236" i="3"/>
  <c r="BT236" i="3"/>
  <c r="BZ236" i="3"/>
  <c r="CF236" i="3"/>
  <c r="CG236" i="3" s="1"/>
  <c r="BX236" i="3"/>
  <c r="CA236" i="3"/>
  <c r="BW236" i="3"/>
  <c r="BV236" i="3"/>
  <c r="FX236" i="3"/>
  <c r="HT236" i="3"/>
  <c r="JY236" i="3"/>
  <c r="FW236" i="3"/>
  <c r="W236" i="3"/>
  <c r="HV236" i="3"/>
  <c r="JX236" i="3"/>
  <c r="FY236" i="3"/>
  <c r="AJ236" i="3"/>
  <c r="AO236" i="3"/>
  <c r="AK236" i="3"/>
  <c r="AE236" i="3"/>
  <c r="AD236" i="3"/>
  <c r="AF236" i="3"/>
  <c r="AG236" i="3"/>
  <c r="AH236" i="3"/>
  <c r="AI236" i="3"/>
  <c r="EG236" i="3"/>
  <c r="U236" i="3"/>
  <c r="FV236" i="3"/>
  <c r="JQ236" i="3"/>
  <c r="EE236" i="3"/>
  <c r="HU236" i="3"/>
  <c r="S236" i="3"/>
  <c r="FU236" i="3"/>
  <c r="AM236" i="3"/>
  <c r="JU236" i="3"/>
  <c r="JO236" i="3"/>
  <c r="CC236" i="3"/>
  <c r="AB236" i="3"/>
  <c r="HY236" i="3"/>
  <c r="AC236" i="3"/>
  <c r="DZ236" i="3"/>
  <c r="EB236" i="3"/>
  <c r="EF236" i="3"/>
  <c r="Z236" i="3"/>
  <c r="V236" i="3"/>
  <c r="GC236" i="3"/>
  <c r="AA236" i="3"/>
  <c r="JS236" i="3"/>
  <c r="CL236" i="3"/>
  <c r="EH236" i="3"/>
  <c r="JT236" i="3"/>
  <c r="GA236" i="3"/>
  <c r="DY236" i="3"/>
  <c r="JV236" i="3"/>
  <c r="AV236" i="3"/>
  <c r="BC236" i="3"/>
  <c r="BE236" i="3"/>
  <c r="AX236" i="3"/>
  <c r="AY236" i="3"/>
  <c r="CB236" i="3"/>
  <c r="AZ236" i="3"/>
  <c r="BD236" i="3"/>
  <c r="BF236" i="3"/>
  <c r="BG236" i="3"/>
  <c r="HR236" i="3"/>
  <c r="BA236" i="3"/>
  <c r="AW236" i="3"/>
  <c r="BB236" i="3"/>
  <c r="JP236" i="3"/>
  <c r="GE236" i="3"/>
  <c r="AP236" i="3"/>
  <c r="IB236" i="3"/>
  <c r="HS236" i="3"/>
  <c r="JW236" i="3"/>
  <c r="GB236" i="3"/>
  <c r="EA236" i="3"/>
  <c r="HX236" i="3"/>
  <c r="IA236" i="3"/>
  <c r="Q236" i="3"/>
  <c r="M236" i="3"/>
  <c r="N236" i="3"/>
  <c r="G236" i="3"/>
  <c r="K236" i="3"/>
  <c r="H236" i="3"/>
  <c r="L236" i="3"/>
  <c r="AL236" i="3"/>
  <c r="F236" i="3"/>
  <c r="O236" i="3"/>
  <c r="I236" i="3"/>
  <c r="J236" i="3"/>
  <c r="P236" i="3"/>
  <c r="DX236" i="3"/>
  <c r="HW236" i="3"/>
  <c r="Y236" i="3"/>
  <c r="ED236" i="3"/>
  <c r="X236" i="3"/>
  <c r="BY236" i="3"/>
  <c r="AR236" i="3"/>
  <c r="AO237" i="3"/>
  <c r="CE237" i="3"/>
  <c r="GC237" i="3"/>
  <c r="JW237" i="3"/>
  <c r="HY237" i="3"/>
  <c r="C238" i="3"/>
  <c r="JD238" i="3"/>
  <c r="DG237" i="3"/>
  <c r="IQ238" i="3"/>
  <c r="FR237" i="3"/>
  <c r="GI238" i="3"/>
  <c r="IU238" i="3"/>
  <c r="GN237" i="3"/>
  <c r="DI238" i="3"/>
  <c r="DO238" i="3"/>
  <c r="JH237" i="3"/>
  <c r="GX237" i="3"/>
  <c r="DP237" i="3"/>
  <c r="CS238" i="3"/>
  <c r="GM237" i="3"/>
  <c r="IL237" i="3"/>
  <c r="HA237" i="3"/>
  <c r="EM237" i="3"/>
  <c r="DF237" i="3"/>
  <c r="DD237" i="3"/>
  <c r="FH237" i="3"/>
  <c r="FN237" i="3"/>
  <c r="IJ238" i="3"/>
  <c r="FE238" i="3"/>
  <c r="GN238" i="3"/>
  <c r="FP237" i="3"/>
  <c r="DH237" i="3"/>
  <c r="JC237" i="3"/>
  <c r="HN237" i="3"/>
  <c r="GJ237" i="3"/>
  <c r="IW237" i="3"/>
  <c r="FL238" i="3"/>
  <c r="FF237" i="3"/>
  <c r="HG237" i="3"/>
  <c r="HB237" i="3"/>
  <c r="IH238" i="3"/>
  <c r="DJ238" i="3"/>
  <c r="FC237" i="3"/>
  <c r="EO237" i="3"/>
  <c r="GW237" i="3"/>
  <c r="EQ237" i="3"/>
  <c r="EV237" i="3"/>
  <c r="GV238" i="3"/>
  <c r="IS237" i="3"/>
  <c r="IM238" i="3"/>
  <c r="IO237" i="3"/>
  <c r="JG238" i="3"/>
  <c r="IG237" i="3"/>
  <c r="DS237" i="3"/>
  <c r="JL237" i="3"/>
  <c r="GS237" i="3"/>
  <c r="GW238" i="3"/>
  <c r="HM237" i="3"/>
  <c r="CR237" i="3"/>
  <c r="JF237" i="3"/>
  <c r="EL238" i="3"/>
  <c r="HP237" i="3"/>
  <c r="IK238" i="3"/>
  <c r="FQ238" i="3"/>
  <c r="DE237" i="3"/>
  <c r="DB237" i="3"/>
  <c r="DK237" i="3"/>
  <c r="FA237" i="3"/>
  <c r="FC238" i="3"/>
  <c r="IY238" i="3"/>
  <c r="CQ238" i="3"/>
  <c r="FB238" i="3"/>
  <c r="EZ237" i="3"/>
  <c r="HN238" i="3"/>
  <c r="HI238" i="3"/>
  <c r="HL237" i="3"/>
  <c r="DL237" i="3"/>
  <c r="DR237" i="3"/>
  <c r="DD238" i="3"/>
  <c r="FO237" i="3"/>
  <c r="HF237" i="3"/>
  <c r="CY237" i="3"/>
  <c r="ER237" i="3"/>
  <c r="IT237" i="3"/>
  <c r="JM238" i="3"/>
  <c r="CX238" i="3"/>
  <c r="CQ237" i="3"/>
  <c r="IM237" i="3"/>
  <c r="GL237" i="3"/>
  <c r="CO237" i="3"/>
  <c r="CS237" i="3"/>
  <c r="CX237" i="3"/>
  <c r="EW237" i="3"/>
  <c r="JM237" i="3"/>
  <c r="IQ237" i="3"/>
  <c r="HC238" i="3"/>
  <c r="DJ237" i="3"/>
  <c r="EL237" i="3"/>
  <c r="IP237" i="3"/>
  <c r="HE237" i="3"/>
  <c r="CP237" i="3"/>
  <c r="FI237" i="3"/>
  <c r="GI237" i="3"/>
  <c r="DC237" i="3"/>
  <c r="JK237" i="3"/>
  <c r="IY237" i="3"/>
  <c r="IP238" i="3"/>
  <c r="JI237" i="3"/>
  <c r="EY237" i="3"/>
  <c r="GM238" i="3"/>
  <c r="EQ238" i="3"/>
  <c r="IF237" i="3"/>
  <c r="GR237" i="3"/>
  <c r="HD238" i="3"/>
  <c r="HL238" i="3"/>
  <c r="FM238" i="3"/>
  <c r="CV237" i="3"/>
  <c r="FQ237" i="3"/>
  <c r="FD237" i="3"/>
  <c r="IS238" i="3"/>
  <c r="ER238" i="3"/>
  <c r="DT237" i="3"/>
  <c r="EU237" i="3"/>
  <c r="HF238" i="3"/>
  <c r="CY238" i="3"/>
  <c r="II237" i="3"/>
  <c r="DC238" i="3"/>
  <c r="FN238" i="3"/>
  <c r="JI238" i="3"/>
  <c r="DS238" i="3"/>
  <c r="CJ237" i="3"/>
  <c r="CK237" i="3"/>
  <c r="FB237" i="3"/>
  <c r="HG238" i="3"/>
  <c r="HK238" i="3"/>
  <c r="JD237" i="3"/>
  <c r="HD237" i="3"/>
  <c r="GY237" i="3"/>
  <c r="JB237" i="3"/>
  <c r="IJ237" i="3"/>
  <c r="EZ238" i="3"/>
  <c r="IH237" i="3"/>
  <c r="DQ238" i="3"/>
  <c r="IK237" i="3"/>
  <c r="EN237" i="3"/>
  <c r="DR238" i="3"/>
  <c r="FS237" i="3"/>
  <c r="GK237" i="3"/>
  <c r="FE237" i="3"/>
  <c r="DK238" i="3"/>
  <c r="HK237" i="3"/>
  <c r="GV237" i="3"/>
  <c r="FL237" i="3"/>
  <c r="CW237" i="3"/>
  <c r="JK238" i="3"/>
  <c r="GY238" i="3"/>
  <c r="DM237" i="3"/>
  <c r="AT235" i="3" l="1"/>
  <c r="AN236" i="3"/>
  <c r="AQ236" i="3"/>
  <c r="CD236" i="3"/>
  <c r="AS236" i="3"/>
  <c r="AH237" i="3"/>
  <c r="AP237" i="3"/>
  <c r="AQ237" i="3" s="1"/>
  <c r="AI237" i="3"/>
  <c r="AJ237" i="3"/>
  <c r="AE237" i="3"/>
  <c r="AK237" i="3"/>
  <c r="AD237" i="3"/>
  <c r="AF237" i="3"/>
  <c r="AG237" i="3"/>
  <c r="EH237" i="3"/>
  <c r="CL237" i="3"/>
  <c r="JU237" i="3"/>
  <c r="GA237" i="3"/>
  <c r="AM237" i="3"/>
  <c r="FU237" i="3"/>
  <c r="JV237" i="3"/>
  <c r="GB237" i="3"/>
  <c r="ED237" i="3"/>
  <c r="Y237" i="3"/>
  <c r="U237" i="3"/>
  <c r="Z237" i="3"/>
  <c r="AA237" i="3"/>
  <c r="AB237" i="3"/>
  <c r="S237" i="3"/>
  <c r="R237" i="3"/>
  <c r="T237" i="3"/>
  <c r="AC237" i="3"/>
  <c r="W237" i="3"/>
  <c r="X237" i="3"/>
  <c r="V237" i="3"/>
  <c r="JO237" i="3"/>
  <c r="CC237" i="3"/>
  <c r="CA237" i="3"/>
  <c r="CF237" i="3"/>
  <c r="CG237" i="3" s="1"/>
  <c r="BW237" i="3"/>
  <c r="BU237" i="3"/>
  <c r="BT237" i="3"/>
  <c r="BY237" i="3"/>
  <c r="BZ237" i="3"/>
  <c r="BX237" i="3"/>
  <c r="BV237" i="3"/>
  <c r="FW237" i="3"/>
  <c r="IA237" i="3"/>
  <c r="JX237" i="3"/>
  <c r="JQ237" i="3"/>
  <c r="HU237" i="3"/>
  <c r="EA237" i="3"/>
  <c r="EF237" i="3"/>
  <c r="HW237" i="3"/>
  <c r="HX237" i="3"/>
  <c r="IB237" i="3"/>
  <c r="FY237" i="3"/>
  <c r="H237" i="3"/>
  <c r="J237" i="3"/>
  <c r="K237" i="3"/>
  <c r="AL237" i="3"/>
  <c r="G237" i="3"/>
  <c r="L237" i="3"/>
  <c r="P237" i="3"/>
  <c r="DX237" i="3"/>
  <c r="O237" i="3"/>
  <c r="N237" i="3"/>
  <c r="I237" i="3"/>
  <c r="Q237" i="3"/>
  <c r="M237" i="3"/>
  <c r="F237" i="3"/>
  <c r="JS237" i="3"/>
  <c r="JT237" i="3"/>
  <c r="DZ237" i="3"/>
  <c r="AX237" i="3"/>
  <c r="AY237" i="3"/>
  <c r="BD237" i="3"/>
  <c r="BF237" i="3"/>
  <c r="AV237" i="3"/>
  <c r="AZ237" i="3"/>
  <c r="AW237" i="3"/>
  <c r="BA237" i="3"/>
  <c r="BG237" i="3"/>
  <c r="HR237" i="3"/>
  <c r="BB237" i="3"/>
  <c r="CB237" i="3"/>
  <c r="BC237" i="3"/>
  <c r="BE237" i="3"/>
  <c r="DY237" i="3"/>
  <c r="JP237" i="3"/>
  <c r="BM237" i="3"/>
  <c r="BJ237" i="3"/>
  <c r="BR237" i="3"/>
  <c r="BL237" i="3"/>
  <c r="BI237" i="3"/>
  <c r="BP237" i="3"/>
  <c r="BN237" i="3"/>
  <c r="BS237" i="3"/>
  <c r="BK237" i="3"/>
  <c r="BH237" i="3"/>
  <c r="BO237" i="3"/>
  <c r="BQ237" i="3"/>
  <c r="EB237" i="3"/>
  <c r="HT237" i="3"/>
  <c r="GE237" i="3"/>
  <c r="EC237" i="3"/>
  <c r="HZ237" i="3"/>
  <c r="GD237" i="3"/>
  <c r="JY237" i="3"/>
  <c r="HS237" i="3"/>
  <c r="FX237" i="3"/>
  <c r="HV237" i="3"/>
  <c r="JR237" i="3"/>
  <c r="FZ237" i="3"/>
  <c r="EG237" i="3"/>
  <c r="EE237" i="3"/>
  <c r="FV237" i="3"/>
  <c r="AR237" i="3"/>
  <c r="AS237" i="3"/>
  <c r="BS238" i="3"/>
  <c r="AO238" i="3"/>
  <c r="AD238" i="3"/>
  <c r="AF238" i="3"/>
  <c r="CE238" i="3"/>
  <c r="AP238" i="3"/>
  <c r="CB238" i="3"/>
  <c r="HR238" i="3"/>
  <c r="DZ238" i="3"/>
  <c r="BH238" i="3"/>
  <c r="JQ238" i="3"/>
  <c r="GA238" i="3"/>
  <c r="EG238" i="3"/>
  <c r="AT236" i="3"/>
  <c r="C239" i="3"/>
  <c r="FS238" i="3"/>
  <c r="GV239" i="3"/>
  <c r="JC238" i="3"/>
  <c r="GR238" i="3"/>
  <c r="GY239" i="3"/>
  <c r="GS238" i="3"/>
  <c r="IO238" i="3"/>
  <c r="HO239" i="3"/>
  <c r="EM239" i="3"/>
  <c r="IV238" i="3"/>
  <c r="FE239" i="3"/>
  <c r="ET238" i="3"/>
  <c r="FO238" i="3"/>
  <c r="DP238" i="3"/>
  <c r="FR239" i="3"/>
  <c r="DK239" i="3"/>
  <c r="GL239" i="3"/>
  <c r="EV238" i="3"/>
  <c r="CZ238" i="3"/>
  <c r="DH239" i="3"/>
  <c r="IL238" i="3"/>
  <c r="HJ238" i="3"/>
  <c r="HP239" i="3"/>
  <c r="DG238" i="3"/>
  <c r="HJ239" i="3"/>
  <c r="ES238" i="3"/>
  <c r="CS239" i="3"/>
  <c r="IF239" i="3"/>
  <c r="JH238" i="3"/>
  <c r="FI238" i="3"/>
  <c r="EP238" i="3"/>
  <c r="IN238" i="3"/>
  <c r="JL239" i="3"/>
  <c r="FF239" i="3"/>
  <c r="CJ238" i="3"/>
  <c r="HB238" i="3"/>
  <c r="CW239" i="3"/>
  <c r="EL239" i="3"/>
  <c r="IG239" i="3"/>
  <c r="IX238" i="3"/>
  <c r="EY239" i="3"/>
  <c r="GX238" i="3"/>
  <c r="FH238" i="3"/>
  <c r="EU238" i="3"/>
  <c r="FO239" i="3"/>
  <c r="DM238" i="3"/>
  <c r="HF239" i="3"/>
  <c r="JJ238" i="3"/>
  <c r="FH239" i="3"/>
  <c r="IZ238" i="3"/>
  <c r="HA238" i="3"/>
  <c r="DM239" i="3"/>
  <c r="HE238" i="3"/>
  <c r="FR238" i="3"/>
  <c r="FA239" i="3"/>
  <c r="FI239" i="3"/>
  <c r="EN238" i="3"/>
  <c r="GT239" i="3"/>
  <c r="CK238" i="3"/>
  <c r="JA238" i="3"/>
  <c r="GQ238" i="3"/>
  <c r="FJ239" i="3"/>
  <c r="GK238" i="3"/>
  <c r="FA238" i="3"/>
  <c r="GX239" i="3"/>
  <c r="IT239" i="3"/>
  <c r="FD239" i="3"/>
  <c r="EY238" i="3"/>
  <c r="FF238" i="3"/>
  <c r="DI239" i="3"/>
  <c r="DU238" i="3"/>
  <c r="HA239" i="3"/>
  <c r="DT238" i="3"/>
  <c r="II238" i="3"/>
  <c r="GZ239" i="3"/>
  <c r="FJ238" i="3"/>
  <c r="CP239" i="3"/>
  <c r="HE239" i="3"/>
  <c r="JL238" i="3"/>
  <c r="GZ238" i="3"/>
  <c r="IN239" i="3"/>
  <c r="FD238" i="3"/>
  <c r="EQ239" i="3"/>
  <c r="GN239" i="3"/>
  <c r="GS239" i="3"/>
  <c r="DH238" i="3"/>
  <c r="FM239" i="3"/>
  <c r="GP239" i="3"/>
  <c r="HP238" i="3"/>
  <c r="DE238" i="3"/>
  <c r="CP238" i="3"/>
  <c r="FG239" i="3"/>
  <c r="CW238" i="3"/>
  <c r="JI239" i="3"/>
  <c r="DJ239" i="3"/>
  <c r="IU239" i="3"/>
  <c r="DC239" i="3"/>
  <c r="IO239" i="3"/>
  <c r="DU239" i="3"/>
  <c r="DS239" i="3"/>
  <c r="GP238" i="3"/>
  <c r="HC239" i="3"/>
  <c r="HM238" i="3"/>
  <c r="EW238" i="3"/>
  <c r="DB239" i="3"/>
  <c r="FC239" i="3"/>
  <c r="CR238" i="3"/>
  <c r="DV238" i="3"/>
  <c r="EM238" i="3"/>
  <c r="HI239" i="3"/>
  <c r="IF238" i="3"/>
  <c r="GO238" i="3"/>
  <c r="CV238" i="3"/>
  <c r="DF238" i="3"/>
  <c r="CV239" i="3"/>
  <c r="IG238" i="3"/>
  <c r="JB238" i="3"/>
  <c r="FP238" i="3"/>
  <c r="IH239" i="3"/>
  <c r="DL238" i="3"/>
  <c r="FQ239" i="3"/>
  <c r="IT238" i="3"/>
  <c r="HO238" i="3"/>
  <c r="GL238" i="3"/>
  <c r="DQ239" i="3"/>
  <c r="IV239" i="3"/>
  <c r="FS239" i="3"/>
  <c r="IW238" i="3"/>
  <c r="CU238" i="3"/>
  <c r="CT238" i="3"/>
  <c r="JF238" i="3"/>
  <c r="IJ239" i="3"/>
  <c r="GJ238" i="3"/>
  <c r="II239" i="3"/>
  <c r="CO238" i="3"/>
  <c r="HK239" i="3"/>
  <c r="HD239" i="3"/>
  <c r="CT239" i="3"/>
  <c r="DD239" i="3"/>
  <c r="DB238" i="3"/>
  <c r="FG238" i="3"/>
  <c r="GT238" i="3"/>
  <c r="EO238" i="3"/>
  <c r="IK239" i="3"/>
  <c r="AN237" i="3" l="1"/>
  <c r="CD237" i="3"/>
  <c r="BI238" i="3"/>
  <c r="CL238" i="3"/>
  <c r="BN238" i="3"/>
  <c r="EH238" i="3"/>
  <c r="JP238" i="3"/>
  <c r="JS238" i="3"/>
  <c r="JT238" i="3"/>
  <c r="FX238" i="3"/>
  <c r="AG238" i="3"/>
  <c r="HT238" i="3"/>
  <c r="JU238" i="3"/>
  <c r="AJ238" i="3"/>
  <c r="FU238" i="3"/>
  <c r="AM238" i="3"/>
  <c r="BP238" i="3"/>
  <c r="JW238" i="3"/>
  <c r="IB238" i="3"/>
  <c r="FW238" i="3"/>
  <c r="EC238" i="3"/>
  <c r="AI238" i="3"/>
  <c r="JX238" i="3"/>
  <c r="AH238" i="3"/>
  <c r="BL238" i="3"/>
  <c r="HV238" i="3"/>
  <c r="Q238" i="3"/>
  <c r="N238" i="3"/>
  <c r="F238" i="3"/>
  <c r="K238" i="3"/>
  <c r="P238" i="3"/>
  <c r="J238" i="3"/>
  <c r="DX238" i="3"/>
  <c r="L238" i="3"/>
  <c r="I238" i="3"/>
  <c r="AL238" i="3"/>
  <c r="O238" i="3"/>
  <c r="H238" i="3"/>
  <c r="G238" i="3"/>
  <c r="M238" i="3"/>
  <c r="AK238" i="3"/>
  <c r="JR238" i="3"/>
  <c r="HU238" i="3"/>
  <c r="EB238" i="3"/>
  <c r="IA238" i="3"/>
  <c r="BJ238" i="3"/>
  <c r="FZ238" i="3"/>
  <c r="EE238" i="3"/>
  <c r="HY238" i="3"/>
  <c r="HZ238" i="3"/>
  <c r="GC238" i="3"/>
  <c r="GE238" i="3"/>
  <c r="BK238" i="3"/>
  <c r="EA238" i="3"/>
  <c r="BE238" i="3"/>
  <c r="JO238" i="3"/>
  <c r="AX238" i="3"/>
  <c r="AY238" i="3"/>
  <c r="BF238" i="3"/>
  <c r="AZ238" i="3"/>
  <c r="AV238" i="3"/>
  <c r="BA238" i="3"/>
  <c r="BG238" i="3"/>
  <c r="AW238" i="3"/>
  <c r="BB238" i="3"/>
  <c r="BD238" i="3"/>
  <c r="BC238" i="3"/>
  <c r="CC238" i="3"/>
  <c r="CD238" i="3" s="1"/>
  <c r="BO238" i="3"/>
  <c r="JV238" i="3"/>
  <c r="FV238" i="3"/>
  <c r="BR238" i="3"/>
  <c r="JY238" i="3"/>
  <c r="HX238" i="3"/>
  <c r="DY238" i="3"/>
  <c r="BM238" i="3"/>
  <c r="HW238" i="3"/>
  <c r="ED238" i="3"/>
  <c r="BQ238" i="3"/>
  <c r="GD238" i="3"/>
  <c r="HS238" i="3"/>
  <c r="AE238" i="3"/>
  <c r="GB238" i="3"/>
  <c r="Y238" i="3"/>
  <c r="V238" i="3"/>
  <c r="R238" i="3"/>
  <c r="U238" i="3"/>
  <c r="AA238" i="3"/>
  <c r="W238" i="3"/>
  <c r="Z238" i="3"/>
  <c r="S238" i="3"/>
  <c r="T238" i="3"/>
  <c r="AC238" i="3"/>
  <c r="X238" i="3"/>
  <c r="AB238" i="3"/>
  <c r="CA238" i="3"/>
  <c r="BY238" i="3"/>
  <c r="CF238" i="3"/>
  <c r="AS238" i="3" s="1"/>
  <c r="BW238" i="3"/>
  <c r="BV238" i="3"/>
  <c r="BT238" i="3"/>
  <c r="BZ238" i="3"/>
  <c r="BU238" i="3"/>
  <c r="BX238" i="3"/>
  <c r="FY238" i="3"/>
  <c r="EF238" i="3"/>
  <c r="AR238" i="3"/>
  <c r="AT237" i="3"/>
  <c r="AC239" i="3"/>
  <c r="AQ238" i="3"/>
  <c r="EF239" i="3"/>
  <c r="DY239" i="3"/>
  <c r="CE239" i="3"/>
  <c r="JP239" i="3"/>
  <c r="IB239" i="3"/>
  <c r="HU239" i="3"/>
  <c r="JQ239" i="3"/>
  <c r="JR239" i="3"/>
  <c r="HW239" i="3"/>
  <c r="HY239" i="3"/>
  <c r="FZ239" i="3"/>
  <c r="EE239" i="3"/>
  <c r="V239" i="3"/>
  <c r="T239" i="3"/>
  <c r="Y239" i="3"/>
  <c r="S239" i="3"/>
  <c r="U239" i="3"/>
  <c r="AB239" i="3"/>
  <c r="X239" i="3"/>
  <c r="AA239" i="3"/>
  <c r="Z239" i="3"/>
  <c r="R239" i="3"/>
  <c r="W239" i="3"/>
  <c r="AM239" i="3"/>
  <c r="FU239" i="3"/>
  <c r="C240" i="3"/>
  <c r="CY240" i="3"/>
  <c r="DG240" i="3"/>
  <c r="GW240" i="3"/>
  <c r="IS239" i="3"/>
  <c r="CR240" i="3"/>
  <c r="JB239" i="3"/>
  <c r="EY240" i="3"/>
  <c r="GR239" i="3"/>
  <c r="DV240" i="3"/>
  <c r="ER239" i="3"/>
  <c r="FN239" i="3"/>
  <c r="JG239" i="3"/>
  <c r="IX239" i="3"/>
  <c r="JB240" i="3"/>
  <c r="HK240" i="3"/>
  <c r="GI239" i="3"/>
  <c r="FN240" i="3"/>
  <c r="EW239" i="3"/>
  <c r="DP239" i="3"/>
  <c r="FP239" i="3"/>
  <c r="JA239" i="3"/>
  <c r="EU240" i="3"/>
  <c r="DT239" i="3"/>
  <c r="GO239" i="3"/>
  <c r="JK240" i="3"/>
  <c r="EQ240" i="3"/>
  <c r="EP239" i="3"/>
  <c r="JI240" i="3"/>
  <c r="IX240" i="3"/>
  <c r="FP240" i="3"/>
  <c r="FA240" i="3"/>
  <c r="IS240" i="3"/>
  <c r="FC240" i="3"/>
  <c r="GJ240" i="3"/>
  <c r="CR239" i="3"/>
  <c r="DG239" i="3"/>
  <c r="DI240" i="3"/>
  <c r="GR240" i="3"/>
  <c r="HN240" i="3"/>
  <c r="EZ240" i="3"/>
  <c r="EZ239" i="3"/>
  <c r="JK239" i="3"/>
  <c r="CO240" i="3"/>
  <c r="DU240" i="3"/>
  <c r="IY240" i="3"/>
  <c r="HE240" i="3"/>
  <c r="EV240" i="3"/>
  <c r="FL239" i="3"/>
  <c r="DV239" i="3"/>
  <c r="DQ240" i="3"/>
  <c r="CK239" i="3"/>
  <c r="DB240" i="3"/>
  <c r="JD239" i="3"/>
  <c r="JM239" i="3"/>
  <c r="JM240" i="3"/>
  <c r="GW239" i="3"/>
  <c r="DR239" i="3"/>
  <c r="GM239" i="3"/>
  <c r="ER240" i="3"/>
  <c r="EN240" i="3"/>
  <c r="JH239" i="3"/>
  <c r="IV240" i="3"/>
  <c r="II240" i="3"/>
  <c r="JF239" i="3"/>
  <c r="CJ239" i="3"/>
  <c r="EM240" i="3"/>
  <c r="FJ240" i="3"/>
  <c r="CP240" i="3"/>
  <c r="DF240" i="3"/>
  <c r="EL240" i="3"/>
  <c r="GL240" i="3"/>
  <c r="IM240" i="3"/>
  <c r="CT240" i="3"/>
  <c r="CV240" i="3"/>
  <c r="FE240" i="3"/>
  <c r="GJ239" i="3"/>
  <c r="IZ240" i="3"/>
  <c r="DE239" i="3"/>
  <c r="FM240" i="3"/>
  <c r="JJ239" i="3"/>
  <c r="EW240" i="3"/>
  <c r="HF240" i="3"/>
  <c r="GS240" i="3"/>
  <c r="GQ240" i="3"/>
  <c r="FF240" i="3"/>
  <c r="DO239" i="3"/>
  <c r="EO239" i="3"/>
  <c r="CQ239" i="3"/>
  <c r="CX239" i="3"/>
  <c r="IL240" i="3"/>
  <c r="IP239" i="3"/>
  <c r="IO240" i="3"/>
  <c r="DP240" i="3"/>
  <c r="HO240" i="3"/>
  <c r="FH240" i="3"/>
  <c r="FB239" i="3"/>
  <c r="FI240" i="3"/>
  <c r="HL239" i="3"/>
  <c r="HM239" i="3"/>
  <c r="DF239" i="3"/>
  <c r="HB239" i="3"/>
  <c r="JJ240" i="3"/>
  <c r="HG239" i="3"/>
  <c r="HI240" i="3"/>
  <c r="IZ239" i="3"/>
  <c r="CO239" i="3"/>
  <c r="DL239" i="3"/>
  <c r="ES239" i="3"/>
  <c r="FD240" i="3"/>
  <c r="EV239" i="3"/>
  <c r="HG240" i="3"/>
  <c r="CZ240" i="3"/>
  <c r="IQ240" i="3"/>
  <c r="HC240" i="3"/>
  <c r="IM239" i="3"/>
  <c r="EP240" i="3"/>
  <c r="DH240" i="3"/>
  <c r="FS240" i="3"/>
  <c r="CU239" i="3"/>
  <c r="JC239" i="3"/>
  <c r="HD240" i="3"/>
  <c r="EO240" i="3"/>
  <c r="CY239" i="3"/>
  <c r="IY239" i="3"/>
  <c r="IN240" i="3"/>
  <c r="JF240" i="3"/>
  <c r="DR240" i="3"/>
  <c r="HL240" i="3"/>
  <c r="HJ240" i="3"/>
  <c r="EN239" i="3"/>
  <c r="DE240" i="3"/>
  <c r="HP240" i="3"/>
  <c r="GY240" i="3"/>
  <c r="HN239" i="3"/>
  <c r="DS240" i="3"/>
  <c r="IL239" i="3"/>
  <c r="IQ239" i="3"/>
  <c r="GZ240" i="3"/>
  <c r="EU239" i="3"/>
  <c r="FO240" i="3"/>
  <c r="GQ239" i="3"/>
  <c r="IG240" i="3"/>
  <c r="DM240" i="3"/>
  <c r="CZ239" i="3"/>
  <c r="JG240" i="3"/>
  <c r="HA240" i="3"/>
  <c r="JC240" i="3"/>
  <c r="IT240" i="3"/>
  <c r="DL240" i="3"/>
  <c r="ET239" i="3"/>
  <c r="GK239" i="3"/>
  <c r="IU240" i="3"/>
  <c r="IW239" i="3"/>
  <c r="JX239" i="3" l="1"/>
  <c r="JW239" i="3"/>
  <c r="ED239" i="3"/>
  <c r="EB239" i="3"/>
  <c r="HV239" i="3"/>
  <c r="BU239" i="3"/>
  <c r="BV239" i="3"/>
  <c r="BT239" i="3"/>
  <c r="CA239" i="3"/>
  <c r="CF239" i="3"/>
  <c r="BY239" i="3"/>
  <c r="BZ239" i="3"/>
  <c r="BX239" i="3"/>
  <c r="BW239" i="3"/>
  <c r="HT239" i="3"/>
  <c r="AN238" i="3"/>
  <c r="CG238" i="3"/>
  <c r="GB239" i="3"/>
  <c r="FX239" i="3"/>
  <c r="JS239" i="3"/>
  <c r="DZ239" i="3"/>
  <c r="GC239" i="3"/>
  <c r="GE239" i="3"/>
  <c r="JY239" i="3"/>
  <c r="G239" i="3"/>
  <c r="M239" i="3"/>
  <c r="I239" i="3"/>
  <c r="J239" i="3"/>
  <c r="K239" i="3"/>
  <c r="P239" i="3"/>
  <c r="F239" i="3"/>
  <c r="Q239" i="3"/>
  <c r="DX239" i="3"/>
  <c r="AL239" i="3"/>
  <c r="AN239" i="3" s="1"/>
  <c r="H239" i="3"/>
  <c r="L239" i="3"/>
  <c r="O239" i="3"/>
  <c r="N239" i="3"/>
  <c r="EC239" i="3"/>
  <c r="HZ239" i="3"/>
  <c r="CL239" i="3"/>
  <c r="HX239" i="3"/>
  <c r="IA239" i="3"/>
  <c r="FW239" i="3"/>
  <c r="GD239" i="3"/>
  <c r="FV239" i="3"/>
  <c r="HS239" i="3"/>
  <c r="AG239" i="3"/>
  <c r="AF239" i="3"/>
  <c r="AE239" i="3"/>
  <c r="AD239" i="3"/>
  <c r="AK239" i="3"/>
  <c r="AJ239" i="3"/>
  <c r="AH239" i="3"/>
  <c r="AO239" i="3"/>
  <c r="AR239" i="3" s="1"/>
  <c r="AI239" i="3"/>
  <c r="BS239" i="3"/>
  <c r="BL239" i="3"/>
  <c r="BH239" i="3"/>
  <c r="BK239" i="3"/>
  <c r="BQ239" i="3"/>
  <c r="BR239" i="3"/>
  <c r="BN239" i="3"/>
  <c r="BM239" i="3"/>
  <c r="CC239" i="3"/>
  <c r="BJ239" i="3"/>
  <c r="JO239" i="3"/>
  <c r="BO239" i="3"/>
  <c r="BI239" i="3"/>
  <c r="BP239" i="3"/>
  <c r="GA239" i="3"/>
  <c r="AY239" i="3"/>
  <c r="BC239" i="3"/>
  <c r="AZ239" i="3"/>
  <c r="CB239" i="3"/>
  <c r="BG239" i="3"/>
  <c r="AX239" i="3"/>
  <c r="BF239" i="3"/>
  <c r="AV239" i="3"/>
  <c r="AW239" i="3"/>
  <c r="BD239" i="3"/>
  <c r="BB239" i="3"/>
  <c r="BE239" i="3"/>
  <c r="BA239" i="3"/>
  <c r="HR239" i="3"/>
  <c r="FY239" i="3"/>
  <c r="JT239" i="3"/>
  <c r="AP239" i="3"/>
  <c r="EH239" i="3"/>
  <c r="JU239" i="3"/>
  <c r="EA239" i="3"/>
  <c r="JV239" i="3"/>
  <c r="EG239" i="3"/>
  <c r="AC240" i="3"/>
  <c r="Q240" i="3"/>
  <c r="AT238" i="3"/>
  <c r="HU240" i="3"/>
  <c r="FV240" i="3"/>
  <c r="HS240" i="3"/>
  <c r="HZ240" i="3"/>
  <c r="FW240" i="3"/>
  <c r="JX240" i="3"/>
  <c r="CF240" i="3"/>
  <c r="BV240" i="3"/>
  <c r="BU240" i="3"/>
  <c r="BT240" i="3"/>
  <c r="BZ240" i="3"/>
  <c r="CA240" i="3"/>
  <c r="BY240" i="3"/>
  <c r="BX240" i="3"/>
  <c r="CE240" i="3"/>
  <c r="BW240" i="3"/>
  <c r="IA240" i="3"/>
  <c r="IB240" i="3"/>
  <c r="JP240" i="3"/>
  <c r="EA240" i="3"/>
  <c r="JR240" i="3"/>
  <c r="JU240" i="3"/>
  <c r="FY240" i="3"/>
  <c r="EC240" i="3"/>
  <c r="JV240" i="3"/>
  <c r="FZ240" i="3"/>
  <c r="GA240" i="3"/>
  <c r="EE240" i="3"/>
  <c r="M240" i="3"/>
  <c r="K240" i="3"/>
  <c r="N240" i="3"/>
  <c r="P240" i="3"/>
  <c r="DX240" i="3"/>
  <c r="O240" i="3"/>
  <c r="L240" i="3"/>
  <c r="H240" i="3"/>
  <c r="G240" i="3"/>
  <c r="J240" i="3"/>
  <c r="AL240" i="3"/>
  <c r="I240" i="3"/>
  <c r="F240" i="3"/>
  <c r="GD240" i="3"/>
  <c r="EH240" i="3"/>
  <c r="Y240" i="3"/>
  <c r="V240" i="3"/>
  <c r="AA240" i="3"/>
  <c r="U240" i="3"/>
  <c r="S240" i="3"/>
  <c r="AB240" i="3"/>
  <c r="Z240" i="3"/>
  <c r="R240" i="3"/>
  <c r="T240" i="3"/>
  <c r="X240" i="3"/>
  <c r="W240" i="3"/>
  <c r="FU240" i="3"/>
  <c r="AM240" i="3"/>
  <c r="GE240" i="3"/>
  <c r="CG239" i="3"/>
  <c r="DT240" i="3"/>
  <c r="IJ240" i="3"/>
  <c r="HM240" i="3"/>
  <c r="GM240" i="3"/>
  <c r="CW240" i="3"/>
  <c r="CS240" i="3"/>
  <c r="HB240" i="3"/>
  <c r="ES240" i="3"/>
  <c r="FR240" i="3"/>
  <c r="GP240" i="3"/>
  <c r="GV240" i="3"/>
  <c r="FB240" i="3"/>
  <c r="JA240" i="3"/>
  <c r="CX240" i="3"/>
  <c r="FG240" i="3"/>
  <c r="IW240" i="3"/>
  <c r="JD240" i="3"/>
  <c r="GK240" i="3"/>
  <c r="IH240" i="3"/>
  <c r="DO240" i="3"/>
  <c r="ET240" i="3"/>
  <c r="DJ240" i="3"/>
  <c r="DK240" i="3"/>
  <c r="JH240" i="3"/>
  <c r="IP240" i="3"/>
  <c r="CK240" i="3"/>
  <c r="CJ240" i="3"/>
  <c r="IK240" i="3"/>
  <c r="GO240" i="3"/>
  <c r="GT240" i="3"/>
  <c r="FQ240" i="3"/>
  <c r="GN240" i="3"/>
  <c r="GI240" i="3"/>
  <c r="GX240" i="3"/>
  <c r="DC240" i="3"/>
  <c r="CQ240" i="3"/>
  <c r="JL240" i="3"/>
  <c r="DD240" i="3"/>
  <c r="FL240" i="3"/>
  <c r="CU240" i="3"/>
  <c r="IF240" i="3"/>
  <c r="BQ240" i="3" l="1"/>
  <c r="BP240" i="3"/>
  <c r="BH240" i="3"/>
  <c r="BL240" i="3"/>
  <c r="BK240" i="3"/>
  <c r="BM240" i="3"/>
  <c r="BI240" i="3"/>
  <c r="BS240" i="3"/>
  <c r="BO240" i="3"/>
  <c r="BR240" i="3"/>
  <c r="BN240" i="3"/>
  <c r="BJ240" i="3"/>
  <c r="CL240" i="3"/>
  <c r="DY240" i="3"/>
  <c r="AO240" i="3"/>
  <c r="AR240" i="3" s="1"/>
  <c r="JY240" i="3"/>
  <c r="CD239" i="3"/>
  <c r="AQ239" i="3"/>
  <c r="AS239" i="3"/>
  <c r="AT239" i="3" s="1"/>
  <c r="HT240" i="3"/>
  <c r="BG240" i="3"/>
  <c r="AV240" i="3"/>
  <c r="HR240" i="3"/>
  <c r="AZ240" i="3"/>
  <c r="BA240" i="3"/>
  <c r="BC240" i="3"/>
  <c r="BF240" i="3"/>
  <c r="CB240" i="3"/>
  <c r="AY240" i="3"/>
  <c r="BB240" i="3"/>
  <c r="BD240" i="3"/>
  <c r="AX240" i="3"/>
  <c r="AW240" i="3"/>
  <c r="BE240" i="3"/>
  <c r="HW240" i="3"/>
  <c r="EB240" i="3"/>
  <c r="HY240" i="3"/>
  <c r="JT240" i="3"/>
  <c r="FX240" i="3"/>
  <c r="GB240" i="3"/>
  <c r="JQ240" i="3"/>
  <c r="JS240" i="3"/>
  <c r="GC240" i="3"/>
  <c r="EF240" i="3"/>
  <c r="EG240" i="3"/>
  <c r="AJ240" i="3"/>
  <c r="AE240" i="3"/>
  <c r="AH240" i="3"/>
  <c r="AP240" i="3"/>
  <c r="AS240" i="3" s="1"/>
  <c r="AG240" i="3"/>
  <c r="AF240" i="3"/>
  <c r="AD240" i="3"/>
  <c r="AK240" i="3"/>
  <c r="AI240" i="3"/>
  <c r="JW240" i="3"/>
  <c r="DZ240" i="3"/>
  <c r="HV240" i="3"/>
  <c r="HX240" i="3"/>
  <c r="CC240" i="3"/>
  <c r="JO240" i="3"/>
  <c r="ED240" i="3"/>
  <c r="AN240" i="3"/>
  <c r="CG240" i="3"/>
  <c r="AQ240" i="3" l="1"/>
  <c r="CD240" i="3"/>
  <c r="AT240" i="3"/>
</calcChain>
</file>

<file path=xl/comments1.xml><?xml version="1.0" encoding="utf-8"?>
<comments xmlns="http://schemas.openxmlformats.org/spreadsheetml/2006/main">
  <authors>
    <author>David Reddy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necessarily the revision of SDD Sim and AR XML files</t>
        </r>
      </text>
    </comment>
  </commentList>
</comments>
</file>

<file path=xl/sharedStrings.xml><?xml version="1.0" encoding="utf-8"?>
<sst xmlns="http://schemas.openxmlformats.org/spreadsheetml/2006/main" count="8324" uniqueCount="527">
  <si>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</si>
  <si>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</si>
  <si>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</si>
  <si>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</si>
  <si>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</si>
  <si>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</si>
  <si>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</si>
  <si>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</si>
  <si>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</si>
  <si>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</si>
  <si>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</si>
  <si>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</si>
  <si>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</si>
  <si>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</si>
  <si>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</si>
  <si>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</si>
  <si>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</si>
  <si>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</si>
  <si>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</si>
  <si>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</si>
  <si>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</si>
  <si>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</si>
  <si>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</si>
  <si>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</si>
  <si>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</si>
  <si>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</si>
  <si>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</si>
  <si>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</si>
  <si>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</si>
  <si>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</si>
  <si>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</si>
  <si>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</si>
  <si>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</si>
  <si>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</si>
  <si>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</si>
  <si>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</si>
  <si>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</si>
  <si>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</si>
  <si>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</si>
  <si>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Version</t>
  </si>
  <si>
    <t>Weather File Path</t>
  </si>
  <si>
    <t>Project Path</t>
  </si>
  <si>
    <t>SACRAMENTO-EXECUTIVE_724830</t>
  </si>
  <si>
    <t>Title24Compliance</t>
  </si>
  <si>
    <t>-</t>
  </si>
  <si>
    <t>'Old Results'!A1</t>
  </si>
  <si>
    <t>'New Results'!A1</t>
  </si>
  <si>
    <t>NEW RESULTS</t>
  </si>
  <si>
    <t>OLD RESULTS</t>
  </si>
  <si>
    <t>Gas (therms)</t>
  </si>
  <si>
    <t>PASS</t>
  </si>
  <si>
    <t>FAIL</t>
  </si>
  <si>
    <t>Proposed</t>
  </si>
  <si>
    <t>Elec</t>
  </si>
  <si>
    <t>Gas</t>
  </si>
  <si>
    <t>(kWh)</t>
  </si>
  <si>
    <t>(therms)</t>
  </si>
  <si>
    <t>Standard</t>
  </si>
  <si>
    <t>Elec (kWh)</t>
  </si>
  <si>
    <t>Action</t>
  </si>
  <si>
    <t>New Run ID</t>
  </si>
  <si>
    <t>Old Run ID</t>
  </si>
  <si>
    <t>Row Idx</t>
  </si>
  <si>
    <t>Col Idx</t>
  </si>
  <si>
    <t>Offset Ref</t>
  </si>
  <si>
    <t>Repo Revisions</t>
  </si>
  <si>
    <t>Cooling Unmet Load Hours</t>
  </si>
  <si>
    <t>Heating Unmet Load Hours</t>
  </si>
  <si>
    <t>Zone Max</t>
  </si>
  <si>
    <t>Zone Name</t>
  </si>
  <si>
    <t>Num Zones Exceed Max</t>
  </si>
  <si>
    <t>CHANGE IN RESULTS (From old to new; NEW - OLD; positive values indicate increase in energy use)</t>
  </si>
  <si>
    <t>Cond Area</t>
  </si>
  <si>
    <t>(ft2)</t>
  </si>
  <si>
    <t>HydroPiping</t>
  </si>
  <si>
    <t>Cond Floor Area (ft2)</t>
  </si>
  <si>
    <t>Model ID</t>
  </si>
  <si>
    <t>010012-SchSml-CECStd</t>
  </si>
  <si>
    <t>Common_Corridor_Zn</t>
  </si>
  <si>
    <t>020012-OffSml-CECStd</t>
  </si>
  <si>
    <t>030012-OffMed-CECStd</t>
  </si>
  <si>
    <t>040012-OffLrg-CECStd</t>
  </si>
  <si>
    <t>050012-RetlMed-CECStd</t>
  </si>
  <si>
    <t>070012-HotSml-CECStd</t>
  </si>
  <si>
    <t>080012-Whse-CECStd</t>
  </si>
  <si>
    <t>090012-RetlLrg-CECStd</t>
  </si>
  <si>
    <t>EUI Change</t>
  </si>
  <si>
    <t>TDV</t>
  </si>
  <si>
    <t>(kTDV/ft2)</t>
  </si>
  <si>
    <t>TDV (kTDV/ft2)</t>
  </si>
  <si>
    <t>STANDARD</t>
  </si>
  <si>
    <t>PROPOSED</t>
  </si>
  <si>
    <t xml:space="preserve">OLD EUI </t>
  </si>
  <si>
    <t>(kBtu/ft2)</t>
  </si>
  <si>
    <t>NEW EUI</t>
  </si>
  <si>
    <t xml:space="preserve">OLD TDV
</t>
  </si>
  <si>
    <t>NEW TDV</t>
  </si>
  <si>
    <t>New TDV Margin</t>
  </si>
  <si>
    <t>Zn_BulkStorage</t>
  </si>
  <si>
    <t>GuestRoom415_418 Thermal Zone</t>
  </si>
  <si>
    <t>--</t>
  </si>
  <si>
    <t>060012-RstntSml-CECStd</t>
  </si>
  <si>
    <t>EUI</t>
  </si>
  <si>
    <t>020012S-OffSml-CECStd</t>
  </si>
  <si>
    <t>010012-T24</t>
  </si>
  <si>
    <t>020012-T24</t>
  </si>
  <si>
    <t>030012-T24</t>
  </si>
  <si>
    <t>040012-T24</t>
  </si>
  <si>
    <t>050012-T24</t>
  </si>
  <si>
    <t>060012-T24</t>
  </si>
  <si>
    <t>070012-T24</t>
  </si>
  <si>
    <t>080012-T24</t>
  </si>
  <si>
    <t>090012-T24</t>
  </si>
  <si>
    <t>Wing1_Corridor_Zn</t>
  </si>
  <si>
    <t>Perimeter_top_ZN_4 Thermal Zone</t>
  </si>
  <si>
    <t>Perimeter_top_ZN_2 Thermal Zone</t>
  </si>
  <si>
    <t>Perimeter_mid_ZN_4 Thermal Zone</t>
  </si>
  <si>
    <t>Core_ZN Thermal Zone</t>
  </si>
  <si>
    <t>Perimeter_ZN_4 Thermal Zone</t>
  </si>
  <si>
    <t>020006-OffSml-Run01</t>
  </si>
  <si>
    <t>020006-Run01</t>
  </si>
  <si>
    <t>LOS-ANGELES-INTL_722950</t>
  </si>
  <si>
    <t>020015-OffSml-Run02</t>
  </si>
  <si>
    <t>020015-Run02</t>
  </si>
  <si>
    <t>PALM-SPRINGS-INTL_722868</t>
  </si>
  <si>
    <t>070015-HotSml-Run03</t>
  </si>
  <si>
    <t>070015-Run03</t>
  </si>
  <si>
    <t>030006-OffMed-Run04</t>
  </si>
  <si>
    <t>030006-Run04</t>
  </si>
  <si>
    <t>040006-OffLrg-Run05</t>
  </si>
  <si>
    <t>040006-Run05</t>
  </si>
  <si>
    <t>Perimeter_mid_ZN_1 Thermal Zone</t>
  </si>
  <si>
    <t>040006-OffLrg-Run06</t>
  </si>
  <si>
    <t>040006-Run06</t>
  </si>
  <si>
    <t>Perimeter_bot_ZN_4 Thermal Zone</t>
  </si>
  <si>
    <t>080006-Whse-Run07</t>
  </si>
  <si>
    <t>080006-Run07</t>
  </si>
  <si>
    <t>Zone3 Bulk Storage Thermal Zone</t>
  </si>
  <si>
    <t>080006-Whse-Run08</t>
  </si>
  <si>
    <t>080006-Run08</t>
  </si>
  <si>
    <t>040006-OffLrg-Run11</t>
  </si>
  <si>
    <t>040006-Run11</t>
  </si>
  <si>
    <t>030006-OffMed-Run12</t>
  </si>
  <si>
    <t>030006-Run12</t>
  </si>
  <si>
    <t>030006-OffMed-Run13</t>
  </si>
  <si>
    <t>030006-Run13</t>
  </si>
  <si>
    <t>020006-OffSml-Run14</t>
  </si>
  <si>
    <t>020006-Run14</t>
  </si>
  <si>
    <t>080006-Whse-Run15</t>
  </si>
  <si>
    <t>080006-Run15</t>
  </si>
  <si>
    <t>050006-RetlMed-Run16</t>
  </si>
  <si>
    <t>050006-Run16</t>
  </si>
  <si>
    <t>020006-OffSml-Run18</t>
  </si>
  <si>
    <t>020006-Run18</t>
  </si>
  <si>
    <t>030006-OffMed-Run19</t>
  </si>
  <si>
    <t>030006-Run19</t>
  </si>
  <si>
    <t>040006-OffLrg-Run20</t>
  </si>
  <si>
    <t>040006-Run20</t>
  </si>
  <si>
    <t>Perimeter_bot_ZN_2 Thermal Zone</t>
  </si>
  <si>
    <t>080006-Whse-Run21</t>
  </si>
  <si>
    <t>080006-Run21</t>
  </si>
  <si>
    <t>070015-HotSml-Run22</t>
  </si>
  <si>
    <t>070015-Run22</t>
  </si>
  <si>
    <t>030006-OffMed-Run23</t>
  </si>
  <si>
    <t>030006-Run23</t>
  </si>
  <si>
    <t>020006-OffSml-Run24</t>
  </si>
  <si>
    <t>020006-Run24</t>
  </si>
  <si>
    <t>020006-OffSml-Run25</t>
  </si>
  <si>
    <t>020006-Run25</t>
  </si>
  <si>
    <t>Perimeter_ZN_1 Thermal Zone</t>
  </si>
  <si>
    <t>020006-OffSml-Run26</t>
  </si>
  <si>
    <t>020006-Run26</t>
  </si>
  <si>
    <t>050006-RetlMed-Run27</t>
  </si>
  <si>
    <t>050006-Run27</t>
  </si>
  <si>
    <t>Front_Retail Thermal Zone</t>
  </si>
  <si>
    <t>050006-RetlMed-Run28</t>
  </si>
  <si>
    <t>050006-Run28</t>
  </si>
  <si>
    <t>030006-OffMed-Run29</t>
  </si>
  <si>
    <t>030006-Run29</t>
  </si>
  <si>
    <t>030006-OffMed-Run30</t>
  </si>
  <si>
    <t>030006-Run30</t>
  </si>
  <si>
    <t>020015S-OffSml-Run02</t>
  </si>
  <si>
    <t>020015S-Run02</t>
  </si>
  <si>
    <t>020012S-T24</t>
  </si>
  <si>
    <t>030012S-OffMed-CECStd</t>
  </si>
  <si>
    <t>030012S-T24</t>
  </si>
  <si>
    <t>Basement Thermal Zone</t>
  </si>
  <si>
    <t>Perimeter_mid_ZN_3 Thermal Zone</t>
  </si>
  <si>
    <t>TDV % Change</t>
  </si>
  <si>
    <t>Old TDV Margin</t>
  </si>
  <si>
    <t>Explanation for Baseline model energy changes</t>
  </si>
  <si>
    <t>Explanation for Proposed model energy changes</t>
  </si>
  <si>
    <t>Successful (97 warnings)</t>
  </si>
  <si>
    <t>Core_hi Thermal Zone</t>
  </si>
  <si>
    <t>Common_Cafeteria_Zn</t>
  </si>
  <si>
    <t>Successful (80 warnings)</t>
  </si>
  <si>
    <t>Successful (107 warnings)</t>
  </si>
  <si>
    <t>Successful (77 warnings)</t>
  </si>
  <si>
    <t>020006S-OffSml-Run01</t>
  </si>
  <si>
    <t>020006S-Run01</t>
  </si>
  <si>
    <t>Successful (92 warnings)</t>
  </si>
  <si>
    <t>030006S-OffMed-Run04</t>
  </si>
  <si>
    <t>030006S-Run04</t>
  </si>
  <si>
    <t>020006S-OffSml-Run14</t>
  </si>
  <si>
    <t>020006S-Run14</t>
  </si>
  <si>
    <t>020006S-OffSml-Run18</t>
  </si>
  <si>
    <t>020006S-Run18</t>
  </si>
  <si>
    <t>Perimeter_bot_ZN_3 Thermal Zone</t>
  </si>
  <si>
    <t>Perimeter_top_ZN_3 Thermal Zone</t>
  </si>
  <si>
    <t>Successful (75 warnings)</t>
  </si>
  <si>
    <t>Successful (109 warnings)</t>
  </si>
  <si>
    <t>Successful (123 warnings)</t>
  </si>
  <si>
    <t>Successful (141 warnings)</t>
  </si>
  <si>
    <t>Successful (108 warnings)</t>
  </si>
  <si>
    <t>Successful (86 warnings)</t>
  </si>
  <si>
    <t>Successful (96 warnings)</t>
  </si>
  <si>
    <t>Successful (133 warnings)</t>
  </si>
  <si>
    <t>Successful (124 warnings)</t>
  </si>
  <si>
    <t>Successful (114 warnings)</t>
  </si>
  <si>
    <t>Successful (148 warnings)</t>
  </si>
  <si>
    <t>Successful (137 warnings)</t>
  </si>
  <si>
    <t>Successful (149 warnings)</t>
  </si>
  <si>
    <t>Successful (151 warnings)</t>
  </si>
  <si>
    <t>Successful (87 warnings)</t>
  </si>
  <si>
    <t>Successful (93 warnings)</t>
  </si>
  <si>
    <t>Successful (129 warnings)</t>
  </si>
  <si>
    <t>Successful (115 warnings)</t>
  </si>
  <si>
    <t>NEW TIME</t>
  </si>
  <si>
    <t>OLD TIME</t>
  </si>
  <si>
    <t>(sec)</t>
  </si>
  <si>
    <t>Run Time</t>
  </si>
  <si>
    <t>Successful (94 warnings)</t>
  </si>
  <si>
    <t>Successful (150 warnings)</t>
  </si>
  <si>
    <t>Common_Office_Zn</t>
  </si>
  <si>
    <t>Successful (95 warnings)</t>
  </si>
  <si>
    <t>GuestRoom401 Thermal Zone</t>
  </si>
  <si>
    <t>Successful (98 warnings)</t>
  </si>
  <si>
    <t>Perimeter_ZN_2 Thermal Zone</t>
  </si>
  <si>
    <t>030006S-OffMed-Run12</t>
  </si>
  <si>
    <t>030006S-Run12</t>
  </si>
  <si>
    <t>030006S-OffMed-Run13</t>
  </si>
  <si>
    <t>030006S-Run13</t>
  </si>
  <si>
    <t>Successful (152 warnings)</t>
  </si>
  <si>
    <t>Successful (81 warnings)</t>
  </si>
  <si>
    <t>Successful (128 warnings)</t>
  </si>
  <si>
    <t>Successful (2 severe errors, 78 warnings)</t>
  </si>
  <si>
    <t>Successful (130 warnings)</t>
  </si>
  <si>
    <t>Successful (118 warnings)</t>
  </si>
  <si>
    <t>Perimeter_hi_ZN_4 Thermal Zone</t>
  </si>
  <si>
    <t>Successful (88 warnings)</t>
  </si>
  <si>
    <t>Successful (84 warnings)</t>
  </si>
  <si>
    <t>Successful (138 warnings)</t>
  </si>
  <si>
    <t>Successful (78 warnings)</t>
  </si>
  <si>
    <t>Successful (119 warnings)</t>
  </si>
  <si>
    <t>Successful (126 warnings)</t>
  </si>
  <si>
    <t>Successful (91 warnings)</t>
  </si>
  <si>
    <t>Successful (121 warnings)</t>
  </si>
  <si>
    <t>Successful (153 warnings)</t>
  </si>
  <si>
    <t>Successful (4 severe errors, 118 warnings)</t>
  </si>
  <si>
    <t>TDV Margin % Change</t>
  </si>
  <si>
    <t>CA 2016 Nonresidential, Vers. 2.0</t>
  </si>
  <si>
    <t>010112-SchSml-PSZ16</t>
  </si>
  <si>
    <t>010212-SchSml-PVAVAirZnSys16</t>
  </si>
  <si>
    <t>010312-SchSml-VAVFluidZnSys16</t>
  </si>
  <si>
    <t>040112-OffLrg-AbsorptionChiller16</t>
  </si>
  <si>
    <t>040112-OffLrg-VAVPriSec16</t>
  </si>
  <si>
    <t>040112-OffLrg-Waterside Economizer16</t>
  </si>
  <si>
    <t>050112-RetlMed-SZVAV16</t>
  </si>
  <si>
    <t>050312-RetlMed-Alterations16</t>
  </si>
  <si>
    <t>Successful (89 warnings)</t>
  </si>
  <si>
    <t>OffLrg-PlenumsFPBsData16</t>
  </si>
  <si>
    <t>OffLrg-PrkgExhaust16</t>
  </si>
  <si>
    <t>OffLrg-PrkgLab16</t>
  </si>
  <si>
    <t>OffLrg-PrkgLabKitchen16</t>
  </si>
  <si>
    <t>OffSml-CombDHWSpcHt16</t>
  </si>
  <si>
    <t>OffSml-CommKit_SZVAV16</t>
  </si>
  <si>
    <t>OffSml-Data_SZVAV16</t>
  </si>
  <si>
    <t>OffSml-Lab_SZVAV16</t>
  </si>
  <si>
    <t>OffSml-Office_SZVAV16</t>
  </si>
  <si>
    <t>OffSml-PSZ-Evap16</t>
  </si>
  <si>
    <t>OffSml-WSHP16</t>
  </si>
  <si>
    <t>OffSml-HtRcvry16</t>
  </si>
  <si>
    <t>RetlMed-PVAV-IndirDirEvap16</t>
  </si>
  <si>
    <t>RetlSml-DOAS+FPFC16</t>
  </si>
  <si>
    <t>Successful (2 severe errors, 150 warnings)</t>
  </si>
  <si>
    <t>Successful (74 warnings)</t>
  </si>
  <si>
    <t>Successful (106 warnings)</t>
  </si>
  <si>
    <t>Successful (2 severe errors, 127 warnings)</t>
  </si>
  <si>
    <t>Successful (110 warnings)</t>
  </si>
  <si>
    <t>FrontStairsFlr4 Thermal Zone</t>
  </si>
  <si>
    <t>GuestRoom104 Thermal Zone</t>
  </si>
  <si>
    <t>1.11.3.f52686d8e1</t>
  </si>
  <si>
    <t>Successful (90 warnings)</t>
  </si>
  <si>
    <t>Successful (136 warnings)</t>
  </si>
  <si>
    <t>Successful (156 warnings)</t>
  </si>
  <si>
    <t>Successful (85 warnings)</t>
  </si>
  <si>
    <t>Perimeter_top_ZN_1 Thermal Zone</t>
  </si>
  <si>
    <t>Successful (134 warnings)</t>
  </si>
  <si>
    <t>Successful (117 warnings)</t>
  </si>
  <si>
    <t>Point_Of_Sale Thermal Zone</t>
  </si>
  <si>
    <t>050006-RetlMed-Run27_WB</t>
  </si>
  <si>
    <t>050006-27_WB</t>
  </si>
  <si>
    <t>0300006-OffMed-Baseline</t>
  </si>
  <si>
    <t>TORRANCE_722955</t>
  </si>
  <si>
    <t>0300016-OffMed-Baseline</t>
  </si>
  <si>
    <t>BLUE-CANYON_725845</t>
  </si>
  <si>
    <t>0301516-OffMed-FloorSlabInsulation</t>
  </si>
  <si>
    <t>0301716-OffMed-GlazingWindowU</t>
  </si>
  <si>
    <t>0301816-OffMed-GlazingWindowSHGC</t>
  </si>
  <si>
    <t>0301916-OffMed-GlazingWindowUSHGC</t>
  </si>
  <si>
    <t>Perimeter_bot_ZN_1 Thermal Zone</t>
  </si>
  <si>
    <t>0302006-OffMed-FloorSlabInsulation</t>
  </si>
  <si>
    <t>0302206-OffMed-GlazingWindowU</t>
  </si>
  <si>
    <t>0302306-OffMed-GlazingWindowSHGC</t>
  </si>
  <si>
    <t>0302406-OffMed-GlazingWindowUSHGC</t>
  </si>
  <si>
    <t>0303216-OffMed-LightingLowLPD</t>
  </si>
  <si>
    <t>0303316-OffMed-LightingHighLPD</t>
  </si>
  <si>
    <t>0303406-OffMed-LightingLowLPD</t>
  </si>
  <si>
    <t>0303506-OffMed-LightingHighLPD</t>
  </si>
  <si>
    <t>0307216-OffMed-HVACPVAV Design</t>
  </si>
  <si>
    <t>0307316-OffMed-HVACPVAV SATControl</t>
  </si>
  <si>
    <t>0307516-OffMed-HVACPVAV EconomizerType</t>
  </si>
  <si>
    <t>0307606-OffMed-HVACPVAV Design</t>
  </si>
  <si>
    <t>0307706-OffMed-HVACPVAV SATControl</t>
  </si>
  <si>
    <t>0307906-OffMed-HVACPVAV EconomizerType</t>
  </si>
  <si>
    <t>0312616-OffMed-Plenum</t>
  </si>
  <si>
    <t>0312706-OffMed-Plenum</t>
  </si>
  <si>
    <t>0313516-OffMed-LabwExhDOAS</t>
  </si>
  <si>
    <t>Successful (142 warnings)</t>
  </si>
  <si>
    <t>Core_mid Thermal Zone</t>
  </si>
  <si>
    <t>0313606-OffMed-LabwExhDOAS</t>
  </si>
  <si>
    <t>Successful (140 warnings)</t>
  </si>
  <si>
    <t>0314116-OffMed-FanPwrBox</t>
  </si>
  <si>
    <t>0314206-OffMed-FanPwrBox</t>
  </si>
  <si>
    <t>0314716-OffMed-LabwExhPVAV</t>
  </si>
  <si>
    <t>0314806-OffMed-LabwExhPVAV</t>
  </si>
  <si>
    <t>0400006-OffLrg-Baserun</t>
  </si>
  <si>
    <t>0400006-OffLrg-CRAH</t>
  </si>
  <si>
    <t>0400007-OffLrg-Baserun</t>
  </si>
  <si>
    <t>SAN-DIEGO-LINDBERGH_722900</t>
  </si>
  <si>
    <t>0400016-OffLrg-Baserun</t>
  </si>
  <si>
    <t>0400016-OffLrg-CRAH</t>
  </si>
  <si>
    <t>0402507-OffLrg-WWR20</t>
  </si>
  <si>
    <t>0404207-OffLrg-Cont.DimHighVT</t>
  </si>
  <si>
    <t>0404307-OffLrg-StepDim</t>
  </si>
  <si>
    <t>0404407-OffLrg-StepDimHighVT</t>
  </si>
  <si>
    <t>0408416-OffLrg-HVACChillerCOP</t>
  </si>
  <si>
    <t>0408516-OffLrg-HVACChWdeltaT</t>
  </si>
  <si>
    <t>0408806-OffLrg-HVACChillerCOP</t>
  </si>
  <si>
    <t>0408906-OffLrg-HVACChWdeltaT</t>
  </si>
  <si>
    <t>0413216-OffLrg-CRAC</t>
  </si>
  <si>
    <t>Successful (157 warnings)</t>
  </si>
  <si>
    <t>0413306-OffLrg-CRAC</t>
  </si>
  <si>
    <t>0500006-RetlMed-Baseline</t>
  </si>
  <si>
    <t>0500007-RetlMed-Baseline</t>
  </si>
  <si>
    <t>0500015-RetlMed-Baseline</t>
  </si>
  <si>
    <t>0500115-RetlMed-EnvelopeRoofInsulation</t>
  </si>
  <si>
    <t>0500215-RetlMed-EnvelopeWallInsulation</t>
  </si>
  <si>
    <t>0500315-RetlMed-EnvelopeHeavy</t>
  </si>
  <si>
    <t>0500706-RetlMed-EnvelopeRoofInsulation</t>
  </si>
  <si>
    <t>0500806-RetlMed-EnvelopeWallInsulation</t>
  </si>
  <si>
    <t>0500906-RetlMed-EnvelopeHeavy</t>
  </si>
  <si>
    <t>0506007-RetlMed-Daylighting SRRBaseHighVT</t>
  </si>
  <si>
    <t>0506107-RetlMed-Daylighting SRR4.67</t>
  </si>
  <si>
    <t>0506207-RetlMed-Daylighting SRR4.67HighVT</t>
  </si>
  <si>
    <t>0512815-RetlMed-SZVAV</t>
  </si>
  <si>
    <t>0513006-RetlMed-SZVAV</t>
  </si>
  <si>
    <t>1000006-RetlStrp-BaselinePSZ</t>
  </si>
  <si>
    <t>Successful (116 warnings)</t>
  </si>
  <si>
    <t>Successful (113 warnings)</t>
  </si>
  <si>
    <t>1000006-RetlStrp-BaselinePTAC</t>
  </si>
  <si>
    <t>1000015-RetlStrp-BaselinePSZ</t>
  </si>
  <si>
    <t>Successful (2 severe errors, 113 warnings)</t>
  </si>
  <si>
    <t>1000015-RetlStrp-BaselinePTAC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</si>
  <si>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</si>
  <si>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</si>
  <si>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</si>
  <si>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</si>
  <si>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</si>
  <si>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</si>
  <si>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</si>
  <si>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</si>
  <si>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1010515-RetlStrp-FPFC</t>
  </si>
  <si>
    <t>1010606-RetlStrp-FPFC</t>
  </si>
  <si>
    <t>1013715-RetlStrp-EvapCooler</t>
  </si>
  <si>
    <t>1013906-RetlStrp-EvapCooler</t>
  </si>
  <si>
    <t>1014315-RetlStrp-WSHP</t>
  </si>
  <si>
    <t>1014506-RetlStrp-WSHP</t>
  </si>
  <si>
    <t>0300006-OffMed-Baseline_NDL</t>
  </si>
  <si>
    <t>0300006-OffMed-SG-Baseline</t>
  </si>
  <si>
    <t>0300016-OffMed-Baseline_NDL</t>
  </si>
  <si>
    <t>Successful (122 warnings)</t>
  </si>
  <si>
    <t>0300016-OffMed-SG-Baseline</t>
  </si>
  <si>
    <t>0303216-OffMed-LightingLowLPD_NDL</t>
  </si>
  <si>
    <t>0303316-OffMed-LightingHighLPD_NDL</t>
  </si>
  <si>
    <t>0303406-OffMed-LightingLowLPD_NDL</t>
  </si>
  <si>
    <t>0303506-OffMed-LightingHighLPD_NDL</t>
  </si>
  <si>
    <t>0307216-OffMed-HVACPVAV Design_NDL</t>
  </si>
  <si>
    <t>0307316-OffMed-HVACPVAV SATControl_NDL</t>
  </si>
  <si>
    <t>0307516-OffMed-HVACPVAV EconomizerType_NDL</t>
  </si>
  <si>
    <t>0307606-OffMed-HVACPVAV Design_NDL</t>
  </si>
  <si>
    <t>0307706-OffMed-HVACPVAV SATControl_NDL</t>
  </si>
  <si>
    <t>0307906-OffMed-HVACPVAV EconomizerType_NDL</t>
  </si>
  <si>
    <t>0311816-OffMed-SG-WWR40</t>
  </si>
  <si>
    <t>0311916-OffMed-SG-WWR20</t>
  </si>
  <si>
    <t>0312006-OffMed-SG-WWR40</t>
  </si>
  <si>
    <t>0312106-OffMed-SG-WWR20</t>
  </si>
  <si>
    <t>0312316-OffMed-SG-WinUSHGC</t>
  </si>
  <si>
    <t>0312406-OffMed-SG-WinUSHGC</t>
  </si>
  <si>
    <t>0312616-OffMed-Plenum_NDL</t>
  </si>
  <si>
    <t>0312706-OffMed-Plenum_NDL</t>
  </si>
  <si>
    <t>0313516-OffMed-LabwExhDOAS_NDL</t>
  </si>
  <si>
    <t>0313606-OffMed-LabwExhDOAS_NDL</t>
  </si>
  <si>
    <t>0314116-OffMed-FanPwrBox_NDL</t>
  </si>
  <si>
    <t>0314206-OffMed-FanPwrBox_NDL</t>
  </si>
  <si>
    <t>0314716-OffMed-LabwExhPVAV_NDL</t>
  </si>
  <si>
    <t>0314806-OffMed-LabwExhPVAV_NDL</t>
  </si>
  <si>
    <t>0400006-OffLrg-Baserun_NDL</t>
  </si>
  <si>
    <t>0400006-OffLrg-CRAH_NDL</t>
  </si>
  <si>
    <t>0400016-OffLrg-Baserun_NDL</t>
  </si>
  <si>
    <t>0400016-OffLrg-CRAH_NDL</t>
  </si>
  <si>
    <t>0408416-OffLrg-HVACChillerCOP_NDL</t>
  </si>
  <si>
    <t>0408516-OffLrg-HVACChWdeltaT_NDL</t>
  </si>
  <si>
    <t>0408806-OffLrg-HVACChillerCOP_NDL</t>
  </si>
  <si>
    <t>0408906-OffLrg-HVACChWdeltaT_NDL</t>
  </si>
  <si>
    <t>0413216-OffLrg-CRAC_NDL</t>
  </si>
  <si>
    <t>0413306-OffLrg-CRAC_NDL</t>
  </si>
  <si>
    <t>0500006-RetlMed-Baseline_NDL</t>
  </si>
  <si>
    <t>0500006-RetlMed-SG-Baseline</t>
  </si>
  <si>
    <t>0500015-RetlMed-Baseline_NDL</t>
  </si>
  <si>
    <t>0500015-RetlMed-SG-Baseline</t>
  </si>
  <si>
    <t>0511015-RetlMed-SG-EnvRoofInsulation</t>
  </si>
  <si>
    <t>0511315-RetlMed-SG-EnvWallInsulation</t>
  </si>
  <si>
    <t>0511615-RetlMed-SG-SRR5</t>
  </si>
  <si>
    <t>0511806-RetlMed-SG-SRR5</t>
  </si>
  <si>
    <t>0511915-RetlMed-SG-SRR1</t>
  </si>
  <si>
    <t>0512106-RetlMed-SG-SRR1</t>
  </si>
  <si>
    <t>0512215-RetlMed-SG-SkyU</t>
  </si>
  <si>
    <t>0512406-RetlMed-SG-SkyU</t>
  </si>
  <si>
    <t>0512815-RetlMed-SZVAV_NDL</t>
  </si>
  <si>
    <t>0513006-RetlMed-SZVAV_NDL</t>
  </si>
  <si>
    <t>1000006-RetlStrp-BaselinePSZ_NDL</t>
  </si>
  <si>
    <t>Successful (103 warnings)</t>
  </si>
  <si>
    <t>1000006-RetlStrp-BaselinePTAC_NDL</t>
  </si>
  <si>
    <t>1000015-RetlStrp-BaselinePSZ_NDL</t>
  </si>
  <si>
    <t>1000015-RetlStrp-BaselinePTAC_NDL</t>
  </si>
  <si>
    <t>1009215-RetlStrp-HVACPSZ DXCOP_NDL</t>
  </si>
  <si>
    <t>1009315-RetlStrp-HVACPSZ HeatEff_NDL</t>
  </si>
  <si>
    <t>1009415-RetlStrp-HVACPSZ EconomizerControl_NDL</t>
  </si>
  <si>
    <t>1009806-RetlStrp-HVACPSZ DXCOP_NDL</t>
  </si>
  <si>
    <t>1009906-RetlStrp-HVACPSZ HeatEff_NDL</t>
  </si>
  <si>
    <t>1010006-RetlStrp-HVACPSZ EconomizerControl_NDL</t>
  </si>
  <si>
    <t>1010115-RetlStrp-HVACPTAC DXCOP_NDL</t>
  </si>
  <si>
    <t>1010306-RetlStrp-HVACPTAC DXCOP_NDL</t>
  </si>
  <si>
    <t>1010515-RetlStrp-FPFC_NDL</t>
  </si>
  <si>
    <t>Successful (127 warnings)</t>
  </si>
  <si>
    <t>1010606-RetlStrp-FPFC_NDL</t>
  </si>
  <si>
    <t>1013715-RetlStrp-EvapCooler_NDL</t>
  </si>
  <si>
    <t>1013906-RetlStrp-EvapCooler_NDL</t>
  </si>
  <si>
    <t>1014315-RetlStrp-WSHP_NDL</t>
  </si>
  <si>
    <t>1014506-RetlStrp-WSHP_NDL</t>
  </si>
  <si>
    <t>Analysis:</t>
  </si>
  <si>
    <t>Propane Energy Consumption (MBtu)</t>
  </si>
  <si>
    <t>Generation Coincident Peak Demand (kW)</t>
  </si>
  <si>
    <t>Domestic Hot Water</t>
  </si>
  <si>
    <t>Indoor Lighting</t>
  </si>
  <si>
    <t>Other Ltg</t>
  </si>
  <si>
    <t>Proc Mtrs</t>
  </si>
  <si>
    <t>Successful (8 severe errors, 149 warnings)</t>
  </si>
  <si>
    <t>BEMCmpMgr 2016.2.1 (4602)</t>
  </si>
  <si>
    <t>Successful (8 severe errors, 139 warnings)</t>
  </si>
  <si>
    <t>Successful (2 severe errors, 149 warnings)</t>
  </si>
  <si>
    <t>Successful (160 warnings)</t>
  </si>
  <si>
    <t>Successful (2 severe errors, 151 warnings)</t>
  </si>
  <si>
    <t>Successful (171 warnings)</t>
  </si>
  <si>
    <t>Successful (144 warnings)</t>
  </si>
  <si>
    <t>Successful (131 warnings)</t>
  </si>
  <si>
    <t>Successful (120 warnings)</t>
  </si>
  <si>
    <t>Successful (100 warnings)</t>
  </si>
  <si>
    <t>Successful (101 warnings)</t>
  </si>
  <si>
    <t>Successful (2 severe errors, 101 warnings)</t>
  </si>
  <si>
    <t>Conditioned Floor</t>
  </si>
  <si>
    <t>Total Floor</t>
  </si>
  <si>
    <t>TDV by Fuel (kTDV/ft2)</t>
  </si>
  <si>
    <t>Area (SqFt)</t>
  </si>
  <si>
    <t>Electric</t>
  </si>
  <si>
    <t>Natural Gas</t>
  </si>
  <si>
    <t>Propane</t>
  </si>
  <si>
    <t>Successful (146 warnings)</t>
  </si>
  <si>
    <t>Successful (2 severe errors, 125 warnings)</t>
  </si>
  <si>
    <t>Successful (1 severe error, 81 warnings)</t>
  </si>
  <si>
    <t>Successful (7 severe errors, 128 warnings)</t>
  </si>
  <si>
    <t>Back_Space Thermal Zone</t>
  </si>
  <si>
    <t>Successful (2 severe errors, 111 warnings)</t>
  </si>
  <si>
    <t>Successful (2 severe errors, 81 warnings)</t>
  </si>
  <si>
    <t>Successful (2 severe errors, 91 warnings)</t>
  </si>
  <si>
    <t>Successful (79 warnings)</t>
  </si>
  <si>
    <t>Successful (154 warnings)</t>
  </si>
  <si>
    <t>Perimeter_hi_ZN_3 Thermal Zone</t>
  </si>
  <si>
    <t>Successful (159 warnings)</t>
  </si>
  <si>
    <t>Successful (83 warnings)</t>
  </si>
  <si>
    <t>Successful (2 severe errors, 92 warnings)</t>
  </si>
  <si>
    <t>Successful (6 severe errors, 133 warnings)</t>
  </si>
  <si>
    <t>Successful (8 severe errors, 192 warnings)</t>
  </si>
  <si>
    <t>Successful (6 severe errors, 177 warnings)</t>
  </si>
  <si>
    <t>Successful (2 severe errors, 167 warnings)</t>
  </si>
  <si>
    <t>Successful (170 warnings)</t>
  </si>
  <si>
    <t>Successful (8 severe errors, 201 warnings)</t>
  </si>
  <si>
    <t>CSE 0.830 EXE</t>
  </si>
  <si>
    <t>CBECC-Com 2016.3.0 (956)</t>
  </si>
  <si>
    <t>r4977</t>
  </si>
  <si>
    <t>r5007</t>
  </si>
  <si>
    <t>BEMCmpMgr 2016.3.0 (5010)</t>
  </si>
  <si>
    <t>D:\svn-CBECC-Com_BranchTest4\CBECC-Com\Data\EPW\</t>
  </si>
  <si>
    <t>D:\svn-CBECC-Com_BranchTest4\Projects-2016\BatchOut_170814_r50XX_NKAugUpdII-2_Std16\</t>
  </si>
  <si>
    <t>D:\svn-CBECC-Com_BranchTest4\Projects-2016\BatchOut_170814_r50XX_NKAugUpdII-2_OT\</t>
  </si>
  <si>
    <t>D:\svn-CBECC-Com_BranchTest3\CBECC-Com\Data\EPW\</t>
  </si>
  <si>
    <t>D:\svn-CBECC-Com_BranchTest3\Projects-2016\BatchOut_170814_r50XX_NKAugUpdII_RIc\</t>
  </si>
  <si>
    <t>D:\svn-CBECC-Com_BranchTest4\Projects-2016\BatchOut_170814_r50XX_NKAugUpdII-2_SSTDG\</t>
  </si>
  <si>
    <t>D:\svn-CBECC-Com_BranchTest3\Projects-2016\BatchOut_170814_r50XX_NKAugUpdII_SSTSG\</t>
  </si>
  <si>
    <t>D:\CBECC\CBECC-Com\CBECC-Com1\CBECC-Com\Data\EPW\</t>
  </si>
  <si>
    <t>D:\CBECC\CBECC-Com\CBECC-Com1\Projects-2016\BatchOut_170809_r5006+DR-LHUpdates_Std16\</t>
  </si>
  <si>
    <t>D:\CBECC\CBECC-Com\CBECC-Com1\Projects-2016\BatchOut_170809_r5006+DR-LHUpdates_OT\</t>
  </si>
  <si>
    <t>D:\CBECC\CBECC-Com\CBECC-Com1\Projects-2016\BatchOut_170809_r5006+DR-LHUpdates_RIc\</t>
  </si>
  <si>
    <t>D:\CBECC\CBECC-Com\CBECC-Com1\Projects-2016\BatchOut_170809_r5006+DR-LHUpdates_SSTDG\</t>
  </si>
  <si>
    <t>D:\CBECC\CBECC-Com\CBECC-Com1\Projects-2016\BatchOut_170809_r5006+DR-LHUpdates_SSTSG\</t>
  </si>
  <si>
    <t>Update to TankOffCycleLoss Coefficient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</si>
</sst>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_);_(* \(#,##0.00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32" fillId="0" borderId="1" applyNumberFormat="0" applyFill="0" applyAlignment="0" applyProtection="0"/>
    <xf numFmtId="0" fontId="33" fillId="0" borderId="2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4" applyNumberFormat="0" applyAlignment="0" applyProtection="0"/>
    <xf numFmtId="0" fontId="39" fillId="6" borderId="5" applyNumberFormat="0" applyAlignment="0" applyProtection="0"/>
    <xf numFmtId="0" fontId="40" fillId="6" borderId="4" applyNumberFormat="0" applyAlignment="0" applyProtection="0"/>
    <xf numFmtId="0" fontId="41" fillId="0" borderId="6" applyNumberFormat="0" applyFill="0" applyAlignment="0" applyProtection="0"/>
    <xf numFmtId="0" fontId="42" fillId="7" borderId="7" applyNumberFormat="0" applyAlignment="0" applyProtection="0"/>
    <xf numFmtId="0" fontId="4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44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6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64" fontId="0" fillId="0" borderId="0" xfId="42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0" fontId="20" fillId="34" borderId="0" xfId="0" applyFont="1" applyFill="1" applyAlignment="1">
      <alignment vertical="top"/>
    </xf>
    <xf numFmtId="0" fontId="20" fillId="34" borderId="0" xfId="0" quotePrefix="1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left"/>
    </xf>
    <xf numFmtId="165" fontId="0" fillId="0" borderId="0" xfId="42" applyNumberFormat="1" applyFont="1"/>
    <xf numFmtId="0" fontId="23" fillId="0" borderId="0" xfId="0" applyFont="1" applyAlignment="1">
      <alignment vertical="top"/>
    </xf>
    <xf numFmtId="0" fontId="23" fillId="36" borderId="0" xfId="0" applyFont="1" applyFill="1" applyAlignment="1">
      <alignment vertical="top"/>
    </xf>
    <xf numFmtId="0" fontId="23" fillId="37" borderId="0" xfId="0" applyFont="1" applyFill="1" applyAlignment="1">
      <alignment vertical="top"/>
    </xf>
    <xf numFmtId="165" fontId="0" fillId="0" borderId="0" xfId="42" applyNumberFormat="1" applyFont="1" applyAlignment="1">
      <alignment vertical="top" wrapText="1"/>
    </xf>
    <xf numFmtId="0" fontId="17" fillId="38" borderId="0" xfId="0" applyFont="1" applyFill="1" applyAlignment="1">
      <alignment horizontal="center" vertical="top" wrapText="1"/>
    </xf>
    <xf numFmtId="0" fontId="24" fillId="38" borderId="0" xfId="0" applyFont="1" applyFill="1" applyAlignment="1">
      <alignment horizontal="center" vertical="center" wrapText="1"/>
    </xf>
    <xf numFmtId="0" fontId="17" fillId="35" borderId="0" xfId="0" applyFont="1" applyFill="1" applyAlignment="1">
      <alignment horizontal="center" vertical="top" wrapText="1"/>
    </xf>
    <xf numFmtId="0" fontId="24" fillId="35" borderId="0" xfId="0" applyFont="1" applyFill="1" applyAlignment="1">
      <alignment horizontal="center" vertical="center" wrapText="1"/>
    </xf>
    <xf numFmtId="166" fontId="0" fillId="35" borderId="0" xfId="43" applyNumberFormat="1" applyFont="1" applyFill="1" applyAlignment="1">
      <alignment vertical="top" wrapText="1"/>
    </xf>
    <xf numFmtId="0" fontId="25" fillId="0" borderId="0" xfId="0" applyFont="1" applyAlignment="1">
      <alignment vertical="top" wrapText="1"/>
    </xf>
    <xf numFmtId="0" fontId="20" fillId="37" borderId="0" xfId="0" quotePrefix="1" applyFont="1" applyFill="1" applyAlignment="1">
      <alignment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horizontal="left" vertical="top"/>
    </xf>
    <xf numFmtId="0" fontId="26" fillId="0" borderId="0" xfId="0" applyFont="1"/>
    <xf numFmtId="0" fontId="26" fillId="0" borderId="0" xfId="0" applyFont="1" applyAlignment="1">
      <alignment horizontal="left" vertical="center" wrapText="1"/>
    </xf>
    <xf numFmtId="164" fontId="0" fillId="35" borderId="0" xfId="42" applyNumberFormat="1" applyFont="1" applyFill="1" applyAlignment="1">
      <alignment vertical="top" wrapText="1"/>
    </xf>
    <xf numFmtId="165" fontId="0" fillId="38" borderId="0" xfId="42" applyNumberFormat="1" applyFont="1" applyFill="1" applyAlignment="1">
      <alignment vertical="top" wrapText="1"/>
    </xf>
    <xf numFmtId="0" fontId="28" fillId="0" borderId="0" xfId="0" applyFont="1" applyAlignment="1">
      <alignment vertical="top"/>
    </xf>
    <xf numFmtId="0" fontId="23" fillId="34" borderId="0" xfId="0" applyFont="1" applyFill="1" applyAlignment="1">
      <alignment vertical="top"/>
    </xf>
    <xf numFmtId="43" fontId="0" fillId="0" borderId="0" xfId="42" applyNumberFormat="1" applyFont="1" applyAlignment="1">
      <alignment vertical="top" wrapText="1"/>
    </xf>
    <xf numFmtId="20" fontId="0" fillId="0" borderId="0" xfId="0" applyNumberFormat="1"/>
    <xf numFmtId="0" fontId="19" fillId="0" borderId="0" xfId="0" applyFont="1" applyAlignment="1">
      <alignment horizontal="center" vertical="top" wrapText="1"/>
    </xf>
    <xf numFmtId="0" fontId="19" fillId="0" borderId="0" xfId="0" quotePrefix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5" fillId="0" borderId="0" xfId="0" applyFont="1" applyAlignment="1">
      <alignment vertical="top" wrapText="1"/>
    </xf>
    <xf numFmtId="166" fontId="0" fillId="0" borderId="0" xfId="43" applyNumberFormat="1" applyFont="1" applyFill="1" applyAlignment="1">
      <alignment vertical="top" wrapText="1"/>
    </xf>
    <xf numFmtId="0" fontId="29" fillId="0" borderId="0" xfId="0" applyFont="1" applyAlignment="1">
      <alignment horizontal="center" vertical="center" wrapText="1"/>
    </xf>
    <xf numFmtId="166" fontId="0" fillId="0" borderId="0" xfId="43" applyNumberFormat="1" applyFont="1"/>
    <xf numFmtId="21" fontId="0" fillId="0" borderId="0" xfId="0" applyNumberFormat="1"/>
    <xf numFmtId="164" fontId="0" fillId="0" borderId="0" xfId="42" quotePrefix="1" applyNumberFormat="1" applyFont="1" applyAlignment="1">
      <alignment vertical="top" wrapText="1"/>
    </xf>
    <xf numFmtId="164" fontId="19" fillId="0" borderId="0" xfId="42" applyNumberFormat="1" applyFont="1" applyAlignment="1">
      <alignment vertical="top" wrapText="1"/>
    </xf>
    <xf numFmtId="164" fontId="0" fillId="0" borderId="0" xfId="42" applyNumberFormat="1" applyFont="1" applyAlignment="1">
      <alignment vertical="top"/>
    </xf>
    <xf numFmtId="164" fontId="23" fillId="0" borderId="0" xfId="42" applyNumberFormat="1" applyFont="1" applyAlignment="1">
      <alignment vertical="top"/>
    </xf>
    <xf numFmtId="164" fontId="17" fillId="0" borderId="0" xfId="42" applyNumberFormat="1" applyFont="1" applyAlignment="1">
      <alignment vertical="top"/>
    </xf>
    <xf numFmtId="164" fontId="20" fillId="37" borderId="0" xfId="42" quotePrefix="1" applyNumberFormat="1" applyFont="1" applyFill="1" applyAlignment="1">
      <alignment vertical="top"/>
    </xf>
    <xf numFmtId="164" fontId="17" fillId="0" borderId="0" xfId="42" applyNumberFormat="1" applyFont="1" applyAlignment="1">
      <alignment horizontal="center" vertical="top" wrapText="1"/>
    </xf>
    <xf numFmtId="164" fontId="0" fillId="0" borderId="0" xfId="42" applyNumberFormat="1" applyFont="1" applyAlignment="1">
      <alignment horizontal="center" vertical="center" wrapText="1"/>
    </xf>
    <xf numFmtId="43" fontId="19" fillId="0" borderId="0" xfId="0" applyNumberFormat="1" applyFont="1" applyAlignment="1">
      <alignment vertical="top" wrapText="1"/>
    </xf>
    <xf numFmtId="0" fontId="17" fillId="38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21" fontId="0" fillId="0" borderId="0" xfId="0" applyNumberFormat="1" applyAlignment="1">
      <alignment horizontal="center" vertical="top"/>
    </xf>
    <xf numFmtId="21" fontId="0" fillId="0" borderId="0" xfId="0" applyNumberFormat="1" applyAlignment="1">
      <alignment vertical="top" wrapText="1"/>
    </xf>
    <xf numFmtId="9" fontId="0" fillId="0" borderId="0" xfId="43" applyFont="1" applyAlignment="1">
      <alignment vertical="top" wrapText="1"/>
    </xf>
    <xf numFmtId="43" fontId="17" fillId="0" borderId="0" xfId="0" applyNumberFormat="1" applyFont="1" applyAlignment="1">
      <alignment vertical="top"/>
    </xf>
    <xf numFmtId="9" fontId="17" fillId="0" borderId="0" xfId="43" applyFont="1" applyAlignment="1">
      <alignment vertical="top"/>
    </xf>
    <xf numFmtId="0" fontId="20" fillId="39" borderId="0" xfId="0" quotePrefix="1" applyFont="1" applyFill="1" applyAlignment="1">
      <alignment vertical="top"/>
    </xf>
    <xf numFmtId="164" fontId="30" fillId="0" borderId="0" xfId="0" applyNumberFormat="1" applyFont="1" applyAlignment="1">
      <alignment vertical="top"/>
    </xf>
    <xf numFmtId="22" fontId="0" fillId="0" borderId="0" xfId="0" applyNumberFormat="1"/>
    <xf numFmtId="0" fontId="0" fillId="40" borderId="0" xfId="0" applyFill="1"/>
    <xf numFmtId="20" fontId="0" fillId="40" borderId="0" xfId="0" applyNumberFormat="1" applyFill="1"/>
    <xf numFmtId="21" fontId="0" fillId="40" borderId="0" xfId="0" applyNumberFormat="1" applyFill="1"/>
    <xf numFmtId="22" fontId="0" fillId="40" borderId="0" xfId="0" applyNumberFormat="1" applyFill="1"/>
    <xf numFmtId="167" fontId="0" fillId="0" borderId="0" xfId="42" applyNumberFormat="1" applyFont="1" applyAlignment="1">
      <alignment vertical="top" wrapText="1"/>
    </xf>
    <xf numFmtId="0" fontId="20" fillId="33" borderId="0" xfId="0" applyFont="1" applyFill="1" applyAlignment="1">
      <alignment horizontal="center" vertical="top"/>
    </xf>
    <xf numFmtId="0" fontId="17" fillId="38" borderId="0" xfId="0" applyFont="1" applyFill="1" applyAlignment="1">
      <alignment horizontal="center" vertical="top" wrapText="1"/>
    </xf>
  </cellXfs>
  <cellStyles count="86">
    <cellStyle name="20% - Accent1" xfId="19" builtinId="30" customBuiltin="1"/>
    <cellStyle name="20% - Accent1 2" xfId="63"/>
    <cellStyle name="20% - Accent2" xfId="23" builtinId="34" customBuiltin="1"/>
    <cellStyle name="20% - Accent2 2" xfId="67"/>
    <cellStyle name="20% - Accent3" xfId="27" builtinId="38" customBuiltin="1"/>
    <cellStyle name="20% - Accent3 2" xfId="71"/>
    <cellStyle name="20% - Accent4" xfId="31" builtinId="42" customBuiltin="1"/>
    <cellStyle name="20% - Accent4 2" xfId="75"/>
    <cellStyle name="20% - Accent5" xfId="35" builtinId="46" customBuiltin="1"/>
    <cellStyle name="20% - Accent5 2" xfId="79"/>
    <cellStyle name="20% - Accent6" xfId="39" builtinId="50" customBuiltin="1"/>
    <cellStyle name="20% - Accent6 2" xfId="83"/>
    <cellStyle name="40% - Accent1" xfId="20" builtinId="31" customBuiltin="1"/>
    <cellStyle name="40% - Accent1 2" xfId="64"/>
    <cellStyle name="40% - Accent2" xfId="24" builtinId="35" customBuiltin="1"/>
    <cellStyle name="40% - Accent2 2" xfId="68"/>
    <cellStyle name="40% - Accent3" xfId="28" builtinId="39" customBuiltin="1"/>
    <cellStyle name="40% - Accent3 2" xfId="72"/>
    <cellStyle name="40% - Accent4" xfId="32" builtinId="43" customBuiltin="1"/>
    <cellStyle name="40% - Accent4 2" xfId="76"/>
    <cellStyle name="40% - Accent5" xfId="36" builtinId="47" customBuiltin="1"/>
    <cellStyle name="40% - Accent5 2" xfId="80"/>
    <cellStyle name="40% - Accent6" xfId="40" builtinId="51" customBuiltin="1"/>
    <cellStyle name="40% - Accent6 2" xfId="84"/>
    <cellStyle name="60% - Accent1" xfId="21" builtinId="32" customBuiltin="1"/>
    <cellStyle name="60% - Accent1 2" xfId="65"/>
    <cellStyle name="60% - Accent2" xfId="25" builtinId="36" customBuiltin="1"/>
    <cellStyle name="60% - Accent2 2" xfId="69"/>
    <cellStyle name="60% - Accent3" xfId="29" builtinId="40" customBuiltin="1"/>
    <cellStyle name="60% - Accent3 2" xfId="73"/>
    <cellStyle name="60% - Accent4" xfId="33" builtinId="44" customBuiltin="1"/>
    <cellStyle name="60% - Accent4 2" xfId="77"/>
    <cellStyle name="60% - Accent5" xfId="37" builtinId="48" customBuiltin="1"/>
    <cellStyle name="60% - Accent5 2" xfId="81"/>
    <cellStyle name="60% - Accent6" xfId="41" builtinId="52" customBuiltin="1"/>
    <cellStyle name="60% - Accent6 2" xfId="85"/>
    <cellStyle name="Accent1" xfId="18" builtinId="29" customBuiltin="1"/>
    <cellStyle name="Accent1 2" xfId="62"/>
    <cellStyle name="Accent2" xfId="22" builtinId="33" customBuiltin="1"/>
    <cellStyle name="Accent2 2" xfId="66"/>
    <cellStyle name="Accent3" xfId="26" builtinId="37" customBuiltin="1"/>
    <cellStyle name="Accent3 2" xfId="70"/>
    <cellStyle name="Accent4" xfId="30" builtinId="41" customBuiltin="1"/>
    <cellStyle name="Accent4 2" xfId="74"/>
    <cellStyle name="Accent5" xfId="34" builtinId="45" customBuiltin="1"/>
    <cellStyle name="Accent5 2" xfId="78"/>
    <cellStyle name="Accent6" xfId="38" builtinId="49" customBuiltin="1"/>
    <cellStyle name="Accent6 2" xfId="82"/>
    <cellStyle name="Bad" xfId="7" builtinId="27" customBuiltin="1"/>
    <cellStyle name="Bad 2" xfId="51"/>
    <cellStyle name="Calculation" xfId="11" builtinId="22" customBuiltin="1"/>
    <cellStyle name="Calculation 2" xfId="55"/>
    <cellStyle name="Check Cell" xfId="13" builtinId="23" customBuiltin="1"/>
    <cellStyle name="Check Cell 2" xfId="57"/>
    <cellStyle name="Comma" xfId="42" builtinId="3"/>
    <cellStyle name="Explanatory Text" xfId="16" builtinId="53" customBuiltin="1"/>
    <cellStyle name="Explanatory Text 2" xfId="60"/>
    <cellStyle name="Good" xfId="6" builtinId="26" customBuiltin="1"/>
    <cellStyle name="Good 2" xfId="50"/>
    <cellStyle name="Heading 1" xfId="2" builtinId="16" customBuiltin="1"/>
    <cellStyle name="Heading 1 2" xfId="46"/>
    <cellStyle name="Heading 2" xfId="3" builtinId="17" customBuiltin="1"/>
    <cellStyle name="Heading 2 2" xfId="47"/>
    <cellStyle name="Heading 3" xfId="4" builtinId="18" customBuiltin="1"/>
    <cellStyle name="Heading 3 2" xfId="48"/>
    <cellStyle name="Heading 4" xfId="5" builtinId="19" customBuiltin="1"/>
    <cellStyle name="Heading 4 2" xfId="49"/>
    <cellStyle name="Input" xfId="9" builtinId="20" customBuiltin="1"/>
    <cellStyle name="Input 2" xfId="53"/>
    <cellStyle name="Linked Cell" xfId="12" builtinId="24" customBuiltin="1"/>
    <cellStyle name="Linked Cell 2" xfId="56"/>
    <cellStyle name="Neutral" xfId="8" builtinId="28" customBuiltin="1"/>
    <cellStyle name="Neutral 2" xfId="52"/>
    <cellStyle name="Normal" xfId="0" builtinId="0"/>
    <cellStyle name="Normal 2" xfId="44"/>
    <cellStyle name="Note" xfId="15" builtinId="10" customBuiltin="1"/>
    <cellStyle name="Note 2" xfId="59"/>
    <cellStyle name="Output" xfId="10" builtinId="21" customBuiltin="1"/>
    <cellStyle name="Output 2" xfId="54"/>
    <cellStyle name="Percent" xfId="43" builtinId="5"/>
    <cellStyle name="Title" xfId="1" builtinId="15" customBuiltin="1"/>
    <cellStyle name="Title 2" xfId="45"/>
    <cellStyle name="Total" xfId="17" builtinId="25" customBuiltin="1"/>
    <cellStyle name="Total 2" xfId="61"/>
    <cellStyle name="Warning Text" xfId="14" builtinId="11" customBuiltin="1"/>
    <cellStyle name="Warning Text 2" xfId="58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Electric Change (kWh)</a:t>
            </a:r>
          </a:p>
        </c:rich>
      </c:tx>
      <c:layout>
        <c:manualLayout>
          <c:xMode val="edge"/>
          <c:yMode val="edge"/>
          <c:x val="0.3412331859344383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Summary!$AW$26:$BF$26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85-464C-8C9C-ECC84B136982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Summary!$AW$27:$BF$27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85-464C-8C9C-ECC84B136982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Summary!$AW$28:$BF$28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85-464C-8C9C-ECC84B136982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Summary!$AW$29:$BF$29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85-464C-8C9C-ECC84B136982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Summary!$AW$30:$BF$30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85-464C-8C9C-ECC84B136982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Summary!$AW$31:$BF$31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85-464C-8C9C-ECC84B136982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Summary!$AW$32:$BF$32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85-464C-8C9C-ECC84B136982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Summary!$AW$33:$BF$33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585-464C-8C9C-ECC84B136982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Summary!$AW$34:$BF$34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585-464C-8C9C-ECC84B136982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Summary!$AW$35:$BF$35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585-464C-8C9C-ECC84B136982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Summary!$AW$36:$BF$36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585-464C-8C9C-ECC84B13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80800"/>
        <c:axId val="207982592"/>
      </c:barChart>
      <c:catAx>
        <c:axId val="2079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2592"/>
        <c:crosses val="autoZero"/>
        <c:auto val="1"/>
        <c:lblAlgn val="ctr"/>
        <c:lblOffset val="100"/>
        <c:noMultiLvlLbl val="0"/>
      </c:catAx>
      <c:valAx>
        <c:axId val="2079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080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TDV Change (kTDV/ft2)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Summary!$BU$26:$CA$26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99-47A4-981F-CE54E1C2BA1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Summary!$BU$27:$CA$27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99-47A4-981F-CE54E1C2BA1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Summary!$BU$28:$CA$28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99-47A4-981F-CE54E1C2BA1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Summary!$BU$29:$CA$29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99-47A4-981F-CE54E1C2BA1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Summary!$BU$30:$CA$30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99-47A4-981F-CE54E1C2BA1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Summary!$BU$31:$CA$31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99-47A4-981F-CE54E1C2BA1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Summary!$BU$32:$CA$32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499-47A4-981F-CE54E1C2BA1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Summary!$BU$33:$CA$33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99-47A4-981F-CE54E1C2BA1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Summary!$BU$34:$CA$34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499-47A4-981F-CE54E1C2BA1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Summary!$BU$35:$CA$35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99-47A4-981F-CE54E1C2BA1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Summary!$BU$36:$CA$36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499-47A4-981F-CE54E1C2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18176"/>
        <c:axId val="218019712"/>
      </c:barChart>
      <c:catAx>
        <c:axId val="2180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19712"/>
        <c:crosses val="autoZero"/>
        <c:auto val="1"/>
        <c:lblAlgn val="ctr"/>
        <c:lblOffset val="100"/>
        <c:noMultiLvlLbl val="0"/>
      </c:catAx>
      <c:valAx>
        <c:axId val="2180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181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717147713450248E-2"/>
          <c:y val="8.9368182286757525E-2"/>
          <c:w val="0.90810016315457798"/>
          <c:h val="0.8334989863146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Summary!$G$26:$P$26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9-47BF-B174-79E4AA0B1DC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Summary!$G$27:$P$27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B9-47BF-B174-79E4AA0B1DC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Summary!$G$28:$P$28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B9-47BF-B174-79E4AA0B1DC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Summary!$G$29:$P$29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B9-47BF-B174-79E4AA0B1DC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Summary!$G$30:$P$30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B9-47BF-B174-79E4AA0B1DC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Summary!$G$31:$P$31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B9-47BF-B174-79E4AA0B1DC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Summary!$G$32:$P$32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B9-47BF-B174-79E4AA0B1DC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Summary!$G$33:$P$33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B9-47BF-B174-79E4AA0B1DC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Summary!$G$34:$P$34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B9-47BF-B174-79E4AA0B1DC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Summary!$G$35:$P$35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B9-47BF-B174-79E4AA0B1DC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</c:strRef>
          </c:cat>
          <c:val>
            <c:numRef>
              <c:f>Summary!$G$36:$P$36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B9-47BF-B174-79E4AA0B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8976"/>
        <c:axId val="209457152"/>
      </c:barChart>
      <c:catAx>
        <c:axId val="2094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7152"/>
        <c:crosses val="autoZero"/>
        <c:auto val="1"/>
        <c:lblAlgn val="ctr"/>
        <c:lblOffset val="100"/>
        <c:noMultiLvlLbl val="0"/>
      </c:catAx>
      <c:valAx>
        <c:axId val="2094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89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Gas Change (therms)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Summary!$S$26:$AB$26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35-417C-847C-A2FAD2363FD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Summary!$S$27:$AB$27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35-417C-847C-A2FAD2363FD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Summary!$S$28:$AB$28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35-417C-847C-A2FAD2363FD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Summary!$S$29:$AB$29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C35-417C-847C-A2FAD2363FD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Summary!$S$30:$AB$30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C35-417C-847C-A2FAD2363FD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Summary!$S$31:$AB$31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C35-417C-847C-A2FAD2363FD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Summary!$S$32:$AB$32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C35-417C-847C-A2FAD2363FD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Summary!$S$33:$AB$33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C35-417C-847C-A2FAD2363FD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Summary!$S$34:$AB$34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C35-417C-847C-A2FAD2363FD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Summary!$S$35:$AB$35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C35-417C-847C-A2FAD2363FD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Summary!$S$25:$AB$25</c:f>
            </c:strRef>
          </c:cat>
          <c:val>
            <c:numRef>
              <c:f>Summary!$S$36:$AB$36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C35-417C-847C-A2FAD236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29088"/>
        <c:axId val="209539072"/>
      </c:barChart>
      <c:catAx>
        <c:axId val="209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72"/>
        <c:crosses val="autoZero"/>
        <c:auto val="1"/>
        <c:lblAlgn val="ctr"/>
        <c:lblOffset val="100"/>
        <c:noMultiLvlLbl val="0"/>
      </c:catAx>
      <c:valAx>
        <c:axId val="209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908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TDV Change (kTDV/ft2)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Summary!$AE$26:$AK$26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1-4735-A6E7-5BD780E0090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Summary!$AE$27:$AK$27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1-4735-A6E7-5BD780E0090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Summary!$AE$28:$AK$28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A1-4735-A6E7-5BD780E0090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Summary!$AE$29:$AK$29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A1-4735-A6E7-5BD780E0090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Summary!$AE$30:$AK$30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1-4735-A6E7-5BD780E0090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Summary!$AE$31:$AK$31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A1-4735-A6E7-5BD780E0090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Summary!$AE$32:$AK$32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A1-4735-A6E7-5BD780E0090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Summary!$AE$33:$AK$33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AA1-4735-A6E7-5BD780E0090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Summary!$AE$34:$AK$34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AA1-4735-A6E7-5BD780E0090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Summary!$AE$35:$AK$35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AA1-4735-A6E7-5BD780E0090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Summary!$AE$36:$AK$36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AA1-4735-A6E7-5BD780E0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55424"/>
        <c:axId val="218056960"/>
      </c:barChart>
      <c:catAx>
        <c:axId val="2180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6960"/>
        <c:crosses val="autoZero"/>
        <c:auto val="1"/>
        <c:lblAlgn val="ctr"/>
        <c:lblOffset val="100"/>
        <c:noMultiLvlLbl val="0"/>
      </c:catAx>
      <c:valAx>
        <c:axId val="218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54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398320</xdr:colOff>
      <xdr:row>101</xdr:row>
      <xdr:rowOff>43294</xdr:rowOff>
    </xdr:from>
    <xdr:to>
      <xdr:col>58</xdr:col>
      <xdr:colOff>189016</xdr:colOff>
      <xdr:row>129</xdr:row>
      <xdr:rowOff>122216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27214</xdr:colOff>
      <xdr:row>124</xdr:row>
      <xdr:rowOff>81643</xdr:rowOff>
    </xdr:from>
    <xdr:to>
      <xdr:col>79</xdr:col>
      <xdr:colOff>0</xdr:colOff>
      <xdr:row>152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299357</xdr:colOff>
      <xdr:row>0</xdr:row>
      <xdr:rowOff>95251</xdr:rowOff>
    </xdr:from>
    <xdr:to>
      <xdr:col>17</xdr:col>
      <xdr:colOff>163284</xdr:colOff>
      <xdr:row>19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421821</xdr:colOff>
      <xdr:row>0</xdr:row>
      <xdr:rowOff>149679</xdr:rowOff>
    </xdr:from>
    <xdr:to>
      <xdr:col>29</xdr:col>
      <xdr:colOff>217714</xdr:colOff>
      <xdr:row>19</xdr:row>
      <xdr:rowOff>187779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761999</xdr:colOff>
      <xdr:row>0</xdr:row>
      <xdr:rowOff>149679</xdr:rowOff>
    </xdr:from>
    <xdr:to>
      <xdr:col>37</xdr:col>
      <xdr:colOff>136072</xdr:colOff>
      <xdr:row>19</xdr:row>
      <xdr:rowOff>187779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8"/>
  <sheetViews>
    <sheetView zoomScale="55" zoomScaleNormal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:XFD218"/>
    </sheetView>
  </sheetViews>
  <sheetFormatPr defaultRowHeight="15" x14ac:dyDescent="0.25"/>
  <cols>
    <col min="1" max="1" width="30.42578125" customWidth="1"/>
    <col min="2" max="2" width="52.42578125" customWidth="1"/>
    <col min="3" max="3" width="33" customWidth="1"/>
    <col min="4" max="4" width="42" customWidth="1"/>
    <col min="5" max="5" width="22" style="70" customWidth="1"/>
    <col min="6" max="6" width="16.140625" style="70" customWidth="1"/>
    <col min="7" max="7" width="10.85546875" customWidth="1"/>
    <col min="12" max="12" width="13.5703125" bestFit="1" customWidth="1"/>
    <col min="13" max="14" width="15" bestFit="1" customWidth="1"/>
    <col min="15" max="15" width="12.85546875" bestFit="1" customWidth="1"/>
    <col min="16" max="16" width="13.5703125" bestFit="1" customWidth="1"/>
    <col min="17" max="17" width="11.140625" bestFit="1" customWidth="1"/>
    <col min="18" max="18" width="14.28515625" bestFit="1" customWidth="1"/>
    <col min="19" max="19" width="15.42578125" bestFit="1" customWidth="1"/>
    <col min="20" max="20" width="15.85546875" bestFit="1" customWidth="1"/>
    <col min="21" max="21" width="13.140625" bestFit="1" customWidth="1"/>
    <col min="22" max="22" width="11.7109375" bestFit="1" customWidth="1"/>
    <col min="23" max="23" width="16.85546875" bestFit="1" customWidth="1"/>
    <col min="24" max="24" width="13.140625" bestFit="1" customWidth="1"/>
    <col min="25" max="25" width="9.42578125" style="70" bestFit="1" customWidth="1"/>
    <col min="26" max="28" width="9.42578125" bestFit="1" customWidth="1"/>
    <col min="29" max="29" width="12" bestFit="1" customWidth="1"/>
    <col min="30" max="30" width="10.7109375" bestFit="1" customWidth="1"/>
    <col min="31" max="31" width="13.140625" bestFit="1" customWidth="1"/>
    <col min="32" max="32" width="12" bestFit="1" customWidth="1"/>
    <col min="33" max="33" width="10.7109375" bestFit="1" customWidth="1"/>
    <col min="34" max="34" width="9.42578125" bestFit="1" customWidth="1"/>
    <col min="35" max="35" width="13.5703125" bestFit="1" customWidth="1"/>
    <col min="36" max="37" width="9.140625" customWidth="1"/>
    <col min="38" max="38" width="9.140625" style="70" customWidth="1"/>
    <col min="39" max="50" width="9.140625" customWidth="1"/>
    <col min="51" max="51" width="9.140625" style="70" customWidth="1"/>
    <col min="52" max="55" width="9.140625" customWidth="1"/>
    <col min="61" max="68" width="9.140625" style="70"/>
    <col min="87" max="88" width="9.140625" customWidth="1"/>
    <col min="89" max="89" width="9.140625" style="70" customWidth="1"/>
    <col min="90" max="101" width="9.140625" customWidth="1"/>
    <col min="102" max="102" width="9.140625" style="70" customWidth="1"/>
    <col min="103" max="108" width="9.140625" customWidth="1"/>
    <col min="109" max="114" width="14.28515625" customWidth="1"/>
    <col min="115" max="115" width="25.28515625" style="70" customWidth="1"/>
    <col min="125" max="132" width="9.140625" style="70"/>
  </cols>
  <sheetData>
    <row r="1" spans="1:172" x14ac:dyDescent="0.25">
      <c r="A1">
        <v>0</v>
      </c>
      <c r="B1">
        <v>1</v>
      </c>
      <c r="C1">
        <v>2</v>
      </c>
      <c r="D1">
        <v>3</v>
      </c>
      <c r="E1" s="70">
        <v>4</v>
      </c>
      <c r="F1" s="70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s="70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 s="70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 s="70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 s="70">
        <v>60</v>
      </c>
      <c r="BJ1" s="70">
        <v>61</v>
      </c>
      <c r="BK1" s="70">
        <v>62</v>
      </c>
      <c r="BL1" s="70">
        <v>63</v>
      </c>
      <c r="BM1" s="70">
        <v>64</v>
      </c>
      <c r="BN1" s="70">
        <v>65</v>
      </c>
      <c r="BO1" s="70">
        <v>66</v>
      </c>
      <c r="BP1" s="70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 s="70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s="70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 s="70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 s="70">
        <v>124</v>
      </c>
      <c r="DV1" s="70">
        <v>125</v>
      </c>
      <c r="DW1" s="70">
        <v>126</v>
      </c>
      <c r="DX1" s="70">
        <v>127</v>
      </c>
      <c r="DY1" s="70">
        <v>128</v>
      </c>
      <c r="DZ1" s="70">
        <v>129</v>
      </c>
      <c r="EA1" s="70">
        <v>130</v>
      </c>
      <c r="EB1" s="70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</row>
    <row r="2" spans="1:172" x14ac:dyDescent="0.25">
      <c r="F2" s="71"/>
    </row>
    <row r="3" spans="1:172" x14ac:dyDescent="0.25">
      <c r="F3" s="72"/>
      <c r="G3" t="s">
        <v>461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s="70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s="70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s="70" t="s">
        <v>481</v>
      </c>
      <c r="F4" s="70" t="s">
        <v>482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462</v>
      </c>
      <c r="BA4" t="s">
        <v>11</v>
      </c>
      <c r="BN4" s="70" t="s">
        <v>483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462</v>
      </c>
      <c r="DM4" t="s">
        <v>11</v>
      </c>
      <c r="DZ4" s="70" t="s">
        <v>483</v>
      </c>
      <c r="EC4" t="s">
        <v>66</v>
      </c>
      <c r="EF4" t="s">
        <v>67</v>
      </c>
      <c r="EI4" t="s">
        <v>463</v>
      </c>
      <c r="EV4" t="s">
        <v>463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t="s">
        <v>20</v>
      </c>
      <c r="D5" t="s">
        <v>21</v>
      </c>
      <c r="E5" s="70" t="s">
        <v>484</v>
      </c>
      <c r="F5" s="70" t="s">
        <v>484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464</v>
      </c>
      <c r="T5" t="s">
        <v>465</v>
      </c>
      <c r="U5" t="s">
        <v>35</v>
      </c>
      <c r="V5" t="s">
        <v>36</v>
      </c>
      <c r="W5" t="s">
        <v>37</v>
      </c>
      <c r="X5" t="s">
        <v>466</v>
      </c>
      <c r="Y5" s="70" t="s">
        <v>467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464</v>
      </c>
      <c r="AG5" t="s">
        <v>465</v>
      </c>
      <c r="AH5" t="s">
        <v>35</v>
      </c>
      <c r="AI5" t="s">
        <v>36</v>
      </c>
      <c r="AJ5" t="s">
        <v>37</v>
      </c>
      <c r="AK5" t="s">
        <v>466</v>
      </c>
      <c r="AL5" s="70" t="s">
        <v>467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464</v>
      </c>
      <c r="AT5" t="s">
        <v>465</v>
      </c>
      <c r="AU5" t="s">
        <v>35</v>
      </c>
      <c r="AV5" t="s">
        <v>36</v>
      </c>
      <c r="AW5" t="s">
        <v>37</v>
      </c>
      <c r="AX5" t="s">
        <v>466</v>
      </c>
      <c r="AY5" s="70" t="s">
        <v>467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464</v>
      </c>
      <c r="BG5" t="s">
        <v>465</v>
      </c>
      <c r="BH5" t="s">
        <v>35</v>
      </c>
      <c r="BI5" s="70" t="s">
        <v>36</v>
      </c>
      <c r="BJ5" s="70" t="s">
        <v>37</v>
      </c>
      <c r="BK5" s="70" t="s">
        <v>466</v>
      </c>
      <c r="BL5" s="70" t="s">
        <v>467</v>
      </c>
      <c r="BM5" s="70" t="s">
        <v>38</v>
      </c>
      <c r="BN5" s="70" t="s">
        <v>485</v>
      </c>
      <c r="BO5" s="70" t="s">
        <v>486</v>
      </c>
      <c r="BP5" s="70" t="s">
        <v>487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464</v>
      </c>
      <c r="CF5" t="s">
        <v>34</v>
      </c>
      <c r="CG5" t="s">
        <v>35</v>
      </c>
      <c r="CH5" t="s">
        <v>36</v>
      </c>
      <c r="CI5" t="s">
        <v>37</v>
      </c>
      <c r="CJ5" t="s">
        <v>466</v>
      </c>
      <c r="CK5" s="70" t="s">
        <v>467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464</v>
      </c>
      <c r="CS5" t="s">
        <v>465</v>
      </c>
      <c r="CT5" t="s">
        <v>35</v>
      </c>
      <c r="CU5" t="s">
        <v>36</v>
      </c>
      <c r="CV5" t="s">
        <v>37</v>
      </c>
      <c r="CW5" t="s">
        <v>466</v>
      </c>
      <c r="CX5" s="70" t="s">
        <v>467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464</v>
      </c>
      <c r="DF5" t="s">
        <v>465</v>
      </c>
      <c r="DG5" t="s">
        <v>35</v>
      </c>
      <c r="DH5" t="s">
        <v>36</v>
      </c>
      <c r="DI5" t="s">
        <v>37</v>
      </c>
      <c r="DJ5" t="s">
        <v>466</v>
      </c>
      <c r="DK5" s="70" t="s">
        <v>467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464</v>
      </c>
      <c r="DS5" t="s">
        <v>465</v>
      </c>
      <c r="DT5" t="s">
        <v>35</v>
      </c>
      <c r="DU5" s="70" t="s">
        <v>36</v>
      </c>
      <c r="DV5" s="70" t="s">
        <v>37</v>
      </c>
      <c r="DW5" s="70" t="s">
        <v>466</v>
      </c>
      <c r="DX5" s="70" t="s">
        <v>467</v>
      </c>
      <c r="DY5" s="70" t="s">
        <v>38</v>
      </c>
      <c r="DZ5" s="70" t="s">
        <v>485</v>
      </c>
      <c r="EA5" s="70" t="s">
        <v>486</v>
      </c>
      <c r="EB5" s="70" t="s">
        <v>487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464</v>
      </c>
      <c r="EO5" t="s">
        <v>465</v>
      </c>
      <c r="EP5" t="s">
        <v>35</v>
      </c>
      <c r="EQ5" t="s">
        <v>36</v>
      </c>
      <c r="ER5" t="s">
        <v>37</v>
      </c>
      <c r="ES5" t="s">
        <v>466</v>
      </c>
      <c r="ET5" t="s">
        <v>467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464</v>
      </c>
      <c r="FB5" t="s">
        <v>465</v>
      </c>
      <c r="FC5" t="s">
        <v>35</v>
      </c>
      <c r="FD5" t="s">
        <v>36</v>
      </c>
      <c r="FE5" t="s">
        <v>37</v>
      </c>
      <c r="FF5" t="s">
        <v>466</v>
      </c>
      <c r="FG5" t="s">
        <v>467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69">
        <v>42956.941874999997</v>
      </c>
      <c r="B6" t="s">
        <v>77</v>
      </c>
      <c r="C6" t="s">
        <v>104</v>
      </c>
      <c r="D6" t="s">
        <v>42</v>
      </c>
      <c r="E6">
        <v>24412.7</v>
      </c>
      <c r="F6">
        <v>24412.7</v>
      </c>
      <c r="G6" t="s">
        <v>43</v>
      </c>
      <c r="H6" s="39">
        <v>4.9999999999999996E-2</v>
      </c>
      <c r="I6" t="s">
        <v>50</v>
      </c>
      <c r="J6">
        <v>0.01</v>
      </c>
      <c r="K6" t="s">
        <v>100</v>
      </c>
      <c r="L6" t="s">
        <v>100</v>
      </c>
      <c r="M6" t="s">
        <v>470</v>
      </c>
      <c r="N6">
        <v>18.098700000000001</v>
      </c>
      <c r="O6">
        <v>41368.1</v>
      </c>
      <c r="P6">
        <v>13803.6</v>
      </c>
      <c r="Q6">
        <v>0</v>
      </c>
      <c r="R6">
        <v>1482.22</v>
      </c>
      <c r="S6">
        <v>0</v>
      </c>
      <c r="T6">
        <v>30257.7</v>
      </c>
      <c r="U6">
        <v>86929.7</v>
      </c>
      <c r="V6">
        <v>51621.8</v>
      </c>
      <c r="W6">
        <v>0</v>
      </c>
      <c r="X6">
        <v>0</v>
      </c>
      <c r="Y6">
        <v>0</v>
      </c>
      <c r="Z6">
        <v>138552</v>
      </c>
      <c r="AA6">
        <v>3040.51</v>
      </c>
      <c r="AB6">
        <v>0</v>
      </c>
      <c r="AC6">
        <v>0</v>
      </c>
      <c r="AD6">
        <v>0</v>
      </c>
      <c r="AE6">
        <v>0</v>
      </c>
      <c r="AF6">
        <v>1633.11</v>
      </c>
      <c r="AG6">
        <v>0</v>
      </c>
      <c r="AH6">
        <v>4673.62</v>
      </c>
      <c r="AI6">
        <v>0</v>
      </c>
      <c r="AJ6">
        <v>0</v>
      </c>
      <c r="AK6">
        <v>0</v>
      </c>
      <c r="AL6">
        <v>0</v>
      </c>
      <c r="AM6">
        <v>4673.62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20.589500000000001</v>
      </c>
      <c r="BB6">
        <v>78.525000000000006</v>
      </c>
      <c r="BC6">
        <v>15.4948</v>
      </c>
      <c r="BD6">
        <v>0</v>
      </c>
      <c r="BE6">
        <v>1.05216</v>
      </c>
      <c r="BF6">
        <v>9.5743100000000005</v>
      </c>
      <c r="BG6">
        <v>28.737200000000001</v>
      </c>
      <c r="BH6">
        <v>153.97300000000001</v>
      </c>
      <c r="BI6">
        <v>51.185600000000001</v>
      </c>
      <c r="BJ6">
        <v>0</v>
      </c>
      <c r="BK6">
        <v>0</v>
      </c>
      <c r="BL6">
        <v>0</v>
      </c>
      <c r="BM6">
        <v>205.15899999999999</v>
      </c>
      <c r="BN6">
        <v>175.00800000000001</v>
      </c>
      <c r="BO6">
        <v>30.1509</v>
      </c>
      <c r="BP6">
        <v>0</v>
      </c>
      <c r="BQ6">
        <v>0</v>
      </c>
      <c r="BS6">
        <v>0</v>
      </c>
      <c r="BT6">
        <v>13</v>
      </c>
      <c r="BU6" t="s">
        <v>78</v>
      </c>
      <c r="BV6">
        <v>0</v>
      </c>
      <c r="BW6" t="s">
        <v>100</v>
      </c>
      <c r="BX6" t="s">
        <v>100</v>
      </c>
      <c r="BY6" t="s">
        <v>468</v>
      </c>
      <c r="BZ6">
        <v>18.098700000000001</v>
      </c>
      <c r="CA6">
        <v>41368.1</v>
      </c>
      <c r="CB6">
        <v>13803.6</v>
      </c>
      <c r="CC6">
        <v>0</v>
      </c>
      <c r="CD6">
        <v>1482.21</v>
      </c>
      <c r="CE6">
        <v>0</v>
      </c>
      <c r="CF6">
        <v>30257.7</v>
      </c>
      <c r="CG6">
        <v>86929.7</v>
      </c>
      <c r="CH6">
        <v>51621.8</v>
      </c>
      <c r="CI6">
        <v>0</v>
      </c>
      <c r="CJ6">
        <v>0</v>
      </c>
      <c r="CK6">
        <v>0</v>
      </c>
      <c r="CL6">
        <v>138552</v>
      </c>
      <c r="CM6">
        <v>3040.51</v>
      </c>
      <c r="CN6">
        <v>0</v>
      </c>
      <c r="CO6">
        <v>0</v>
      </c>
      <c r="CP6">
        <v>0</v>
      </c>
      <c r="CQ6">
        <v>0</v>
      </c>
      <c r="CR6">
        <v>1634.69</v>
      </c>
      <c r="CS6">
        <v>0</v>
      </c>
      <c r="CT6">
        <v>4675.2</v>
      </c>
      <c r="CU6">
        <v>0</v>
      </c>
      <c r="CV6">
        <v>0</v>
      </c>
      <c r="CW6">
        <v>0</v>
      </c>
      <c r="CX6">
        <v>0</v>
      </c>
      <c r="CY6">
        <v>4675.2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20.589500000000001</v>
      </c>
      <c r="DN6">
        <v>78.525000000000006</v>
      </c>
      <c r="DO6">
        <v>15.4948</v>
      </c>
      <c r="DP6">
        <v>0</v>
      </c>
      <c r="DQ6">
        <v>1.0521499999999999</v>
      </c>
      <c r="DR6">
        <v>9.5838000000000001</v>
      </c>
      <c r="DS6">
        <v>28.737200000000001</v>
      </c>
      <c r="DT6">
        <v>153.982</v>
      </c>
      <c r="DU6">
        <v>51.185600000000001</v>
      </c>
      <c r="DV6">
        <v>0</v>
      </c>
      <c r="DW6">
        <v>0</v>
      </c>
      <c r="DX6">
        <v>0</v>
      </c>
      <c r="DY6">
        <v>205.16800000000001</v>
      </c>
      <c r="DZ6">
        <v>175.00800000000001</v>
      </c>
      <c r="EA6">
        <v>30.160399999999999</v>
      </c>
      <c r="EB6">
        <v>0</v>
      </c>
      <c r="EC6">
        <v>0</v>
      </c>
      <c r="EE6">
        <v>0</v>
      </c>
      <c r="EF6">
        <v>13</v>
      </c>
      <c r="EG6" t="s">
        <v>78</v>
      </c>
      <c r="EH6">
        <v>0</v>
      </c>
      <c r="FI6" t="s">
        <v>509</v>
      </c>
      <c r="FJ6" t="s">
        <v>469</v>
      </c>
      <c r="FK6" t="s">
        <v>260</v>
      </c>
      <c r="FL6" t="s">
        <v>291</v>
      </c>
      <c r="FM6">
        <v>8.5</v>
      </c>
      <c r="FN6" t="s">
        <v>44</v>
      </c>
      <c r="FO6" t="s">
        <v>520</v>
      </c>
      <c r="FP6" t="s">
        <v>521</v>
      </c>
    </row>
    <row r="7" spans="1:172" x14ac:dyDescent="0.25">
      <c r="A7" s="69">
        <v>42956.942326388889</v>
      </c>
      <c r="B7" t="s">
        <v>79</v>
      </c>
      <c r="C7" t="s">
        <v>105</v>
      </c>
      <c r="D7" t="s">
        <v>42</v>
      </c>
      <c r="E7">
        <v>5502.05</v>
      </c>
      <c r="F7">
        <v>5502.05</v>
      </c>
      <c r="G7" t="s">
        <v>43</v>
      </c>
      <c r="H7" s="39">
        <v>2.361111111111111E-2</v>
      </c>
      <c r="I7" t="s">
        <v>51</v>
      </c>
      <c r="J7">
        <v>-0.01</v>
      </c>
      <c r="K7" t="s">
        <v>100</v>
      </c>
      <c r="L7" t="s">
        <v>100</v>
      </c>
      <c r="M7" t="s">
        <v>210</v>
      </c>
      <c r="N7">
        <v>0</v>
      </c>
      <c r="O7">
        <v>8504.56</v>
      </c>
      <c r="P7">
        <v>19968.2</v>
      </c>
      <c r="Q7">
        <v>0</v>
      </c>
      <c r="R7">
        <v>0</v>
      </c>
      <c r="S7">
        <v>0</v>
      </c>
      <c r="T7">
        <v>6837.52</v>
      </c>
      <c r="U7">
        <v>35310.300000000003</v>
      </c>
      <c r="V7">
        <v>23566.7</v>
      </c>
      <c r="W7">
        <v>0</v>
      </c>
      <c r="X7">
        <v>0</v>
      </c>
      <c r="Y7">
        <v>0</v>
      </c>
      <c r="Z7">
        <v>58877</v>
      </c>
      <c r="AA7">
        <v>258.935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515.36099999999999</v>
      </c>
      <c r="AI7">
        <v>0</v>
      </c>
      <c r="AJ7">
        <v>0</v>
      </c>
      <c r="AK7">
        <v>0</v>
      </c>
      <c r="AL7">
        <v>0</v>
      </c>
      <c r="AM7">
        <v>515.36099999999999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7.9235600000000002</v>
      </c>
      <c r="BB7">
        <v>66.524000000000001</v>
      </c>
      <c r="BC7">
        <v>80.829899999999995</v>
      </c>
      <c r="BD7">
        <v>0</v>
      </c>
      <c r="BE7">
        <v>0</v>
      </c>
      <c r="BF7">
        <v>6.6493700000000002</v>
      </c>
      <c r="BG7">
        <v>29.833600000000001</v>
      </c>
      <c r="BH7">
        <v>191.76</v>
      </c>
      <c r="BI7">
        <v>106.831</v>
      </c>
      <c r="BJ7">
        <v>0</v>
      </c>
      <c r="BK7">
        <v>0</v>
      </c>
      <c r="BL7">
        <v>0</v>
      </c>
      <c r="BM7">
        <v>298.59100000000001</v>
      </c>
      <c r="BN7">
        <v>284.01799999999997</v>
      </c>
      <c r="BO7">
        <v>14.572900000000001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100</v>
      </c>
      <c r="BX7" t="s">
        <v>100</v>
      </c>
      <c r="BY7" t="s">
        <v>210</v>
      </c>
      <c r="BZ7">
        <v>0</v>
      </c>
      <c r="CA7">
        <v>8509.5300000000007</v>
      </c>
      <c r="CB7">
        <v>19968.2</v>
      </c>
      <c r="CC7">
        <v>0</v>
      </c>
      <c r="CD7">
        <v>0</v>
      </c>
      <c r="CE7">
        <v>0</v>
      </c>
      <c r="CF7">
        <v>6837.52</v>
      </c>
      <c r="CG7">
        <v>35315.199999999997</v>
      </c>
      <c r="CH7">
        <v>23566.7</v>
      </c>
      <c r="CI7">
        <v>0</v>
      </c>
      <c r="CJ7">
        <v>0</v>
      </c>
      <c r="CK7">
        <v>0</v>
      </c>
      <c r="CL7">
        <v>58881.9</v>
      </c>
      <c r="CM7">
        <v>258.935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513.39099999999996</v>
      </c>
      <c r="CU7">
        <v>0</v>
      </c>
      <c r="CV7">
        <v>0</v>
      </c>
      <c r="CW7">
        <v>0</v>
      </c>
      <c r="CX7">
        <v>0</v>
      </c>
      <c r="CY7">
        <v>513.39099999999996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7.9235800000000003</v>
      </c>
      <c r="DN7">
        <v>66.561999999999998</v>
      </c>
      <c r="DO7">
        <v>80.829700000000003</v>
      </c>
      <c r="DP7">
        <v>0</v>
      </c>
      <c r="DQ7">
        <v>0</v>
      </c>
      <c r="DR7">
        <v>6.5982599999999998</v>
      </c>
      <c r="DS7">
        <v>29.833600000000001</v>
      </c>
      <c r="DT7">
        <v>191.74700000000001</v>
      </c>
      <c r="DU7">
        <v>106.831</v>
      </c>
      <c r="DV7">
        <v>0</v>
      </c>
      <c r="DW7">
        <v>0</v>
      </c>
      <c r="DX7">
        <v>0</v>
      </c>
      <c r="DY7">
        <v>298.57799999999997</v>
      </c>
      <c r="DZ7">
        <v>284.05599999999998</v>
      </c>
      <c r="EA7">
        <v>14.521800000000001</v>
      </c>
      <c r="EB7">
        <v>0</v>
      </c>
      <c r="EC7">
        <v>0</v>
      </c>
      <c r="EE7">
        <v>0</v>
      </c>
      <c r="EF7">
        <v>0</v>
      </c>
      <c r="EH7">
        <v>0</v>
      </c>
      <c r="FI7" t="s">
        <v>509</v>
      </c>
      <c r="FJ7" t="s">
        <v>469</v>
      </c>
      <c r="FK7" t="s">
        <v>260</v>
      </c>
      <c r="FL7" t="s">
        <v>291</v>
      </c>
      <c r="FM7">
        <v>8.5</v>
      </c>
      <c r="FN7" t="s">
        <v>44</v>
      </c>
      <c r="FO7" t="s">
        <v>520</v>
      </c>
      <c r="FP7" t="s">
        <v>521</v>
      </c>
    </row>
    <row r="8" spans="1:172" x14ac:dyDescent="0.25">
      <c r="A8" s="69">
        <v>42956.943182870367</v>
      </c>
      <c r="B8" t="s">
        <v>80</v>
      </c>
      <c r="C8" t="s">
        <v>106</v>
      </c>
      <c r="D8" t="s">
        <v>42</v>
      </c>
      <c r="E8">
        <v>53627.8</v>
      </c>
      <c r="F8">
        <v>53627.8</v>
      </c>
      <c r="G8" t="s">
        <v>43</v>
      </c>
      <c r="H8" s="39">
        <v>4.9305555555555554E-2</v>
      </c>
      <c r="I8" t="s">
        <v>50</v>
      </c>
      <c r="J8" t="s">
        <v>100</v>
      </c>
      <c r="K8" t="s">
        <v>100</v>
      </c>
      <c r="L8" t="s">
        <v>100</v>
      </c>
      <c r="M8" t="s">
        <v>244</v>
      </c>
      <c r="N8">
        <v>20.387</v>
      </c>
      <c r="O8">
        <v>83354.899999999994</v>
      </c>
      <c r="P8">
        <v>34835</v>
      </c>
      <c r="Q8">
        <v>0</v>
      </c>
      <c r="R8">
        <v>1985.85</v>
      </c>
      <c r="S8">
        <v>0</v>
      </c>
      <c r="T8">
        <v>73221.100000000006</v>
      </c>
      <c r="U8">
        <v>193417</v>
      </c>
      <c r="V8">
        <v>229701</v>
      </c>
      <c r="W8">
        <v>39486.5</v>
      </c>
      <c r="X8">
        <v>0</v>
      </c>
      <c r="Y8">
        <v>0</v>
      </c>
      <c r="Z8">
        <v>462605</v>
      </c>
      <c r="AA8">
        <v>3469.35</v>
      </c>
      <c r="AB8">
        <v>0</v>
      </c>
      <c r="AC8">
        <v>0</v>
      </c>
      <c r="AD8">
        <v>0</v>
      </c>
      <c r="AE8">
        <v>0</v>
      </c>
      <c r="AF8">
        <v>663.20799999999997</v>
      </c>
      <c r="AG8">
        <v>0</v>
      </c>
      <c r="AH8">
        <v>4132.5600000000004</v>
      </c>
      <c r="AI8">
        <v>0</v>
      </c>
      <c r="AJ8">
        <v>0</v>
      </c>
      <c r="AK8">
        <v>0</v>
      </c>
      <c r="AL8">
        <v>0</v>
      </c>
      <c r="AM8">
        <v>4132.5600000000004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10.650399999999999</v>
      </c>
      <c r="BB8">
        <v>63.9223</v>
      </c>
      <c r="BC8">
        <v>17.549099999999999</v>
      </c>
      <c r="BD8">
        <v>0</v>
      </c>
      <c r="BE8">
        <v>0.63775700000000002</v>
      </c>
      <c r="BF8">
        <v>1.77112</v>
      </c>
      <c r="BG8">
        <v>33.0351</v>
      </c>
      <c r="BH8">
        <v>127.566</v>
      </c>
      <c r="BI8">
        <v>106.831</v>
      </c>
      <c r="BJ8">
        <v>17.398099999999999</v>
      </c>
      <c r="BK8">
        <v>0</v>
      </c>
      <c r="BL8">
        <v>0</v>
      </c>
      <c r="BM8">
        <v>251.79499999999999</v>
      </c>
      <c r="BN8">
        <v>239.38</v>
      </c>
      <c r="BO8">
        <v>12.414999999999999</v>
      </c>
      <c r="BP8">
        <v>0</v>
      </c>
      <c r="BQ8">
        <v>0</v>
      </c>
      <c r="BS8">
        <v>0</v>
      </c>
      <c r="BT8">
        <v>1.5</v>
      </c>
      <c r="BU8" t="s">
        <v>207</v>
      </c>
      <c r="BV8">
        <v>0</v>
      </c>
      <c r="BW8" t="s">
        <v>100</v>
      </c>
      <c r="BX8" t="s">
        <v>100</v>
      </c>
      <c r="BY8" t="s">
        <v>244</v>
      </c>
      <c r="BZ8">
        <v>20.387</v>
      </c>
      <c r="CA8">
        <v>83354.899999999994</v>
      </c>
      <c r="CB8">
        <v>34835</v>
      </c>
      <c r="CC8">
        <v>0</v>
      </c>
      <c r="CD8">
        <v>1985.99</v>
      </c>
      <c r="CE8">
        <v>0</v>
      </c>
      <c r="CF8">
        <v>73221.100000000006</v>
      </c>
      <c r="CG8">
        <v>193417</v>
      </c>
      <c r="CH8">
        <v>229701</v>
      </c>
      <c r="CI8">
        <v>39486.5</v>
      </c>
      <c r="CJ8">
        <v>0</v>
      </c>
      <c r="CK8">
        <v>0</v>
      </c>
      <c r="CL8">
        <v>462605</v>
      </c>
      <c r="CM8">
        <v>3469.34</v>
      </c>
      <c r="CN8">
        <v>0</v>
      </c>
      <c r="CO8">
        <v>0</v>
      </c>
      <c r="CP8">
        <v>0</v>
      </c>
      <c r="CQ8">
        <v>0</v>
      </c>
      <c r="CR8">
        <v>662.5</v>
      </c>
      <c r="CS8">
        <v>0</v>
      </c>
      <c r="CT8">
        <v>4131.84</v>
      </c>
      <c r="CU8">
        <v>0</v>
      </c>
      <c r="CV8">
        <v>0</v>
      </c>
      <c r="CW8">
        <v>0</v>
      </c>
      <c r="CX8">
        <v>0</v>
      </c>
      <c r="CY8">
        <v>4131.84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10.650399999999999</v>
      </c>
      <c r="DN8">
        <v>63.9223</v>
      </c>
      <c r="DO8">
        <v>17.549099999999999</v>
      </c>
      <c r="DP8">
        <v>0</v>
      </c>
      <c r="DQ8">
        <v>0.63780400000000004</v>
      </c>
      <c r="DR8">
        <v>1.7692300000000001</v>
      </c>
      <c r="DS8">
        <v>33.0351</v>
      </c>
      <c r="DT8">
        <v>127.56399999999999</v>
      </c>
      <c r="DU8">
        <v>106.831</v>
      </c>
      <c r="DV8">
        <v>17.398099999999999</v>
      </c>
      <c r="DW8">
        <v>0</v>
      </c>
      <c r="DX8">
        <v>0</v>
      </c>
      <c r="DY8">
        <v>251.79300000000001</v>
      </c>
      <c r="DZ8">
        <v>239.38</v>
      </c>
      <c r="EA8">
        <v>12.4131</v>
      </c>
      <c r="EB8">
        <v>0</v>
      </c>
      <c r="EC8">
        <v>0</v>
      </c>
      <c r="EE8">
        <v>0</v>
      </c>
      <c r="EF8">
        <v>1.5</v>
      </c>
      <c r="EG8" t="s">
        <v>207</v>
      </c>
      <c r="EH8">
        <v>0</v>
      </c>
      <c r="FI8" t="s">
        <v>509</v>
      </c>
      <c r="FJ8" t="s">
        <v>469</v>
      </c>
      <c r="FK8" t="s">
        <v>260</v>
      </c>
      <c r="FL8" t="s">
        <v>291</v>
      </c>
      <c r="FM8">
        <v>8.5</v>
      </c>
      <c r="FN8" t="s">
        <v>44</v>
      </c>
      <c r="FO8" t="s">
        <v>520</v>
      </c>
      <c r="FP8" t="s">
        <v>521</v>
      </c>
    </row>
    <row r="9" spans="1:172" x14ac:dyDescent="0.25">
      <c r="A9" s="69">
        <v>42956.944988425923</v>
      </c>
      <c r="B9" t="s">
        <v>81</v>
      </c>
      <c r="C9" t="s">
        <v>107</v>
      </c>
      <c r="D9" t="s">
        <v>42</v>
      </c>
      <c r="E9">
        <v>498589</v>
      </c>
      <c r="F9">
        <v>498589</v>
      </c>
      <c r="G9" t="s">
        <v>43</v>
      </c>
      <c r="H9" s="39">
        <v>0.10555555555555556</v>
      </c>
      <c r="I9" t="s">
        <v>51</v>
      </c>
      <c r="J9">
        <v>-0.01</v>
      </c>
      <c r="K9" t="s">
        <v>100</v>
      </c>
      <c r="L9" t="s">
        <v>100</v>
      </c>
      <c r="M9" t="s">
        <v>232</v>
      </c>
      <c r="N9">
        <v>167.45</v>
      </c>
      <c r="O9">
        <v>289426</v>
      </c>
      <c r="P9">
        <v>370157</v>
      </c>
      <c r="Q9">
        <v>35343.699999999997</v>
      </c>
      <c r="R9">
        <v>85211.4</v>
      </c>
      <c r="S9">
        <v>0</v>
      </c>
      <c r="T9">
        <v>733059</v>
      </c>
      <c r="U9" s="14">
        <v>1513360</v>
      </c>
      <c r="V9" s="14">
        <v>2135580</v>
      </c>
      <c r="W9">
        <v>0</v>
      </c>
      <c r="X9">
        <v>0</v>
      </c>
      <c r="Y9">
        <v>0</v>
      </c>
      <c r="Z9" s="14">
        <v>3648950</v>
      </c>
      <c r="AA9">
        <v>27838.3</v>
      </c>
      <c r="AB9">
        <v>0</v>
      </c>
      <c r="AC9">
        <v>0</v>
      </c>
      <c r="AD9">
        <v>0</v>
      </c>
      <c r="AE9">
        <v>0</v>
      </c>
      <c r="AF9">
        <v>5774.03</v>
      </c>
      <c r="AG9">
        <v>0</v>
      </c>
      <c r="AH9">
        <v>33612.300000000003</v>
      </c>
      <c r="AI9">
        <v>0</v>
      </c>
      <c r="AJ9">
        <v>0</v>
      </c>
      <c r="AK9">
        <v>0</v>
      </c>
      <c r="AL9">
        <v>0</v>
      </c>
      <c r="AM9">
        <v>33612.300000000003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9.0195299999999996</v>
      </c>
      <c r="BB9">
        <v>25.243099999999998</v>
      </c>
      <c r="BC9">
        <v>19.435300000000002</v>
      </c>
      <c r="BD9">
        <v>3.0550099999999998</v>
      </c>
      <c r="BE9">
        <v>5.1460400000000002</v>
      </c>
      <c r="BF9">
        <v>1.6589499999999999</v>
      </c>
      <c r="BG9">
        <v>35.735300000000002</v>
      </c>
      <c r="BH9">
        <v>99.293099999999995</v>
      </c>
      <c r="BI9">
        <v>106.831</v>
      </c>
      <c r="BJ9">
        <v>0</v>
      </c>
      <c r="BK9">
        <v>0</v>
      </c>
      <c r="BL9">
        <v>0</v>
      </c>
      <c r="BM9">
        <v>206.124</v>
      </c>
      <c r="BN9">
        <v>195.45099999999999</v>
      </c>
      <c r="BO9">
        <v>10.672700000000001</v>
      </c>
      <c r="BP9">
        <v>0</v>
      </c>
      <c r="BQ9">
        <v>0</v>
      </c>
      <c r="BS9">
        <v>0</v>
      </c>
      <c r="BT9">
        <v>1.75</v>
      </c>
      <c r="BU9" t="s">
        <v>208</v>
      </c>
      <c r="BV9">
        <v>0</v>
      </c>
      <c r="BW9" t="s">
        <v>100</v>
      </c>
      <c r="BX9" t="s">
        <v>100</v>
      </c>
      <c r="BY9" t="s">
        <v>222</v>
      </c>
      <c r="BZ9">
        <v>167.45</v>
      </c>
      <c r="CA9">
        <v>289343</v>
      </c>
      <c r="CB9">
        <v>370156</v>
      </c>
      <c r="CC9">
        <v>35394.300000000003</v>
      </c>
      <c r="CD9">
        <v>85425.7</v>
      </c>
      <c r="CE9">
        <v>0</v>
      </c>
      <c r="CF9">
        <v>733059</v>
      </c>
      <c r="CG9" s="14">
        <v>1513550</v>
      </c>
      <c r="CH9" s="14">
        <v>2135580</v>
      </c>
      <c r="CI9">
        <v>0</v>
      </c>
      <c r="CJ9">
        <v>0</v>
      </c>
      <c r="CK9">
        <v>0</v>
      </c>
      <c r="CL9" s="14">
        <v>3649130</v>
      </c>
      <c r="CM9">
        <v>27838.3</v>
      </c>
      <c r="CN9">
        <v>0</v>
      </c>
      <c r="CO9">
        <v>0</v>
      </c>
      <c r="CP9">
        <v>0</v>
      </c>
      <c r="CQ9">
        <v>0</v>
      </c>
      <c r="CR9">
        <v>5772.52</v>
      </c>
      <c r="CS9">
        <v>0</v>
      </c>
      <c r="CT9">
        <v>33610.800000000003</v>
      </c>
      <c r="CU9">
        <v>0</v>
      </c>
      <c r="CV9">
        <v>0</v>
      </c>
      <c r="CW9">
        <v>0</v>
      </c>
      <c r="CX9">
        <v>0</v>
      </c>
      <c r="CY9">
        <v>33610.800000000003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9.01952</v>
      </c>
      <c r="DN9">
        <v>25.218299999999999</v>
      </c>
      <c r="DO9">
        <v>19.436499999999999</v>
      </c>
      <c r="DP9">
        <v>3.0618400000000001</v>
      </c>
      <c r="DQ9">
        <v>5.1578499999999998</v>
      </c>
      <c r="DR9">
        <v>1.6585099999999999</v>
      </c>
      <c r="DS9">
        <v>35.735300000000002</v>
      </c>
      <c r="DT9">
        <v>99.287800000000004</v>
      </c>
      <c r="DU9">
        <v>106.831</v>
      </c>
      <c r="DV9">
        <v>0</v>
      </c>
      <c r="DW9">
        <v>0</v>
      </c>
      <c r="DX9">
        <v>0</v>
      </c>
      <c r="DY9">
        <v>206.119</v>
      </c>
      <c r="DZ9">
        <v>195.446</v>
      </c>
      <c r="EA9">
        <v>10.6723</v>
      </c>
      <c r="EB9">
        <v>0</v>
      </c>
      <c r="EC9">
        <v>0</v>
      </c>
      <c r="EE9">
        <v>0</v>
      </c>
      <c r="EF9">
        <v>1.75</v>
      </c>
      <c r="EG9" t="s">
        <v>208</v>
      </c>
      <c r="EH9">
        <v>0</v>
      </c>
      <c r="FI9" t="s">
        <v>509</v>
      </c>
      <c r="FJ9" t="s">
        <v>469</v>
      </c>
      <c r="FK9" t="s">
        <v>260</v>
      </c>
      <c r="FL9" t="s">
        <v>291</v>
      </c>
      <c r="FM9">
        <v>8.5</v>
      </c>
      <c r="FN9" t="s">
        <v>44</v>
      </c>
      <c r="FO9" t="s">
        <v>520</v>
      </c>
      <c r="FP9" t="s">
        <v>521</v>
      </c>
    </row>
    <row r="10" spans="1:172" x14ac:dyDescent="0.25">
      <c r="A10" s="69">
        <v>42956.94568287037</v>
      </c>
      <c r="B10" t="s">
        <v>82</v>
      </c>
      <c r="C10" t="s">
        <v>108</v>
      </c>
      <c r="D10" t="s">
        <v>42</v>
      </c>
      <c r="E10">
        <v>24563.1</v>
      </c>
      <c r="F10">
        <v>24692.3</v>
      </c>
      <c r="G10" t="s">
        <v>43</v>
      </c>
      <c r="H10" s="39">
        <v>3.888888888888889E-2</v>
      </c>
      <c r="I10" t="s">
        <v>50</v>
      </c>
      <c r="J10">
        <v>0.03</v>
      </c>
      <c r="K10" t="s">
        <v>100</v>
      </c>
      <c r="L10" t="s">
        <v>100</v>
      </c>
      <c r="M10" t="s">
        <v>192</v>
      </c>
      <c r="N10">
        <v>0</v>
      </c>
      <c r="O10">
        <v>48173</v>
      </c>
      <c r="P10">
        <v>16570.7</v>
      </c>
      <c r="Q10">
        <v>0</v>
      </c>
      <c r="R10">
        <v>1586.67</v>
      </c>
      <c r="S10">
        <v>0</v>
      </c>
      <c r="T10">
        <v>55891</v>
      </c>
      <c r="U10">
        <v>122221</v>
      </c>
      <c r="V10">
        <v>77659.399999999994</v>
      </c>
      <c r="W10">
        <v>0</v>
      </c>
      <c r="X10">
        <v>424.5</v>
      </c>
      <c r="Y10">
        <v>0</v>
      </c>
      <c r="Z10">
        <v>200305</v>
      </c>
      <c r="AA10">
        <v>1698.43</v>
      </c>
      <c r="AB10">
        <v>0</v>
      </c>
      <c r="AC10">
        <v>0</v>
      </c>
      <c r="AD10">
        <v>0</v>
      </c>
      <c r="AE10">
        <v>0</v>
      </c>
      <c r="AF10">
        <v>1221.71</v>
      </c>
      <c r="AG10">
        <v>0</v>
      </c>
      <c r="AH10">
        <v>2920.13</v>
      </c>
      <c r="AI10">
        <v>0</v>
      </c>
      <c r="AJ10">
        <v>0</v>
      </c>
      <c r="AK10">
        <v>0</v>
      </c>
      <c r="AL10">
        <v>0</v>
      </c>
      <c r="AM10">
        <v>2920.13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11.487299999999999</v>
      </c>
      <c r="BB10">
        <v>81.772900000000007</v>
      </c>
      <c r="BC10">
        <v>17.180199999999999</v>
      </c>
      <c r="BD10">
        <v>0</v>
      </c>
      <c r="BE10">
        <v>1.1225700000000001</v>
      </c>
      <c r="BF10">
        <v>7.1318599999999996</v>
      </c>
      <c r="BG10">
        <v>54.8947</v>
      </c>
      <c r="BH10">
        <v>173.59</v>
      </c>
      <c r="BI10">
        <v>77.927300000000002</v>
      </c>
      <c r="BJ10">
        <v>0</v>
      </c>
      <c r="BK10">
        <v>0.42449700000000001</v>
      </c>
      <c r="BL10">
        <v>0</v>
      </c>
      <c r="BM10">
        <v>251.941</v>
      </c>
      <c r="BN10">
        <v>233.322</v>
      </c>
      <c r="BO10">
        <v>18.619199999999999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100</v>
      </c>
      <c r="BX10" t="s">
        <v>100</v>
      </c>
      <c r="BY10" t="s">
        <v>192</v>
      </c>
      <c r="BZ10">
        <v>9.7749799999999993</v>
      </c>
      <c r="CA10">
        <v>48176.7</v>
      </c>
      <c r="CB10">
        <v>16571.5</v>
      </c>
      <c r="CC10">
        <v>0</v>
      </c>
      <c r="CD10">
        <v>1586.18</v>
      </c>
      <c r="CE10">
        <v>0</v>
      </c>
      <c r="CF10">
        <v>55891</v>
      </c>
      <c r="CG10">
        <v>122235</v>
      </c>
      <c r="CH10">
        <v>77659.399999999994</v>
      </c>
      <c r="CI10">
        <v>0</v>
      </c>
      <c r="CJ10">
        <v>424.5</v>
      </c>
      <c r="CK10">
        <v>0</v>
      </c>
      <c r="CL10">
        <v>200319</v>
      </c>
      <c r="CM10">
        <v>1698.8</v>
      </c>
      <c r="CN10">
        <v>0</v>
      </c>
      <c r="CO10">
        <v>0</v>
      </c>
      <c r="CP10">
        <v>0</v>
      </c>
      <c r="CQ10">
        <v>0</v>
      </c>
      <c r="CR10">
        <v>1222.04</v>
      </c>
      <c r="CS10">
        <v>0</v>
      </c>
      <c r="CT10">
        <v>2920.84</v>
      </c>
      <c r="CU10">
        <v>0</v>
      </c>
      <c r="CV10">
        <v>0</v>
      </c>
      <c r="CW10">
        <v>0</v>
      </c>
      <c r="CX10">
        <v>0</v>
      </c>
      <c r="CY10">
        <v>2920.84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11.496700000000001</v>
      </c>
      <c r="DN10">
        <v>81.792400000000001</v>
      </c>
      <c r="DO10">
        <v>17.183800000000002</v>
      </c>
      <c r="DP10">
        <v>0</v>
      </c>
      <c r="DQ10">
        <v>1.1222399999999999</v>
      </c>
      <c r="DR10">
        <v>7.1338200000000001</v>
      </c>
      <c r="DS10">
        <v>54.8947</v>
      </c>
      <c r="DT10">
        <v>173.624</v>
      </c>
      <c r="DU10">
        <v>77.927300000000002</v>
      </c>
      <c r="DV10">
        <v>0</v>
      </c>
      <c r="DW10">
        <v>0.42449700000000001</v>
      </c>
      <c r="DX10">
        <v>0</v>
      </c>
      <c r="DY10">
        <v>251.97499999999999</v>
      </c>
      <c r="DZ10">
        <v>233.352</v>
      </c>
      <c r="EA10">
        <v>18.6236</v>
      </c>
      <c r="EB10">
        <v>0</v>
      </c>
      <c r="EC10">
        <v>0</v>
      </c>
      <c r="EE10">
        <v>0</v>
      </c>
      <c r="EF10">
        <v>0</v>
      </c>
      <c r="EH10">
        <v>0</v>
      </c>
      <c r="FI10" t="s">
        <v>509</v>
      </c>
      <c r="FJ10" t="s">
        <v>469</v>
      </c>
      <c r="FK10" t="s">
        <v>260</v>
      </c>
      <c r="FL10" t="s">
        <v>291</v>
      </c>
      <c r="FM10">
        <v>8.5</v>
      </c>
      <c r="FN10" t="s">
        <v>44</v>
      </c>
      <c r="FO10" t="s">
        <v>520</v>
      </c>
      <c r="FP10" t="s">
        <v>521</v>
      </c>
    </row>
    <row r="11" spans="1:172" x14ac:dyDescent="0.25">
      <c r="A11" s="69">
        <v>42956.945960648147</v>
      </c>
      <c r="B11" t="s">
        <v>101</v>
      </c>
      <c r="C11" t="s">
        <v>109</v>
      </c>
      <c r="D11" t="s">
        <v>42</v>
      </c>
      <c r="E11">
        <v>2500.92</v>
      </c>
      <c r="F11">
        <v>2500.92</v>
      </c>
      <c r="G11" t="s">
        <v>43</v>
      </c>
      <c r="H11" s="39">
        <v>1.4583333333333332E-2</v>
      </c>
      <c r="I11" t="s">
        <v>50</v>
      </c>
      <c r="J11">
        <v>0.04</v>
      </c>
      <c r="K11" t="s">
        <v>100</v>
      </c>
      <c r="L11" t="s">
        <v>100</v>
      </c>
      <c r="M11" t="s">
        <v>245</v>
      </c>
      <c r="N11">
        <v>0</v>
      </c>
      <c r="O11">
        <v>6731.73</v>
      </c>
      <c r="P11">
        <v>15092.8</v>
      </c>
      <c r="Q11">
        <v>0</v>
      </c>
      <c r="R11">
        <v>0</v>
      </c>
      <c r="S11">
        <v>0</v>
      </c>
      <c r="T11">
        <v>10940.7</v>
      </c>
      <c r="U11">
        <v>32765.200000000001</v>
      </c>
      <c r="V11">
        <v>12637.5</v>
      </c>
      <c r="W11">
        <v>11041.7</v>
      </c>
      <c r="X11">
        <v>0</v>
      </c>
      <c r="Y11">
        <v>0</v>
      </c>
      <c r="Z11">
        <v>56444.4</v>
      </c>
      <c r="AA11">
        <v>209.85400000000001</v>
      </c>
      <c r="AB11">
        <v>0</v>
      </c>
      <c r="AC11">
        <v>0</v>
      </c>
      <c r="AD11">
        <v>0</v>
      </c>
      <c r="AE11">
        <v>0</v>
      </c>
      <c r="AF11">
        <v>630.77300000000002</v>
      </c>
      <c r="AG11">
        <v>0</v>
      </c>
      <c r="AH11">
        <v>840.62699999999995</v>
      </c>
      <c r="AI11">
        <v>1040.1500000000001</v>
      </c>
      <c r="AJ11">
        <v>0</v>
      </c>
      <c r="AK11">
        <v>0</v>
      </c>
      <c r="AL11">
        <v>0</v>
      </c>
      <c r="AM11">
        <v>1880.78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14.0848</v>
      </c>
      <c r="BB11">
        <v>110.572</v>
      </c>
      <c r="BC11">
        <v>131.255</v>
      </c>
      <c r="BD11">
        <v>0</v>
      </c>
      <c r="BE11">
        <v>0</v>
      </c>
      <c r="BF11">
        <v>36.166699999999999</v>
      </c>
      <c r="BG11">
        <v>98.626199999999997</v>
      </c>
      <c r="BH11">
        <v>390.70499999999998</v>
      </c>
      <c r="BI11">
        <v>175.316</v>
      </c>
      <c r="BJ11">
        <v>91.231899999999996</v>
      </c>
      <c r="BK11">
        <v>0</v>
      </c>
      <c r="BL11">
        <v>0</v>
      </c>
      <c r="BM11">
        <v>657.25199999999995</v>
      </c>
      <c r="BN11">
        <v>547.67100000000005</v>
      </c>
      <c r="BO11">
        <v>109.581</v>
      </c>
      <c r="BP11">
        <v>0</v>
      </c>
      <c r="BQ11">
        <v>0</v>
      </c>
      <c r="BS11">
        <v>0</v>
      </c>
      <c r="BT11">
        <v>0</v>
      </c>
      <c r="BV11">
        <v>0</v>
      </c>
      <c r="BW11" t="s">
        <v>100</v>
      </c>
      <c r="BX11" t="s">
        <v>100</v>
      </c>
      <c r="BY11" t="s">
        <v>245</v>
      </c>
      <c r="BZ11">
        <v>0</v>
      </c>
      <c r="CA11">
        <v>6735.62</v>
      </c>
      <c r="CB11">
        <v>15092.8</v>
      </c>
      <c r="CC11">
        <v>0</v>
      </c>
      <c r="CD11">
        <v>0</v>
      </c>
      <c r="CE11">
        <v>0</v>
      </c>
      <c r="CF11">
        <v>10940.7</v>
      </c>
      <c r="CG11">
        <v>32769.1</v>
      </c>
      <c r="CH11">
        <v>12637.5</v>
      </c>
      <c r="CI11">
        <v>11041.7</v>
      </c>
      <c r="CJ11">
        <v>0</v>
      </c>
      <c r="CK11">
        <v>0</v>
      </c>
      <c r="CL11">
        <v>56448.3</v>
      </c>
      <c r="CM11">
        <v>209.85400000000001</v>
      </c>
      <c r="CN11">
        <v>0</v>
      </c>
      <c r="CO11">
        <v>0</v>
      </c>
      <c r="CP11">
        <v>0</v>
      </c>
      <c r="CQ11">
        <v>0</v>
      </c>
      <c r="CR11">
        <v>630.49099999999999</v>
      </c>
      <c r="CS11">
        <v>0</v>
      </c>
      <c r="CT11">
        <v>840.346</v>
      </c>
      <c r="CU11">
        <v>1040.1500000000001</v>
      </c>
      <c r="CV11">
        <v>0</v>
      </c>
      <c r="CW11">
        <v>0</v>
      </c>
      <c r="CX11">
        <v>0</v>
      </c>
      <c r="CY11">
        <v>1880.49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14.0848</v>
      </c>
      <c r="DN11">
        <v>110.634</v>
      </c>
      <c r="DO11">
        <v>131.255</v>
      </c>
      <c r="DP11">
        <v>0</v>
      </c>
      <c r="DQ11">
        <v>0</v>
      </c>
      <c r="DR11">
        <v>36.150599999999997</v>
      </c>
      <c r="DS11">
        <v>98.626199999999997</v>
      </c>
      <c r="DT11">
        <v>390.75200000000001</v>
      </c>
      <c r="DU11">
        <v>175.316</v>
      </c>
      <c r="DV11">
        <v>91.231899999999996</v>
      </c>
      <c r="DW11">
        <v>0</v>
      </c>
      <c r="DX11">
        <v>0</v>
      </c>
      <c r="DY11">
        <v>657.29899999999998</v>
      </c>
      <c r="DZ11">
        <v>547.73400000000004</v>
      </c>
      <c r="EA11">
        <v>109.565</v>
      </c>
      <c r="EB11">
        <v>0</v>
      </c>
      <c r="EC11">
        <v>0</v>
      </c>
      <c r="EE11">
        <v>0</v>
      </c>
      <c r="EF11">
        <v>0</v>
      </c>
      <c r="EH11">
        <v>0</v>
      </c>
      <c r="FI11" t="s">
        <v>509</v>
      </c>
      <c r="FJ11" t="s">
        <v>469</v>
      </c>
      <c r="FK11" t="s">
        <v>260</v>
      </c>
      <c r="FL11" t="s">
        <v>291</v>
      </c>
      <c r="FM11">
        <v>8.5</v>
      </c>
      <c r="FN11" t="s">
        <v>44</v>
      </c>
      <c r="FO11" t="s">
        <v>520</v>
      </c>
      <c r="FP11" t="s">
        <v>521</v>
      </c>
    </row>
    <row r="12" spans="1:172" x14ac:dyDescent="0.25">
      <c r="A12" s="69">
        <v>42956.950104166666</v>
      </c>
      <c r="B12" t="s">
        <v>83</v>
      </c>
      <c r="C12" t="s">
        <v>110</v>
      </c>
      <c r="D12" t="s">
        <v>42</v>
      </c>
      <c r="E12">
        <v>42554</v>
      </c>
      <c r="F12">
        <v>42554</v>
      </c>
      <c r="G12" t="s">
        <v>43</v>
      </c>
      <c r="H12" s="39">
        <v>0.24583333333333335</v>
      </c>
      <c r="I12" t="s">
        <v>50</v>
      </c>
      <c r="J12">
        <v>0.64</v>
      </c>
      <c r="K12" t="s">
        <v>100</v>
      </c>
      <c r="L12" t="s">
        <v>100</v>
      </c>
      <c r="M12" t="s">
        <v>502</v>
      </c>
      <c r="N12">
        <v>15.605600000000001</v>
      </c>
      <c r="O12">
        <v>28801.5</v>
      </c>
      <c r="P12">
        <v>25367.8</v>
      </c>
      <c r="Q12">
        <v>848.41</v>
      </c>
      <c r="R12">
        <v>4768.8599999999997</v>
      </c>
      <c r="S12">
        <v>1089.17</v>
      </c>
      <c r="T12">
        <v>22842</v>
      </c>
      <c r="U12">
        <v>83733.399999999994</v>
      </c>
      <c r="V12">
        <v>67692</v>
      </c>
      <c r="W12">
        <v>0</v>
      </c>
      <c r="X12">
        <v>44792.9</v>
      </c>
      <c r="Y12">
        <v>0</v>
      </c>
      <c r="Z12">
        <v>196218</v>
      </c>
      <c r="AA12">
        <v>2752.22</v>
      </c>
      <c r="AB12">
        <v>0</v>
      </c>
      <c r="AC12">
        <v>0</v>
      </c>
      <c r="AD12">
        <v>0</v>
      </c>
      <c r="AE12">
        <v>0</v>
      </c>
      <c r="AF12">
        <v>6625.16</v>
      </c>
      <c r="AG12">
        <v>0</v>
      </c>
      <c r="AH12">
        <v>9377.3799999999992</v>
      </c>
      <c r="AI12">
        <v>0</v>
      </c>
      <c r="AJ12">
        <v>0</v>
      </c>
      <c r="AK12">
        <v>0</v>
      </c>
      <c r="AL12">
        <v>0</v>
      </c>
      <c r="AM12">
        <v>9377.3799999999992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10.808999999999999</v>
      </c>
      <c r="BB12">
        <v>30.883299999999998</v>
      </c>
      <c r="BC12">
        <v>15.4093</v>
      </c>
      <c r="BD12">
        <v>0.92691299999999999</v>
      </c>
      <c r="BE12">
        <v>2.7420300000000002</v>
      </c>
      <c r="BF12">
        <v>23.031500000000001</v>
      </c>
      <c r="BG12">
        <v>13.079499999999999</v>
      </c>
      <c r="BH12">
        <v>96.881500000000003</v>
      </c>
      <c r="BI12">
        <v>35.386400000000002</v>
      </c>
      <c r="BJ12">
        <v>0</v>
      </c>
      <c r="BK12">
        <v>21.9649</v>
      </c>
      <c r="BL12">
        <v>0</v>
      </c>
      <c r="BM12">
        <v>154.233</v>
      </c>
      <c r="BN12">
        <v>120.928</v>
      </c>
      <c r="BO12">
        <v>33.305199999999999</v>
      </c>
      <c r="BP12">
        <v>0</v>
      </c>
      <c r="BQ12">
        <v>0</v>
      </c>
      <c r="BS12">
        <v>0</v>
      </c>
      <c r="BT12">
        <v>35</v>
      </c>
      <c r="BU12" t="s">
        <v>99</v>
      </c>
      <c r="BV12">
        <v>0</v>
      </c>
      <c r="BW12" t="s">
        <v>100</v>
      </c>
      <c r="BX12" t="s">
        <v>100</v>
      </c>
      <c r="BY12" t="s">
        <v>504</v>
      </c>
      <c r="BZ12">
        <v>15.3065</v>
      </c>
      <c r="CA12">
        <v>29384.799999999999</v>
      </c>
      <c r="CB12">
        <v>25654.799999999999</v>
      </c>
      <c r="CC12">
        <v>877.70799999999997</v>
      </c>
      <c r="CD12">
        <v>4882.75</v>
      </c>
      <c r="CE12">
        <v>1089.17</v>
      </c>
      <c r="CF12">
        <v>22842</v>
      </c>
      <c r="CG12">
        <v>84746.5</v>
      </c>
      <c r="CH12">
        <v>67692</v>
      </c>
      <c r="CI12">
        <v>0</v>
      </c>
      <c r="CJ12">
        <v>44792.9</v>
      </c>
      <c r="CK12">
        <v>0</v>
      </c>
      <c r="CL12">
        <v>197231</v>
      </c>
      <c r="CM12">
        <v>2702.54</v>
      </c>
      <c r="CN12">
        <v>0</v>
      </c>
      <c r="CO12">
        <v>0</v>
      </c>
      <c r="CP12">
        <v>0</v>
      </c>
      <c r="CQ12">
        <v>0</v>
      </c>
      <c r="CR12">
        <v>6625.31</v>
      </c>
      <c r="CS12">
        <v>0</v>
      </c>
      <c r="CT12">
        <v>9327.86</v>
      </c>
      <c r="CU12">
        <v>0</v>
      </c>
      <c r="CV12">
        <v>0</v>
      </c>
      <c r="CW12">
        <v>0</v>
      </c>
      <c r="CX12">
        <v>0</v>
      </c>
      <c r="CY12">
        <v>9327.86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10.62</v>
      </c>
      <c r="DN12">
        <v>31.4422</v>
      </c>
      <c r="DO12">
        <v>15.6294</v>
      </c>
      <c r="DP12">
        <v>0.92926699999999995</v>
      </c>
      <c r="DQ12">
        <v>2.79203</v>
      </c>
      <c r="DR12">
        <v>23.032</v>
      </c>
      <c r="DS12">
        <v>13.079499999999999</v>
      </c>
      <c r="DT12">
        <v>97.5244</v>
      </c>
      <c r="DU12">
        <v>35.386400000000002</v>
      </c>
      <c r="DV12">
        <v>0</v>
      </c>
      <c r="DW12">
        <v>21.9649</v>
      </c>
      <c r="DX12">
        <v>0</v>
      </c>
      <c r="DY12">
        <v>154.876</v>
      </c>
      <c r="DZ12">
        <v>121.759</v>
      </c>
      <c r="EA12">
        <v>33.116799999999998</v>
      </c>
      <c r="EB12">
        <v>0</v>
      </c>
      <c r="EC12">
        <v>0</v>
      </c>
      <c r="EE12">
        <v>0</v>
      </c>
      <c r="EF12">
        <v>33.25</v>
      </c>
      <c r="EG12" t="s">
        <v>99</v>
      </c>
      <c r="EH12">
        <v>0</v>
      </c>
      <c r="FI12" t="s">
        <v>509</v>
      </c>
      <c r="FJ12" t="s">
        <v>469</v>
      </c>
      <c r="FK12" t="s">
        <v>260</v>
      </c>
      <c r="FL12" t="s">
        <v>291</v>
      </c>
      <c r="FM12">
        <v>8.5</v>
      </c>
      <c r="FN12" t="s">
        <v>508</v>
      </c>
      <c r="FO12" t="s">
        <v>520</v>
      </c>
      <c r="FP12" t="s">
        <v>521</v>
      </c>
    </row>
    <row r="13" spans="1:172" x14ac:dyDescent="0.25">
      <c r="A13" s="69">
        <v>42956.95113425926</v>
      </c>
      <c r="B13" t="s">
        <v>84</v>
      </c>
      <c r="C13" t="s">
        <v>111</v>
      </c>
      <c r="D13" t="s">
        <v>42</v>
      </c>
      <c r="E13">
        <v>49495.3</v>
      </c>
      <c r="F13">
        <v>49495.3</v>
      </c>
      <c r="G13" t="s">
        <v>43</v>
      </c>
      <c r="H13" s="39">
        <v>5.6944444444444443E-2</v>
      </c>
      <c r="I13" t="s">
        <v>51</v>
      </c>
      <c r="J13">
        <v>-4.6500000000000004</v>
      </c>
      <c r="K13" t="s">
        <v>100</v>
      </c>
      <c r="L13" t="s">
        <v>100</v>
      </c>
      <c r="M13" t="s">
        <v>490</v>
      </c>
      <c r="N13">
        <v>0</v>
      </c>
      <c r="O13">
        <v>2911.94</v>
      </c>
      <c r="P13">
        <v>96281.3</v>
      </c>
      <c r="Q13">
        <v>0</v>
      </c>
      <c r="R13">
        <v>0</v>
      </c>
      <c r="S13">
        <v>0</v>
      </c>
      <c r="T13">
        <v>21179.5</v>
      </c>
      <c r="U13">
        <v>120373</v>
      </c>
      <c r="V13">
        <v>34168.5</v>
      </c>
      <c r="W13">
        <v>0</v>
      </c>
      <c r="X13">
        <v>0</v>
      </c>
      <c r="Y13">
        <v>0</v>
      </c>
      <c r="Z13">
        <v>154541</v>
      </c>
      <c r="AA13">
        <v>6038.88</v>
      </c>
      <c r="AB13">
        <v>0</v>
      </c>
      <c r="AC13">
        <v>0</v>
      </c>
      <c r="AD13">
        <v>0</v>
      </c>
      <c r="AE13">
        <v>0</v>
      </c>
      <c r="AF13">
        <v>174.97900000000001</v>
      </c>
      <c r="AG13">
        <v>0</v>
      </c>
      <c r="AH13">
        <v>6213.86</v>
      </c>
      <c r="AI13">
        <v>0</v>
      </c>
      <c r="AJ13">
        <v>0</v>
      </c>
      <c r="AK13">
        <v>0</v>
      </c>
      <c r="AL13">
        <v>0</v>
      </c>
      <c r="AM13">
        <v>6213.86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20.347799999999999</v>
      </c>
      <c r="BB13">
        <v>2.6786300000000001</v>
      </c>
      <c r="BC13">
        <v>44.751399999999997</v>
      </c>
      <c r="BD13">
        <v>0</v>
      </c>
      <c r="BE13">
        <v>0</v>
      </c>
      <c r="BF13">
        <v>0.50552600000000003</v>
      </c>
      <c r="BG13">
        <v>9.7939299999999996</v>
      </c>
      <c r="BH13">
        <v>78.077299999999994</v>
      </c>
      <c r="BI13">
        <v>17.207000000000001</v>
      </c>
      <c r="BJ13">
        <v>0</v>
      </c>
      <c r="BK13">
        <v>0</v>
      </c>
      <c r="BL13">
        <v>0</v>
      </c>
      <c r="BM13">
        <v>95.284300000000002</v>
      </c>
      <c r="BN13">
        <v>74.430999999999997</v>
      </c>
      <c r="BO13">
        <v>20.853300000000001</v>
      </c>
      <c r="BP13">
        <v>0</v>
      </c>
      <c r="BQ13">
        <v>0</v>
      </c>
      <c r="BS13">
        <v>0</v>
      </c>
      <c r="BT13">
        <v>14.25</v>
      </c>
      <c r="BU13" t="s">
        <v>98</v>
      </c>
      <c r="BV13">
        <v>0</v>
      </c>
      <c r="BW13" t="s">
        <v>100</v>
      </c>
      <c r="BX13" t="s">
        <v>100</v>
      </c>
      <c r="BY13" t="s">
        <v>243</v>
      </c>
      <c r="BZ13">
        <v>0</v>
      </c>
      <c r="CA13">
        <v>2937.13</v>
      </c>
      <c r="CB13">
        <v>97089.1</v>
      </c>
      <c r="CC13">
        <v>0</v>
      </c>
      <c r="CD13">
        <v>0</v>
      </c>
      <c r="CE13">
        <v>0</v>
      </c>
      <c r="CF13">
        <v>21179.5</v>
      </c>
      <c r="CG13">
        <v>121206</v>
      </c>
      <c r="CH13">
        <v>34168.5</v>
      </c>
      <c r="CI13">
        <v>0</v>
      </c>
      <c r="CJ13">
        <v>0</v>
      </c>
      <c r="CK13">
        <v>0</v>
      </c>
      <c r="CL13">
        <v>155374</v>
      </c>
      <c r="CM13">
        <v>4477.4799999999996</v>
      </c>
      <c r="CN13">
        <v>0</v>
      </c>
      <c r="CO13">
        <v>0</v>
      </c>
      <c r="CP13">
        <v>0</v>
      </c>
      <c r="CQ13">
        <v>0</v>
      </c>
      <c r="CR13">
        <v>176.262</v>
      </c>
      <c r="CS13">
        <v>0</v>
      </c>
      <c r="CT13">
        <v>4653.74</v>
      </c>
      <c r="CU13">
        <v>0</v>
      </c>
      <c r="CV13">
        <v>0</v>
      </c>
      <c r="CW13">
        <v>0</v>
      </c>
      <c r="CX13">
        <v>0</v>
      </c>
      <c r="CY13">
        <v>4653.74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15.249599999999999</v>
      </c>
      <c r="DN13">
        <v>2.74918</v>
      </c>
      <c r="DO13">
        <v>45.127600000000001</v>
      </c>
      <c r="DP13">
        <v>0</v>
      </c>
      <c r="DQ13">
        <v>0</v>
      </c>
      <c r="DR13">
        <v>0.50922900000000004</v>
      </c>
      <c r="DS13">
        <v>9.7939299999999996</v>
      </c>
      <c r="DT13">
        <v>73.429500000000004</v>
      </c>
      <c r="DU13">
        <v>17.207000000000001</v>
      </c>
      <c r="DV13">
        <v>0</v>
      </c>
      <c r="DW13">
        <v>0</v>
      </c>
      <c r="DX13">
        <v>0</v>
      </c>
      <c r="DY13">
        <v>90.636499999999998</v>
      </c>
      <c r="DZ13">
        <v>74.877600000000001</v>
      </c>
      <c r="EA13">
        <v>15.758900000000001</v>
      </c>
      <c r="EB13">
        <v>0</v>
      </c>
      <c r="EC13">
        <v>0</v>
      </c>
      <c r="EE13">
        <v>0</v>
      </c>
      <c r="EF13">
        <v>11.75</v>
      </c>
      <c r="EG13" t="s">
        <v>98</v>
      </c>
      <c r="EH13">
        <v>0</v>
      </c>
      <c r="FI13" t="s">
        <v>509</v>
      </c>
      <c r="FJ13" t="s">
        <v>469</v>
      </c>
      <c r="FK13" t="s">
        <v>260</v>
      </c>
      <c r="FL13" t="s">
        <v>291</v>
      </c>
      <c r="FM13">
        <v>8.5</v>
      </c>
      <c r="FN13" t="s">
        <v>44</v>
      </c>
      <c r="FO13" t="s">
        <v>520</v>
      </c>
      <c r="FP13" t="s">
        <v>521</v>
      </c>
    </row>
    <row r="14" spans="1:172" x14ac:dyDescent="0.25">
      <c r="A14" s="69">
        <v>42956.95380787037</v>
      </c>
      <c r="B14" t="s">
        <v>85</v>
      </c>
      <c r="C14" t="s">
        <v>112</v>
      </c>
      <c r="D14" t="s">
        <v>42</v>
      </c>
      <c r="E14">
        <v>240000</v>
      </c>
      <c r="F14">
        <v>240000</v>
      </c>
      <c r="G14" t="s">
        <v>43</v>
      </c>
      <c r="H14" s="39">
        <v>0.15694444444444444</v>
      </c>
      <c r="I14" t="s">
        <v>51</v>
      </c>
      <c r="J14">
        <v>-0.88</v>
      </c>
      <c r="K14" t="s">
        <v>100</v>
      </c>
      <c r="L14" t="s">
        <v>100</v>
      </c>
      <c r="M14" t="s">
        <v>246</v>
      </c>
      <c r="N14">
        <v>0</v>
      </c>
      <c r="O14">
        <v>351697</v>
      </c>
      <c r="P14">
        <v>301073</v>
      </c>
      <c r="Q14">
        <v>0</v>
      </c>
      <c r="R14">
        <v>0</v>
      </c>
      <c r="S14">
        <v>0</v>
      </c>
      <c r="T14">
        <v>639751</v>
      </c>
      <c r="U14" s="14">
        <v>1292520</v>
      </c>
      <c r="V14">
        <v>687907</v>
      </c>
      <c r="W14">
        <v>0</v>
      </c>
      <c r="X14">
        <v>0</v>
      </c>
      <c r="Y14">
        <v>0</v>
      </c>
      <c r="Z14" s="14">
        <v>1980430</v>
      </c>
      <c r="AA14">
        <v>10311.1</v>
      </c>
      <c r="AB14">
        <v>0</v>
      </c>
      <c r="AC14">
        <v>0</v>
      </c>
      <c r="AD14">
        <v>0</v>
      </c>
      <c r="AE14">
        <v>0</v>
      </c>
      <c r="AF14">
        <v>10636</v>
      </c>
      <c r="AG14">
        <v>0</v>
      </c>
      <c r="AH14">
        <v>20947.2</v>
      </c>
      <c r="AI14">
        <v>0</v>
      </c>
      <c r="AJ14">
        <v>0</v>
      </c>
      <c r="AK14">
        <v>0</v>
      </c>
      <c r="AL14">
        <v>0</v>
      </c>
      <c r="AM14">
        <v>20947.2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7.17781</v>
      </c>
      <c r="BB14">
        <v>66.271299999999997</v>
      </c>
      <c r="BC14">
        <v>30.1374</v>
      </c>
      <c r="BD14">
        <v>0</v>
      </c>
      <c r="BE14">
        <v>0</v>
      </c>
      <c r="BF14">
        <v>6.3557499999999996</v>
      </c>
      <c r="BG14">
        <v>65.510000000000005</v>
      </c>
      <c r="BH14">
        <v>175.452</v>
      </c>
      <c r="BI14">
        <v>70.647599999999997</v>
      </c>
      <c r="BJ14">
        <v>0</v>
      </c>
      <c r="BK14">
        <v>0</v>
      </c>
      <c r="BL14">
        <v>0</v>
      </c>
      <c r="BM14">
        <v>246.1</v>
      </c>
      <c r="BN14">
        <v>232.566</v>
      </c>
      <c r="BO14">
        <v>13.5336</v>
      </c>
      <c r="BP14">
        <v>0</v>
      </c>
      <c r="BQ14">
        <v>0</v>
      </c>
      <c r="BS14">
        <v>0</v>
      </c>
      <c r="BT14">
        <v>0</v>
      </c>
      <c r="BV14">
        <v>0</v>
      </c>
      <c r="BW14" t="s">
        <v>100</v>
      </c>
      <c r="BX14" t="s">
        <v>100</v>
      </c>
      <c r="BY14" t="s">
        <v>216</v>
      </c>
      <c r="BZ14">
        <v>0</v>
      </c>
      <c r="CA14">
        <v>350711</v>
      </c>
      <c r="CB14">
        <v>301904</v>
      </c>
      <c r="CC14">
        <v>0</v>
      </c>
      <c r="CD14">
        <v>0</v>
      </c>
      <c r="CE14">
        <v>0</v>
      </c>
      <c r="CF14">
        <v>639751</v>
      </c>
      <c r="CG14" s="14">
        <v>1292370</v>
      </c>
      <c r="CH14">
        <v>687907</v>
      </c>
      <c r="CI14">
        <v>0</v>
      </c>
      <c r="CJ14">
        <v>0</v>
      </c>
      <c r="CK14">
        <v>0</v>
      </c>
      <c r="CL14" s="14">
        <v>1980270</v>
      </c>
      <c r="CM14">
        <v>9215.39</v>
      </c>
      <c r="CN14">
        <v>0</v>
      </c>
      <c r="CO14">
        <v>0</v>
      </c>
      <c r="CP14">
        <v>0</v>
      </c>
      <c r="CQ14">
        <v>0</v>
      </c>
      <c r="CR14">
        <v>10634.3</v>
      </c>
      <c r="CS14">
        <v>0</v>
      </c>
      <c r="CT14">
        <v>19849.7</v>
      </c>
      <c r="CU14">
        <v>0</v>
      </c>
      <c r="CV14">
        <v>0</v>
      </c>
      <c r="CW14">
        <v>0</v>
      </c>
      <c r="CX14">
        <v>0</v>
      </c>
      <c r="CY14">
        <v>19849.7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6.4456600000000002</v>
      </c>
      <c r="DN14">
        <v>66.174700000000001</v>
      </c>
      <c r="DO14">
        <v>30.095500000000001</v>
      </c>
      <c r="DP14">
        <v>0</v>
      </c>
      <c r="DQ14">
        <v>0</v>
      </c>
      <c r="DR14">
        <v>6.3546899999999997</v>
      </c>
      <c r="DS14">
        <v>65.510000000000005</v>
      </c>
      <c r="DT14">
        <v>174.58099999999999</v>
      </c>
      <c r="DU14">
        <v>70.647599999999997</v>
      </c>
      <c r="DV14">
        <v>0</v>
      </c>
      <c r="DW14">
        <v>0</v>
      </c>
      <c r="DX14">
        <v>0</v>
      </c>
      <c r="DY14">
        <v>245.22800000000001</v>
      </c>
      <c r="DZ14">
        <v>232.428</v>
      </c>
      <c r="EA14">
        <v>12.8004</v>
      </c>
      <c r="EB14">
        <v>0</v>
      </c>
      <c r="EC14">
        <v>0</v>
      </c>
      <c r="EE14">
        <v>0</v>
      </c>
      <c r="EF14">
        <v>0</v>
      </c>
      <c r="EH14">
        <v>0</v>
      </c>
      <c r="FI14" t="s">
        <v>509</v>
      </c>
      <c r="FJ14" t="s">
        <v>469</v>
      </c>
      <c r="FK14" t="s">
        <v>260</v>
      </c>
      <c r="FL14" t="s">
        <v>291</v>
      </c>
      <c r="FM14">
        <v>8.5</v>
      </c>
      <c r="FN14" t="s">
        <v>44</v>
      </c>
      <c r="FO14" t="s">
        <v>520</v>
      </c>
      <c r="FP14" t="s">
        <v>521</v>
      </c>
    </row>
    <row r="15" spans="1:172" x14ac:dyDescent="0.25">
      <c r="A15" s="69">
        <v>42956.954236111109</v>
      </c>
      <c r="B15" t="s">
        <v>103</v>
      </c>
      <c r="C15" t="s">
        <v>183</v>
      </c>
      <c r="D15" t="s">
        <v>42</v>
      </c>
      <c r="E15">
        <v>5502.06</v>
      </c>
      <c r="F15">
        <v>5502.06</v>
      </c>
      <c r="G15" t="s">
        <v>43</v>
      </c>
      <c r="H15" s="39">
        <v>2.2222222222222223E-2</v>
      </c>
      <c r="I15" t="s">
        <v>51</v>
      </c>
      <c r="J15">
        <v>-0.56000000000000005</v>
      </c>
      <c r="K15" t="s">
        <v>100</v>
      </c>
      <c r="L15" t="s">
        <v>100</v>
      </c>
      <c r="M15" t="s">
        <v>286</v>
      </c>
      <c r="N15">
        <v>0</v>
      </c>
      <c r="O15">
        <v>8934.06</v>
      </c>
      <c r="P15">
        <v>20131.099999999999</v>
      </c>
      <c r="Q15">
        <v>0</v>
      </c>
      <c r="R15">
        <v>0</v>
      </c>
      <c r="S15">
        <v>0</v>
      </c>
      <c r="T15">
        <v>9297.5499999999993</v>
      </c>
      <c r="U15">
        <v>38362.699999999997</v>
      </c>
      <c r="V15">
        <v>23566.799999999999</v>
      </c>
      <c r="W15">
        <v>0</v>
      </c>
      <c r="X15">
        <v>0</v>
      </c>
      <c r="Y15">
        <v>0</v>
      </c>
      <c r="Z15">
        <v>61929.5</v>
      </c>
      <c r="AA15">
        <v>271.68900000000002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528.11500000000001</v>
      </c>
      <c r="AI15">
        <v>0</v>
      </c>
      <c r="AJ15">
        <v>0</v>
      </c>
      <c r="AK15">
        <v>0</v>
      </c>
      <c r="AL15">
        <v>0</v>
      </c>
      <c r="AM15">
        <v>528.11500000000001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8.3012499999999996</v>
      </c>
      <c r="BB15">
        <v>69.580600000000004</v>
      </c>
      <c r="BC15">
        <v>81.491100000000003</v>
      </c>
      <c r="BD15">
        <v>0</v>
      </c>
      <c r="BE15">
        <v>0</v>
      </c>
      <c r="BF15">
        <v>6.6493599999999997</v>
      </c>
      <c r="BG15">
        <v>41.383200000000002</v>
      </c>
      <c r="BH15">
        <v>207.40600000000001</v>
      </c>
      <c r="BI15">
        <v>106.831</v>
      </c>
      <c r="BJ15">
        <v>0</v>
      </c>
      <c r="BK15">
        <v>0</v>
      </c>
      <c r="BL15">
        <v>0</v>
      </c>
      <c r="BM15">
        <v>314.23700000000002</v>
      </c>
      <c r="BN15">
        <v>299.286</v>
      </c>
      <c r="BO15">
        <v>14.9506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100</v>
      </c>
      <c r="BX15" t="s">
        <v>100</v>
      </c>
      <c r="BY15" t="s">
        <v>286</v>
      </c>
      <c r="BZ15">
        <v>0</v>
      </c>
      <c r="CA15">
        <v>9092.77</v>
      </c>
      <c r="CB15">
        <v>20129.3</v>
      </c>
      <c r="CC15">
        <v>0</v>
      </c>
      <c r="CD15">
        <v>0</v>
      </c>
      <c r="CE15">
        <v>0</v>
      </c>
      <c r="CF15">
        <v>9297.5499999999993</v>
      </c>
      <c r="CG15">
        <v>38519.599999999999</v>
      </c>
      <c r="CH15">
        <v>23566.799999999999</v>
      </c>
      <c r="CI15">
        <v>0</v>
      </c>
      <c r="CJ15">
        <v>0</v>
      </c>
      <c r="CK15">
        <v>0</v>
      </c>
      <c r="CL15">
        <v>62086.400000000001</v>
      </c>
      <c r="CM15">
        <v>238.47300000000001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492.928</v>
      </c>
      <c r="CU15">
        <v>0</v>
      </c>
      <c r="CV15">
        <v>0</v>
      </c>
      <c r="CW15">
        <v>0</v>
      </c>
      <c r="CX15">
        <v>0</v>
      </c>
      <c r="CY15">
        <v>492.928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7.3055599999999998</v>
      </c>
      <c r="DN15">
        <v>70.061800000000005</v>
      </c>
      <c r="DO15">
        <v>81.485900000000001</v>
      </c>
      <c r="DP15">
        <v>0</v>
      </c>
      <c r="DQ15">
        <v>0</v>
      </c>
      <c r="DR15">
        <v>6.5982500000000002</v>
      </c>
      <c r="DS15">
        <v>41.383200000000002</v>
      </c>
      <c r="DT15">
        <v>206.83500000000001</v>
      </c>
      <c r="DU15">
        <v>106.831</v>
      </c>
      <c r="DV15">
        <v>0</v>
      </c>
      <c r="DW15">
        <v>0</v>
      </c>
      <c r="DX15">
        <v>0</v>
      </c>
      <c r="DY15">
        <v>313.666</v>
      </c>
      <c r="DZ15">
        <v>299.762</v>
      </c>
      <c r="EA15">
        <v>13.9038</v>
      </c>
      <c r="EB15">
        <v>0</v>
      </c>
      <c r="EC15">
        <v>0</v>
      </c>
      <c r="EE15">
        <v>0</v>
      </c>
      <c r="EF15">
        <v>0</v>
      </c>
      <c r="EH15">
        <v>0</v>
      </c>
      <c r="FI15" t="s">
        <v>509</v>
      </c>
      <c r="FJ15" t="s">
        <v>469</v>
      </c>
      <c r="FK15" t="s">
        <v>260</v>
      </c>
      <c r="FL15" t="s">
        <v>291</v>
      </c>
      <c r="FM15">
        <v>8.5</v>
      </c>
      <c r="FN15" t="s">
        <v>44</v>
      </c>
      <c r="FO15" t="s">
        <v>520</v>
      </c>
      <c r="FP15" t="s">
        <v>521</v>
      </c>
    </row>
    <row r="16" spans="1:172" x14ac:dyDescent="0.25">
      <c r="A16" s="69">
        <v>42956.955057870371</v>
      </c>
      <c r="B16" t="s">
        <v>184</v>
      </c>
      <c r="C16" t="s">
        <v>185</v>
      </c>
      <c r="D16" t="s">
        <v>42</v>
      </c>
      <c r="E16">
        <v>53627.8</v>
      </c>
      <c r="F16">
        <v>53627.8</v>
      </c>
      <c r="G16" t="s">
        <v>43</v>
      </c>
      <c r="H16" s="39">
        <v>4.7222222222222221E-2</v>
      </c>
      <c r="I16" t="s">
        <v>50</v>
      </c>
      <c r="J16" t="s">
        <v>100</v>
      </c>
      <c r="K16" t="s">
        <v>100</v>
      </c>
      <c r="L16" t="s">
        <v>100</v>
      </c>
      <c r="M16" t="s">
        <v>247</v>
      </c>
      <c r="N16">
        <v>19.727599999999999</v>
      </c>
      <c r="O16">
        <v>85329</v>
      </c>
      <c r="P16">
        <v>36368.5</v>
      </c>
      <c r="Q16">
        <v>0</v>
      </c>
      <c r="R16">
        <v>1926.21</v>
      </c>
      <c r="S16">
        <v>0</v>
      </c>
      <c r="T16">
        <v>90621.7</v>
      </c>
      <c r="U16">
        <v>214265</v>
      </c>
      <c r="V16">
        <v>229701</v>
      </c>
      <c r="W16">
        <v>0</v>
      </c>
      <c r="X16">
        <v>0</v>
      </c>
      <c r="Y16">
        <v>0</v>
      </c>
      <c r="Z16">
        <v>443967</v>
      </c>
      <c r="AA16">
        <v>3365.3</v>
      </c>
      <c r="AB16">
        <v>0</v>
      </c>
      <c r="AC16">
        <v>0</v>
      </c>
      <c r="AD16">
        <v>0</v>
      </c>
      <c r="AE16">
        <v>0</v>
      </c>
      <c r="AF16">
        <v>662.93799999999999</v>
      </c>
      <c r="AG16">
        <v>0</v>
      </c>
      <c r="AH16">
        <v>4028.24</v>
      </c>
      <c r="AI16">
        <v>0</v>
      </c>
      <c r="AJ16">
        <v>0</v>
      </c>
      <c r="AK16">
        <v>0</v>
      </c>
      <c r="AL16">
        <v>0</v>
      </c>
      <c r="AM16">
        <v>4028.24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10.336399999999999</v>
      </c>
      <c r="BB16">
        <v>65.292400000000001</v>
      </c>
      <c r="BC16">
        <v>18.325600000000001</v>
      </c>
      <c r="BD16">
        <v>0</v>
      </c>
      <c r="BE16">
        <v>0.61868999999999996</v>
      </c>
      <c r="BF16">
        <v>1.7703899999999999</v>
      </c>
      <c r="BG16">
        <v>41.383200000000002</v>
      </c>
      <c r="BH16">
        <v>137.727</v>
      </c>
      <c r="BI16">
        <v>106.831</v>
      </c>
      <c r="BJ16">
        <v>0</v>
      </c>
      <c r="BK16">
        <v>0</v>
      </c>
      <c r="BL16">
        <v>0</v>
      </c>
      <c r="BM16">
        <v>244.55799999999999</v>
      </c>
      <c r="BN16">
        <v>232.45699999999999</v>
      </c>
      <c r="BO16">
        <v>12.1004</v>
      </c>
      <c r="BP16">
        <v>0</v>
      </c>
      <c r="BQ16">
        <v>0</v>
      </c>
      <c r="BS16">
        <v>0</v>
      </c>
      <c r="BT16">
        <v>1.5</v>
      </c>
      <c r="BU16" t="s">
        <v>207</v>
      </c>
      <c r="BV16">
        <v>0</v>
      </c>
      <c r="BW16" t="s">
        <v>100</v>
      </c>
      <c r="BX16" t="s">
        <v>100</v>
      </c>
      <c r="BY16" t="s">
        <v>247</v>
      </c>
      <c r="BZ16">
        <v>19.744700000000002</v>
      </c>
      <c r="CA16">
        <v>85329</v>
      </c>
      <c r="CB16">
        <v>36368.5</v>
      </c>
      <c r="CC16">
        <v>0</v>
      </c>
      <c r="CD16">
        <v>1926.35</v>
      </c>
      <c r="CE16">
        <v>0</v>
      </c>
      <c r="CF16">
        <v>90621.7</v>
      </c>
      <c r="CG16">
        <v>214265</v>
      </c>
      <c r="CH16">
        <v>229701</v>
      </c>
      <c r="CI16">
        <v>0</v>
      </c>
      <c r="CJ16">
        <v>0</v>
      </c>
      <c r="CK16">
        <v>0</v>
      </c>
      <c r="CL16">
        <v>443967</v>
      </c>
      <c r="CM16">
        <v>3365.29</v>
      </c>
      <c r="CN16">
        <v>0</v>
      </c>
      <c r="CO16">
        <v>0</v>
      </c>
      <c r="CP16">
        <v>0</v>
      </c>
      <c r="CQ16">
        <v>0</v>
      </c>
      <c r="CR16">
        <v>662.80100000000004</v>
      </c>
      <c r="CS16">
        <v>0</v>
      </c>
      <c r="CT16">
        <v>4028.09</v>
      </c>
      <c r="CU16">
        <v>0</v>
      </c>
      <c r="CV16">
        <v>0</v>
      </c>
      <c r="CW16">
        <v>0</v>
      </c>
      <c r="CX16">
        <v>0</v>
      </c>
      <c r="CY16">
        <v>4028.09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10.336399999999999</v>
      </c>
      <c r="DN16">
        <v>65.292400000000001</v>
      </c>
      <c r="DO16">
        <v>18.325600000000001</v>
      </c>
      <c r="DP16">
        <v>0</v>
      </c>
      <c r="DQ16">
        <v>0.61873800000000001</v>
      </c>
      <c r="DR16">
        <v>1.77003</v>
      </c>
      <c r="DS16">
        <v>41.383200000000002</v>
      </c>
      <c r="DT16">
        <v>137.726</v>
      </c>
      <c r="DU16">
        <v>106.831</v>
      </c>
      <c r="DV16">
        <v>0</v>
      </c>
      <c r="DW16">
        <v>0</v>
      </c>
      <c r="DX16">
        <v>0</v>
      </c>
      <c r="DY16">
        <v>244.55699999999999</v>
      </c>
      <c r="DZ16">
        <v>232.45699999999999</v>
      </c>
      <c r="EA16">
        <v>12.1</v>
      </c>
      <c r="EB16">
        <v>0</v>
      </c>
      <c r="EC16">
        <v>0</v>
      </c>
      <c r="EE16">
        <v>0</v>
      </c>
      <c r="EF16">
        <v>1.5</v>
      </c>
      <c r="EG16" t="s">
        <v>207</v>
      </c>
      <c r="EH16">
        <v>0</v>
      </c>
      <c r="FI16" t="s">
        <v>509</v>
      </c>
      <c r="FJ16" t="s">
        <v>469</v>
      </c>
      <c r="FK16" t="s">
        <v>260</v>
      </c>
      <c r="FL16" t="s">
        <v>291</v>
      </c>
      <c r="FM16">
        <v>8.5</v>
      </c>
      <c r="FN16" t="s">
        <v>44</v>
      </c>
      <c r="FO16" t="s">
        <v>520</v>
      </c>
      <c r="FP16" t="s">
        <v>521</v>
      </c>
    </row>
    <row r="17" spans="1:172" s="70" customFormat="1" x14ac:dyDescent="0.25">
      <c r="A17" s="73">
        <v>42956.955937500003</v>
      </c>
      <c r="B17" s="70" t="s">
        <v>261</v>
      </c>
      <c r="C17" s="70" t="s">
        <v>261</v>
      </c>
      <c r="D17" s="70" t="s">
        <v>42</v>
      </c>
      <c r="E17" s="70">
        <v>24412.7</v>
      </c>
      <c r="F17" s="70">
        <v>24412.7</v>
      </c>
      <c r="G17" s="70" t="s">
        <v>43</v>
      </c>
      <c r="H17" s="71">
        <v>4.9999999999999996E-2</v>
      </c>
      <c r="I17" s="70" t="s">
        <v>51</v>
      </c>
      <c r="J17" s="70">
        <v>-158.9</v>
      </c>
      <c r="K17" s="70" t="s">
        <v>100</v>
      </c>
      <c r="L17" s="70" t="s">
        <v>100</v>
      </c>
      <c r="M17" s="70" t="s">
        <v>491</v>
      </c>
      <c r="N17" s="70">
        <v>112.946</v>
      </c>
      <c r="O17" s="70">
        <v>45782</v>
      </c>
      <c r="P17" s="70">
        <v>176217</v>
      </c>
      <c r="Q17" s="70">
        <v>0</v>
      </c>
      <c r="R17" s="70">
        <v>0</v>
      </c>
      <c r="S17" s="70">
        <v>0</v>
      </c>
      <c r="T17" s="70">
        <v>41052.9</v>
      </c>
      <c r="U17" s="70">
        <v>263165</v>
      </c>
      <c r="V17" s="70">
        <v>51621.8</v>
      </c>
      <c r="W17" s="70">
        <v>15725.6</v>
      </c>
      <c r="X17" s="70">
        <v>889.66499999999996</v>
      </c>
      <c r="Y17" s="70">
        <v>0</v>
      </c>
      <c r="Z17" s="70">
        <v>331402</v>
      </c>
      <c r="AA17" s="70">
        <v>538.41600000000005</v>
      </c>
      <c r="AB17" s="70">
        <v>0</v>
      </c>
      <c r="AC17" s="70">
        <v>0</v>
      </c>
      <c r="AD17" s="70">
        <v>0</v>
      </c>
      <c r="AE17" s="70">
        <v>0</v>
      </c>
      <c r="AF17" s="70">
        <v>1739.54</v>
      </c>
      <c r="AG17" s="70">
        <v>0</v>
      </c>
      <c r="AH17" s="70">
        <v>2277.9499999999998</v>
      </c>
      <c r="AI17" s="70">
        <v>0</v>
      </c>
      <c r="AJ17" s="70">
        <v>271.274</v>
      </c>
      <c r="AK17" s="70">
        <v>0</v>
      </c>
      <c r="AL17" s="70">
        <v>0</v>
      </c>
      <c r="AM17" s="70">
        <v>2549.23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3.8376199999999998</v>
      </c>
      <c r="BB17" s="70">
        <v>86.501499999999993</v>
      </c>
      <c r="BC17" s="70">
        <v>176.64400000000001</v>
      </c>
      <c r="BD17" s="70">
        <v>0</v>
      </c>
      <c r="BE17" s="70">
        <v>0</v>
      </c>
      <c r="BF17" s="70">
        <v>10.202</v>
      </c>
      <c r="BG17" s="70">
        <v>39.682600000000001</v>
      </c>
      <c r="BH17" s="70">
        <v>316.86799999999999</v>
      </c>
      <c r="BI17" s="70">
        <v>51.185600000000001</v>
      </c>
      <c r="BJ17" s="70">
        <v>16.474499999999999</v>
      </c>
      <c r="BK17" s="70">
        <v>0.857761</v>
      </c>
      <c r="BL17" s="70">
        <v>0</v>
      </c>
      <c r="BM17" s="70">
        <v>385.38600000000002</v>
      </c>
      <c r="BN17" s="70">
        <v>369.84199999999998</v>
      </c>
      <c r="BO17" s="70">
        <v>15.5441</v>
      </c>
      <c r="BP17" s="70">
        <v>0</v>
      </c>
      <c r="BQ17" s="70">
        <v>30.25</v>
      </c>
      <c r="BR17" s="70" t="s">
        <v>194</v>
      </c>
      <c r="BS17" s="70">
        <v>0</v>
      </c>
      <c r="BT17" s="70">
        <v>0</v>
      </c>
      <c r="BV17" s="70">
        <v>0</v>
      </c>
      <c r="BW17" s="70" t="s">
        <v>100</v>
      </c>
      <c r="BX17" s="70" t="s">
        <v>100</v>
      </c>
      <c r="BY17" s="70" t="s">
        <v>470</v>
      </c>
      <c r="BZ17" s="70">
        <v>16.935199999999998</v>
      </c>
      <c r="CA17" s="70">
        <v>44216.5</v>
      </c>
      <c r="CB17" s="70">
        <v>14432.3</v>
      </c>
      <c r="CC17" s="70">
        <v>0</v>
      </c>
      <c r="CD17" s="70">
        <v>1466.56</v>
      </c>
      <c r="CE17" s="70">
        <v>0</v>
      </c>
      <c r="CF17" s="70">
        <v>30257.7</v>
      </c>
      <c r="CG17" s="70">
        <v>90390</v>
      </c>
      <c r="CH17" s="70">
        <v>51621.8</v>
      </c>
      <c r="CI17" s="70">
        <v>15725.6</v>
      </c>
      <c r="CJ17" s="70">
        <v>673.6</v>
      </c>
      <c r="CK17" s="70">
        <v>0</v>
      </c>
      <c r="CL17" s="70">
        <v>158411</v>
      </c>
      <c r="CM17" s="70">
        <v>2867.39</v>
      </c>
      <c r="CN17" s="70">
        <v>0</v>
      </c>
      <c r="CO17" s="70">
        <v>0</v>
      </c>
      <c r="CP17" s="70">
        <v>0</v>
      </c>
      <c r="CQ17" s="70">
        <v>0</v>
      </c>
      <c r="CR17" s="70">
        <v>1823.26</v>
      </c>
      <c r="CS17" s="70">
        <v>0</v>
      </c>
      <c r="CT17" s="70">
        <v>4690.6499999999996</v>
      </c>
      <c r="CU17" s="70">
        <v>0</v>
      </c>
      <c r="CV17" s="70">
        <v>271.274</v>
      </c>
      <c r="CW17" s="70">
        <v>0</v>
      </c>
      <c r="CX17" s="70">
        <v>0</v>
      </c>
      <c r="CY17" s="70">
        <v>4961.93</v>
      </c>
      <c r="CZ17" s="70">
        <v>0</v>
      </c>
      <c r="DA17" s="70">
        <v>0</v>
      </c>
      <c r="DB17" s="70">
        <v>0</v>
      </c>
      <c r="DC17" s="70">
        <v>0</v>
      </c>
      <c r="DD17" s="70">
        <v>0</v>
      </c>
      <c r="DE17" s="70">
        <v>0</v>
      </c>
      <c r="DF17" s="70">
        <v>0</v>
      </c>
      <c r="DG17" s="70">
        <v>0</v>
      </c>
      <c r="DH17" s="70">
        <v>0</v>
      </c>
      <c r="DI17" s="70">
        <v>0</v>
      </c>
      <c r="DJ17" s="70">
        <v>0</v>
      </c>
      <c r="DK17" s="70">
        <v>0</v>
      </c>
      <c r="DL17" s="70">
        <v>0</v>
      </c>
      <c r="DM17" s="70">
        <v>19.427299999999999</v>
      </c>
      <c r="DN17" s="70">
        <v>81.930800000000005</v>
      </c>
      <c r="DO17" s="70">
        <v>16.134899999999998</v>
      </c>
      <c r="DP17" s="70">
        <v>0</v>
      </c>
      <c r="DQ17" s="70">
        <v>1.04131</v>
      </c>
      <c r="DR17" s="70">
        <v>10.6936</v>
      </c>
      <c r="DS17" s="70">
        <v>28.737200000000001</v>
      </c>
      <c r="DT17" s="70">
        <v>157.965</v>
      </c>
      <c r="DU17" s="70">
        <v>51.185600000000001</v>
      </c>
      <c r="DV17" s="70">
        <v>16.474499999999999</v>
      </c>
      <c r="DW17" s="70">
        <v>0.63697599999999999</v>
      </c>
      <c r="DX17" s="70">
        <v>0</v>
      </c>
      <c r="DY17" s="70">
        <v>226.262</v>
      </c>
      <c r="DZ17" s="70">
        <v>194.56800000000001</v>
      </c>
      <c r="EA17" s="70">
        <v>31.693899999999999</v>
      </c>
      <c r="EB17" s="70">
        <v>0</v>
      </c>
      <c r="EC17" s="70">
        <v>0</v>
      </c>
      <c r="EE17" s="70">
        <v>0</v>
      </c>
      <c r="EF17" s="70">
        <v>8.25</v>
      </c>
      <c r="EG17" s="70" t="s">
        <v>78</v>
      </c>
      <c r="EH17" s="70">
        <v>0</v>
      </c>
      <c r="FI17" s="70" t="s">
        <v>509</v>
      </c>
      <c r="FJ17" s="70" t="s">
        <v>469</v>
      </c>
      <c r="FK17" s="70" t="s">
        <v>260</v>
      </c>
      <c r="FL17" s="70" t="s">
        <v>291</v>
      </c>
      <c r="FM17" s="70">
        <v>8.5</v>
      </c>
      <c r="FN17" s="70" t="s">
        <v>44</v>
      </c>
      <c r="FO17" s="70" t="s">
        <v>520</v>
      </c>
      <c r="FP17" s="70" t="s">
        <v>522</v>
      </c>
    </row>
    <row r="18" spans="1:172" x14ac:dyDescent="0.25">
      <c r="A18" s="69">
        <v>42956.956747685188</v>
      </c>
      <c r="B18" t="s">
        <v>262</v>
      </c>
      <c r="C18" t="s">
        <v>262</v>
      </c>
      <c r="D18" t="s">
        <v>42</v>
      </c>
      <c r="E18">
        <v>24412.7</v>
      </c>
      <c r="F18">
        <v>24412.7</v>
      </c>
      <c r="G18" t="s">
        <v>43</v>
      </c>
      <c r="H18" s="39">
        <v>4.5833333333333337E-2</v>
      </c>
      <c r="I18" t="s">
        <v>51</v>
      </c>
      <c r="J18">
        <v>-56.4</v>
      </c>
      <c r="K18" t="s">
        <v>100</v>
      </c>
      <c r="L18" t="s">
        <v>100</v>
      </c>
      <c r="M18" t="s">
        <v>220</v>
      </c>
      <c r="N18">
        <v>57435.9</v>
      </c>
      <c r="O18">
        <v>55919</v>
      </c>
      <c r="P18">
        <v>33416.6</v>
      </c>
      <c r="Q18">
        <v>0</v>
      </c>
      <c r="R18">
        <v>0</v>
      </c>
      <c r="S18">
        <v>0</v>
      </c>
      <c r="T18">
        <v>41113.4</v>
      </c>
      <c r="U18">
        <v>187885</v>
      </c>
      <c r="V18">
        <v>64279.5</v>
      </c>
      <c r="W18">
        <v>0</v>
      </c>
      <c r="X18">
        <v>0</v>
      </c>
      <c r="Y18">
        <v>0</v>
      </c>
      <c r="Z18">
        <v>252164</v>
      </c>
      <c r="AA18">
        <v>1486.78</v>
      </c>
      <c r="AB18">
        <v>0</v>
      </c>
      <c r="AC18">
        <v>0</v>
      </c>
      <c r="AD18">
        <v>0</v>
      </c>
      <c r="AE18">
        <v>0</v>
      </c>
      <c r="AF18">
        <v>1296.67</v>
      </c>
      <c r="AG18">
        <v>0</v>
      </c>
      <c r="AH18">
        <v>2783.45</v>
      </c>
      <c r="AI18">
        <v>0</v>
      </c>
      <c r="AJ18">
        <v>0</v>
      </c>
      <c r="AK18">
        <v>0</v>
      </c>
      <c r="AL18">
        <v>0</v>
      </c>
      <c r="AM18">
        <v>2783.45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50.604300000000002</v>
      </c>
      <c r="BB18">
        <v>91.124200000000002</v>
      </c>
      <c r="BC18">
        <v>31.385200000000001</v>
      </c>
      <c r="BD18">
        <v>0</v>
      </c>
      <c r="BE18">
        <v>0</v>
      </c>
      <c r="BF18">
        <v>7.6047099999999999</v>
      </c>
      <c r="BG18">
        <v>40.616100000000003</v>
      </c>
      <c r="BH18">
        <v>221.334</v>
      </c>
      <c r="BI18">
        <v>65.671999999999997</v>
      </c>
      <c r="BJ18">
        <v>0</v>
      </c>
      <c r="BK18">
        <v>0</v>
      </c>
      <c r="BL18">
        <v>0</v>
      </c>
      <c r="BM18">
        <v>287.00599999999997</v>
      </c>
      <c r="BN18">
        <v>269.37400000000002</v>
      </c>
      <c r="BO18">
        <v>17.6328</v>
      </c>
      <c r="BP18">
        <v>0</v>
      </c>
      <c r="BQ18">
        <v>6.25</v>
      </c>
      <c r="BR18" t="s">
        <v>113</v>
      </c>
      <c r="BS18">
        <v>0</v>
      </c>
      <c r="BT18">
        <v>25.75</v>
      </c>
      <c r="BU18" t="s">
        <v>233</v>
      </c>
      <c r="BV18">
        <v>0</v>
      </c>
      <c r="BW18" t="s">
        <v>100</v>
      </c>
      <c r="BX18" t="s">
        <v>100</v>
      </c>
      <c r="BY18" t="s">
        <v>471</v>
      </c>
      <c r="BZ18">
        <v>21.753699999999998</v>
      </c>
      <c r="CA18">
        <v>46188.9</v>
      </c>
      <c r="CB18">
        <v>17102.7</v>
      </c>
      <c r="CC18">
        <v>0</v>
      </c>
      <c r="CD18">
        <v>1958.64</v>
      </c>
      <c r="CE18">
        <v>0</v>
      </c>
      <c r="CF18">
        <v>33531.300000000003</v>
      </c>
      <c r="CG18">
        <v>98803.3</v>
      </c>
      <c r="CH18">
        <v>64279.5</v>
      </c>
      <c r="CI18">
        <v>0</v>
      </c>
      <c r="CJ18">
        <v>0</v>
      </c>
      <c r="CK18">
        <v>0</v>
      </c>
      <c r="CL18">
        <v>163083</v>
      </c>
      <c r="CM18">
        <v>3561.32</v>
      </c>
      <c r="CN18">
        <v>0</v>
      </c>
      <c r="CO18">
        <v>0</v>
      </c>
      <c r="CP18">
        <v>0</v>
      </c>
      <c r="CQ18">
        <v>0</v>
      </c>
      <c r="CR18">
        <v>1348.16</v>
      </c>
      <c r="CS18">
        <v>0</v>
      </c>
      <c r="CT18">
        <v>4909.4799999999996</v>
      </c>
      <c r="CU18">
        <v>0</v>
      </c>
      <c r="CV18">
        <v>0</v>
      </c>
      <c r="CW18">
        <v>0</v>
      </c>
      <c r="CX18">
        <v>0</v>
      </c>
      <c r="CY18">
        <v>4909.4799999999996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23.8933</v>
      </c>
      <c r="DN18">
        <v>79.621399999999994</v>
      </c>
      <c r="DO18">
        <v>19.514600000000002</v>
      </c>
      <c r="DP18">
        <v>0</v>
      </c>
      <c r="DQ18">
        <v>1.3815</v>
      </c>
      <c r="DR18">
        <v>7.90693</v>
      </c>
      <c r="DS18">
        <v>32.624499999999998</v>
      </c>
      <c r="DT18">
        <v>164.94200000000001</v>
      </c>
      <c r="DU18">
        <v>65.671999999999997</v>
      </c>
      <c r="DV18">
        <v>0</v>
      </c>
      <c r="DW18">
        <v>0</v>
      </c>
      <c r="DX18">
        <v>0</v>
      </c>
      <c r="DY18">
        <v>230.614</v>
      </c>
      <c r="DZ18">
        <v>198.82900000000001</v>
      </c>
      <c r="EA18">
        <v>31.784800000000001</v>
      </c>
      <c r="EB18">
        <v>0</v>
      </c>
      <c r="EC18">
        <v>0</v>
      </c>
      <c r="EE18">
        <v>0</v>
      </c>
      <c r="EF18">
        <v>16.25</v>
      </c>
      <c r="EG18" t="s">
        <v>78</v>
      </c>
      <c r="EH18">
        <v>0</v>
      </c>
      <c r="FI18" t="s">
        <v>509</v>
      </c>
      <c r="FJ18" t="s">
        <v>469</v>
      </c>
      <c r="FK18" t="s">
        <v>260</v>
      </c>
      <c r="FL18" t="s">
        <v>291</v>
      </c>
      <c r="FM18">
        <v>8.5</v>
      </c>
      <c r="FN18" t="s">
        <v>44</v>
      </c>
      <c r="FO18" t="s">
        <v>520</v>
      </c>
      <c r="FP18" t="s">
        <v>522</v>
      </c>
    </row>
    <row r="19" spans="1:172" x14ac:dyDescent="0.25">
      <c r="A19" s="69">
        <v>42956.958645833336</v>
      </c>
      <c r="B19" t="s">
        <v>263</v>
      </c>
      <c r="C19" t="s">
        <v>263</v>
      </c>
      <c r="D19" t="s">
        <v>42</v>
      </c>
      <c r="E19">
        <v>24412.7</v>
      </c>
      <c r="F19">
        <v>24412.7</v>
      </c>
      <c r="G19" t="s">
        <v>43</v>
      </c>
      <c r="H19" s="39">
        <v>0.1111111111111111</v>
      </c>
      <c r="I19" t="s">
        <v>50</v>
      </c>
      <c r="J19">
        <v>16.510000000000002</v>
      </c>
      <c r="K19" t="s">
        <v>100</v>
      </c>
      <c r="L19" t="s">
        <v>100</v>
      </c>
      <c r="M19" t="s">
        <v>212</v>
      </c>
      <c r="N19">
        <v>280.59399999999999</v>
      </c>
      <c r="O19">
        <v>32827.699999999997</v>
      </c>
      <c r="P19">
        <v>17014.2</v>
      </c>
      <c r="Q19">
        <v>0</v>
      </c>
      <c r="R19">
        <v>4102.96</v>
      </c>
      <c r="S19">
        <v>0</v>
      </c>
      <c r="T19">
        <v>40629.1</v>
      </c>
      <c r="U19">
        <v>94854.5</v>
      </c>
      <c r="V19">
        <v>64279.5</v>
      </c>
      <c r="W19">
        <v>0</v>
      </c>
      <c r="X19">
        <v>0</v>
      </c>
      <c r="Y19">
        <v>0</v>
      </c>
      <c r="Z19">
        <v>159134</v>
      </c>
      <c r="AA19">
        <v>3206.5</v>
      </c>
      <c r="AB19">
        <v>0</v>
      </c>
      <c r="AC19">
        <v>0</v>
      </c>
      <c r="AD19">
        <v>0</v>
      </c>
      <c r="AE19">
        <v>0</v>
      </c>
      <c r="AF19">
        <v>1304.49</v>
      </c>
      <c r="AG19">
        <v>0</v>
      </c>
      <c r="AH19">
        <v>4510.99</v>
      </c>
      <c r="AI19">
        <v>0</v>
      </c>
      <c r="AJ19">
        <v>0</v>
      </c>
      <c r="AK19">
        <v>0</v>
      </c>
      <c r="AL19">
        <v>0</v>
      </c>
      <c r="AM19">
        <v>4510.99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21.770199999999999</v>
      </c>
      <c r="BB19">
        <v>61.164900000000003</v>
      </c>
      <c r="BC19">
        <v>17.463999999999999</v>
      </c>
      <c r="BD19">
        <v>0</v>
      </c>
      <c r="BE19">
        <v>3.69442</v>
      </c>
      <c r="BF19">
        <v>7.6504500000000002</v>
      </c>
      <c r="BG19">
        <v>40.140300000000003</v>
      </c>
      <c r="BH19">
        <v>151.88399999999999</v>
      </c>
      <c r="BI19">
        <v>65.671999999999997</v>
      </c>
      <c r="BJ19">
        <v>0</v>
      </c>
      <c r="BK19">
        <v>0</v>
      </c>
      <c r="BL19">
        <v>0</v>
      </c>
      <c r="BM19">
        <v>217.55600000000001</v>
      </c>
      <c r="BN19">
        <v>188.334</v>
      </c>
      <c r="BO19">
        <v>29.221900000000002</v>
      </c>
      <c r="BP19">
        <v>0</v>
      </c>
      <c r="BQ19">
        <v>0</v>
      </c>
      <c r="BS19">
        <v>0</v>
      </c>
      <c r="BT19">
        <v>24.5</v>
      </c>
      <c r="BU19" t="s">
        <v>78</v>
      </c>
      <c r="BV19">
        <v>0</v>
      </c>
      <c r="BW19" t="s">
        <v>100</v>
      </c>
      <c r="BX19" t="s">
        <v>100</v>
      </c>
      <c r="BY19" t="s">
        <v>471</v>
      </c>
      <c r="BZ19">
        <v>21.458300000000001</v>
      </c>
      <c r="CA19">
        <v>48073.8</v>
      </c>
      <c r="CB19">
        <v>17266</v>
      </c>
      <c r="CC19">
        <v>0</v>
      </c>
      <c r="CD19">
        <v>1971.64</v>
      </c>
      <c r="CE19">
        <v>0</v>
      </c>
      <c r="CF19">
        <v>33083.599999999999</v>
      </c>
      <c r="CG19">
        <v>100417</v>
      </c>
      <c r="CH19">
        <v>64279.5</v>
      </c>
      <c r="CI19">
        <v>0</v>
      </c>
      <c r="CJ19">
        <v>0</v>
      </c>
      <c r="CK19">
        <v>0</v>
      </c>
      <c r="CL19">
        <v>164696</v>
      </c>
      <c r="CM19">
        <v>3627.56</v>
      </c>
      <c r="CN19">
        <v>0</v>
      </c>
      <c r="CO19">
        <v>0</v>
      </c>
      <c r="CP19">
        <v>0</v>
      </c>
      <c r="CQ19">
        <v>0</v>
      </c>
      <c r="CR19">
        <v>1356.63</v>
      </c>
      <c r="CS19">
        <v>0</v>
      </c>
      <c r="CT19">
        <v>4984.1899999999996</v>
      </c>
      <c r="CU19">
        <v>0</v>
      </c>
      <c r="CV19">
        <v>0</v>
      </c>
      <c r="CW19">
        <v>0</v>
      </c>
      <c r="CX19">
        <v>0</v>
      </c>
      <c r="CY19">
        <v>4984.1899999999996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24.364799999999999</v>
      </c>
      <c r="DN19">
        <v>83.883200000000002</v>
      </c>
      <c r="DO19">
        <v>18.603300000000001</v>
      </c>
      <c r="DP19">
        <v>0</v>
      </c>
      <c r="DQ19">
        <v>1.39154</v>
      </c>
      <c r="DR19">
        <v>7.9567600000000001</v>
      </c>
      <c r="DS19">
        <v>32.189700000000002</v>
      </c>
      <c r="DT19">
        <v>168.38900000000001</v>
      </c>
      <c r="DU19">
        <v>65.671999999999997</v>
      </c>
      <c r="DV19">
        <v>0</v>
      </c>
      <c r="DW19">
        <v>0</v>
      </c>
      <c r="DX19">
        <v>0</v>
      </c>
      <c r="DY19">
        <v>234.06100000000001</v>
      </c>
      <c r="DZ19">
        <v>201.755</v>
      </c>
      <c r="EA19">
        <v>32.3063</v>
      </c>
      <c r="EB19">
        <v>0</v>
      </c>
      <c r="EC19">
        <v>0</v>
      </c>
      <c r="EE19">
        <v>0</v>
      </c>
      <c r="EF19">
        <v>12.25</v>
      </c>
      <c r="EG19" t="s">
        <v>78</v>
      </c>
      <c r="EH19">
        <v>0</v>
      </c>
      <c r="FI19" t="s">
        <v>509</v>
      </c>
      <c r="FJ19" t="s">
        <v>469</v>
      </c>
      <c r="FK19" t="s">
        <v>260</v>
      </c>
      <c r="FL19" t="s">
        <v>291</v>
      </c>
      <c r="FM19">
        <v>8.5</v>
      </c>
      <c r="FN19" t="s">
        <v>44</v>
      </c>
      <c r="FO19" t="s">
        <v>520</v>
      </c>
      <c r="FP19" t="s">
        <v>522</v>
      </c>
    </row>
    <row r="20" spans="1:172" x14ac:dyDescent="0.25">
      <c r="A20" s="69">
        <v>42956.961689814816</v>
      </c>
      <c r="B20" t="s">
        <v>264</v>
      </c>
      <c r="C20" t="s">
        <v>264</v>
      </c>
      <c r="D20" t="s">
        <v>42</v>
      </c>
      <c r="E20">
        <v>498589</v>
      </c>
      <c r="F20">
        <v>498589</v>
      </c>
      <c r="G20" t="s">
        <v>43</v>
      </c>
      <c r="H20" s="39">
        <v>0.17986111111111111</v>
      </c>
      <c r="I20" t="s">
        <v>51</v>
      </c>
      <c r="J20">
        <v>-47.44</v>
      </c>
      <c r="K20" t="s">
        <v>100</v>
      </c>
      <c r="L20" t="s">
        <v>100</v>
      </c>
      <c r="M20" t="s">
        <v>242</v>
      </c>
      <c r="N20">
        <v>608650</v>
      </c>
      <c r="O20">
        <v>367236</v>
      </c>
      <c r="P20">
        <v>198225</v>
      </c>
      <c r="Q20">
        <v>6910.08</v>
      </c>
      <c r="R20">
        <v>148942</v>
      </c>
      <c r="S20">
        <v>0</v>
      </c>
      <c r="T20">
        <v>795072</v>
      </c>
      <c r="U20" s="14">
        <v>2125040</v>
      </c>
      <c r="V20" s="14">
        <v>2135580</v>
      </c>
      <c r="W20">
        <v>0</v>
      </c>
      <c r="X20">
        <v>0</v>
      </c>
      <c r="Y20">
        <v>0</v>
      </c>
      <c r="Z20" s="14">
        <v>4260620</v>
      </c>
      <c r="AA20">
        <v>153654</v>
      </c>
      <c r="AB20">
        <v>0</v>
      </c>
      <c r="AC20">
        <v>0</v>
      </c>
      <c r="AD20">
        <v>0</v>
      </c>
      <c r="AE20">
        <v>0</v>
      </c>
      <c r="AF20">
        <v>5774.04</v>
      </c>
      <c r="AG20">
        <v>0</v>
      </c>
      <c r="AH20">
        <v>159428</v>
      </c>
      <c r="AI20">
        <v>0</v>
      </c>
      <c r="AJ20">
        <v>0</v>
      </c>
      <c r="AK20">
        <v>0</v>
      </c>
      <c r="AL20">
        <v>0</v>
      </c>
      <c r="AM20">
        <v>159428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59.804299999999998</v>
      </c>
      <c r="BB20">
        <v>28.075500000000002</v>
      </c>
      <c r="BC20">
        <v>9.9117999999999995</v>
      </c>
      <c r="BD20">
        <v>0.78419899999999998</v>
      </c>
      <c r="BE20">
        <v>7.93133</v>
      </c>
      <c r="BF20">
        <v>1.6589499999999999</v>
      </c>
      <c r="BG20">
        <v>38.866</v>
      </c>
      <c r="BH20">
        <v>147.03200000000001</v>
      </c>
      <c r="BI20">
        <v>106.831</v>
      </c>
      <c r="BJ20">
        <v>0</v>
      </c>
      <c r="BK20">
        <v>0</v>
      </c>
      <c r="BL20">
        <v>0</v>
      </c>
      <c r="BM20">
        <v>253.863</v>
      </c>
      <c r="BN20">
        <v>213.41800000000001</v>
      </c>
      <c r="BO20">
        <v>40.4452</v>
      </c>
      <c r="BP20">
        <v>0</v>
      </c>
      <c r="BQ20">
        <v>30</v>
      </c>
      <c r="BR20" t="s">
        <v>114</v>
      </c>
      <c r="BS20">
        <v>0</v>
      </c>
      <c r="BT20">
        <v>0</v>
      </c>
      <c r="BV20">
        <v>0</v>
      </c>
      <c r="BW20" t="s">
        <v>100</v>
      </c>
      <c r="BX20" t="s">
        <v>100</v>
      </c>
      <c r="BY20" t="s">
        <v>232</v>
      </c>
      <c r="BZ20">
        <v>168.63499999999999</v>
      </c>
      <c r="CA20">
        <v>290913</v>
      </c>
      <c r="CB20">
        <v>372714</v>
      </c>
      <c r="CC20">
        <v>35547.300000000003</v>
      </c>
      <c r="CD20">
        <v>85782.3</v>
      </c>
      <c r="CE20">
        <v>0</v>
      </c>
      <c r="CF20">
        <v>731247</v>
      </c>
      <c r="CG20" s="14">
        <v>1516370</v>
      </c>
      <c r="CH20" s="14">
        <v>2135580</v>
      </c>
      <c r="CI20">
        <v>0</v>
      </c>
      <c r="CJ20">
        <v>0</v>
      </c>
      <c r="CK20">
        <v>0</v>
      </c>
      <c r="CL20" s="14">
        <v>3651950</v>
      </c>
      <c r="CM20">
        <v>28021</v>
      </c>
      <c r="CN20">
        <v>0</v>
      </c>
      <c r="CO20">
        <v>0</v>
      </c>
      <c r="CP20">
        <v>0</v>
      </c>
      <c r="CQ20">
        <v>0</v>
      </c>
      <c r="CR20">
        <v>5772.53</v>
      </c>
      <c r="CS20">
        <v>0</v>
      </c>
      <c r="CT20">
        <v>33793.5</v>
      </c>
      <c r="CU20">
        <v>0</v>
      </c>
      <c r="CV20">
        <v>0</v>
      </c>
      <c r="CW20">
        <v>0</v>
      </c>
      <c r="CX20">
        <v>0</v>
      </c>
      <c r="CY20">
        <v>33793.5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9.0728100000000005</v>
      </c>
      <c r="DN20">
        <v>25.361699999999999</v>
      </c>
      <c r="DO20">
        <v>19.6084</v>
      </c>
      <c r="DP20">
        <v>3.0737800000000002</v>
      </c>
      <c r="DQ20">
        <v>5.1809500000000002</v>
      </c>
      <c r="DR20">
        <v>1.6585099999999999</v>
      </c>
      <c r="DS20">
        <v>35.642800000000001</v>
      </c>
      <c r="DT20">
        <v>99.599000000000004</v>
      </c>
      <c r="DU20">
        <v>106.831</v>
      </c>
      <c r="DV20">
        <v>0</v>
      </c>
      <c r="DW20">
        <v>0</v>
      </c>
      <c r="DX20">
        <v>0</v>
      </c>
      <c r="DY20">
        <v>206.43</v>
      </c>
      <c r="DZ20">
        <v>195.70400000000001</v>
      </c>
      <c r="EA20">
        <v>10.7255</v>
      </c>
      <c r="EB20">
        <v>0</v>
      </c>
      <c r="EC20">
        <v>0</v>
      </c>
      <c r="EE20">
        <v>0</v>
      </c>
      <c r="EF20">
        <v>3.25</v>
      </c>
      <c r="EG20" t="s">
        <v>208</v>
      </c>
      <c r="EH20">
        <v>0</v>
      </c>
      <c r="FI20" t="s">
        <v>509</v>
      </c>
      <c r="FJ20" t="s">
        <v>469</v>
      </c>
      <c r="FK20" t="s">
        <v>260</v>
      </c>
      <c r="FL20" t="s">
        <v>291</v>
      </c>
      <c r="FM20">
        <v>8.5</v>
      </c>
      <c r="FN20" t="s">
        <v>44</v>
      </c>
      <c r="FO20" t="s">
        <v>520</v>
      </c>
      <c r="FP20" t="s">
        <v>522</v>
      </c>
    </row>
    <row r="21" spans="1:172" x14ac:dyDescent="0.25">
      <c r="A21" s="69">
        <v>42956.965069444443</v>
      </c>
      <c r="B21" t="s">
        <v>265</v>
      </c>
      <c r="C21" t="s">
        <v>265</v>
      </c>
      <c r="D21" t="s">
        <v>42</v>
      </c>
      <c r="E21">
        <v>498589</v>
      </c>
      <c r="F21">
        <v>498589</v>
      </c>
      <c r="G21" t="s">
        <v>43</v>
      </c>
      <c r="H21" s="39">
        <v>0.20069444444444443</v>
      </c>
      <c r="I21" t="s">
        <v>51</v>
      </c>
      <c r="J21">
        <v>-10.199999999999999</v>
      </c>
      <c r="K21" t="s">
        <v>100</v>
      </c>
      <c r="L21" t="s">
        <v>100</v>
      </c>
      <c r="M21" t="s">
        <v>222</v>
      </c>
      <c r="N21">
        <v>607541</v>
      </c>
      <c r="O21">
        <v>410525</v>
      </c>
      <c r="P21">
        <v>198119</v>
      </c>
      <c r="Q21">
        <v>2108</v>
      </c>
      <c r="R21">
        <v>86064.9</v>
      </c>
      <c r="S21">
        <v>0</v>
      </c>
      <c r="T21">
        <v>795072</v>
      </c>
      <c r="U21" s="14">
        <v>2099430</v>
      </c>
      <c r="V21" s="14">
        <v>2135580</v>
      </c>
      <c r="W21">
        <v>0</v>
      </c>
      <c r="X21">
        <v>0</v>
      </c>
      <c r="Y21">
        <v>0</v>
      </c>
      <c r="Z21" s="14">
        <v>4235010</v>
      </c>
      <c r="AA21">
        <v>27.619399999999999</v>
      </c>
      <c r="AB21">
        <v>0</v>
      </c>
      <c r="AC21">
        <v>0</v>
      </c>
      <c r="AD21">
        <v>0</v>
      </c>
      <c r="AE21">
        <v>0</v>
      </c>
      <c r="AF21">
        <v>5774.04</v>
      </c>
      <c r="AG21">
        <v>0</v>
      </c>
      <c r="AH21">
        <v>5801.66</v>
      </c>
      <c r="AI21">
        <v>0</v>
      </c>
      <c r="AJ21">
        <v>0</v>
      </c>
      <c r="AK21">
        <v>0</v>
      </c>
      <c r="AL21">
        <v>0</v>
      </c>
      <c r="AM21">
        <v>5801.66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20.959099999999999</v>
      </c>
      <c r="BB21">
        <v>33.585700000000003</v>
      </c>
      <c r="BC21">
        <v>9.9092500000000001</v>
      </c>
      <c r="BD21">
        <v>0.293929</v>
      </c>
      <c r="BE21">
        <v>4.5141</v>
      </c>
      <c r="BF21">
        <v>1.6589499999999999</v>
      </c>
      <c r="BG21">
        <v>38.866</v>
      </c>
      <c r="BH21">
        <v>109.78700000000001</v>
      </c>
      <c r="BI21">
        <v>106.831</v>
      </c>
      <c r="BJ21">
        <v>0</v>
      </c>
      <c r="BK21">
        <v>0</v>
      </c>
      <c r="BL21">
        <v>0</v>
      </c>
      <c r="BM21">
        <v>216.61799999999999</v>
      </c>
      <c r="BN21">
        <v>214.94900000000001</v>
      </c>
      <c r="BO21">
        <v>1.6684600000000001</v>
      </c>
      <c r="BP21">
        <v>0</v>
      </c>
      <c r="BQ21">
        <v>32</v>
      </c>
      <c r="BR21" t="s">
        <v>114</v>
      </c>
      <c r="BS21">
        <v>0</v>
      </c>
      <c r="BT21">
        <v>0</v>
      </c>
      <c r="BV21">
        <v>0</v>
      </c>
      <c r="BW21" t="s">
        <v>100</v>
      </c>
      <c r="BX21" t="s">
        <v>100</v>
      </c>
      <c r="BY21" t="s">
        <v>232</v>
      </c>
      <c r="BZ21">
        <v>168.63499999999999</v>
      </c>
      <c r="CA21">
        <v>290913</v>
      </c>
      <c r="CB21">
        <v>372714</v>
      </c>
      <c r="CC21">
        <v>35547.300000000003</v>
      </c>
      <c r="CD21">
        <v>85782.3</v>
      </c>
      <c r="CE21">
        <v>0</v>
      </c>
      <c r="CF21">
        <v>731247</v>
      </c>
      <c r="CG21" s="14">
        <v>1516370</v>
      </c>
      <c r="CH21" s="14">
        <v>2135580</v>
      </c>
      <c r="CI21">
        <v>0</v>
      </c>
      <c r="CJ21">
        <v>0</v>
      </c>
      <c r="CK21">
        <v>0</v>
      </c>
      <c r="CL21" s="14">
        <v>3651950</v>
      </c>
      <c r="CM21">
        <v>28021</v>
      </c>
      <c r="CN21">
        <v>0</v>
      </c>
      <c r="CO21">
        <v>0</v>
      </c>
      <c r="CP21">
        <v>0</v>
      </c>
      <c r="CQ21">
        <v>0</v>
      </c>
      <c r="CR21">
        <v>5772.53</v>
      </c>
      <c r="CS21">
        <v>0</v>
      </c>
      <c r="CT21">
        <v>33793.5</v>
      </c>
      <c r="CU21">
        <v>0</v>
      </c>
      <c r="CV21">
        <v>0</v>
      </c>
      <c r="CW21">
        <v>0</v>
      </c>
      <c r="CX21">
        <v>0</v>
      </c>
      <c r="CY21">
        <v>33793.5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9.0728100000000005</v>
      </c>
      <c r="DN21">
        <v>25.361699999999999</v>
      </c>
      <c r="DO21">
        <v>19.6084</v>
      </c>
      <c r="DP21">
        <v>3.0737800000000002</v>
      </c>
      <c r="DQ21">
        <v>5.1809500000000002</v>
      </c>
      <c r="DR21">
        <v>1.6585099999999999</v>
      </c>
      <c r="DS21">
        <v>35.642800000000001</v>
      </c>
      <c r="DT21">
        <v>99.599000000000004</v>
      </c>
      <c r="DU21">
        <v>106.831</v>
      </c>
      <c r="DV21">
        <v>0</v>
      </c>
      <c r="DW21">
        <v>0</v>
      </c>
      <c r="DX21">
        <v>0</v>
      </c>
      <c r="DY21">
        <v>206.43</v>
      </c>
      <c r="DZ21">
        <v>195.70400000000001</v>
      </c>
      <c r="EA21">
        <v>10.7255</v>
      </c>
      <c r="EB21">
        <v>0</v>
      </c>
      <c r="EC21">
        <v>0</v>
      </c>
      <c r="EE21">
        <v>0</v>
      </c>
      <c r="EF21">
        <v>3.25</v>
      </c>
      <c r="EG21" t="s">
        <v>208</v>
      </c>
      <c r="EH21">
        <v>0</v>
      </c>
      <c r="FI21" t="s">
        <v>509</v>
      </c>
      <c r="FJ21" t="s">
        <v>469</v>
      </c>
      <c r="FK21" t="s">
        <v>260</v>
      </c>
      <c r="FL21" t="s">
        <v>291</v>
      </c>
      <c r="FM21">
        <v>8.5</v>
      </c>
      <c r="FN21" t="s">
        <v>44</v>
      </c>
      <c r="FO21" t="s">
        <v>520</v>
      </c>
      <c r="FP21" t="s">
        <v>522</v>
      </c>
    </row>
    <row r="22" spans="1:172" x14ac:dyDescent="0.25">
      <c r="A22" s="69">
        <v>42956.96802083333</v>
      </c>
      <c r="B22" t="s">
        <v>266</v>
      </c>
      <c r="C22" t="s">
        <v>266</v>
      </c>
      <c r="D22" t="s">
        <v>42</v>
      </c>
      <c r="E22">
        <v>498589</v>
      </c>
      <c r="F22">
        <v>498589</v>
      </c>
      <c r="G22" t="s">
        <v>43</v>
      </c>
      <c r="H22" s="39">
        <v>0.17361111111111113</v>
      </c>
      <c r="I22" t="s">
        <v>51</v>
      </c>
      <c r="J22">
        <v>-17.73</v>
      </c>
      <c r="K22" t="s">
        <v>100</v>
      </c>
      <c r="L22" t="s">
        <v>100</v>
      </c>
      <c r="M22" t="s">
        <v>242</v>
      </c>
      <c r="N22">
        <v>607555</v>
      </c>
      <c r="O22">
        <v>513045</v>
      </c>
      <c r="P22">
        <v>198113</v>
      </c>
      <c r="Q22">
        <v>10907.8</v>
      </c>
      <c r="R22">
        <v>85748.800000000003</v>
      </c>
      <c r="S22">
        <v>0</v>
      </c>
      <c r="T22">
        <v>795072</v>
      </c>
      <c r="U22" s="14">
        <v>2210440</v>
      </c>
      <c r="V22" s="14">
        <v>2135580</v>
      </c>
      <c r="W22">
        <v>0</v>
      </c>
      <c r="X22">
        <v>0</v>
      </c>
      <c r="Y22">
        <v>0</v>
      </c>
      <c r="Z22" s="14">
        <v>4346020</v>
      </c>
      <c r="AA22">
        <v>27.619199999999999</v>
      </c>
      <c r="AB22">
        <v>0</v>
      </c>
      <c r="AC22">
        <v>0</v>
      </c>
      <c r="AD22">
        <v>0</v>
      </c>
      <c r="AE22">
        <v>0</v>
      </c>
      <c r="AF22">
        <v>5774.04</v>
      </c>
      <c r="AG22">
        <v>0</v>
      </c>
      <c r="AH22">
        <v>5801.66</v>
      </c>
      <c r="AI22">
        <v>0</v>
      </c>
      <c r="AJ22">
        <v>0</v>
      </c>
      <c r="AK22">
        <v>0</v>
      </c>
      <c r="AL22">
        <v>0</v>
      </c>
      <c r="AM22">
        <v>5801.66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20.959599999999998</v>
      </c>
      <c r="BB22">
        <v>40.429299999999998</v>
      </c>
      <c r="BC22">
        <v>9.9039599999999997</v>
      </c>
      <c r="BD22">
        <v>0.99936899999999995</v>
      </c>
      <c r="BE22">
        <v>4.4969200000000003</v>
      </c>
      <c r="BF22">
        <v>1.6589499999999999</v>
      </c>
      <c r="BG22">
        <v>38.866</v>
      </c>
      <c r="BH22">
        <v>117.31399999999999</v>
      </c>
      <c r="BI22">
        <v>106.831</v>
      </c>
      <c r="BJ22">
        <v>0</v>
      </c>
      <c r="BK22">
        <v>0</v>
      </c>
      <c r="BL22">
        <v>0</v>
      </c>
      <c r="BM22">
        <v>224.14500000000001</v>
      </c>
      <c r="BN22">
        <v>222.476</v>
      </c>
      <c r="BO22">
        <v>1.6684600000000001</v>
      </c>
      <c r="BP22">
        <v>0</v>
      </c>
      <c r="BQ22">
        <v>32</v>
      </c>
      <c r="BR22" t="s">
        <v>114</v>
      </c>
      <c r="BS22">
        <v>0</v>
      </c>
      <c r="BT22">
        <v>0</v>
      </c>
      <c r="BV22">
        <v>0</v>
      </c>
      <c r="BW22" t="s">
        <v>100</v>
      </c>
      <c r="BX22" t="s">
        <v>100</v>
      </c>
      <c r="BY22" t="s">
        <v>232</v>
      </c>
      <c r="BZ22">
        <v>168.63499999999999</v>
      </c>
      <c r="CA22">
        <v>290913</v>
      </c>
      <c r="CB22">
        <v>372714</v>
      </c>
      <c r="CC22">
        <v>35547.300000000003</v>
      </c>
      <c r="CD22">
        <v>85782.3</v>
      </c>
      <c r="CE22">
        <v>0</v>
      </c>
      <c r="CF22">
        <v>731247</v>
      </c>
      <c r="CG22" s="14">
        <v>1516370</v>
      </c>
      <c r="CH22" s="14">
        <v>2135580</v>
      </c>
      <c r="CI22">
        <v>0</v>
      </c>
      <c r="CJ22">
        <v>0</v>
      </c>
      <c r="CK22">
        <v>0</v>
      </c>
      <c r="CL22" s="14">
        <v>3651950</v>
      </c>
      <c r="CM22">
        <v>28021</v>
      </c>
      <c r="CN22">
        <v>0</v>
      </c>
      <c r="CO22">
        <v>0</v>
      </c>
      <c r="CP22">
        <v>0</v>
      </c>
      <c r="CQ22">
        <v>0</v>
      </c>
      <c r="CR22">
        <v>5772.53</v>
      </c>
      <c r="CS22">
        <v>0</v>
      </c>
      <c r="CT22">
        <v>33793.5</v>
      </c>
      <c r="CU22">
        <v>0</v>
      </c>
      <c r="CV22">
        <v>0</v>
      </c>
      <c r="CW22">
        <v>0</v>
      </c>
      <c r="CX22">
        <v>0</v>
      </c>
      <c r="CY22">
        <v>33793.5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9.0728100000000005</v>
      </c>
      <c r="DN22">
        <v>25.361699999999999</v>
      </c>
      <c r="DO22">
        <v>19.6084</v>
      </c>
      <c r="DP22">
        <v>3.0737800000000002</v>
      </c>
      <c r="DQ22">
        <v>5.1809500000000002</v>
      </c>
      <c r="DR22">
        <v>1.6585099999999999</v>
      </c>
      <c r="DS22">
        <v>35.642800000000001</v>
      </c>
      <c r="DT22">
        <v>99.599000000000004</v>
      </c>
      <c r="DU22">
        <v>106.831</v>
      </c>
      <c r="DV22">
        <v>0</v>
      </c>
      <c r="DW22">
        <v>0</v>
      </c>
      <c r="DX22">
        <v>0</v>
      </c>
      <c r="DY22">
        <v>206.43</v>
      </c>
      <c r="DZ22">
        <v>195.70400000000001</v>
      </c>
      <c r="EA22">
        <v>10.7255</v>
      </c>
      <c r="EB22">
        <v>0</v>
      </c>
      <c r="EC22">
        <v>0</v>
      </c>
      <c r="EE22">
        <v>0</v>
      </c>
      <c r="EF22">
        <v>3.25</v>
      </c>
      <c r="EG22" t="s">
        <v>208</v>
      </c>
      <c r="EH22">
        <v>0</v>
      </c>
      <c r="FI22" t="s">
        <v>509</v>
      </c>
      <c r="FJ22" t="s">
        <v>469</v>
      </c>
      <c r="FK22" t="s">
        <v>260</v>
      </c>
      <c r="FL22" t="s">
        <v>291</v>
      </c>
      <c r="FM22">
        <v>8.5</v>
      </c>
      <c r="FN22" t="s">
        <v>44</v>
      </c>
      <c r="FO22" t="s">
        <v>520</v>
      </c>
      <c r="FP22" t="s">
        <v>522</v>
      </c>
    </row>
    <row r="23" spans="1:172" x14ac:dyDescent="0.25">
      <c r="A23" s="69">
        <v>42956.969166666669</v>
      </c>
      <c r="B23" t="s">
        <v>267</v>
      </c>
      <c r="C23" t="s">
        <v>267</v>
      </c>
      <c r="D23" t="s">
        <v>42</v>
      </c>
      <c r="E23">
        <v>24563.1</v>
      </c>
      <c r="F23">
        <v>24692.3</v>
      </c>
      <c r="G23" t="s">
        <v>43</v>
      </c>
      <c r="H23" s="39">
        <v>6.5277777777777782E-2</v>
      </c>
      <c r="I23" t="s">
        <v>51</v>
      </c>
      <c r="J23">
        <v>-9.7799999999999994</v>
      </c>
      <c r="K23" t="s">
        <v>100</v>
      </c>
      <c r="L23" t="s">
        <v>100</v>
      </c>
      <c r="M23" t="s">
        <v>196</v>
      </c>
      <c r="N23">
        <v>5.5484499999999999</v>
      </c>
      <c r="O23">
        <v>45023.3</v>
      </c>
      <c r="P23">
        <v>28558.7</v>
      </c>
      <c r="Q23">
        <v>0</v>
      </c>
      <c r="R23">
        <v>1104.6600000000001</v>
      </c>
      <c r="S23">
        <v>0</v>
      </c>
      <c r="T23">
        <v>58121.599999999999</v>
      </c>
      <c r="U23">
        <v>132814</v>
      </c>
      <c r="V23">
        <v>77659.399999999994</v>
      </c>
      <c r="W23">
        <v>0</v>
      </c>
      <c r="X23">
        <v>197.69800000000001</v>
      </c>
      <c r="Y23">
        <v>0</v>
      </c>
      <c r="Z23">
        <v>210671</v>
      </c>
      <c r="AA23">
        <v>1168.81</v>
      </c>
      <c r="AB23">
        <v>0</v>
      </c>
      <c r="AC23">
        <v>0</v>
      </c>
      <c r="AD23">
        <v>0</v>
      </c>
      <c r="AE23">
        <v>0</v>
      </c>
      <c r="AF23">
        <v>1314.56</v>
      </c>
      <c r="AG23">
        <v>0</v>
      </c>
      <c r="AH23">
        <v>2483.37</v>
      </c>
      <c r="AI23">
        <v>0</v>
      </c>
      <c r="AJ23">
        <v>0</v>
      </c>
      <c r="AK23">
        <v>0</v>
      </c>
      <c r="AL23">
        <v>0</v>
      </c>
      <c r="AM23">
        <v>2483.37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8.0204599999999999</v>
      </c>
      <c r="BB23">
        <v>82.669399999999996</v>
      </c>
      <c r="BC23">
        <v>27.821999999999999</v>
      </c>
      <c r="BD23">
        <v>0</v>
      </c>
      <c r="BE23">
        <v>0.78502000000000005</v>
      </c>
      <c r="BF23">
        <v>7.6711900000000002</v>
      </c>
      <c r="BG23">
        <v>57.037700000000001</v>
      </c>
      <c r="BH23">
        <v>184.006</v>
      </c>
      <c r="BI23">
        <v>77.927300000000002</v>
      </c>
      <c r="BJ23">
        <v>0</v>
      </c>
      <c r="BK23">
        <v>0.189913</v>
      </c>
      <c r="BL23">
        <v>0</v>
      </c>
      <c r="BM23">
        <v>262.12299999999999</v>
      </c>
      <c r="BN23">
        <v>246.435</v>
      </c>
      <c r="BO23">
        <v>15.6877</v>
      </c>
      <c r="BP23">
        <v>0</v>
      </c>
      <c r="BQ23">
        <v>0</v>
      </c>
      <c r="BS23">
        <v>0</v>
      </c>
      <c r="BT23">
        <v>1.5</v>
      </c>
      <c r="BU23" t="s">
        <v>492</v>
      </c>
      <c r="BV23">
        <v>0</v>
      </c>
      <c r="BW23" t="s">
        <v>100</v>
      </c>
      <c r="BX23" t="s">
        <v>100</v>
      </c>
      <c r="BY23" t="s">
        <v>192</v>
      </c>
      <c r="BZ23">
        <v>9.8149300000000004</v>
      </c>
      <c r="CA23">
        <v>48234.7</v>
      </c>
      <c r="CB23">
        <v>16588.7</v>
      </c>
      <c r="CC23">
        <v>0</v>
      </c>
      <c r="CD23">
        <v>1588.58</v>
      </c>
      <c r="CE23">
        <v>0</v>
      </c>
      <c r="CF23">
        <v>55891</v>
      </c>
      <c r="CG23">
        <v>122313</v>
      </c>
      <c r="CH23">
        <v>77659.399999999994</v>
      </c>
      <c r="CI23">
        <v>0</v>
      </c>
      <c r="CJ23">
        <v>424.5</v>
      </c>
      <c r="CK23">
        <v>0</v>
      </c>
      <c r="CL23">
        <v>200397</v>
      </c>
      <c r="CM23">
        <v>1705.27</v>
      </c>
      <c r="CN23">
        <v>0</v>
      </c>
      <c r="CO23">
        <v>0</v>
      </c>
      <c r="CP23">
        <v>0</v>
      </c>
      <c r="CQ23">
        <v>0</v>
      </c>
      <c r="CR23">
        <v>1293.51</v>
      </c>
      <c r="CS23">
        <v>0</v>
      </c>
      <c r="CT23">
        <v>2998.78</v>
      </c>
      <c r="CU23">
        <v>0</v>
      </c>
      <c r="CV23">
        <v>0</v>
      </c>
      <c r="CW23">
        <v>0</v>
      </c>
      <c r="CX23">
        <v>0</v>
      </c>
      <c r="CY23">
        <v>2998.78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11.539400000000001</v>
      </c>
      <c r="DN23">
        <v>81.913700000000006</v>
      </c>
      <c r="DO23">
        <v>17.2225</v>
      </c>
      <c r="DP23">
        <v>0</v>
      </c>
      <c r="DQ23">
        <v>1.1239399999999999</v>
      </c>
      <c r="DR23">
        <v>7.5489199999999999</v>
      </c>
      <c r="DS23">
        <v>54.8947</v>
      </c>
      <c r="DT23">
        <v>174.24299999999999</v>
      </c>
      <c r="DU23">
        <v>77.927300000000002</v>
      </c>
      <c r="DV23">
        <v>0</v>
      </c>
      <c r="DW23">
        <v>0.42449700000000001</v>
      </c>
      <c r="DX23">
        <v>0</v>
      </c>
      <c r="DY23">
        <v>252.595</v>
      </c>
      <c r="DZ23">
        <v>233.51400000000001</v>
      </c>
      <c r="EA23">
        <v>19.081399999999999</v>
      </c>
      <c r="EB23">
        <v>0</v>
      </c>
      <c r="EC23">
        <v>0</v>
      </c>
      <c r="EE23">
        <v>0</v>
      </c>
      <c r="EF23">
        <v>0</v>
      </c>
      <c r="EH23">
        <v>0</v>
      </c>
      <c r="FI23" t="s">
        <v>509</v>
      </c>
      <c r="FJ23" t="s">
        <v>469</v>
      </c>
      <c r="FK23" t="s">
        <v>260</v>
      </c>
      <c r="FL23" t="s">
        <v>291</v>
      </c>
      <c r="FM23">
        <v>8.5</v>
      </c>
      <c r="FN23" t="s">
        <v>44</v>
      </c>
      <c r="FO23" t="s">
        <v>520</v>
      </c>
      <c r="FP23" t="s">
        <v>522</v>
      </c>
    </row>
    <row r="24" spans="1:172" x14ac:dyDescent="0.25">
      <c r="A24" s="69">
        <v>42956.969583333332</v>
      </c>
      <c r="B24" t="s">
        <v>268</v>
      </c>
      <c r="C24" t="s">
        <v>268</v>
      </c>
      <c r="D24" t="s">
        <v>42</v>
      </c>
      <c r="E24">
        <v>24563.1</v>
      </c>
      <c r="F24">
        <v>24692.3</v>
      </c>
      <c r="G24" t="s">
        <v>43</v>
      </c>
      <c r="H24" s="39">
        <v>2.2222222222222223E-2</v>
      </c>
      <c r="I24" t="s">
        <v>50</v>
      </c>
      <c r="J24">
        <v>3.75</v>
      </c>
      <c r="K24" t="s">
        <v>100</v>
      </c>
      <c r="L24" t="s">
        <v>100</v>
      </c>
      <c r="M24" t="s">
        <v>269</v>
      </c>
      <c r="N24">
        <v>9.2932400000000008</v>
      </c>
      <c r="O24">
        <v>63680</v>
      </c>
      <c r="P24">
        <v>12480.6</v>
      </c>
      <c r="Q24">
        <v>0</v>
      </c>
      <c r="R24">
        <v>1493.89</v>
      </c>
      <c r="S24">
        <v>0</v>
      </c>
      <c r="T24">
        <v>87037.6</v>
      </c>
      <c r="U24">
        <v>164701</v>
      </c>
      <c r="V24">
        <v>77659.399999999994</v>
      </c>
      <c r="W24">
        <v>0</v>
      </c>
      <c r="X24">
        <v>424.5</v>
      </c>
      <c r="Y24">
        <v>0</v>
      </c>
      <c r="Z24">
        <v>242785</v>
      </c>
      <c r="AA24">
        <v>1545.63</v>
      </c>
      <c r="AB24">
        <v>0</v>
      </c>
      <c r="AC24">
        <v>0</v>
      </c>
      <c r="AD24">
        <v>0</v>
      </c>
      <c r="AE24">
        <v>0</v>
      </c>
      <c r="AF24">
        <v>1185.6099999999999</v>
      </c>
      <c r="AG24">
        <v>0</v>
      </c>
      <c r="AH24">
        <v>2731.24</v>
      </c>
      <c r="AI24">
        <v>0</v>
      </c>
      <c r="AJ24">
        <v>0</v>
      </c>
      <c r="AK24">
        <v>0</v>
      </c>
      <c r="AL24">
        <v>0</v>
      </c>
      <c r="AM24">
        <v>2731.24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10.472099999999999</v>
      </c>
      <c r="BB24">
        <v>106.762</v>
      </c>
      <c r="BC24">
        <v>13.184699999999999</v>
      </c>
      <c r="BD24">
        <v>0</v>
      </c>
      <c r="BE24">
        <v>1.0539499999999999</v>
      </c>
      <c r="BF24">
        <v>6.9222400000000004</v>
      </c>
      <c r="BG24">
        <v>86.920500000000004</v>
      </c>
      <c r="BH24">
        <v>225.316</v>
      </c>
      <c r="BI24">
        <v>77.927300000000002</v>
      </c>
      <c r="BJ24">
        <v>0</v>
      </c>
      <c r="BK24">
        <v>0.42449700000000001</v>
      </c>
      <c r="BL24">
        <v>0</v>
      </c>
      <c r="BM24">
        <v>303.66800000000001</v>
      </c>
      <c r="BN24">
        <v>286.27999999999997</v>
      </c>
      <c r="BO24">
        <v>17.387799999999999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100</v>
      </c>
      <c r="BX24" t="s">
        <v>100</v>
      </c>
      <c r="BY24" t="s">
        <v>231</v>
      </c>
      <c r="BZ24">
        <v>9.8686900000000009</v>
      </c>
      <c r="CA24">
        <v>64322.2</v>
      </c>
      <c r="CB24">
        <v>12662.7</v>
      </c>
      <c r="CC24">
        <v>0</v>
      </c>
      <c r="CD24">
        <v>1499</v>
      </c>
      <c r="CE24">
        <v>0</v>
      </c>
      <c r="CF24">
        <v>87855.9</v>
      </c>
      <c r="CG24">
        <v>166350</v>
      </c>
      <c r="CH24">
        <v>77659.399999999994</v>
      </c>
      <c r="CI24">
        <v>0</v>
      </c>
      <c r="CJ24">
        <v>424.5</v>
      </c>
      <c r="CK24">
        <v>0</v>
      </c>
      <c r="CL24">
        <v>244434</v>
      </c>
      <c r="CM24">
        <v>1632.98</v>
      </c>
      <c r="CN24">
        <v>0</v>
      </c>
      <c r="CO24">
        <v>0</v>
      </c>
      <c r="CP24">
        <v>0</v>
      </c>
      <c r="CQ24">
        <v>0</v>
      </c>
      <c r="CR24">
        <v>1185.6099999999999</v>
      </c>
      <c r="CS24">
        <v>0</v>
      </c>
      <c r="CT24">
        <v>2818.59</v>
      </c>
      <c r="CU24">
        <v>0</v>
      </c>
      <c r="CV24">
        <v>0</v>
      </c>
      <c r="CW24">
        <v>0</v>
      </c>
      <c r="CX24">
        <v>0</v>
      </c>
      <c r="CY24">
        <v>2818.59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11.057700000000001</v>
      </c>
      <c r="DN24">
        <v>108.41200000000001</v>
      </c>
      <c r="DO24">
        <v>13.7514</v>
      </c>
      <c r="DP24">
        <v>0</v>
      </c>
      <c r="DQ24">
        <v>1.0575300000000001</v>
      </c>
      <c r="DR24">
        <v>6.9222700000000001</v>
      </c>
      <c r="DS24">
        <v>87.848500000000001</v>
      </c>
      <c r="DT24">
        <v>229.04900000000001</v>
      </c>
      <c r="DU24">
        <v>77.927300000000002</v>
      </c>
      <c r="DV24">
        <v>0</v>
      </c>
      <c r="DW24">
        <v>0.42449700000000001</v>
      </c>
      <c r="DX24">
        <v>0</v>
      </c>
      <c r="DY24">
        <v>307.40100000000001</v>
      </c>
      <c r="DZ24">
        <v>289.428</v>
      </c>
      <c r="EA24">
        <v>17.972999999999999</v>
      </c>
      <c r="EB24">
        <v>0</v>
      </c>
      <c r="EC24">
        <v>0</v>
      </c>
      <c r="EE24">
        <v>0</v>
      </c>
      <c r="EF24">
        <v>0</v>
      </c>
      <c r="EH24">
        <v>0</v>
      </c>
      <c r="FI24" t="s">
        <v>509</v>
      </c>
      <c r="FJ24" t="s">
        <v>469</v>
      </c>
      <c r="FK24" t="s">
        <v>260</v>
      </c>
      <c r="FL24" t="s">
        <v>291</v>
      </c>
      <c r="FM24">
        <v>8.5</v>
      </c>
      <c r="FN24" t="s">
        <v>44</v>
      </c>
      <c r="FO24" t="s">
        <v>520</v>
      </c>
      <c r="FP24" t="s">
        <v>522</v>
      </c>
    </row>
    <row r="25" spans="1:172" x14ac:dyDescent="0.25">
      <c r="A25" s="69">
        <v>42956.972696759258</v>
      </c>
      <c r="B25" t="s">
        <v>270</v>
      </c>
      <c r="C25" t="s">
        <v>270</v>
      </c>
      <c r="D25" t="s">
        <v>42</v>
      </c>
      <c r="E25">
        <v>460236</v>
      </c>
      <c r="F25">
        <v>460236</v>
      </c>
      <c r="G25" t="s">
        <v>43</v>
      </c>
      <c r="H25" s="39">
        <v>0.18472222222222223</v>
      </c>
      <c r="I25" t="s">
        <v>50</v>
      </c>
      <c r="J25">
        <v>2.61</v>
      </c>
      <c r="K25" t="s">
        <v>100</v>
      </c>
      <c r="L25" t="s">
        <v>100</v>
      </c>
      <c r="M25" t="s">
        <v>472</v>
      </c>
      <c r="N25">
        <v>95.257999999999996</v>
      </c>
      <c r="O25" s="14">
        <v>1399240</v>
      </c>
      <c r="P25">
        <v>840041</v>
      </c>
      <c r="Q25">
        <v>11015.3</v>
      </c>
      <c r="R25">
        <v>262867</v>
      </c>
      <c r="S25">
        <v>0</v>
      </c>
      <c r="T25">
        <v>870690</v>
      </c>
      <c r="U25" s="14">
        <v>3383940</v>
      </c>
      <c r="V25" s="14">
        <v>16281400</v>
      </c>
      <c r="W25">
        <v>0</v>
      </c>
      <c r="X25">
        <v>0</v>
      </c>
      <c r="Y25">
        <v>0</v>
      </c>
      <c r="Z25" s="14">
        <v>19665400</v>
      </c>
      <c r="AA25">
        <v>14549.6</v>
      </c>
      <c r="AB25">
        <v>0</v>
      </c>
      <c r="AC25">
        <v>0</v>
      </c>
      <c r="AD25">
        <v>0</v>
      </c>
      <c r="AE25">
        <v>0</v>
      </c>
      <c r="AF25">
        <v>5619.12</v>
      </c>
      <c r="AG25">
        <v>0</v>
      </c>
      <c r="AH25">
        <v>20168.7</v>
      </c>
      <c r="AI25">
        <v>0</v>
      </c>
      <c r="AJ25">
        <v>0</v>
      </c>
      <c r="AK25">
        <v>0</v>
      </c>
      <c r="AL25">
        <v>0</v>
      </c>
      <c r="AM25">
        <v>20168.7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5.1093799999999998</v>
      </c>
      <c r="BB25">
        <v>100.705</v>
      </c>
      <c r="BC25">
        <v>40.977400000000003</v>
      </c>
      <c r="BD25">
        <v>1.17615</v>
      </c>
      <c r="BE25">
        <v>15.6831</v>
      </c>
      <c r="BF25">
        <v>1.7495499999999999</v>
      </c>
      <c r="BG25">
        <v>46.268700000000003</v>
      </c>
      <c r="BH25">
        <v>211.66900000000001</v>
      </c>
      <c r="BI25">
        <v>740.54600000000005</v>
      </c>
      <c r="BJ25">
        <v>0</v>
      </c>
      <c r="BK25">
        <v>0</v>
      </c>
      <c r="BL25">
        <v>0</v>
      </c>
      <c r="BM25">
        <v>952.21500000000003</v>
      </c>
      <c r="BN25">
        <v>945.36</v>
      </c>
      <c r="BO25">
        <v>6.8553499999999996</v>
      </c>
      <c r="BP25">
        <v>0</v>
      </c>
      <c r="BQ25">
        <v>47.5</v>
      </c>
      <c r="BR25" t="s">
        <v>114</v>
      </c>
      <c r="BS25">
        <v>0</v>
      </c>
      <c r="BT25">
        <v>1</v>
      </c>
      <c r="BU25" t="s">
        <v>115</v>
      </c>
      <c r="BV25">
        <v>0</v>
      </c>
      <c r="BW25" t="s">
        <v>100</v>
      </c>
      <c r="BX25" t="s">
        <v>100</v>
      </c>
      <c r="BY25" t="s">
        <v>473</v>
      </c>
      <c r="BZ25">
        <v>98.226200000000006</v>
      </c>
      <c r="CA25" s="14">
        <v>1356000</v>
      </c>
      <c r="CB25">
        <v>943805</v>
      </c>
      <c r="CC25">
        <v>30168.7</v>
      </c>
      <c r="CD25">
        <v>73893.2</v>
      </c>
      <c r="CE25">
        <v>0</v>
      </c>
      <c r="CF25">
        <v>818806</v>
      </c>
      <c r="CG25" s="14">
        <v>3222770</v>
      </c>
      <c r="CH25" s="14">
        <v>16281400</v>
      </c>
      <c r="CI25">
        <v>0</v>
      </c>
      <c r="CJ25">
        <v>0</v>
      </c>
      <c r="CK25">
        <v>0</v>
      </c>
      <c r="CL25" s="14">
        <v>19504200</v>
      </c>
      <c r="CM25">
        <v>17145.8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22828.7</v>
      </c>
      <c r="CU25">
        <v>0</v>
      </c>
      <c r="CV25">
        <v>0</v>
      </c>
      <c r="CW25">
        <v>0</v>
      </c>
      <c r="CX25">
        <v>0</v>
      </c>
      <c r="CY25">
        <v>22828.7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6.0155000000000003</v>
      </c>
      <c r="DN25">
        <v>107.1</v>
      </c>
      <c r="DO25">
        <v>48.353400000000001</v>
      </c>
      <c r="DP25">
        <v>2.73123</v>
      </c>
      <c r="DQ25">
        <v>4.9016000000000002</v>
      </c>
      <c r="DR25">
        <v>1.7693300000000001</v>
      </c>
      <c r="DS25">
        <v>43.411999999999999</v>
      </c>
      <c r="DT25">
        <v>214.28299999999999</v>
      </c>
      <c r="DU25">
        <v>740.54600000000005</v>
      </c>
      <c r="DV25">
        <v>0</v>
      </c>
      <c r="DW25">
        <v>0</v>
      </c>
      <c r="DX25">
        <v>0</v>
      </c>
      <c r="DY25">
        <v>954.82899999999995</v>
      </c>
      <c r="DZ25">
        <v>947.048</v>
      </c>
      <c r="EA25">
        <v>7.7811000000000003</v>
      </c>
      <c r="EB25">
        <v>0</v>
      </c>
      <c r="EC25">
        <v>0</v>
      </c>
      <c r="EE25">
        <v>0</v>
      </c>
      <c r="EF25">
        <v>0.25</v>
      </c>
      <c r="EG25" t="s">
        <v>208</v>
      </c>
      <c r="EH25">
        <v>0</v>
      </c>
      <c r="FI25" t="s">
        <v>509</v>
      </c>
      <c r="FJ25" t="s">
        <v>469</v>
      </c>
      <c r="FK25" t="s">
        <v>260</v>
      </c>
      <c r="FL25" t="s">
        <v>291</v>
      </c>
      <c r="FM25">
        <v>8.5</v>
      </c>
      <c r="FN25" t="s">
        <v>44</v>
      </c>
      <c r="FO25" t="s">
        <v>520</v>
      </c>
      <c r="FP25" t="s">
        <v>522</v>
      </c>
    </row>
    <row r="26" spans="1:172" x14ac:dyDescent="0.25">
      <c r="A26" s="69">
        <v>42956.973634259259</v>
      </c>
      <c r="B26" t="s">
        <v>271</v>
      </c>
      <c r="C26" t="s">
        <v>271</v>
      </c>
      <c r="D26" t="s">
        <v>42</v>
      </c>
      <c r="E26">
        <v>191765</v>
      </c>
      <c r="F26">
        <v>268471</v>
      </c>
      <c r="G26" t="s">
        <v>43</v>
      </c>
      <c r="H26" s="39">
        <v>5.347222222222222E-2</v>
      </c>
      <c r="I26" t="s">
        <v>51</v>
      </c>
      <c r="J26">
        <v>-53.16</v>
      </c>
      <c r="K26" t="s">
        <v>100</v>
      </c>
      <c r="L26" t="s">
        <v>100</v>
      </c>
      <c r="M26" t="s">
        <v>218</v>
      </c>
      <c r="N26">
        <v>219179</v>
      </c>
      <c r="O26">
        <v>375217</v>
      </c>
      <c r="P26">
        <v>119166</v>
      </c>
      <c r="Q26">
        <v>0</v>
      </c>
      <c r="R26">
        <v>0</v>
      </c>
      <c r="S26">
        <v>0</v>
      </c>
      <c r="T26">
        <v>303196</v>
      </c>
      <c r="U26">
        <v>1016760</v>
      </c>
      <c r="V26">
        <v>821377</v>
      </c>
      <c r="W26">
        <v>0</v>
      </c>
      <c r="X26">
        <v>91374.2</v>
      </c>
      <c r="Y26">
        <v>0</v>
      </c>
      <c r="Z26" s="14">
        <v>1929510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2196.4499999999998</v>
      </c>
      <c r="AG26">
        <v>0</v>
      </c>
      <c r="AH26">
        <v>2196.4499999999998</v>
      </c>
      <c r="AI26">
        <v>0</v>
      </c>
      <c r="AJ26">
        <v>0</v>
      </c>
      <c r="AK26">
        <v>0</v>
      </c>
      <c r="AL26">
        <v>0</v>
      </c>
      <c r="AM26">
        <v>2196.4499999999998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19.535399999999999</v>
      </c>
      <c r="BB26">
        <v>82.483599999999996</v>
      </c>
      <c r="BC26">
        <v>14.6921</v>
      </c>
      <c r="BD26">
        <v>0</v>
      </c>
      <c r="BE26">
        <v>0</v>
      </c>
      <c r="BF26">
        <v>1.6408400000000001</v>
      </c>
      <c r="BG26">
        <v>38.518300000000004</v>
      </c>
      <c r="BH26">
        <v>156.87</v>
      </c>
      <c r="BI26">
        <v>106.831</v>
      </c>
      <c r="BJ26">
        <v>0</v>
      </c>
      <c r="BK26">
        <v>10.4062</v>
      </c>
      <c r="BL26">
        <v>0</v>
      </c>
      <c r="BM26">
        <v>274.10700000000003</v>
      </c>
      <c r="BN26">
        <v>272.46600000000001</v>
      </c>
      <c r="BO26">
        <v>1.6408400000000001</v>
      </c>
      <c r="BP26">
        <v>0</v>
      </c>
      <c r="BQ26">
        <v>4.25</v>
      </c>
      <c r="BR26" t="s">
        <v>116</v>
      </c>
      <c r="BS26">
        <v>0</v>
      </c>
      <c r="BT26">
        <v>0</v>
      </c>
      <c r="BV26">
        <v>0</v>
      </c>
      <c r="BW26" t="s">
        <v>100</v>
      </c>
      <c r="BX26" t="s">
        <v>100</v>
      </c>
      <c r="BY26" t="s">
        <v>331</v>
      </c>
      <c r="BZ26">
        <v>64.645200000000003</v>
      </c>
      <c r="CA26">
        <v>118515</v>
      </c>
      <c r="CB26">
        <v>170111</v>
      </c>
      <c r="CC26">
        <v>13838.6</v>
      </c>
      <c r="CD26">
        <v>31737.9</v>
      </c>
      <c r="CE26">
        <v>0</v>
      </c>
      <c r="CF26">
        <v>277683</v>
      </c>
      <c r="CG26">
        <v>611949</v>
      </c>
      <c r="CH26">
        <v>821377</v>
      </c>
      <c r="CI26">
        <v>0</v>
      </c>
      <c r="CJ26">
        <v>91374.2</v>
      </c>
      <c r="CK26">
        <v>0</v>
      </c>
      <c r="CL26" s="14">
        <v>1524700</v>
      </c>
      <c r="CM26">
        <v>10745.9</v>
      </c>
      <c r="CN26">
        <v>0</v>
      </c>
      <c r="CO26">
        <v>0</v>
      </c>
      <c r="CP26">
        <v>0</v>
      </c>
      <c r="CQ26">
        <v>0</v>
      </c>
      <c r="CR26">
        <v>2260</v>
      </c>
      <c r="CS26">
        <v>0</v>
      </c>
      <c r="CT26">
        <v>13005.9</v>
      </c>
      <c r="CU26">
        <v>0</v>
      </c>
      <c r="CV26">
        <v>0</v>
      </c>
      <c r="CW26">
        <v>0</v>
      </c>
      <c r="CX26">
        <v>0</v>
      </c>
      <c r="CY26">
        <v>13005.9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8.9807299999999994</v>
      </c>
      <c r="DN26">
        <v>27.782599999999999</v>
      </c>
      <c r="DO26">
        <v>21.993500000000001</v>
      </c>
      <c r="DP26">
        <v>3.0848399999999998</v>
      </c>
      <c r="DQ26">
        <v>5.0257100000000001</v>
      </c>
      <c r="DR26">
        <v>1.6881299999999999</v>
      </c>
      <c r="DS26">
        <v>35.164499999999997</v>
      </c>
      <c r="DT26">
        <v>103.72</v>
      </c>
      <c r="DU26">
        <v>106.831</v>
      </c>
      <c r="DV26">
        <v>0</v>
      </c>
      <c r="DW26">
        <v>10.4062</v>
      </c>
      <c r="DX26">
        <v>0</v>
      </c>
      <c r="DY26">
        <v>220.95699999999999</v>
      </c>
      <c r="DZ26">
        <v>210.29400000000001</v>
      </c>
      <c r="EA26">
        <v>10.6631</v>
      </c>
      <c r="EB26">
        <v>0</v>
      </c>
      <c r="EC26">
        <v>0</v>
      </c>
      <c r="EE26">
        <v>0</v>
      </c>
      <c r="EF26">
        <v>1</v>
      </c>
      <c r="EG26" t="s">
        <v>187</v>
      </c>
      <c r="EH26">
        <v>0</v>
      </c>
      <c r="FI26" t="s">
        <v>509</v>
      </c>
      <c r="FJ26" t="s">
        <v>469</v>
      </c>
      <c r="FK26" t="s">
        <v>260</v>
      </c>
      <c r="FL26" t="s">
        <v>291</v>
      </c>
      <c r="FM26">
        <v>8.5</v>
      </c>
      <c r="FN26" t="s">
        <v>44</v>
      </c>
      <c r="FO26" t="s">
        <v>520</v>
      </c>
      <c r="FP26" t="s">
        <v>522</v>
      </c>
    </row>
    <row r="27" spans="1:172" x14ac:dyDescent="0.25">
      <c r="A27" s="69">
        <v>42956.974386574075</v>
      </c>
      <c r="B27" t="s">
        <v>272</v>
      </c>
      <c r="C27" t="s">
        <v>272</v>
      </c>
      <c r="D27" t="s">
        <v>42</v>
      </c>
      <c r="E27">
        <v>76705.899999999994</v>
      </c>
      <c r="F27">
        <v>115059</v>
      </c>
      <c r="G27" t="s">
        <v>43</v>
      </c>
      <c r="H27" s="39">
        <v>4.2361111111111106E-2</v>
      </c>
      <c r="I27" t="s">
        <v>50</v>
      </c>
      <c r="J27">
        <v>10.27</v>
      </c>
      <c r="K27" t="s">
        <v>100</v>
      </c>
      <c r="L27" t="s">
        <v>100</v>
      </c>
      <c r="M27" t="s">
        <v>493</v>
      </c>
      <c r="N27">
        <v>893.505</v>
      </c>
      <c r="O27">
        <v>679989</v>
      </c>
      <c r="P27">
        <v>937499</v>
      </c>
      <c r="Q27">
        <v>0</v>
      </c>
      <c r="R27">
        <v>50045.7</v>
      </c>
      <c r="S27">
        <v>0</v>
      </c>
      <c r="T27">
        <v>327149</v>
      </c>
      <c r="U27" s="14">
        <v>1995580</v>
      </c>
      <c r="V27">
        <v>447532</v>
      </c>
      <c r="W27">
        <v>135238</v>
      </c>
      <c r="X27">
        <v>55538.7</v>
      </c>
      <c r="Y27">
        <v>0</v>
      </c>
      <c r="Z27" s="14">
        <v>2633890</v>
      </c>
      <c r="AA27">
        <v>136492</v>
      </c>
      <c r="AB27">
        <v>0</v>
      </c>
      <c r="AC27">
        <v>0</v>
      </c>
      <c r="AD27">
        <v>0</v>
      </c>
      <c r="AE27">
        <v>0</v>
      </c>
      <c r="AF27">
        <v>904.601</v>
      </c>
      <c r="AG27">
        <v>0</v>
      </c>
      <c r="AH27">
        <v>137396</v>
      </c>
      <c r="AI27">
        <v>17898.7</v>
      </c>
      <c r="AJ27">
        <v>0</v>
      </c>
      <c r="AK27">
        <v>0</v>
      </c>
      <c r="AL27">
        <v>0</v>
      </c>
      <c r="AM27">
        <v>155295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269.72000000000003</v>
      </c>
      <c r="BB27">
        <v>360.649</v>
      </c>
      <c r="BC27">
        <v>273.23500000000001</v>
      </c>
      <c r="BD27">
        <v>0</v>
      </c>
      <c r="BE27">
        <v>13.329599999999999</v>
      </c>
      <c r="BF27">
        <v>1.69045</v>
      </c>
      <c r="BG27">
        <v>102.502</v>
      </c>
      <c r="BH27">
        <v>1021.13</v>
      </c>
      <c r="BI27">
        <v>177.089</v>
      </c>
      <c r="BJ27">
        <v>36.432000000000002</v>
      </c>
      <c r="BK27">
        <v>15.8017</v>
      </c>
      <c r="BL27">
        <v>0</v>
      </c>
      <c r="BM27">
        <v>1250.45</v>
      </c>
      <c r="BN27">
        <v>946.01800000000003</v>
      </c>
      <c r="BO27">
        <v>304.43</v>
      </c>
      <c r="BP27">
        <v>0</v>
      </c>
      <c r="BQ27">
        <v>0</v>
      </c>
      <c r="BS27">
        <v>0</v>
      </c>
      <c r="BT27">
        <v>0</v>
      </c>
      <c r="BV27">
        <v>0</v>
      </c>
      <c r="BW27" t="s">
        <v>100</v>
      </c>
      <c r="BX27" t="s">
        <v>100</v>
      </c>
      <c r="BY27" t="s">
        <v>287</v>
      </c>
      <c r="BZ27">
        <v>899.99699999999996</v>
      </c>
      <c r="CA27">
        <v>696641</v>
      </c>
      <c r="CB27">
        <v>917074</v>
      </c>
      <c r="CC27">
        <v>0</v>
      </c>
      <c r="CD27">
        <v>39174.5</v>
      </c>
      <c r="CE27">
        <v>0</v>
      </c>
      <c r="CF27">
        <v>330394</v>
      </c>
      <c r="CG27" s="14">
        <v>1984180</v>
      </c>
      <c r="CH27">
        <v>447532</v>
      </c>
      <c r="CI27">
        <v>135238</v>
      </c>
      <c r="CJ27">
        <v>55541.3</v>
      </c>
      <c r="CK27">
        <v>0</v>
      </c>
      <c r="CL27" s="14">
        <v>2622500</v>
      </c>
      <c r="CM27">
        <v>143556</v>
      </c>
      <c r="CN27">
        <v>0</v>
      </c>
      <c r="CO27">
        <v>0</v>
      </c>
      <c r="CP27">
        <v>0</v>
      </c>
      <c r="CQ27">
        <v>0</v>
      </c>
      <c r="CR27">
        <v>941.96900000000005</v>
      </c>
      <c r="CS27">
        <v>0</v>
      </c>
      <c r="CT27">
        <v>144498</v>
      </c>
      <c r="CU27">
        <v>17898.7</v>
      </c>
      <c r="CV27">
        <v>0</v>
      </c>
      <c r="CW27">
        <v>0</v>
      </c>
      <c r="CX27">
        <v>0</v>
      </c>
      <c r="CY27">
        <v>162396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281.15199999999999</v>
      </c>
      <c r="DN27">
        <v>368.7</v>
      </c>
      <c r="DO27">
        <v>265.55599999999998</v>
      </c>
      <c r="DP27">
        <v>0</v>
      </c>
      <c r="DQ27">
        <v>10.5548</v>
      </c>
      <c r="DR27">
        <v>1.75996</v>
      </c>
      <c r="DS27">
        <v>103.67</v>
      </c>
      <c r="DT27">
        <v>1031.3900000000001</v>
      </c>
      <c r="DU27">
        <v>177.089</v>
      </c>
      <c r="DV27">
        <v>36.432000000000002</v>
      </c>
      <c r="DW27">
        <v>15.802300000000001</v>
      </c>
      <c r="DX27">
        <v>0</v>
      </c>
      <c r="DY27">
        <v>1260.72</v>
      </c>
      <c r="DZ27">
        <v>944.78599999999994</v>
      </c>
      <c r="EA27">
        <v>315.93</v>
      </c>
      <c r="EB27">
        <v>0</v>
      </c>
      <c r="EC27">
        <v>0</v>
      </c>
      <c r="EE27">
        <v>0</v>
      </c>
      <c r="EF27">
        <v>13.5</v>
      </c>
      <c r="EG27" t="s">
        <v>193</v>
      </c>
      <c r="EH27">
        <v>0</v>
      </c>
      <c r="FI27" t="s">
        <v>509</v>
      </c>
      <c r="FJ27" t="s">
        <v>469</v>
      </c>
      <c r="FK27" t="s">
        <v>260</v>
      </c>
      <c r="FL27" t="s">
        <v>291</v>
      </c>
      <c r="FM27">
        <v>8.5</v>
      </c>
      <c r="FN27" t="s">
        <v>44</v>
      </c>
      <c r="FO27" t="s">
        <v>520</v>
      </c>
      <c r="FP27" t="s">
        <v>522</v>
      </c>
    </row>
    <row r="28" spans="1:172" x14ac:dyDescent="0.25">
      <c r="A28" s="69">
        <v>42956.98364583333</v>
      </c>
      <c r="B28" t="s">
        <v>273</v>
      </c>
      <c r="C28" t="s">
        <v>273</v>
      </c>
      <c r="D28" t="s">
        <v>42</v>
      </c>
      <c r="E28">
        <v>306824</v>
      </c>
      <c r="F28">
        <v>383530</v>
      </c>
      <c r="G28" t="s">
        <v>43</v>
      </c>
      <c r="H28" s="39">
        <v>0.55277777777777781</v>
      </c>
      <c r="I28" t="s">
        <v>51</v>
      </c>
      <c r="J28">
        <v>-42.02</v>
      </c>
      <c r="K28" t="s">
        <v>100</v>
      </c>
      <c r="L28" t="s">
        <v>100</v>
      </c>
      <c r="M28" t="s">
        <v>505</v>
      </c>
      <c r="N28">
        <v>845.88199999999995</v>
      </c>
      <c r="O28">
        <v>919770</v>
      </c>
      <c r="P28" s="14">
        <v>1282360</v>
      </c>
      <c r="Q28">
        <v>5963.48</v>
      </c>
      <c r="R28">
        <v>196307</v>
      </c>
      <c r="S28">
        <v>0</v>
      </c>
      <c r="T28">
        <v>808411</v>
      </c>
      <c r="U28" s="14">
        <v>3213650</v>
      </c>
      <c r="V28" s="14">
        <v>1388730</v>
      </c>
      <c r="W28">
        <v>184225</v>
      </c>
      <c r="X28">
        <v>91374.2</v>
      </c>
      <c r="Y28">
        <v>0</v>
      </c>
      <c r="Z28" s="14">
        <v>4877980</v>
      </c>
      <c r="AA28">
        <v>156713</v>
      </c>
      <c r="AB28">
        <v>0</v>
      </c>
      <c r="AC28">
        <v>0</v>
      </c>
      <c r="AD28">
        <v>0</v>
      </c>
      <c r="AE28">
        <v>0</v>
      </c>
      <c r="AF28">
        <v>15935.6</v>
      </c>
      <c r="AG28">
        <v>0</v>
      </c>
      <c r="AH28">
        <v>172648</v>
      </c>
      <c r="AI28">
        <v>22513.3</v>
      </c>
      <c r="AJ28">
        <v>0</v>
      </c>
      <c r="AK28">
        <v>0</v>
      </c>
      <c r="AL28">
        <v>0</v>
      </c>
      <c r="AM28">
        <v>195162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78.141300000000001</v>
      </c>
      <c r="BB28">
        <v>111.01</v>
      </c>
      <c r="BC28">
        <v>93.498099999999994</v>
      </c>
      <c r="BD28">
        <v>1.1530100000000001</v>
      </c>
      <c r="BE28">
        <v>16.3568</v>
      </c>
      <c r="BF28">
        <v>7.4491500000000004</v>
      </c>
      <c r="BG28">
        <v>62.982100000000003</v>
      </c>
      <c r="BH28">
        <v>370.59100000000001</v>
      </c>
      <c r="BI28">
        <v>122.151</v>
      </c>
      <c r="BJ28">
        <v>12.4071</v>
      </c>
      <c r="BK28">
        <v>6.5038499999999999</v>
      </c>
      <c r="BL28">
        <v>0</v>
      </c>
      <c r="BM28">
        <v>511.65199999999999</v>
      </c>
      <c r="BN28">
        <v>415.65800000000002</v>
      </c>
      <c r="BO28">
        <v>95.994100000000003</v>
      </c>
      <c r="BP28">
        <v>0</v>
      </c>
      <c r="BQ28">
        <v>23</v>
      </c>
      <c r="BR28" t="s">
        <v>114</v>
      </c>
      <c r="BS28">
        <v>0</v>
      </c>
      <c r="BT28">
        <v>21.25</v>
      </c>
      <c r="BU28" t="s">
        <v>114</v>
      </c>
      <c r="BV28">
        <v>0</v>
      </c>
      <c r="BW28" t="s">
        <v>100</v>
      </c>
      <c r="BX28" t="s">
        <v>100</v>
      </c>
      <c r="BY28" t="s">
        <v>474</v>
      </c>
      <c r="BZ28">
        <v>970.06399999999996</v>
      </c>
      <c r="CA28">
        <v>440939</v>
      </c>
      <c r="CB28" s="14">
        <v>1276350</v>
      </c>
      <c r="CC28">
        <v>51957.8</v>
      </c>
      <c r="CD28">
        <v>177854</v>
      </c>
      <c r="CE28">
        <v>0</v>
      </c>
      <c r="CF28">
        <v>765119</v>
      </c>
      <c r="CG28" s="14">
        <v>2713190</v>
      </c>
      <c r="CH28" s="14">
        <v>1388730</v>
      </c>
      <c r="CI28">
        <v>184225</v>
      </c>
      <c r="CJ28">
        <v>91374.6</v>
      </c>
      <c r="CK28">
        <v>0</v>
      </c>
      <c r="CL28" s="14">
        <v>4377520</v>
      </c>
      <c r="CM28">
        <v>163656</v>
      </c>
      <c r="CN28">
        <v>0</v>
      </c>
      <c r="CO28">
        <v>0</v>
      </c>
      <c r="CP28">
        <v>0</v>
      </c>
      <c r="CQ28">
        <v>0</v>
      </c>
      <c r="CR28">
        <v>15966.9</v>
      </c>
      <c r="CS28">
        <v>0</v>
      </c>
      <c r="CT28">
        <v>179623</v>
      </c>
      <c r="CU28">
        <v>22513.3</v>
      </c>
      <c r="CV28">
        <v>0</v>
      </c>
      <c r="CW28">
        <v>0</v>
      </c>
      <c r="CX28">
        <v>0</v>
      </c>
      <c r="CY28">
        <v>202136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80.274799999999999</v>
      </c>
      <c r="DN28">
        <v>62.489699999999999</v>
      </c>
      <c r="DO28">
        <v>97.045900000000003</v>
      </c>
      <c r="DP28">
        <v>6.5045599999999997</v>
      </c>
      <c r="DQ28">
        <v>15.361499999999999</v>
      </c>
      <c r="DR28">
        <v>7.46373</v>
      </c>
      <c r="DS28">
        <v>59.443300000000001</v>
      </c>
      <c r="DT28">
        <v>328.58300000000003</v>
      </c>
      <c r="DU28">
        <v>122.151</v>
      </c>
      <c r="DV28">
        <v>12.4071</v>
      </c>
      <c r="DW28">
        <v>6.5038799999999997</v>
      </c>
      <c r="DX28">
        <v>0</v>
      </c>
      <c r="DY28">
        <v>469.64499999999998</v>
      </c>
      <c r="DZ28">
        <v>371.51100000000002</v>
      </c>
      <c r="EA28">
        <v>98.134200000000007</v>
      </c>
      <c r="EB28">
        <v>0</v>
      </c>
      <c r="EC28">
        <v>10.5</v>
      </c>
      <c r="ED28" t="s">
        <v>248</v>
      </c>
      <c r="EE28">
        <v>0</v>
      </c>
      <c r="EF28">
        <v>0</v>
      </c>
      <c r="EH28">
        <v>0</v>
      </c>
      <c r="FI28" t="s">
        <v>509</v>
      </c>
      <c r="FJ28" t="s">
        <v>469</v>
      </c>
      <c r="FK28" t="s">
        <v>260</v>
      </c>
      <c r="FL28" t="s">
        <v>291</v>
      </c>
      <c r="FM28">
        <v>8.5</v>
      </c>
      <c r="FN28" t="s">
        <v>44</v>
      </c>
      <c r="FO28" t="s">
        <v>520</v>
      </c>
      <c r="FP28" t="s">
        <v>522</v>
      </c>
    </row>
    <row r="29" spans="1:172" x14ac:dyDescent="0.25">
      <c r="A29" s="69">
        <v>42956.984317129631</v>
      </c>
      <c r="B29" t="s">
        <v>274</v>
      </c>
      <c r="C29" t="s">
        <v>274</v>
      </c>
      <c r="D29" t="s">
        <v>42</v>
      </c>
      <c r="E29">
        <v>5502.05</v>
      </c>
      <c r="F29">
        <v>5502.05</v>
      </c>
      <c r="G29" t="s">
        <v>43</v>
      </c>
      <c r="H29" s="39">
        <v>3.7499999999999999E-2</v>
      </c>
      <c r="I29" t="s">
        <v>51</v>
      </c>
      <c r="J29">
        <v>-5.97</v>
      </c>
      <c r="K29" t="s">
        <v>100</v>
      </c>
      <c r="L29" t="s">
        <v>100</v>
      </c>
      <c r="M29" t="s">
        <v>217</v>
      </c>
      <c r="N29">
        <v>0</v>
      </c>
      <c r="O29">
        <v>8757.0400000000009</v>
      </c>
      <c r="P29">
        <v>21134.1</v>
      </c>
      <c r="Q29">
        <v>0</v>
      </c>
      <c r="R29">
        <v>87.480400000000003</v>
      </c>
      <c r="S29">
        <v>0</v>
      </c>
      <c r="T29">
        <v>6837.52</v>
      </c>
      <c r="U29">
        <v>36816.199999999997</v>
      </c>
      <c r="V29">
        <v>23566.7</v>
      </c>
      <c r="W29">
        <v>0</v>
      </c>
      <c r="X29">
        <v>0</v>
      </c>
      <c r="Y29">
        <v>0</v>
      </c>
      <c r="Z29">
        <v>60382.9</v>
      </c>
      <c r="AA29">
        <v>113.175</v>
      </c>
      <c r="AB29">
        <v>0</v>
      </c>
      <c r="AC29">
        <v>0</v>
      </c>
      <c r="AD29">
        <v>0</v>
      </c>
      <c r="AE29">
        <v>0</v>
      </c>
      <c r="AF29">
        <v>401.76</v>
      </c>
      <c r="AG29">
        <v>0</v>
      </c>
      <c r="AH29">
        <v>514.93600000000004</v>
      </c>
      <c r="AI29">
        <v>0</v>
      </c>
      <c r="AJ29">
        <v>0</v>
      </c>
      <c r="AK29">
        <v>0</v>
      </c>
      <c r="AL29">
        <v>0</v>
      </c>
      <c r="AM29">
        <v>514.93600000000004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3.4668600000000001</v>
      </c>
      <c r="BB29">
        <v>68.259200000000007</v>
      </c>
      <c r="BC29">
        <v>85.545599999999993</v>
      </c>
      <c r="BD29">
        <v>0</v>
      </c>
      <c r="BE29">
        <v>0.27602100000000002</v>
      </c>
      <c r="BF29">
        <v>10.9017</v>
      </c>
      <c r="BG29">
        <v>29.833600000000001</v>
      </c>
      <c r="BH29">
        <v>198.28299999999999</v>
      </c>
      <c r="BI29">
        <v>106.831</v>
      </c>
      <c r="BJ29">
        <v>0</v>
      </c>
      <c r="BK29">
        <v>0</v>
      </c>
      <c r="BL29">
        <v>0</v>
      </c>
      <c r="BM29">
        <v>305.11399999999998</v>
      </c>
      <c r="BN29">
        <v>290.745</v>
      </c>
      <c r="BO29">
        <v>14.368499999999999</v>
      </c>
      <c r="BP29">
        <v>0</v>
      </c>
      <c r="BQ29">
        <v>0</v>
      </c>
      <c r="BS29">
        <v>0</v>
      </c>
      <c r="BT29">
        <v>0</v>
      </c>
      <c r="BV29">
        <v>0</v>
      </c>
      <c r="BW29" t="s">
        <v>100</v>
      </c>
      <c r="BX29" t="s">
        <v>100</v>
      </c>
      <c r="BY29" t="s">
        <v>213</v>
      </c>
      <c r="BZ29">
        <v>0</v>
      </c>
      <c r="CA29">
        <v>8509.5300000000007</v>
      </c>
      <c r="CB29">
        <v>19968.2</v>
      </c>
      <c r="CC29">
        <v>0</v>
      </c>
      <c r="CD29">
        <v>0</v>
      </c>
      <c r="CE29">
        <v>0</v>
      </c>
      <c r="CF29">
        <v>6837.52</v>
      </c>
      <c r="CG29">
        <v>35315.199999999997</v>
      </c>
      <c r="CH29">
        <v>23566.7</v>
      </c>
      <c r="CI29">
        <v>0</v>
      </c>
      <c r="CJ29">
        <v>0</v>
      </c>
      <c r="CK29">
        <v>0</v>
      </c>
      <c r="CL29">
        <v>58881.9</v>
      </c>
      <c r="CM29">
        <v>258.935</v>
      </c>
      <c r="CN29">
        <v>0</v>
      </c>
      <c r="CO29">
        <v>0</v>
      </c>
      <c r="CP29">
        <v>0</v>
      </c>
      <c r="CQ29">
        <v>0</v>
      </c>
      <c r="CR29">
        <v>276.57400000000001</v>
      </c>
      <c r="CS29">
        <v>0</v>
      </c>
      <c r="CT29">
        <v>535.50900000000001</v>
      </c>
      <c r="CU29">
        <v>0</v>
      </c>
      <c r="CV29">
        <v>0</v>
      </c>
      <c r="CW29">
        <v>0</v>
      </c>
      <c r="CX29">
        <v>0</v>
      </c>
      <c r="CY29">
        <v>535.50900000000001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7.9235800000000003</v>
      </c>
      <c r="DN29">
        <v>66.561999999999998</v>
      </c>
      <c r="DO29">
        <v>80.829700000000003</v>
      </c>
      <c r="DP29">
        <v>0</v>
      </c>
      <c r="DQ29">
        <v>0</v>
      </c>
      <c r="DR29">
        <v>7.1789199999999997</v>
      </c>
      <c r="DS29">
        <v>29.833600000000001</v>
      </c>
      <c r="DT29">
        <v>192.328</v>
      </c>
      <c r="DU29">
        <v>106.831</v>
      </c>
      <c r="DV29">
        <v>0</v>
      </c>
      <c r="DW29">
        <v>0</v>
      </c>
      <c r="DX29">
        <v>0</v>
      </c>
      <c r="DY29">
        <v>299.15899999999999</v>
      </c>
      <c r="DZ29">
        <v>284.05599999999998</v>
      </c>
      <c r="EA29">
        <v>15.102499999999999</v>
      </c>
      <c r="EB29">
        <v>0</v>
      </c>
      <c r="EC29">
        <v>0</v>
      </c>
      <c r="EE29">
        <v>0</v>
      </c>
      <c r="EF29">
        <v>0</v>
      </c>
      <c r="EH29">
        <v>0</v>
      </c>
      <c r="FI29" t="s">
        <v>509</v>
      </c>
      <c r="FJ29" t="s">
        <v>469</v>
      </c>
      <c r="FK29" t="s">
        <v>260</v>
      </c>
      <c r="FL29" t="s">
        <v>291</v>
      </c>
      <c r="FM29">
        <v>8.5</v>
      </c>
      <c r="FN29" t="s">
        <v>44</v>
      </c>
      <c r="FO29" t="s">
        <v>520</v>
      </c>
      <c r="FP29" t="s">
        <v>522</v>
      </c>
    </row>
    <row r="30" spans="1:172" x14ac:dyDescent="0.25">
      <c r="A30" s="69">
        <v>42956.984710648147</v>
      </c>
      <c r="B30" t="s">
        <v>275</v>
      </c>
      <c r="C30" t="s">
        <v>275</v>
      </c>
      <c r="D30" t="s">
        <v>42</v>
      </c>
      <c r="E30">
        <v>5502.05</v>
      </c>
      <c r="F30">
        <v>5502.05</v>
      </c>
      <c r="G30" t="s">
        <v>43</v>
      </c>
      <c r="H30" s="39">
        <v>2.1527777777777781E-2</v>
      </c>
      <c r="I30" t="s">
        <v>50</v>
      </c>
      <c r="J30">
        <v>0.48</v>
      </c>
      <c r="K30" t="s">
        <v>100</v>
      </c>
      <c r="L30" t="s">
        <v>100</v>
      </c>
      <c r="M30" t="s">
        <v>494</v>
      </c>
      <c r="N30">
        <v>0</v>
      </c>
      <c r="O30">
        <v>17438.599999999999</v>
      </c>
      <c r="P30">
        <v>19082.099999999999</v>
      </c>
      <c r="Q30">
        <v>0</v>
      </c>
      <c r="R30">
        <v>0</v>
      </c>
      <c r="S30">
        <v>0</v>
      </c>
      <c r="T30">
        <v>23090.400000000001</v>
      </c>
      <c r="U30">
        <v>59611.1</v>
      </c>
      <c r="V30">
        <v>41704.1</v>
      </c>
      <c r="W30">
        <v>48583.6</v>
      </c>
      <c r="X30">
        <v>0</v>
      </c>
      <c r="Y30">
        <v>0</v>
      </c>
      <c r="Z30">
        <v>149899</v>
      </c>
      <c r="AA30">
        <v>2207.36</v>
      </c>
      <c r="AB30">
        <v>0</v>
      </c>
      <c r="AC30">
        <v>0</v>
      </c>
      <c r="AD30">
        <v>0</v>
      </c>
      <c r="AE30">
        <v>0</v>
      </c>
      <c r="AF30">
        <v>238.16200000000001</v>
      </c>
      <c r="AG30">
        <v>0</v>
      </c>
      <c r="AH30">
        <v>2445.52</v>
      </c>
      <c r="AI30">
        <v>4576.68</v>
      </c>
      <c r="AJ30">
        <v>0</v>
      </c>
      <c r="AK30">
        <v>0</v>
      </c>
      <c r="AL30">
        <v>0</v>
      </c>
      <c r="AM30">
        <v>7022.2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65.9983</v>
      </c>
      <c r="BB30">
        <v>154.005</v>
      </c>
      <c r="BC30">
        <v>89.945700000000002</v>
      </c>
      <c r="BD30">
        <v>0</v>
      </c>
      <c r="BE30">
        <v>0</v>
      </c>
      <c r="BF30">
        <v>6.2012700000000001</v>
      </c>
      <c r="BG30">
        <v>93.260199999999998</v>
      </c>
      <c r="BH30">
        <v>409.411</v>
      </c>
      <c r="BI30">
        <v>292.63799999999998</v>
      </c>
      <c r="BJ30">
        <v>182.464</v>
      </c>
      <c r="BK30">
        <v>0</v>
      </c>
      <c r="BL30">
        <v>0</v>
      </c>
      <c r="BM30">
        <v>884.51300000000003</v>
      </c>
      <c r="BN30">
        <v>693.65499999999997</v>
      </c>
      <c r="BO30">
        <v>190.858</v>
      </c>
      <c r="BP30">
        <v>0</v>
      </c>
      <c r="BQ30">
        <v>5.25</v>
      </c>
      <c r="BR30" t="s">
        <v>117</v>
      </c>
      <c r="BS30">
        <v>0</v>
      </c>
      <c r="BT30">
        <v>60</v>
      </c>
      <c r="BU30" t="s">
        <v>117</v>
      </c>
      <c r="BV30">
        <v>0</v>
      </c>
      <c r="BW30" t="s">
        <v>100</v>
      </c>
      <c r="BX30" t="s">
        <v>100</v>
      </c>
      <c r="BY30" t="s">
        <v>245</v>
      </c>
      <c r="BZ30">
        <v>0</v>
      </c>
      <c r="CA30">
        <v>17391.900000000001</v>
      </c>
      <c r="CB30">
        <v>19683.400000000001</v>
      </c>
      <c r="CC30">
        <v>0</v>
      </c>
      <c r="CD30">
        <v>0</v>
      </c>
      <c r="CE30">
        <v>0</v>
      </c>
      <c r="CF30">
        <v>23090.400000000001</v>
      </c>
      <c r="CG30">
        <v>60165.7</v>
      </c>
      <c r="CH30">
        <v>41704.1</v>
      </c>
      <c r="CI30">
        <v>48583.6</v>
      </c>
      <c r="CJ30">
        <v>0</v>
      </c>
      <c r="CK30">
        <v>0</v>
      </c>
      <c r="CL30">
        <v>150453</v>
      </c>
      <c r="CM30">
        <v>2199.15</v>
      </c>
      <c r="CN30">
        <v>0</v>
      </c>
      <c r="CO30">
        <v>0</v>
      </c>
      <c r="CP30">
        <v>0</v>
      </c>
      <c r="CQ30">
        <v>0</v>
      </c>
      <c r="CR30">
        <v>272.01400000000001</v>
      </c>
      <c r="CS30">
        <v>0</v>
      </c>
      <c r="CT30">
        <v>2471.17</v>
      </c>
      <c r="CU30">
        <v>4576.68</v>
      </c>
      <c r="CV30">
        <v>0</v>
      </c>
      <c r="CW30">
        <v>0</v>
      </c>
      <c r="CX30">
        <v>0</v>
      </c>
      <c r="CY30">
        <v>7047.85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65.781599999999997</v>
      </c>
      <c r="DN30">
        <v>152.45500000000001</v>
      </c>
      <c r="DO30">
        <v>91.332700000000003</v>
      </c>
      <c r="DP30">
        <v>0</v>
      </c>
      <c r="DQ30">
        <v>0</v>
      </c>
      <c r="DR30">
        <v>7.0781400000000003</v>
      </c>
      <c r="DS30">
        <v>93.260199999999998</v>
      </c>
      <c r="DT30">
        <v>409.90699999999998</v>
      </c>
      <c r="DU30">
        <v>292.63799999999998</v>
      </c>
      <c r="DV30">
        <v>182.464</v>
      </c>
      <c r="DW30">
        <v>0</v>
      </c>
      <c r="DX30">
        <v>0</v>
      </c>
      <c r="DY30">
        <v>885.00900000000001</v>
      </c>
      <c r="DZ30">
        <v>693.49099999999999</v>
      </c>
      <c r="EA30">
        <v>191.51900000000001</v>
      </c>
      <c r="EB30">
        <v>0</v>
      </c>
      <c r="EC30">
        <v>5.25</v>
      </c>
      <c r="ED30" t="s">
        <v>117</v>
      </c>
      <c r="EE30">
        <v>0</v>
      </c>
      <c r="EF30">
        <v>0</v>
      </c>
      <c r="EH30">
        <v>0</v>
      </c>
      <c r="FI30" t="s">
        <v>509</v>
      </c>
      <c r="FJ30" t="s">
        <v>469</v>
      </c>
      <c r="FK30" t="s">
        <v>260</v>
      </c>
      <c r="FL30" t="s">
        <v>291</v>
      </c>
      <c r="FM30">
        <v>8.5</v>
      </c>
      <c r="FN30" t="s">
        <v>44</v>
      </c>
      <c r="FO30" t="s">
        <v>520</v>
      </c>
      <c r="FP30" t="s">
        <v>522</v>
      </c>
    </row>
    <row r="31" spans="1:172" x14ac:dyDescent="0.25">
      <c r="A31" s="69">
        <v>42956.985034722224</v>
      </c>
      <c r="B31" t="s">
        <v>276</v>
      </c>
      <c r="C31" t="s">
        <v>276</v>
      </c>
      <c r="D31" t="s">
        <v>42</v>
      </c>
      <c r="E31">
        <v>5502.05</v>
      </c>
      <c r="F31">
        <v>5502.05</v>
      </c>
      <c r="G31" t="s">
        <v>43</v>
      </c>
      <c r="H31" s="39">
        <v>1.7361111111111112E-2</v>
      </c>
      <c r="I31" t="s">
        <v>50</v>
      </c>
      <c r="J31">
        <v>28.69</v>
      </c>
      <c r="K31" t="s">
        <v>100</v>
      </c>
      <c r="L31" t="s">
        <v>100</v>
      </c>
      <c r="M31" t="s">
        <v>243</v>
      </c>
      <c r="N31">
        <v>0</v>
      </c>
      <c r="O31">
        <v>43100.7</v>
      </c>
      <c r="P31">
        <v>22466.6</v>
      </c>
      <c r="Q31">
        <v>0</v>
      </c>
      <c r="R31">
        <v>0</v>
      </c>
      <c r="S31">
        <v>0</v>
      </c>
      <c r="T31">
        <v>8776.7999999999993</v>
      </c>
      <c r="U31">
        <v>74344.2</v>
      </c>
      <c r="V31">
        <v>603466</v>
      </c>
      <c r="W31">
        <v>0</v>
      </c>
      <c r="X31">
        <v>0</v>
      </c>
      <c r="Y31">
        <v>0</v>
      </c>
      <c r="Z31">
        <v>677810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101.124</v>
      </c>
      <c r="AG31">
        <v>0</v>
      </c>
      <c r="AH31">
        <v>101.124</v>
      </c>
      <c r="AI31">
        <v>0</v>
      </c>
      <c r="AJ31">
        <v>0</v>
      </c>
      <c r="AK31">
        <v>0</v>
      </c>
      <c r="AL31">
        <v>0</v>
      </c>
      <c r="AM31">
        <v>101.124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277.15800000000002</v>
      </c>
      <c r="BC31">
        <v>88.733500000000006</v>
      </c>
      <c r="BD31">
        <v>0</v>
      </c>
      <c r="BE31">
        <v>0</v>
      </c>
      <c r="BF31">
        <v>2.6246</v>
      </c>
      <c r="BG31">
        <v>38.6601</v>
      </c>
      <c r="BH31">
        <v>407.17700000000002</v>
      </c>
      <c r="BI31">
        <v>2257</v>
      </c>
      <c r="BJ31">
        <v>0</v>
      </c>
      <c r="BK31">
        <v>0</v>
      </c>
      <c r="BL31">
        <v>0</v>
      </c>
      <c r="BM31">
        <v>2664.17</v>
      </c>
      <c r="BN31">
        <v>2661.55</v>
      </c>
      <c r="BO31">
        <v>2.6246</v>
      </c>
      <c r="BP31">
        <v>0</v>
      </c>
      <c r="BQ31">
        <v>0</v>
      </c>
      <c r="BS31">
        <v>0</v>
      </c>
      <c r="BT31">
        <v>0</v>
      </c>
      <c r="BV31">
        <v>0</v>
      </c>
      <c r="BW31" t="s">
        <v>100</v>
      </c>
      <c r="BX31" t="s">
        <v>100</v>
      </c>
      <c r="BY31" t="s">
        <v>195</v>
      </c>
      <c r="BZ31">
        <v>0</v>
      </c>
      <c r="CA31">
        <v>43333.599999999999</v>
      </c>
      <c r="CB31">
        <v>23793</v>
      </c>
      <c r="CC31">
        <v>0</v>
      </c>
      <c r="CD31">
        <v>0</v>
      </c>
      <c r="CE31">
        <v>0</v>
      </c>
      <c r="CF31">
        <v>13479.8</v>
      </c>
      <c r="CG31">
        <v>80606.399999999994</v>
      </c>
      <c r="CH31">
        <v>603466</v>
      </c>
      <c r="CI31">
        <v>0</v>
      </c>
      <c r="CJ31">
        <v>0</v>
      </c>
      <c r="CK31">
        <v>0</v>
      </c>
      <c r="CL31">
        <v>684072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86.390799999999999</v>
      </c>
      <c r="CS31">
        <v>0</v>
      </c>
      <c r="CT31">
        <v>86.390799999999999</v>
      </c>
      <c r="CU31">
        <v>0</v>
      </c>
      <c r="CV31">
        <v>0</v>
      </c>
      <c r="CW31">
        <v>0</v>
      </c>
      <c r="CX31">
        <v>0</v>
      </c>
      <c r="CY31">
        <v>86.390799999999999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279.63299999999998</v>
      </c>
      <c r="DO31">
        <v>93.572999999999993</v>
      </c>
      <c r="DP31">
        <v>0</v>
      </c>
      <c r="DQ31">
        <v>0</v>
      </c>
      <c r="DR31">
        <v>2.2424599999999999</v>
      </c>
      <c r="DS31">
        <v>60.423900000000003</v>
      </c>
      <c r="DT31">
        <v>435.87299999999999</v>
      </c>
      <c r="DU31">
        <v>2257</v>
      </c>
      <c r="DV31">
        <v>0</v>
      </c>
      <c r="DW31">
        <v>0</v>
      </c>
      <c r="DX31">
        <v>0</v>
      </c>
      <c r="DY31">
        <v>2692.87</v>
      </c>
      <c r="DZ31">
        <v>2690.63</v>
      </c>
      <c r="EA31">
        <v>2.2424599999999999</v>
      </c>
      <c r="EB31">
        <v>0</v>
      </c>
      <c r="EC31">
        <v>0</v>
      </c>
      <c r="EE31">
        <v>0</v>
      </c>
      <c r="EF31">
        <v>0</v>
      </c>
      <c r="EH31">
        <v>0</v>
      </c>
      <c r="FI31" t="s">
        <v>509</v>
      </c>
      <c r="FJ31" t="s">
        <v>469</v>
      </c>
      <c r="FK31" t="s">
        <v>260</v>
      </c>
      <c r="FL31" t="s">
        <v>291</v>
      </c>
      <c r="FM31">
        <v>8.5</v>
      </c>
      <c r="FN31" t="s">
        <v>44</v>
      </c>
      <c r="FO31" t="s">
        <v>520</v>
      </c>
      <c r="FP31" t="s">
        <v>522</v>
      </c>
    </row>
    <row r="32" spans="1:172" x14ac:dyDescent="0.25">
      <c r="A32" s="69">
        <v>42956.985393518517</v>
      </c>
      <c r="B32" t="s">
        <v>277</v>
      </c>
      <c r="C32" t="s">
        <v>277</v>
      </c>
      <c r="D32" t="s">
        <v>42</v>
      </c>
      <c r="E32">
        <v>5502.05</v>
      </c>
      <c r="F32">
        <v>5502.05</v>
      </c>
      <c r="G32" t="s">
        <v>43</v>
      </c>
      <c r="H32" s="39">
        <v>1.9444444444444445E-2</v>
      </c>
      <c r="I32" t="s">
        <v>51</v>
      </c>
      <c r="J32">
        <v>-1.79</v>
      </c>
      <c r="K32" t="s">
        <v>100</v>
      </c>
      <c r="L32" t="s">
        <v>100</v>
      </c>
      <c r="M32" t="s">
        <v>495</v>
      </c>
      <c r="N32">
        <v>0</v>
      </c>
      <c r="O32">
        <v>17978.400000000001</v>
      </c>
      <c r="P32">
        <v>43408.1</v>
      </c>
      <c r="Q32">
        <v>0</v>
      </c>
      <c r="R32">
        <v>0</v>
      </c>
      <c r="S32">
        <v>0</v>
      </c>
      <c r="T32">
        <v>22134</v>
      </c>
      <c r="U32">
        <v>83520.5</v>
      </c>
      <c r="V32">
        <v>26515.5</v>
      </c>
      <c r="W32">
        <v>12145.9</v>
      </c>
      <c r="X32">
        <v>0</v>
      </c>
      <c r="Y32">
        <v>0</v>
      </c>
      <c r="Z32">
        <v>122182</v>
      </c>
      <c r="AA32">
        <v>6267.84</v>
      </c>
      <c r="AB32">
        <v>0</v>
      </c>
      <c r="AC32">
        <v>0</v>
      </c>
      <c r="AD32">
        <v>0</v>
      </c>
      <c r="AE32">
        <v>0</v>
      </c>
      <c r="AF32">
        <v>258.88099999999997</v>
      </c>
      <c r="AG32">
        <v>0</v>
      </c>
      <c r="AH32">
        <v>6526.72</v>
      </c>
      <c r="AI32">
        <v>1500.97</v>
      </c>
      <c r="AJ32">
        <v>0</v>
      </c>
      <c r="AK32">
        <v>0</v>
      </c>
      <c r="AL32">
        <v>0</v>
      </c>
      <c r="AM32">
        <v>8027.69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182.57</v>
      </c>
      <c r="BB32">
        <v>192.72</v>
      </c>
      <c r="BC32">
        <v>185.57400000000001</v>
      </c>
      <c r="BD32">
        <v>0</v>
      </c>
      <c r="BE32">
        <v>0</v>
      </c>
      <c r="BF32">
        <v>6.7147300000000003</v>
      </c>
      <c r="BG32">
        <v>95.392300000000006</v>
      </c>
      <c r="BH32">
        <v>662.971</v>
      </c>
      <c r="BI32">
        <v>157.51599999999999</v>
      </c>
      <c r="BJ32">
        <v>45.616</v>
      </c>
      <c r="BK32">
        <v>0</v>
      </c>
      <c r="BL32">
        <v>0</v>
      </c>
      <c r="BM32">
        <v>866.10299999999995</v>
      </c>
      <c r="BN32">
        <v>637.96100000000001</v>
      </c>
      <c r="BO32">
        <v>228.142</v>
      </c>
      <c r="BP32">
        <v>0</v>
      </c>
      <c r="BQ32">
        <v>0.75</v>
      </c>
      <c r="BR32" t="s">
        <v>117</v>
      </c>
      <c r="BS32">
        <v>0</v>
      </c>
      <c r="BT32">
        <v>0</v>
      </c>
      <c r="BV32">
        <v>0</v>
      </c>
      <c r="BW32" t="s">
        <v>100</v>
      </c>
      <c r="BX32" t="s">
        <v>100</v>
      </c>
      <c r="BY32" t="s">
        <v>501</v>
      </c>
      <c r="BZ32">
        <v>0</v>
      </c>
      <c r="CA32">
        <v>17866.099999999999</v>
      </c>
      <c r="CB32">
        <v>43413.4</v>
      </c>
      <c r="CC32">
        <v>0</v>
      </c>
      <c r="CD32">
        <v>0</v>
      </c>
      <c r="CE32">
        <v>0</v>
      </c>
      <c r="CF32">
        <v>22134</v>
      </c>
      <c r="CG32">
        <v>83413.600000000006</v>
      </c>
      <c r="CH32">
        <v>26515.5</v>
      </c>
      <c r="CI32">
        <v>12145.9</v>
      </c>
      <c r="CJ32">
        <v>0</v>
      </c>
      <c r="CK32">
        <v>0</v>
      </c>
      <c r="CL32">
        <v>122075</v>
      </c>
      <c r="CM32">
        <v>6244.17</v>
      </c>
      <c r="CN32">
        <v>0</v>
      </c>
      <c r="CO32">
        <v>0</v>
      </c>
      <c r="CP32">
        <v>0</v>
      </c>
      <c r="CQ32">
        <v>0</v>
      </c>
      <c r="CR32">
        <v>247.75399999999999</v>
      </c>
      <c r="CS32">
        <v>0</v>
      </c>
      <c r="CT32">
        <v>6491.93</v>
      </c>
      <c r="CU32">
        <v>1500.97</v>
      </c>
      <c r="CV32">
        <v>0</v>
      </c>
      <c r="CW32">
        <v>0</v>
      </c>
      <c r="CX32">
        <v>0</v>
      </c>
      <c r="CY32">
        <v>7992.9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181.864</v>
      </c>
      <c r="DN32">
        <v>191.90700000000001</v>
      </c>
      <c r="DO32">
        <v>185.58600000000001</v>
      </c>
      <c r="DP32">
        <v>0</v>
      </c>
      <c r="DQ32">
        <v>0</v>
      </c>
      <c r="DR32">
        <v>6.4244899999999996</v>
      </c>
      <c r="DS32">
        <v>95.392300000000006</v>
      </c>
      <c r="DT32">
        <v>661.17499999999995</v>
      </c>
      <c r="DU32">
        <v>157.51599999999999</v>
      </c>
      <c r="DV32">
        <v>45.616</v>
      </c>
      <c r="DW32">
        <v>0</v>
      </c>
      <c r="DX32">
        <v>0</v>
      </c>
      <c r="DY32">
        <v>864.30600000000004</v>
      </c>
      <c r="DZ32">
        <v>637.16099999999994</v>
      </c>
      <c r="EA32">
        <v>227.14599999999999</v>
      </c>
      <c r="EB32">
        <v>0</v>
      </c>
      <c r="EC32">
        <v>0.25</v>
      </c>
      <c r="ED32" t="s">
        <v>117</v>
      </c>
      <c r="EE32">
        <v>0</v>
      </c>
      <c r="EF32">
        <v>0</v>
      </c>
      <c r="EH32">
        <v>0</v>
      </c>
      <c r="FI32" t="s">
        <v>509</v>
      </c>
      <c r="FJ32" t="s">
        <v>469</v>
      </c>
      <c r="FK32" t="s">
        <v>260</v>
      </c>
      <c r="FL32" t="s">
        <v>291</v>
      </c>
      <c r="FM32">
        <v>8.5</v>
      </c>
      <c r="FN32" t="s">
        <v>44</v>
      </c>
      <c r="FO32" t="s">
        <v>520</v>
      </c>
      <c r="FP32" t="s">
        <v>522</v>
      </c>
    </row>
    <row r="33" spans="1:172" x14ac:dyDescent="0.25">
      <c r="A33" s="69">
        <v>42956.98574074074</v>
      </c>
      <c r="B33" t="s">
        <v>278</v>
      </c>
      <c r="C33" t="s">
        <v>278</v>
      </c>
      <c r="D33" t="s">
        <v>42</v>
      </c>
      <c r="E33">
        <v>5502.05</v>
      </c>
      <c r="F33">
        <v>5502.05</v>
      </c>
      <c r="G33" t="s">
        <v>43</v>
      </c>
      <c r="H33" s="39">
        <v>1.8749999999999999E-2</v>
      </c>
      <c r="I33" t="s">
        <v>50</v>
      </c>
      <c r="J33">
        <v>62.53</v>
      </c>
      <c r="K33" t="s">
        <v>100</v>
      </c>
      <c r="L33" t="s">
        <v>100</v>
      </c>
      <c r="M33" t="s">
        <v>496</v>
      </c>
      <c r="N33">
        <v>0</v>
      </c>
      <c r="O33">
        <v>6063.25</v>
      </c>
      <c r="P33">
        <v>4389.41</v>
      </c>
      <c r="Q33">
        <v>0</v>
      </c>
      <c r="R33">
        <v>0</v>
      </c>
      <c r="S33">
        <v>0</v>
      </c>
      <c r="T33">
        <v>6492.45</v>
      </c>
      <c r="U33">
        <v>16945.099999999999</v>
      </c>
      <c r="V33">
        <v>23566.7</v>
      </c>
      <c r="W33">
        <v>0</v>
      </c>
      <c r="X33">
        <v>0</v>
      </c>
      <c r="Y33">
        <v>0</v>
      </c>
      <c r="Z33">
        <v>40511.800000000003</v>
      </c>
      <c r="AA33">
        <v>542.78899999999999</v>
      </c>
      <c r="AB33">
        <v>0</v>
      </c>
      <c r="AC33">
        <v>0</v>
      </c>
      <c r="AD33">
        <v>0</v>
      </c>
      <c r="AE33">
        <v>0</v>
      </c>
      <c r="AF33">
        <v>138.79400000000001</v>
      </c>
      <c r="AG33">
        <v>0</v>
      </c>
      <c r="AH33">
        <v>681.58299999999997</v>
      </c>
      <c r="AI33">
        <v>0</v>
      </c>
      <c r="AJ33">
        <v>0</v>
      </c>
      <c r="AK33">
        <v>0</v>
      </c>
      <c r="AL33">
        <v>0</v>
      </c>
      <c r="AM33">
        <v>681.58299999999997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16.477599999999999</v>
      </c>
      <c r="BB33">
        <v>52.981299999999997</v>
      </c>
      <c r="BC33">
        <v>18.017499999999998</v>
      </c>
      <c r="BD33">
        <v>0</v>
      </c>
      <c r="BE33">
        <v>0</v>
      </c>
      <c r="BF33">
        <v>3.60588</v>
      </c>
      <c r="BG33">
        <v>28.434899999999999</v>
      </c>
      <c r="BH33">
        <v>119.517</v>
      </c>
      <c r="BI33">
        <v>106.831</v>
      </c>
      <c r="BJ33">
        <v>0</v>
      </c>
      <c r="BK33">
        <v>0</v>
      </c>
      <c r="BL33">
        <v>0</v>
      </c>
      <c r="BM33">
        <v>226.34800000000001</v>
      </c>
      <c r="BN33">
        <v>206.26499999999999</v>
      </c>
      <c r="BO33">
        <v>20.083400000000001</v>
      </c>
      <c r="BP33">
        <v>0</v>
      </c>
      <c r="BQ33">
        <v>0</v>
      </c>
      <c r="BS33">
        <v>0</v>
      </c>
      <c r="BT33">
        <v>0</v>
      </c>
      <c r="BV33">
        <v>0</v>
      </c>
      <c r="BW33" t="s">
        <v>100</v>
      </c>
      <c r="BX33" t="s">
        <v>100</v>
      </c>
      <c r="BY33" t="s">
        <v>195</v>
      </c>
      <c r="BZ33">
        <v>0</v>
      </c>
      <c r="CA33">
        <v>7386.97</v>
      </c>
      <c r="CB33">
        <v>19080.400000000001</v>
      </c>
      <c r="CC33">
        <v>0</v>
      </c>
      <c r="CD33">
        <v>0</v>
      </c>
      <c r="CE33">
        <v>0</v>
      </c>
      <c r="CF33">
        <v>6492.45</v>
      </c>
      <c r="CG33">
        <v>32959.800000000003</v>
      </c>
      <c r="CH33">
        <v>23566.7</v>
      </c>
      <c r="CI33">
        <v>0</v>
      </c>
      <c r="CJ33">
        <v>0</v>
      </c>
      <c r="CK33">
        <v>0</v>
      </c>
      <c r="CL33">
        <v>56526.5</v>
      </c>
      <c r="CM33">
        <v>319.68799999999999</v>
      </c>
      <c r="CN33">
        <v>0</v>
      </c>
      <c r="CO33">
        <v>0</v>
      </c>
      <c r="CP33">
        <v>0</v>
      </c>
      <c r="CQ33">
        <v>0</v>
      </c>
      <c r="CR33">
        <v>123.12</v>
      </c>
      <c r="CS33">
        <v>0</v>
      </c>
      <c r="CT33">
        <v>442.80799999999999</v>
      </c>
      <c r="CU33">
        <v>0</v>
      </c>
      <c r="CV33">
        <v>0</v>
      </c>
      <c r="CW33">
        <v>0</v>
      </c>
      <c r="CX33">
        <v>0</v>
      </c>
      <c r="CY33">
        <v>442.80799999999999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9.7674599999999998</v>
      </c>
      <c r="DN33">
        <v>64.117500000000007</v>
      </c>
      <c r="DO33">
        <v>76.526700000000005</v>
      </c>
      <c r="DP33">
        <v>0</v>
      </c>
      <c r="DQ33">
        <v>0</v>
      </c>
      <c r="DR33">
        <v>3.1993100000000001</v>
      </c>
      <c r="DS33">
        <v>28.434899999999999</v>
      </c>
      <c r="DT33">
        <v>182.04599999999999</v>
      </c>
      <c r="DU33">
        <v>106.831</v>
      </c>
      <c r="DV33">
        <v>0</v>
      </c>
      <c r="DW33">
        <v>0</v>
      </c>
      <c r="DX33">
        <v>0</v>
      </c>
      <c r="DY33">
        <v>288.87700000000001</v>
      </c>
      <c r="DZ33">
        <v>275.91000000000003</v>
      </c>
      <c r="EA33">
        <v>12.966799999999999</v>
      </c>
      <c r="EB33">
        <v>0</v>
      </c>
      <c r="EC33">
        <v>0</v>
      </c>
      <c r="EE33">
        <v>0</v>
      </c>
      <c r="EF33">
        <v>0</v>
      </c>
      <c r="EH33">
        <v>0</v>
      </c>
      <c r="FI33" t="s">
        <v>509</v>
      </c>
      <c r="FJ33" t="s">
        <v>469</v>
      </c>
      <c r="FK33" t="s">
        <v>260</v>
      </c>
      <c r="FL33" t="s">
        <v>291</v>
      </c>
      <c r="FM33">
        <v>8.5</v>
      </c>
      <c r="FN33" t="s">
        <v>44</v>
      </c>
      <c r="FO33" t="s">
        <v>520</v>
      </c>
      <c r="FP33" t="s">
        <v>522</v>
      </c>
    </row>
    <row r="34" spans="1:172" x14ac:dyDescent="0.25">
      <c r="A34" s="69">
        <v>42956.986180555556</v>
      </c>
      <c r="B34" t="s">
        <v>279</v>
      </c>
      <c r="C34" t="s">
        <v>279</v>
      </c>
      <c r="D34" t="s">
        <v>42</v>
      </c>
      <c r="E34">
        <v>5502.05</v>
      </c>
      <c r="F34">
        <v>5502.05</v>
      </c>
      <c r="G34" t="s">
        <v>43</v>
      </c>
      <c r="H34" s="39">
        <v>2.361111111111111E-2</v>
      </c>
      <c r="I34" t="s">
        <v>50</v>
      </c>
      <c r="J34">
        <v>9.92</v>
      </c>
      <c r="K34" t="s">
        <v>100</v>
      </c>
      <c r="L34" t="s">
        <v>100</v>
      </c>
      <c r="M34" t="s">
        <v>249</v>
      </c>
      <c r="N34">
        <v>0</v>
      </c>
      <c r="O34">
        <v>4584.08</v>
      </c>
      <c r="P34">
        <v>22541.7</v>
      </c>
      <c r="Q34">
        <v>0</v>
      </c>
      <c r="R34">
        <v>0</v>
      </c>
      <c r="S34">
        <v>0</v>
      </c>
      <c r="T34">
        <v>7305.34</v>
      </c>
      <c r="U34">
        <v>34431.1</v>
      </c>
      <c r="V34">
        <v>23566.7</v>
      </c>
      <c r="W34">
        <v>0</v>
      </c>
      <c r="X34">
        <v>0</v>
      </c>
      <c r="Y34">
        <v>0</v>
      </c>
      <c r="Z34">
        <v>57997.8</v>
      </c>
      <c r="AA34">
        <v>239.97</v>
      </c>
      <c r="AB34">
        <v>0</v>
      </c>
      <c r="AC34">
        <v>0</v>
      </c>
      <c r="AD34">
        <v>0</v>
      </c>
      <c r="AE34">
        <v>0</v>
      </c>
      <c r="AF34">
        <v>141.595</v>
      </c>
      <c r="AG34">
        <v>0</v>
      </c>
      <c r="AH34">
        <v>381.56400000000002</v>
      </c>
      <c r="AI34">
        <v>0</v>
      </c>
      <c r="AJ34">
        <v>0</v>
      </c>
      <c r="AK34">
        <v>0</v>
      </c>
      <c r="AL34">
        <v>0</v>
      </c>
      <c r="AM34">
        <v>381.56400000000002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7.3459000000000003</v>
      </c>
      <c r="BB34">
        <v>44.691499999999998</v>
      </c>
      <c r="BC34">
        <v>91.248900000000006</v>
      </c>
      <c r="BD34">
        <v>0</v>
      </c>
      <c r="BE34">
        <v>0</v>
      </c>
      <c r="BF34">
        <v>3.6787999999999998</v>
      </c>
      <c r="BG34">
        <v>32.030500000000004</v>
      </c>
      <c r="BH34">
        <v>178.99600000000001</v>
      </c>
      <c r="BI34">
        <v>106.831</v>
      </c>
      <c r="BJ34">
        <v>0</v>
      </c>
      <c r="BK34">
        <v>0</v>
      </c>
      <c r="BL34">
        <v>0</v>
      </c>
      <c r="BM34">
        <v>285.82600000000002</v>
      </c>
      <c r="BN34">
        <v>274.80200000000002</v>
      </c>
      <c r="BO34">
        <v>11.024699999999999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100</v>
      </c>
      <c r="BX34" t="s">
        <v>100</v>
      </c>
      <c r="BY34" t="s">
        <v>213</v>
      </c>
      <c r="BZ34">
        <v>0</v>
      </c>
      <c r="CA34">
        <v>8557.94</v>
      </c>
      <c r="CB34">
        <v>20036.599999999999</v>
      </c>
      <c r="CC34">
        <v>0</v>
      </c>
      <c r="CD34">
        <v>0</v>
      </c>
      <c r="CE34">
        <v>0</v>
      </c>
      <c r="CF34">
        <v>6837.52</v>
      </c>
      <c r="CG34">
        <v>35432</v>
      </c>
      <c r="CH34">
        <v>23566.7</v>
      </c>
      <c r="CI34">
        <v>0</v>
      </c>
      <c r="CJ34">
        <v>0</v>
      </c>
      <c r="CK34">
        <v>0</v>
      </c>
      <c r="CL34">
        <v>58998.7</v>
      </c>
      <c r="CM34">
        <v>256.75900000000001</v>
      </c>
      <c r="CN34">
        <v>0</v>
      </c>
      <c r="CO34">
        <v>0</v>
      </c>
      <c r="CP34">
        <v>0</v>
      </c>
      <c r="CQ34">
        <v>0</v>
      </c>
      <c r="CR34">
        <v>125.851</v>
      </c>
      <c r="CS34">
        <v>0</v>
      </c>
      <c r="CT34">
        <v>382.60899999999998</v>
      </c>
      <c r="CU34">
        <v>0</v>
      </c>
      <c r="CV34">
        <v>0</v>
      </c>
      <c r="CW34">
        <v>0</v>
      </c>
      <c r="CX34">
        <v>0</v>
      </c>
      <c r="CY34">
        <v>382.60899999999998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7.8569100000000001</v>
      </c>
      <c r="DN34">
        <v>66.854200000000006</v>
      </c>
      <c r="DO34">
        <v>81.106700000000004</v>
      </c>
      <c r="DP34">
        <v>0</v>
      </c>
      <c r="DQ34">
        <v>0</v>
      </c>
      <c r="DR34">
        <v>3.27041</v>
      </c>
      <c r="DS34">
        <v>29.833600000000001</v>
      </c>
      <c r="DT34">
        <v>188.922</v>
      </c>
      <c r="DU34">
        <v>106.831</v>
      </c>
      <c r="DV34">
        <v>0</v>
      </c>
      <c r="DW34">
        <v>0</v>
      </c>
      <c r="DX34">
        <v>0</v>
      </c>
      <c r="DY34">
        <v>295.75299999999999</v>
      </c>
      <c r="DZ34">
        <v>284.625</v>
      </c>
      <c r="EA34">
        <v>11.1273</v>
      </c>
      <c r="EB34">
        <v>0</v>
      </c>
      <c r="EC34">
        <v>0</v>
      </c>
      <c r="EE34">
        <v>0</v>
      </c>
      <c r="EF34">
        <v>0</v>
      </c>
      <c r="EH34">
        <v>0</v>
      </c>
      <c r="FI34" t="s">
        <v>509</v>
      </c>
      <c r="FJ34" t="s">
        <v>469</v>
      </c>
      <c r="FK34" t="s">
        <v>260</v>
      </c>
      <c r="FL34" t="s">
        <v>291</v>
      </c>
      <c r="FM34">
        <v>8.5</v>
      </c>
      <c r="FN34" t="s">
        <v>44</v>
      </c>
      <c r="FO34" t="s">
        <v>520</v>
      </c>
      <c r="FP34" t="s">
        <v>522</v>
      </c>
    </row>
    <row r="35" spans="1:172" x14ac:dyDescent="0.25">
      <c r="A35" s="69">
        <v>42956.98678240741</v>
      </c>
      <c r="B35" t="s">
        <v>280</v>
      </c>
      <c r="C35" t="s">
        <v>280</v>
      </c>
      <c r="D35" t="s">
        <v>42</v>
      </c>
      <c r="E35">
        <v>5502.05</v>
      </c>
      <c r="F35">
        <v>5502.05</v>
      </c>
      <c r="G35" t="s">
        <v>43</v>
      </c>
      <c r="H35" s="39">
        <v>3.4027777777777775E-2</v>
      </c>
      <c r="I35" t="s">
        <v>50</v>
      </c>
      <c r="J35">
        <v>9.4499999999999993</v>
      </c>
      <c r="K35" t="s">
        <v>100</v>
      </c>
      <c r="L35" t="s">
        <v>100</v>
      </c>
      <c r="M35" t="s">
        <v>215</v>
      </c>
      <c r="N35">
        <v>1753.94</v>
      </c>
      <c r="O35">
        <v>11706.9</v>
      </c>
      <c r="P35">
        <v>13257.6</v>
      </c>
      <c r="Q35">
        <v>567.75300000000004</v>
      </c>
      <c r="R35">
        <v>145.61600000000001</v>
      </c>
      <c r="S35">
        <v>0</v>
      </c>
      <c r="T35">
        <v>6837.52</v>
      </c>
      <c r="U35">
        <v>34269.300000000003</v>
      </c>
      <c r="V35">
        <v>23566.7</v>
      </c>
      <c r="W35">
        <v>0</v>
      </c>
      <c r="X35">
        <v>0</v>
      </c>
      <c r="Y35">
        <v>0</v>
      </c>
      <c r="Z35">
        <v>57836</v>
      </c>
      <c r="AA35">
        <v>135.30600000000001</v>
      </c>
      <c r="AB35">
        <v>0</v>
      </c>
      <c r="AC35">
        <v>0</v>
      </c>
      <c r="AD35">
        <v>0</v>
      </c>
      <c r="AE35">
        <v>0</v>
      </c>
      <c r="AF35">
        <v>138.79400000000001</v>
      </c>
      <c r="AG35">
        <v>0</v>
      </c>
      <c r="AH35">
        <v>274.10000000000002</v>
      </c>
      <c r="AI35">
        <v>0</v>
      </c>
      <c r="AJ35">
        <v>0</v>
      </c>
      <c r="AK35">
        <v>0</v>
      </c>
      <c r="AL35">
        <v>0</v>
      </c>
      <c r="AM35">
        <v>274.10000000000002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9.7542899999999992</v>
      </c>
      <c r="BB35">
        <v>78.872200000000007</v>
      </c>
      <c r="BC35">
        <v>53.688200000000002</v>
      </c>
      <c r="BD35">
        <v>2.2062300000000001</v>
      </c>
      <c r="BE35">
        <v>0.92650299999999997</v>
      </c>
      <c r="BF35">
        <v>3.6058699999999999</v>
      </c>
      <c r="BG35">
        <v>29.833600000000001</v>
      </c>
      <c r="BH35">
        <v>178.887</v>
      </c>
      <c r="BI35">
        <v>106.831</v>
      </c>
      <c r="BJ35">
        <v>0</v>
      </c>
      <c r="BK35">
        <v>0</v>
      </c>
      <c r="BL35">
        <v>0</v>
      </c>
      <c r="BM35">
        <v>285.71800000000002</v>
      </c>
      <c r="BN35">
        <v>277.887</v>
      </c>
      <c r="BO35">
        <v>7.8304200000000002</v>
      </c>
      <c r="BP35">
        <v>0</v>
      </c>
      <c r="BQ35">
        <v>0</v>
      </c>
      <c r="BS35">
        <v>0</v>
      </c>
      <c r="BT35">
        <v>0</v>
      </c>
      <c r="BV35">
        <v>0</v>
      </c>
      <c r="BW35" t="s">
        <v>100</v>
      </c>
      <c r="BX35" t="s">
        <v>100</v>
      </c>
      <c r="BY35" t="s">
        <v>210</v>
      </c>
      <c r="BZ35">
        <v>0</v>
      </c>
      <c r="CA35">
        <v>8509.5300000000007</v>
      </c>
      <c r="CB35">
        <v>19968.2</v>
      </c>
      <c r="CC35">
        <v>0</v>
      </c>
      <c r="CD35">
        <v>0</v>
      </c>
      <c r="CE35">
        <v>0</v>
      </c>
      <c r="CF35">
        <v>6837.52</v>
      </c>
      <c r="CG35">
        <v>35315.199999999997</v>
      </c>
      <c r="CH35">
        <v>23566.7</v>
      </c>
      <c r="CI35">
        <v>0</v>
      </c>
      <c r="CJ35">
        <v>0</v>
      </c>
      <c r="CK35">
        <v>0</v>
      </c>
      <c r="CL35">
        <v>58881.9</v>
      </c>
      <c r="CM35">
        <v>258.935</v>
      </c>
      <c r="CN35">
        <v>0</v>
      </c>
      <c r="CO35">
        <v>0</v>
      </c>
      <c r="CP35">
        <v>0</v>
      </c>
      <c r="CQ35">
        <v>0</v>
      </c>
      <c r="CR35">
        <v>123.12</v>
      </c>
      <c r="CS35">
        <v>0</v>
      </c>
      <c r="CT35">
        <v>382.05500000000001</v>
      </c>
      <c r="CU35">
        <v>0</v>
      </c>
      <c r="CV35">
        <v>0</v>
      </c>
      <c r="CW35">
        <v>0</v>
      </c>
      <c r="CX35">
        <v>0</v>
      </c>
      <c r="CY35">
        <v>382.05500000000001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7.9235800000000003</v>
      </c>
      <c r="DN35">
        <v>66.561999999999998</v>
      </c>
      <c r="DO35">
        <v>80.829700000000003</v>
      </c>
      <c r="DP35">
        <v>0</v>
      </c>
      <c r="DQ35">
        <v>0</v>
      </c>
      <c r="DR35">
        <v>3.1993100000000001</v>
      </c>
      <c r="DS35">
        <v>29.833600000000001</v>
      </c>
      <c r="DT35">
        <v>188.34800000000001</v>
      </c>
      <c r="DU35">
        <v>106.831</v>
      </c>
      <c r="DV35">
        <v>0</v>
      </c>
      <c r="DW35">
        <v>0</v>
      </c>
      <c r="DX35">
        <v>0</v>
      </c>
      <c r="DY35">
        <v>295.17899999999997</v>
      </c>
      <c r="DZ35">
        <v>284.05599999999998</v>
      </c>
      <c r="EA35">
        <v>11.1229</v>
      </c>
      <c r="EB35">
        <v>0</v>
      </c>
      <c r="EC35">
        <v>0</v>
      </c>
      <c r="EE35">
        <v>0</v>
      </c>
      <c r="EF35">
        <v>0</v>
      </c>
      <c r="EH35">
        <v>0</v>
      </c>
      <c r="FI35" t="s">
        <v>509</v>
      </c>
      <c r="FJ35" t="s">
        <v>469</v>
      </c>
      <c r="FK35" t="s">
        <v>260</v>
      </c>
      <c r="FL35" t="s">
        <v>291</v>
      </c>
      <c r="FM35">
        <v>8.5</v>
      </c>
      <c r="FN35" t="s">
        <v>44</v>
      </c>
      <c r="FO35" t="s">
        <v>520</v>
      </c>
      <c r="FP35" t="s">
        <v>522</v>
      </c>
    </row>
    <row r="36" spans="1:172" x14ac:dyDescent="0.25">
      <c r="A36" s="69">
        <v>42956.987800925926</v>
      </c>
      <c r="B36" t="s">
        <v>281</v>
      </c>
      <c r="C36" t="s">
        <v>281</v>
      </c>
      <c r="D36" t="s">
        <v>42</v>
      </c>
      <c r="E36">
        <v>5502.05</v>
      </c>
      <c r="F36">
        <v>5502.05</v>
      </c>
      <c r="G36" t="s">
        <v>43</v>
      </c>
      <c r="H36" s="39">
        <v>5.9027777777777783E-2</v>
      </c>
      <c r="I36" t="s">
        <v>50</v>
      </c>
      <c r="J36">
        <v>99.89</v>
      </c>
      <c r="K36" t="s">
        <v>100</v>
      </c>
      <c r="L36" t="s">
        <v>100</v>
      </c>
      <c r="M36" t="s">
        <v>258</v>
      </c>
      <c r="N36">
        <v>0</v>
      </c>
      <c r="O36">
        <v>4989.51</v>
      </c>
      <c r="P36">
        <v>4640.99</v>
      </c>
      <c r="Q36">
        <v>0</v>
      </c>
      <c r="R36">
        <v>3.5695000000000001</v>
      </c>
      <c r="S36">
        <v>0</v>
      </c>
      <c r="T36">
        <v>6837.52</v>
      </c>
      <c r="U36">
        <v>16471.599999999999</v>
      </c>
      <c r="V36">
        <v>23566.7</v>
      </c>
      <c r="W36">
        <v>0</v>
      </c>
      <c r="X36">
        <v>0</v>
      </c>
      <c r="Y36">
        <v>0</v>
      </c>
      <c r="Z36">
        <v>40038.300000000003</v>
      </c>
      <c r="AA36">
        <v>200.52199999999999</v>
      </c>
      <c r="AB36">
        <v>0</v>
      </c>
      <c r="AC36">
        <v>0</v>
      </c>
      <c r="AD36">
        <v>0</v>
      </c>
      <c r="AE36">
        <v>0</v>
      </c>
      <c r="AF36">
        <v>256.56599999999997</v>
      </c>
      <c r="AG36">
        <v>0</v>
      </c>
      <c r="AH36">
        <v>457.08800000000002</v>
      </c>
      <c r="AI36">
        <v>0</v>
      </c>
      <c r="AJ36">
        <v>0</v>
      </c>
      <c r="AK36">
        <v>0</v>
      </c>
      <c r="AL36">
        <v>0</v>
      </c>
      <c r="AM36">
        <v>457.08800000000002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6.1343100000000002</v>
      </c>
      <c r="BB36">
        <v>30.578199999999999</v>
      </c>
      <c r="BC36">
        <v>18.781700000000001</v>
      </c>
      <c r="BD36">
        <v>0</v>
      </c>
      <c r="BE36">
        <v>1.4682000000000001E-2</v>
      </c>
      <c r="BF36">
        <v>6.6539900000000003</v>
      </c>
      <c r="BG36">
        <v>29.833600000000001</v>
      </c>
      <c r="BH36">
        <v>91.996499999999997</v>
      </c>
      <c r="BI36">
        <v>106.831</v>
      </c>
      <c r="BJ36">
        <v>0</v>
      </c>
      <c r="BK36">
        <v>0</v>
      </c>
      <c r="BL36">
        <v>0</v>
      </c>
      <c r="BM36">
        <v>198.827</v>
      </c>
      <c r="BN36">
        <v>186.03899999999999</v>
      </c>
      <c r="BO36">
        <v>12.7883</v>
      </c>
      <c r="BP36">
        <v>0</v>
      </c>
      <c r="BQ36">
        <v>2280.5</v>
      </c>
      <c r="BR36" t="s">
        <v>117</v>
      </c>
      <c r="BS36">
        <v>5</v>
      </c>
      <c r="BT36">
        <v>236</v>
      </c>
      <c r="BU36" t="s">
        <v>237</v>
      </c>
      <c r="BV36">
        <v>3</v>
      </c>
      <c r="BW36" t="s">
        <v>100</v>
      </c>
      <c r="BX36" t="s">
        <v>100</v>
      </c>
      <c r="BY36" t="s">
        <v>288</v>
      </c>
      <c r="BZ36">
        <v>0</v>
      </c>
      <c r="CA36">
        <v>8523.94</v>
      </c>
      <c r="CB36">
        <v>19966.3</v>
      </c>
      <c r="CC36">
        <v>0</v>
      </c>
      <c r="CD36">
        <v>0</v>
      </c>
      <c r="CE36">
        <v>0</v>
      </c>
      <c r="CF36">
        <v>6837.52</v>
      </c>
      <c r="CG36">
        <v>35327.800000000003</v>
      </c>
      <c r="CH36">
        <v>23566.7</v>
      </c>
      <c r="CI36">
        <v>0</v>
      </c>
      <c r="CJ36">
        <v>0</v>
      </c>
      <c r="CK36">
        <v>0</v>
      </c>
      <c r="CL36">
        <v>58894.5</v>
      </c>
      <c r="CM36">
        <v>272.54399999999998</v>
      </c>
      <c r="CN36">
        <v>0</v>
      </c>
      <c r="CO36">
        <v>0</v>
      </c>
      <c r="CP36">
        <v>0</v>
      </c>
      <c r="CQ36">
        <v>0</v>
      </c>
      <c r="CR36">
        <v>247.75399999999999</v>
      </c>
      <c r="CS36">
        <v>0</v>
      </c>
      <c r="CT36">
        <v>520.298</v>
      </c>
      <c r="CU36">
        <v>0</v>
      </c>
      <c r="CV36">
        <v>0</v>
      </c>
      <c r="CW36">
        <v>0</v>
      </c>
      <c r="CX36">
        <v>0</v>
      </c>
      <c r="CY36">
        <v>520.298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8.3136600000000005</v>
      </c>
      <c r="DN36">
        <v>66.487700000000004</v>
      </c>
      <c r="DO36">
        <v>80.824200000000005</v>
      </c>
      <c r="DP36">
        <v>0</v>
      </c>
      <c r="DQ36">
        <v>0</v>
      </c>
      <c r="DR36">
        <v>6.4244899999999996</v>
      </c>
      <c r="DS36">
        <v>29.833600000000001</v>
      </c>
      <c r="DT36">
        <v>191.88399999999999</v>
      </c>
      <c r="DU36">
        <v>106.831</v>
      </c>
      <c r="DV36">
        <v>0</v>
      </c>
      <c r="DW36">
        <v>0</v>
      </c>
      <c r="DX36">
        <v>0</v>
      </c>
      <c r="DY36">
        <v>298.714</v>
      </c>
      <c r="DZ36">
        <v>283.976</v>
      </c>
      <c r="EA36">
        <v>14.738200000000001</v>
      </c>
      <c r="EB36">
        <v>0</v>
      </c>
      <c r="EC36">
        <v>0</v>
      </c>
      <c r="EE36">
        <v>0</v>
      </c>
      <c r="EF36">
        <v>0</v>
      </c>
      <c r="EH36">
        <v>0</v>
      </c>
      <c r="FI36" t="s">
        <v>509</v>
      </c>
      <c r="FJ36" t="s">
        <v>469</v>
      </c>
      <c r="FK36" t="s">
        <v>260</v>
      </c>
      <c r="FL36" t="s">
        <v>291</v>
      </c>
      <c r="FM36">
        <v>8.5</v>
      </c>
      <c r="FN36" t="s">
        <v>44</v>
      </c>
      <c r="FO36" t="s">
        <v>520</v>
      </c>
      <c r="FP36" t="s">
        <v>522</v>
      </c>
    </row>
    <row r="37" spans="1:172" x14ac:dyDescent="0.25">
      <c r="A37" s="69">
        <v>42956.98847222222</v>
      </c>
      <c r="B37" t="s">
        <v>282</v>
      </c>
      <c r="C37" t="s">
        <v>282</v>
      </c>
      <c r="D37" t="s">
        <v>42</v>
      </c>
      <c r="E37">
        <v>24563.1</v>
      </c>
      <c r="F37">
        <v>24692.3</v>
      </c>
      <c r="G37" t="s">
        <v>43</v>
      </c>
      <c r="H37" s="39">
        <v>3.7499999999999999E-2</v>
      </c>
      <c r="I37" t="s">
        <v>50</v>
      </c>
      <c r="J37">
        <v>25.54</v>
      </c>
      <c r="K37" t="s">
        <v>100</v>
      </c>
      <c r="L37" t="s">
        <v>100</v>
      </c>
      <c r="M37" t="s">
        <v>214</v>
      </c>
      <c r="N37">
        <v>14.9473</v>
      </c>
      <c r="O37">
        <v>34192.699999999997</v>
      </c>
      <c r="P37">
        <v>13643.5</v>
      </c>
      <c r="Q37">
        <v>0</v>
      </c>
      <c r="R37">
        <v>1687.28</v>
      </c>
      <c r="S37">
        <v>0</v>
      </c>
      <c r="T37">
        <v>55891</v>
      </c>
      <c r="U37">
        <v>105429</v>
      </c>
      <c r="V37">
        <v>77659.399999999994</v>
      </c>
      <c r="W37">
        <v>0</v>
      </c>
      <c r="X37">
        <v>169.61799999999999</v>
      </c>
      <c r="Y37">
        <v>0</v>
      </c>
      <c r="Z37">
        <v>183258</v>
      </c>
      <c r="AA37">
        <v>2499.5500000000002</v>
      </c>
      <c r="AB37">
        <v>0</v>
      </c>
      <c r="AC37">
        <v>0</v>
      </c>
      <c r="AD37">
        <v>0</v>
      </c>
      <c r="AE37">
        <v>0</v>
      </c>
      <c r="AF37">
        <v>1314.56</v>
      </c>
      <c r="AG37">
        <v>0</v>
      </c>
      <c r="AH37">
        <v>3814.11</v>
      </c>
      <c r="AI37">
        <v>0</v>
      </c>
      <c r="AJ37">
        <v>0</v>
      </c>
      <c r="AK37">
        <v>0</v>
      </c>
      <c r="AL37">
        <v>0</v>
      </c>
      <c r="AM37">
        <v>3814.11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16.316600000000001</v>
      </c>
      <c r="BB37">
        <v>55.156799999999997</v>
      </c>
      <c r="BC37">
        <v>13.460100000000001</v>
      </c>
      <c r="BD37">
        <v>0</v>
      </c>
      <c r="BE37">
        <v>1.1887000000000001</v>
      </c>
      <c r="BF37">
        <v>7.6711900000000002</v>
      </c>
      <c r="BG37">
        <v>54.8947</v>
      </c>
      <c r="BH37">
        <v>148.68799999999999</v>
      </c>
      <c r="BI37">
        <v>77.927300000000002</v>
      </c>
      <c r="BJ37">
        <v>0</v>
      </c>
      <c r="BK37">
        <v>0.161028</v>
      </c>
      <c r="BL37">
        <v>0</v>
      </c>
      <c r="BM37">
        <v>226.77600000000001</v>
      </c>
      <c r="BN37">
        <v>202.79900000000001</v>
      </c>
      <c r="BO37">
        <v>23.9772</v>
      </c>
      <c r="BP37">
        <v>0</v>
      </c>
      <c r="BQ37">
        <v>0</v>
      </c>
      <c r="BS37">
        <v>0</v>
      </c>
      <c r="BT37">
        <v>0</v>
      </c>
      <c r="BV37">
        <v>0</v>
      </c>
      <c r="BW37" t="s">
        <v>100</v>
      </c>
      <c r="BX37" t="s">
        <v>100</v>
      </c>
      <c r="BY37" t="s">
        <v>192</v>
      </c>
      <c r="BZ37">
        <v>9.8149300000000004</v>
      </c>
      <c r="CA37">
        <v>48234.7</v>
      </c>
      <c r="CB37">
        <v>16588.7</v>
      </c>
      <c r="CC37">
        <v>0</v>
      </c>
      <c r="CD37">
        <v>1588.58</v>
      </c>
      <c r="CE37">
        <v>0</v>
      </c>
      <c r="CF37">
        <v>55891</v>
      </c>
      <c r="CG37">
        <v>122313</v>
      </c>
      <c r="CH37">
        <v>77659.399999999994</v>
      </c>
      <c r="CI37">
        <v>0</v>
      </c>
      <c r="CJ37">
        <v>424.5</v>
      </c>
      <c r="CK37">
        <v>0</v>
      </c>
      <c r="CL37">
        <v>200397</v>
      </c>
      <c r="CM37">
        <v>1705.27</v>
      </c>
      <c r="CN37">
        <v>0</v>
      </c>
      <c r="CO37">
        <v>0</v>
      </c>
      <c r="CP37">
        <v>0</v>
      </c>
      <c r="CQ37">
        <v>0</v>
      </c>
      <c r="CR37">
        <v>1293.51</v>
      </c>
      <c r="CS37">
        <v>0</v>
      </c>
      <c r="CT37">
        <v>2998.78</v>
      </c>
      <c r="CU37">
        <v>0</v>
      </c>
      <c r="CV37">
        <v>0</v>
      </c>
      <c r="CW37">
        <v>0</v>
      </c>
      <c r="CX37">
        <v>0</v>
      </c>
      <c r="CY37">
        <v>2998.78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11.539400000000001</v>
      </c>
      <c r="DN37">
        <v>81.913700000000006</v>
      </c>
      <c r="DO37">
        <v>17.2225</v>
      </c>
      <c r="DP37">
        <v>0</v>
      </c>
      <c r="DQ37">
        <v>1.1239399999999999</v>
      </c>
      <c r="DR37">
        <v>7.5489199999999999</v>
      </c>
      <c r="DS37">
        <v>54.8947</v>
      </c>
      <c r="DT37">
        <v>174.24299999999999</v>
      </c>
      <c r="DU37">
        <v>77.927300000000002</v>
      </c>
      <c r="DV37">
        <v>0</v>
      </c>
      <c r="DW37">
        <v>0.42449700000000001</v>
      </c>
      <c r="DX37">
        <v>0</v>
      </c>
      <c r="DY37">
        <v>252.595</v>
      </c>
      <c r="DZ37">
        <v>233.51400000000001</v>
      </c>
      <c r="EA37">
        <v>19.081399999999999</v>
      </c>
      <c r="EB37">
        <v>0</v>
      </c>
      <c r="EC37">
        <v>0</v>
      </c>
      <c r="EE37">
        <v>0</v>
      </c>
      <c r="EF37">
        <v>0</v>
      </c>
      <c r="EH37">
        <v>0</v>
      </c>
      <c r="FI37" t="s">
        <v>509</v>
      </c>
      <c r="FJ37" t="s">
        <v>469</v>
      </c>
      <c r="FK37" t="s">
        <v>260</v>
      </c>
      <c r="FL37" t="s">
        <v>291</v>
      </c>
      <c r="FM37">
        <v>8.5</v>
      </c>
      <c r="FN37" t="s">
        <v>44</v>
      </c>
      <c r="FO37" t="s">
        <v>520</v>
      </c>
      <c r="FP37" t="s">
        <v>522</v>
      </c>
    </row>
    <row r="38" spans="1:172" x14ac:dyDescent="0.25">
      <c r="A38" s="69">
        <v>42956.988796296297</v>
      </c>
      <c r="B38" t="s">
        <v>283</v>
      </c>
      <c r="C38" t="s">
        <v>283</v>
      </c>
      <c r="D38" t="s">
        <v>42</v>
      </c>
      <c r="E38">
        <v>929.08799999999997</v>
      </c>
      <c r="F38">
        <v>1200</v>
      </c>
      <c r="G38" t="s">
        <v>43</v>
      </c>
      <c r="H38" s="39">
        <v>1.6666666666666666E-2</v>
      </c>
      <c r="I38" t="s">
        <v>50</v>
      </c>
      <c r="J38">
        <v>38.520000000000003</v>
      </c>
      <c r="K38" t="s">
        <v>100</v>
      </c>
      <c r="L38" t="s">
        <v>100</v>
      </c>
      <c r="M38" t="s">
        <v>197</v>
      </c>
      <c r="N38">
        <v>1.5931599999999999</v>
      </c>
      <c r="O38">
        <v>1277.21</v>
      </c>
      <c r="P38">
        <v>2259.71</v>
      </c>
      <c r="Q38">
        <v>30.628699999999998</v>
      </c>
      <c r="R38">
        <v>472.92500000000001</v>
      </c>
      <c r="S38">
        <v>1497.27</v>
      </c>
      <c r="T38">
        <v>1490.51</v>
      </c>
      <c r="U38">
        <v>7029.85</v>
      </c>
      <c r="V38">
        <v>3575.52</v>
      </c>
      <c r="W38">
        <v>0</v>
      </c>
      <c r="X38">
        <v>562.31600000000003</v>
      </c>
      <c r="Y38">
        <v>0</v>
      </c>
      <c r="Z38">
        <v>11167.7</v>
      </c>
      <c r="AA38">
        <v>275.28399999999999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275.28399999999999</v>
      </c>
      <c r="AI38">
        <v>0</v>
      </c>
      <c r="AJ38">
        <v>0</v>
      </c>
      <c r="AK38">
        <v>0</v>
      </c>
      <c r="AL38">
        <v>0</v>
      </c>
      <c r="AM38">
        <v>275.28399999999999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48.5304</v>
      </c>
      <c r="BB38">
        <v>61.018799999999999</v>
      </c>
      <c r="BC38">
        <v>61.678400000000003</v>
      </c>
      <c r="BD38">
        <v>1.9684200000000001</v>
      </c>
      <c r="BE38">
        <v>14.6074</v>
      </c>
      <c r="BF38">
        <v>36.850999999999999</v>
      </c>
      <c r="BG38">
        <v>38.324800000000003</v>
      </c>
      <c r="BH38">
        <v>262.97899999999998</v>
      </c>
      <c r="BI38">
        <v>94.855199999999996</v>
      </c>
      <c r="BJ38">
        <v>0</v>
      </c>
      <c r="BK38">
        <v>14.866400000000001</v>
      </c>
      <c r="BL38">
        <v>0</v>
      </c>
      <c r="BM38">
        <v>372.70100000000002</v>
      </c>
      <c r="BN38">
        <v>324.2</v>
      </c>
      <c r="BO38">
        <v>48.500599999999999</v>
      </c>
      <c r="BP38">
        <v>0</v>
      </c>
      <c r="BQ38">
        <v>0</v>
      </c>
      <c r="BS38">
        <v>0</v>
      </c>
      <c r="BT38">
        <v>0</v>
      </c>
      <c r="BV38">
        <v>0</v>
      </c>
      <c r="BW38" t="s">
        <v>100</v>
      </c>
      <c r="BX38" t="s">
        <v>100</v>
      </c>
      <c r="BY38" t="s">
        <v>252</v>
      </c>
      <c r="BZ38">
        <v>0</v>
      </c>
      <c r="CA38">
        <v>2328.39</v>
      </c>
      <c r="CB38">
        <v>4214.9399999999996</v>
      </c>
      <c r="CC38">
        <v>0</v>
      </c>
      <c r="CD38">
        <v>0</v>
      </c>
      <c r="CE38">
        <v>0</v>
      </c>
      <c r="CF38">
        <v>2178.19</v>
      </c>
      <c r="CG38">
        <v>8721.52</v>
      </c>
      <c r="CH38">
        <v>3575.52</v>
      </c>
      <c r="CI38">
        <v>0</v>
      </c>
      <c r="CJ38">
        <v>562.31600000000003</v>
      </c>
      <c r="CK38">
        <v>0</v>
      </c>
      <c r="CL38">
        <v>12859.4</v>
      </c>
      <c r="CM38">
        <v>83.261499999999998</v>
      </c>
      <c r="CN38">
        <v>0</v>
      </c>
      <c r="CO38">
        <v>0</v>
      </c>
      <c r="CP38">
        <v>0</v>
      </c>
      <c r="CQ38">
        <v>0</v>
      </c>
      <c r="CR38">
        <v>112.116</v>
      </c>
      <c r="CS38">
        <v>0</v>
      </c>
      <c r="CT38">
        <v>195.37700000000001</v>
      </c>
      <c r="CU38">
        <v>0</v>
      </c>
      <c r="CV38">
        <v>0</v>
      </c>
      <c r="CW38">
        <v>0</v>
      </c>
      <c r="CX38">
        <v>0</v>
      </c>
      <c r="CY38">
        <v>195.37700000000001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15.1189</v>
      </c>
      <c r="DN38">
        <v>107.167</v>
      </c>
      <c r="DO38">
        <v>105.77500000000001</v>
      </c>
      <c r="DP38">
        <v>0</v>
      </c>
      <c r="DQ38">
        <v>0</v>
      </c>
      <c r="DR38">
        <v>17.2593</v>
      </c>
      <c r="DS38">
        <v>56.177500000000002</v>
      </c>
      <c r="DT38">
        <v>301.49799999999999</v>
      </c>
      <c r="DU38">
        <v>94.855199999999996</v>
      </c>
      <c r="DV38">
        <v>0</v>
      </c>
      <c r="DW38">
        <v>14.866400000000001</v>
      </c>
      <c r="DX38">
        <v>0</v>
      </c>
      <c r="DY38">
        <v>411.22</v>
      </c>
      <c r="DZ38">
        <v>378.84100000000001</v>
      </c>
      <c r="EA38">
        <v>32.3782</v>
      </c>
      <c r="EB38">
        <v>0</v>
      </c>
      <c r="EC38">
        <v>0</v>
      </c>
      <c r="EE38">
        <v>0</v>
      </c>
      <c r="EF38">
        <v>0</v>
      </c>
      <c r="EH38">
        <v>0</v>
      </c>
      <c r="FI38" t="s">
        <v>509</v>
      </c>
      <c r="FJ38" t="s">
        <v>469</v>
      </c>
      <c r="FK38" t="s">
        <v>260</v>
      </c>
      <c r="FL38" t="s">
        <v>291</v>
      </c>
      <c r="FM38">
        <v>8.5</v>
      </c>
      <c r="FN38" t="s">
        <v>44</v>
      </c>
      <c r="FO38" t="s">
        <v>520</v>
      </c>
      <c r="FP38" t="s">
        <v>522</v>
      </c>
    </row>
    <row r="39" spans="1:172" s="70" customFormat="1" x14ac:dyDescent="0.25">
      <c r="A39" s="73">
        <v>42956.989247685182</v>
      </c>
      <c r="B39" s="70" t="s">
        <v>119</v>
      </c>
      <c r="C39" s="70" t="s">
        <v>120</v>
      </c>
      <c r="D39" s="70" t="s">
        <v>121</v>
      </c>
      <c r="E39" s="70">
        <v>5502.05</v>
      </c>
      <c r="F39" s="70">
        <v>5502.05</v>
      </c>
      <c r="G39" s="70" t="s">
        <v>43</v>
      </c>
      <c r="H39" s="71">
        <v>2.4999999999999998E-2</v>
      </c>
      <c r="I39" s="70" t="s">
        <v>51</v>
      </c>
      <c r="J39" s="70">
        <v>-31.44</v>
      </c>
      <c r="K39" s="70" t="s">
        <v>100</v>
      </c>
      <c r="L39" s="70" t="s">
        <v>100</v>
      </c>
      <c r="M39" s="70" t="s">
        <v>192</v>
      </c>
      <c r="N39" s="70">
        <v>0</v>
      </c>
      <c r="O39" s="70">
        <v>7893.01</v>
      </c>
      <c r="P39" s="70">
        <v>30253.8</v>
      </c>
      <c r="Q39" s="70">
        <v>0</v>
      </c>
      <c r="R39" s="70">
        <v>0</v>
      </c>
      <c r="S39" s="70">
        <v>0</v>
      </c>
      <c r="T39" s="70">
        <v>8732.0499999999993</v>
      </c>
      <c r="U39" s="70">
        <v>46878.8</v>
      </c>
      <c r="V39" s="70">
        <v>23566.7</v>
      </c>
      <c r="W39" s="70">
        <v>0</v>
      </c>
      <c r="X39" s="70">
        <v>0</v>
      </c>
      <c r="Y39" s="70">
        <v>0</v>
      </c>
      <c r="Z39" s="70">
        <v>70445.5</v>
      </c>
      <c r="AA39" s="70">
        <v>51.529200000000003</v>
      </c>
      <c r="AB39" s="70">
        <v>0</v>
      </c>
      <c r="AC39" s="70">
        <v>0</v>
      </c>
      <c r="AD39" s="70">
        <v>0</v>
      </c>
      <c r="AE39" s="70">
        <v>0</v>
      </c>
      <c r="AF39" s="70">
        <v>159.79900000000001</v>
      </c>
      <c r="AG39" s="70">
        <v>0</v>
      </c>
      <c r="AH39" s="70">
        <v>211.328</v>
      </c>
      <c r="AI39" s="70">
        <v>0</v>
      </c>
      <c r="AJ39" s="70">
        <v>0</v>
      </c>
      <c r="AK39" s="70">
        <v>0</v>
      </c>
      <c r="AL39" s="70">
        <v>0</v>
      </c>
      <c r="AM39" s="70">
        <v>211.328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1.5304599999999999</v>
      </c>
      <c r="BB39" s="70">
        <v>49.990699999999997</v>
      </c>
      <c r="BC39" s="70">
        <v>122.077</v>
      </c>
      <c r="BD39" s="70">
        <v>0</v>
      </c>
      <c r="BE39" s="70">
        <v>0</v>
      </c>
      <c r="BF39" s="70">
        <v>4.1766699999999997</v>
      </c>
      <c r="BG39" s="70">
        <v>38.863900000000001</v>
      </c>
      <c r="BH39" s="70">
        <v>216.63900000000001</v>
      </c>
      <c r="BI39" s="70">
        <v>109.03400000000001</v>
      </c>
      <c r="BJ39" s="70">
        <v>0</v>
      </c>
      <c r="BK39" s="70">
        <v>0</v>
      </c>
      <c r="BL39" s="70">
        <v>0</v>
      </c>
      <c r="BM39" s="70">
        <v>325.673</v>
      </c>
      <c r="BN39" s="70">
        <v>319.96600000000001</v>
      </c>
      <c r="BO39" s="70">
        <v>5.7071199999999997</v>
      </c>
      <c r="BP39" s="70">
        <v>0</v>
      </c>
      <c r="BQ39" s="70">
        <v>0</v>
      </c>
      <c r="BS39" s="70">
        <v>0</v>
      </c>
      <c r="BT39" s="70">
        <v>0</v>
      </c>
      <c r="BV39" s="70">
        <v>0</v>
      </c>
      <c r="BW39" s="70" t="s">
        <v>100</v>
      </c>
      <c r="BX39" s="70" t="s">
        <v>100</v>
      </c>
      <c r="BY39" s="70" t="s">
        <v>192</v>
      </c>
      <c r="BZ39" s="70">
        <v>0</v>
      </c>
      <c r="CA39" s="70">
        <v>8024.53</v>
      </c>
      <c r="CB39" s="70">
        <v>22757</v>
      </c>
      <c r="CC39" s="70">
        <v>0</v>
      </c>
      <c r="CD39" s="70">
        <v>0</v>
      </c>
      <c r="CE39" s="70">
        <v>0</v>
      </c>
      <c r="CF39" s="70">
        <v>6827.55</v>
      </c>
      <c r="CG39" s="70">
        <v>37609.1</v>
      </c>
      <c r="CH39" s="70">
        <v>23566.7</v>
      </c>
      <c r="CI39" s="70">
        <v>0</v>
      </c>
      <c r="CJ39" s="70">
        <v>0</v>
      </c>
      <c r="CK39" s="70">
        <v>0</v>
      </c>
      <c r="CL39" s="70">
        <v>61175.8</v>
      </c>
      <c r="CM39" s="70">
        <v>164.31399999999999</v>
      </c>
      <c r="CN39" s="70">
        <v>0</v>
      </c>
      <c r="CO39" s="70">
        <v>0</v>
      </c>
      <c r="CP39" s="70">
        <v>0</v>
      </c>
      <c r="CQ39" s="70">
        <v>0</v>
      </c>
      <c r="CR39" s="70">
        <v>170.04499999999999</v>
      </c>
      <c r="CS39" s="70">
        <v>0</v>
      </c>
      <c r="CT39" s="70">
        <v>334.358</v>
      </c>
      <c r="CU39" s="70">
        <v>0</v>
      </c>
      <c r="CV39" s="70">
        <v>0</v>
      </c>
      <c r="CW39" s="70">
        <v>0</v>
      </c>
      <c r="CX39" s="70">
        <v>0</v>
      </c>
      <c r="CY39" s="70">
        <v>334.358</v>
      </c>
      <c r="CZ39" s="70">
        <v>0</v>
      </c>
      <c r="DA39" s="70">
        <v>0</v>
      </c>
      <c r="DB39" s="70">
        <v>0</v>
      </c>
      <c r="DC39" s="70">
        <v>0</v>
      </c>
      <c r="DD39" s="70">
        <v>0</v>
      </c>
      <c r="DE39" s="70">
        <v>0</v>
      </c>
      <c r="DF39" s="70">
        <v>0</v>
      </c>
      <c r="DG39" s="70">
        <v>0</v>
      </c>
      <c r="DH39" s="70">
        <v>0</v>
      </c>
      <c r="DI39" s="70">
        <v>0</v>
      </c>
      <c r="DJ39" s="70">
        <v>0</v>
      </c>
      <c r="DK39" s="70">
        <v>0</v>
      </c>
      <c r="DL39" s="70">
        <v>0</v>
      </c>
      <c r="DM39" s="70">
        <v>4.8442600000000002</v>
      </c>
      <c r="DN39" s="70">
        <v>53.897199999999998</v>
      </c>
      <c r="DO39" s="70">
        <v>91.808499999999995</v>
      </c>
      <c r="DP39" s="70">
        <v>0</v>
      </c>
      <c r="DQ39" s="70">
        <v>0</v>
      </c>
      <c r="DR39" s="70">
        <v>4.4442000000000004</v>
      </c>
      <c r="DS39" s="70">
        <v>30.213100000000001</v>
      </c>
      <c r="DT39" s="70">
        <v>185.20699999999999</v>
      </c>
      <c r="DU39" s="70">
        <v>109.03400000000001</v>
      </c>
      <c r="DV39" s="70">
        <v>0</v>
      </c>
      <c r="DW39" s="70">
        <v>0</v>
      </c>
      <c r="DX39" s="70">
        <v>0</v>
      </c>
      <c r="DY39" s="70">
        <v>294.24099999999999</v>
      </c>
      <c r="DZ39" s="70">
        <v>284.95299999999997</v>
      </c>
      <c r="EA39" s="70">
        <v>9.2884600000000006</v>
      </c>
      <c r="EB39" s="70">
        <v>0</v>
      </c>
      <c r="EC39" s="70">
        <v>0</v>
      </c>
      <c r="EE39" s="70">
        <v>0</v>
      </c>
      <c r="EF39" s="70">
        <v>0</v>
      </c>
      <c r="EH39" s="70">
        <v>0</v>
      </c>
      <c r="FI39" s="70" t="s">
        <v>509</v>
      </c>
      <c r="FJ39" s="70" t="s">
        <v>469</v>
      </c>
      <c r="FK39" s="70" t="s">
        <v>260</v>
      </c>
      <c r="FL39" s="70" t="s">
        <v>291</v>
      </c>
      <c r="FM39" s="70">
        <v>8.5</v>
      </c>
      <c r="FN39" s="70" t="s">
        <v>44</v>
      </c>
      <c r="FO39" s="70" t="s">
        <v>520</v>
      </c>
      <c r="FP39" s="70" t="s">
        <v>523</v>
      </c>
    </row>
    <row r="40" spans="1:172" x14ac:dyDescent="0.25">
      <c r="A40" s="69">
        <v>42956.989687499998</v>
      </c>
      <c r="B40" t="s">
        <v>146</v>
      </c>
      <c r="C40" t="s">
        <v>147</v>
      </c>
      <c r="D40" t="s">
        <v>121</v>
      </c>
      <c r="E40">
        <v>5502.05</v>
      </c>
      <c r="F40">
        <v>5502.05</v>
      </c>
      <c r="G40" t="s">
        <v>43</v>
      </c>
      <c r="H40" s="39">
        <v>2.4305555555555556E-2</v>
      </c>
      <c r="I40" t="s">
        <v>51</v>
      </c>
      <c r="J40">
        <v>-35.01</v>
      </c>
      <c r="K40" t="s">
        <v>100</v>
      </c>
      <c r="L40" t="s">
        <v>100</v>
      </c>
      <c r="M40" t="s">
        <v>223</v>
      </c>
      <c r="N40">
        <v>0</v>
      </c>
      <c r="O40">
        <v>3079.08</v>
      </c>
      <c r="P40">
        <v>30976.6</v>
      </c>
      <c r="Q40">
        <v>0</v>
      </c>
      <c r="R40">
        <v>0</v>
      </c>
      <c r="S40">
        <v>0</v>
      </c>
      <c r="T40">
        <v>6596.67</v>
      </c>
      <c r="U40">
        <v>40652.300000000003</v>
      </c>
      <c r="V40">
        <v>23566.7</v>
      </c>
      <c r="W40">
        <v>0</v>
      </c>
      <c r="X40">
        <v>0</v>
      </c>
      <c r="Y40">
        <v>0</v>
      </c>
      <c r="Z40">
        <v>64219</v>
      </c>
      <c r="AA40">
        <v>25.3048</v>
      </c>
      <c r="AB40">
        <v>0</v>
      </c>
      <c r="AC40">
        <v>0</v>
      </c>
      <c r="AD40">
        <v>0</v>
      </c>
      <c r="AE40">
        <v>0</v>
      </c>
      <c r="AF40">
        <v>159.79900000000001</v>
      </c>
      <c r="AG40">
        <v>0</v>
      </c>
      <c r="AH40">
        <v>185.10400000000001</v>
      </c>
      <c r="AI40">
        <v>0</v>
      </c>
      <c r="AJ40">
        <v>0</v>
      </c>
      <c r="AK40">
        <v>0</v>
      </c>
      <c r="AL40">
        <v>0</v>
      </c>
      <c r="AM40">
        <v>185.10400000000001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0.77173000000000003</v>
      </c>
      <c r="BB40">
        <v>29.577000000000002</v>
      </c>
      <c r="BC40">
        <v>124.994</v>
      </c>
      <c r="BD40">
        <v>0</v>
      </c>
      <c r="BE40">
        <v>0</v>
      </c>
      <c r="BF40">
        <v>4.17666</v>
      </c>
      <c r="BG40">
        <v>28.754899999999999</v>
      </c>
      <c r="BH40">
        <v>188.274</v>
      </c>
      <c r="BI40">
        <v>109.03400000000001</v>
      </c>
      <c r="BJ40">
        <v>0</v>
      </c>
      <c r="BK40">
        <v>0</v>
      </c>
      <c r="BL40">
        <v>0</v>
      </c>
      <c r="BM40">
        <v>297.30799999999999</v>
      </c>
      <c r="BN40">
        <v>292.36</v>
      </c>
      <c r="BO40">
        <v>4.9483899999999998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100</v>
      </c>
      <c r="BX40" t="s">
        <v>100</v>
      </c>
      <c r="BY40" t="s">
        <v>224</v>
      </c>
      <c r="BZ40">
        <v>0</v>
      </c>
      <c r="CA40">
        <v>6128.41</v>
      </c>
      <c r="CB40">
        <v>19021.5</v>
      </c>
      <c r="CC40">
        <v>0</v>
      </c>
      <c r="CD40">
        <v>0</v>
      </c>
      <c r="CE40">
        <v>0</v>
      </c>
      <c r="CF40">
        <v>6772.09</v>
      </c>
      <c r="CG40">
        <v>31921.9</v>
      </c>
      <c r="CH40">
        <v>23566.7</v>
      </c>
      <c r="CI40">
        <v>0</v>
      </c>
      <c r="CJ40">
        <v>0</v>
      </c>
      <c r="CK40">
        <v>0</v>
      </c>
      <c r="CL40">
        <v>55488.6</v>
      </c>
      <c r="CM40">
        <v>48.065600000000003</v>
      </c>
      <c r="CN40">
        <v>0</v>
      </c>
      <c r="CO40">
        <v>0</v>
      </c>
      <c r="CP40">
        <v>0</v>
      </c>
      <c r="CQ40">
        <v>0</v>
      </c>
      <c r="CR40">
        <v>170.04400000000001</v>
      </c>
      <c r="CS40">
        <v>0</v>
      </c>
      <c r="CT40">
        <v>218.11</v>
      </c>
      <c r="CU40">
        <v>0</v>
      </c>
      <c r="CV40">
        <v>0</v>
      </c>
      <c r="CW40">
        <v>0</v>
      </c>
      <c r="CX40">
        <v>0</v>
      </c>
      <c r="CY40">
        <v>218.11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1.4380299999999999</v>
      </c>
      <c r="DN40">
        <v>40.6875</v>
      </c>
      <c r="DO40">
        <v>76.753600000000006</v>
      </c>
      <c r="DP40">
        <v>0</v>
      </c>
      <c r="DQ40">
        <v>0</v>
      </c>
      <c r="DR40">
        <v>4.44421</v>
      </c>
      <c r="DS40">
        <v>29.941099999999999</v>
      </c>
      <c r="DT40">
        <v>153.26499999999999</v>
      </c>
      <c r="DU40">
        <v>109.03400000000001</v>
      </c>
      <c r="DV40">
        <v>0</v>
      </c>
      <c r="DW40">
        <v>0</v>
      </c>
      <c r="DX40">
        <v>0</v>
      </c>
      <c r="DY40">
        <v>262.298</v>
      </c>
      <c r="DZ40">
        <v>256.416</v>
      </c>
      <c r="EA40">
        <v>5.8822400000000004</v>
      </c>
      <c r="EB40">
        <v>0</v>
      </c>
      <c r="EC40">
        <v>0</v>
      </c>
      <c r="EE40">
        <v>0</v>
      </c>
      <c r="EF40">
        <v>0</v>
      </c>
      <c r="EH40">
        <v>0</v>
      </c>
      <c r="FI40" t="s">
        <v>509</v>
      </c>
      <c r="FJ40" t="s">
        <v>469</v>
      </c>
      <c r="FK40" t="s">
        <v>260</v>
      </c>
      <c r="FL40" t="s">
        <v>291</v>
      </c>
      <c r="FM40">
        <v>8.5</v>
      </c>
      <c r="FN40" t="s">
        <v>44</v>
      </c>
      <c r="FO40" t="s">
        <v>520</v>
      </c>
      <c r="FP40" t="s">
        <v>523</v>
      </c>
    </row>
    <row r="41" spans="1:172" x14ac:dyDescent="0.25">
      <c r="A41" s="69">
        <v>42956.990115740744</v>
      </c>
      <c r="B41" t="s">
        <v>152</v>
      </c>
      <c r="C41" t="s">
        <v>153</v>
      </c>
      <c r="D41" t="s">
        <v>121</v>
      </c>
      <c r="E41">
        <v>5502.05</v>
      </c>
      <c r="F41">
        <v>5502.05</v>
      </c>
      <c r="G41" t="s">
        <v>43</v>
      </c>
      <c r="H41" s="39">
        <v>2.361111111111111E-2</v>
      </c>
      <c r="I41" t="s">
        <v>51</v>
      </c>
      <c r="J41">
        <v>-45.81</v>
      </c>
      <c r="K41" t="s">
        <v>100</v>
      </c>
      <c r="L41" t="s">
        <v>100</v>
      </c>
      <c r="M41" t="s">
        <v>200</v>
      </c>
      <c r="N41">
        <v>34.151899999999998</v>
      </c>
      <c r="O41">
        <v>4895.1400000000003</v>
      </c>
      <c r="P41">
        <v>30253.8</v>
      </c>
      <c r="Q41">
        <v>0</v>
      </c>
      <c r="R41">
        <v>0</v>
      </c>
      <c r="S41">
        <v>0</v>
      </c>
      <c r="T41">
        <v>8724.9500000000007</v>
      </c>
      <c r="U41">
        <v>43908</v>
      </c>
      <c r="V41">
        <v>23566.7</v>
      </c>
      <c r="W41">
        <v>0</v>
      </c>
      <c r="X41">
        <v>0</v>
      </c>
      <c r="Y41">
        <v>0</v>
      </c>
      <c r="Z41">
        <v>67474.7</v>
      </c>
      <c r="AA41">
        <v>18.877099999999999</v>
      </c>
      <c r="AB41">
        <v>0</v>
      </c>
      <c r="AC41">
        <v>0</v>
      </c>
      <c r="AD41">
        <v>0</v>
      </c>
      <c r="AE41">
        <v>0</v>
      </c>
      <c r="AF41">
        <v>159.535</v>
      </c>
      <c r="AG41">
        <v>0</v>
      </c>
      <c r="AH41">
        <v>178.41200000000001</v>
      </c>
      <c r="AI41">
        <v>0</v>
      </c>
      <c r="AJ41">
        <v>0</v>
      </c>
      <c r="AK41">
        <v>0</v>
      </c>
      <c r="AL41">
        <v>0</v>
      </c>
      <c r="AM41">
        <v>178.41200000000001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0.66773099999999996</v>
      </c>
      <c r="BB41">
        <v>33.306199999999997</v>
      </c>
      <c r="BC41">
        <v>122.077</v>
      </c>
      <c r="BD41">
        <v>0</v>
      </c>
      <c r="BE41">
        <v>0</v>
      </c>
      <c r="BF41">
        <v>4.16974</v>
      </c>
      <c r="BG41">
        <v>38.836399999999998</v>
      </c>
      <c r="BH41">
        <v>199.05699999999999</v>
      </c>
      <c r="BI41">
        <v>109.03400000000001</v>
      </c>
      <c r="BJ41">
        <v>0</v>
      </c>
      <c r="BK41">
        <v>0</v>
      </c>
      <c r="BL41">
        <v>0</v>
      </c>
      <c r="BM41">
        <v>308.09100000000001</v>
      </c>
      <c r="BN41">
        <v>303.35899999999998</v>
      </c>
      <c r="BO41">
        <v>4.7323599999999999</v>
      </c>
      <c r="BP41">
        <v>0</v>
      </c>
      <c r="BQ41">
        <v>0</v>
      </c>
      <c r="BS41">
        <v>0</v>
      </c>
      <c r="BT41">
        <v>0</v>
      </c>
      <c r="BV41">
        <v>0</v>
      </c>
      <c r="BW41" t="s">
        <v>100</v>
      </c>
      <c r="BX41" t="s">
        <v>100</v>
      </c>
      <c r="BY41" t="s">
        <v>224</v>
      </c>
      <c r="BZ41">
        <v>0</v>
      </c>
      <c r="CA41">
        <v>6128.41</v>
      </c>
      <c r="CB41">
        <v>19021.5</v>
      </c>
      <c r="CC41">
        <v>0</v>
      </c>
      <c r="CD41">
        <v>0</v>
      </c>
      <c r="CE41">
        <v>0</v>
      </c>
      <c r="CF41">
        <v>6772.09</v>
      </c>
      <c r="CG41">
        <v>31921.9</v>
      </c>
      <c r="CH41">
        <v>23566.7</v>
      </c>
      <c r="CI41">
        <v>0</v>
      </c>
      <c r="CJ41">
        <v>0</v>
      </c>
      <c r="CK41">
        <v>0</v>
      </c>
      <c r="CL41">
        <v>55488.6</v>
      </c>
      <c r="CM41">
        <v>48.065600000000003</v>
      </c>
      <c r="CN41">
        <v>0</v>
      </c>
      <c r="CO41">
        <v>0</v>
      </c>
      <c r="CP41">
        <v>0</v>
      </c>
      <c r="CQ41">
        <v>0</v>
      </c>
      <c r="CR41">
        <v>170.04400000000001</v>
      </c>
      <c r="CS41">
        <v>0</v>
      </c>
      <c r="CT41">
        <v>218.11</v>
      </c>
      <c r="CU41">
        <v>0</v>
      </c>
      <c r="CV41">
        <v>0</v>
      </c>
      <c r="CW41">
        <v>0</v>
      </c>
      <c r="CX41">
        <v>0</v>
      </c>
      <c r="CY41">
        <v>218.11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1.4380299999999999</v>
      </c>
      <c r="DN41">
        <v>40.6875</v>
      </c>
      <c r="DO41">
        <v>76.753600000000006</v>
      </c>
      <c r="DP41">
        <v>0</v>
      </c>
      <c r="DQ41">
        <v>0</v>
      </c>
      <c r="DR41">
        <v>4.44421</v>
      </c>
      <c r="DS41">
        <v>29.941099999999999</v>
      </c>
      <c r="DT41">
        <v>153.26499999999999</v>
      </c>
      <c r="DU41">
        <v>109.03400000000001</v>
      </c>
      <c r="DV41">
        <v>0</v>
      </c>
      <c r="DW41">
        <v>0</v>
      </c>
      <c r="DX41">
        <v>0</v>
      </c>
      <c r="DY41">
        <v>262.298</v>
      </c>
      <c r="DZ41">
        <v>256.416</v>
      </c>
      <c r="EA41">
        <v>5.8822400000000004</v>
      </c>
      <c r="EB41">
        <v>0</v>
      </c>
      <c r="EC41">
        <v>0</v>
      </c>
      <c r="EE41">
        <v>0</v>
      </c>
      <c r="EF41">
        <v>0</v>
      </c>
      <c r="EH41">
        <v>0</v>
      </c>
      <c r="FI41" t="s">
        <v>509</v>
      </c>
      <c r="FJ41" t="s">
        <v>469</v>
      </c>
      <c r="FK41" t="s">
        <v>260</v>
      </c>
      <c r="FL41" t="s">
        <v>291</v>
      </c>
      <c r="FM41">
        <v>8.5</v>
      </c>
      <c r="FN41" t="s">
        <v>44</v>
      </c>
      <c r="FO41" t="s">
        <v>520</v>
      </c>
      <c r="FP41" t="s">
        <v>523</v>
      </c>
    </row>
    <row r="42" spans="1:172" x14ac:dyDescent="0.25">
      <c r="A42" s="69">
        <v>42956.990532407406</v>
      </c>
      <c r="B42" t="s">
        <v>165</v>
      </c>
      <c r="C42" t="s">
        <v>166</v>
      </c>
      <c r="D42" t="s">
        <v>121</v>
      </c>
      <c r="E42">
        <v>5502.05</v>
      </c>
      <c r="F42">
        <v>5502.05</v>
      </c>
      <c r="G42" t="s">
        <v>43</v>
      </c>
      <c r="H42" s="39">
        <v>2.2222222222222223E-2</v>
      </c>
      <c r="I42" t="s">
        <v>50</v>
      </c>
      <c r="J42">
        <v>7.78</v>
      </c>
      <c r="K42" t="s">
        <v>100</v>
      </c>
      <c r="L42" t="s">
        <v>100</v>
      </c>
      <c r="M42" t="s">
        <v>224</v>
      </c>
      <c r="N42">
        <v>0</v>
      </c>
      <c r="O42">
        <v>7622.79</v>
      </c>
      <c r="P42">
        <v>30255.3</v>
      </c>
      <c r="Q42">
        <v>0</v>
      </c>
      <c r="R42">
        <v>0</v>
      </c>
      <c r="S42">
        <v>0</v>
      </c>
      <c r="T42">
        <v>11157</v>
      </c>
      <c r="U42">
        <v>49035.1</v>
      </c>
      <c r="V42">
        <v>23566.7</v>
      </c>
      <c r="W42">
        <v>0</v>
      </c>
      <c r="X42">
        <v>0</v>
      </c>
      <c r="Y42">
        <v>0</v>
      </c>
      <c r="Z42">
        <v>72601.8</v>
      </c>
      <c r="AA42">
        <v>58.750500000000002</v>
      </c>
      <c r="AB42">
        <v>0</v>
      </c>
      <c r="AC42">
        <v>0</v>
      </c>
      <c r="AD42">
        <v>0</v>
      </c>
      <c r="AE42">
        <v>0</v>
      </c>
      <c r="AF42">
        <v>159.536</v>
      </c>
      <c r="AG42">
        <v>0</v>
      </c>
      <c r="AH42">
        <v>218.286</v>
      </c>
      <c r="AI42">
        <v>0</v>
      </c>
      <c r="AJ42">
        <v>0</v>
      </c>
      <c r="AK42">
        <v>0</v>
      </c>
      <c r="AL42">
        <v>0</v>
      </c>
      <c r="AM42">
        <v>218.286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1.7551000000000001</v>
      </c>
      <c r="BB42">
        <v>49.633099999999999</v>
      </c>
      <c r="BC42">
        <v>122.083</v>
      </c>
      <c r="BD42">
        <v>0</v>
      </c>
      <c r="BE42">
        <v>0</v>
      </c>
      <c r="BF42">
        <v>4.1697499999999996</v>
      </c>
      <c r="BG42">
        <v>50.473500000000001</v>
      </c>
      <c r="BH42">
        <v>228.11500000000001</v>
      </c>
      <c r="BI42">
        <v>109.03400000000001</v>
      </c>
      <c r="BJ42">
        <v>0</v>
      </c>
      <c r="BK42">
        <v>0</v>
      </c>
      <c r="BL42">
        <v>0</v>
      </c>
      <c r="BM42">
        <v>337.14800000000002</v>
      </c>
      <c r="BN42">
        <v>331.22399999999999</v>
      </c>
      <c r="BO42">
        <v>5.9248500000000002</v>
      </c>
      <c r="BP42">
        <v>0</v>
      </c>
      <c r="BQ42">
        <v>1.5</v>
      </c>
      <c r="BR42" t="s">
        <v>118</v>
      </c>
      <c r="BS42">
        <v>0</v>
      </c>
      <c r="BT42">
        <v>0</v>
      </c>
      <c r="BV42">
        <v>0</v>
      </c>
      <c r="BW42" t="s">
        <v>100</v>
      </c>
      <c r="BX42" t="s">
        <v>100</v>
      </c>
      <c r="BY42" t="s">
        <v>224</v>
      </c>
      <c r="BZ42">
        <v>0</v>
      </c>
      <c r="CA42">
        <v>9121.14</v>
      </c>
      <c r="CB42">
        <v>30302.799999999999</v>
      </c>
      <c r="CC42">
        <v>0</v>
      </c>
      <c r="CD42">
        <v>0</v>
      </c>
      <c r="CE42">
        <v>0</v>
      </c>
      <c r="CF42">
        <v>11157</v>
      </c>
      <c r="CG42">
        <v>50581</v>
      </c>
      <c r="CH42">
        <v>23566.7</v>
      </c>
      <c r="CI42">
        <v>0</v>
      </c>
      <c r="CJ42">
        <v>0</v>
      </c>
      <c r="CK42">
        <v>0</v>
      </c>
      <c r="CL42">
        <v>74147.7</v>
      </c>
      <c r="CM42">
        <v>61.836100000000002</v>
      </c>
      <c r="CN42">
        <v>0</v>
      </c>
      <c r="CO42">
        <v>0</v>
      </c>
      <c r="CP42">
        <v>0</v>
      </c>
      <c r="CQ42">
        <v>0</v>
      </c>
      <c r="CR42">
        <v>159.536</v>
      </c>
      <c r="CS42">
        <v>0</v>
      </c>
      <c r="CT42">
        <v>221.37200000000001</v>
      </c>
      <c r="CU42">
        <v>0</v>
      </c>
      <c r="CV42">
        <v>0</v>
      </c>
      <c r="CW42">
        <v>0</v>
      </c>
      <c r="CX42">
        <v>0</v>
      </c>
      <c r="CY42">
        <v>221.37200000000001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1.8471599999999999</v>
      </c>
      <c r="DN42">
        <v>57.1265</v>
      </c>
      <c r="DO42">
        <v>122.27500000000001</v>
      </c>
      <c r="DP42">
        <v>0</v>
      </c>
      <c r="DQ42">
        <v>0</v>
      </c>
      <c r="DR42">
        <v>4.1697499999999996</v>
      </c>
      <c r="DS42">
        <v>50.473500000000001</v>
      </c>
      <c r="DT42">
        <v>235.892</v>
      </c>
      <c r="DU42">
        <v>109.03400000000001</v>
      </c>
      <c r="DV42">
        <v>0</v>
      </c>
      <c r="DW42">
        <v>0</v>
      </c>
      <c r="DX42">
        <v>0</v>
      </c>
      <c r="DY42">
        <v>344.92599999999999</v>
      </c>
      <c r="DZ42">
        <v>338.90899999999999</v>
      </c>
      <c r="EA42">
        <v>6.0169100000000002</v>
      </c>
      <c r="EB42">
        <v>0</v>
      </c>
      <c r="EC42">
        <v>1.5</v>
      </c>
      <c r="ED42" t="s">
        <v>118</v>
      </c>
      <c r="EE42">
        <v>0</v>
      </c>
      <c r="EF42">
        <v>0</v>
      </c>
      <c r="EH42">
        <v>0</v>
      </c>
      <c r="FI42" t="s">
        <v>509</v>
      </c>
      <c r="FJ42" t="s">
        <v>469</v>
      </c>
      <c r="FK42" t="s">
        <v>260</v>
      </c>
      <c r="FL42" t="s">
        <v>291</v>
      </c>
      <c r="FM42">
        <v>8.5</v>
      </c>
      <c r="FN42" t="s">
        <v>44</v>
      </c>
      <c r="FO42" t="s">
        <v>520</v>
      </c>
      <c r="FP42" t="s">
        <v>523</v>
      </c>
    </row>
    <row r="43" spans="1:172" x14ac:dyDescent="0.25">
      <c r="A43" s="69">
        <v>42956.990937499999</v>
      </c>
      <c r="B43" t="s">
        <v>167</v>
      </c>
      <c r="C43" t="s">
        <v>168</v>
      </c>
      <c r="D43" t="s">
        <v>121</v>
      </c>
      <c r="E43">
        <v>5502.05</v>
      </c>
      <c r="F43">
        <v>5502.05</v>
      </c>
      <c r="G43" t="s">
        <v>43</v>
      </c>
      <c r="H43" s="39">
        <v>2.2222222222222223E-2</v>
      </c>
      <c r="I43" t="s">
        <v>50</v>
      </c>
      <c r="J43">
        <v>32.479999999999997</v>
      </c>
      <c r="K43" t="s">
        <v>100</v>
      </c>
      <c r="L43" t="s">
        <v>100</v>
      </c>
      <c r="M43" t="s">
        <v>224</v>
      </c>
      <c r="N43">
        <v>0</v>
      </c>
      <c r="O43">
        <v>8028.6</v>
      </c>
      <c r="P43">
        <v>30257.599999999999</v>
      </c>
      <c r="Q43">
        <v>0</v>
      </c>
      <c r="R43">
        <v>0</v>
      </c>
      <c r="S43">
        <v>0</v>
      </c>
      <c r="T43">
        <v>11157</v>
      </c>
      <c r="U43">
        <v>49443.199999999997</v>
      </c>
      <c r="V43">
        <v>23566.7</v>
      </c>
      <c r="W43">
        <v>0</v>
      </c>
      <c r="X43">
        <v>0</v>
      </c>
      <c r="Y43">
        <v>0</v>
      </c>
      <c r="Z43">
        <v>73009.899999999994</v>
      </c>
      <c r="AA43">
        <v>76.386200000000002</v>
      </c>
      <c r="AB43">
        <v>0</v>
      </c>
      <c r="AC43">
        <v>0</v>
      </c>
      <c r="AD43">
        <v>0</v>
      </c>
      <c r="AE43">
        <v>0</v>
      </c>
      <c r="AF43">
        <v>159.536</v>
      </c>
      <c r="AG43">
        <v>0</v>
      </c>
      <c r="AH43">
        <v>235.922</v>
      </c>
      <c r="AI43">
        <v>0</v>
      </c>
      <c r="AJ43">
        <v>0</v>
      </c>
      <c r="AK43">
        <v>0</v>
      </c>
      <c r="AL43">
        <v>0</v>
      </c>
      <c r="AM43">
        <v>235.922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2.2671100000000002</v>
      </c>
      <c r="BB43">
        <v>52.526400000000002</v>
      </c>
      <c r="BC43">
        <v>122.09</v>
      </c>
      <c r="BD43">
        <v>0</v>
      </c>
      <c r="BE43">
        <v>0</v>
      </c>
      <c r="BF43">
        <v>4.1697600000000001</v>
      </c>
      <c r="BG43">
        <v>50.473500000000001</v>
      </c>
      <c r="BH43">
        <v>231.52699999999999</v>
      </c>
      <c r="BI43">
        <v>109.03400000000001</v>
      </c>
      <c r="BJ43">
        <v>0</v>
      </c>
      <c r="BK43">
        <v>0</v>
      </c>
      <c r="BL43">
        <v>0</v>
      </c>
      <c r="BM43">
        <v>340.56099999999998</v>
      </c>
      <c r="BN43">
        <v>334.12400000000002</v>
      </c>
      <c r="BO43">
        <v>6.4368699999999999</v>
      </c>
      <c r="BP43">
        <v>0</v>
      </c>
      <c r="BQ43">
        <v>21</v>
      </c>
      <c r="BR43" t="s">
        <v>169</v>
      </c>
      <c r="BS43">
        <v>0</v>
      </c>
      <c r="BT43">
        <v>0</v>
      </c>
      <c r="BV43">
        <v>0</v>
      </c>
      <c r="BW43" t="s">
        <v>100</v>
      </c>
      <c r="BX43" t="s">
        <v>100</v>
      </c>
      <c r="BY43" t="s">
        <v>255</v>
      </c>
      <c r="BZ43">
        <v>0</v>
      </c>
      <c r="CA43">
        <v>8497.58</v>
      </c>
      <c r="CB43">
        <v>36904.800000000003</v>
      </c>
      <c r="CC43">
        <v>0</v>
      </c>
      <c r="CD43">
        <v>0</v>
      </c>
      <c r="CE43">
        <v>0</v>
      </c>
      <c r="CF43">
        <v>11157</v>
      </c>
      <c r="CG43">
        <v>56559.4</v>
      </c>
      <c r="CH43">
        <v>23566.7</v>
      </c>
      <c r="CI43">
        <v>0</v>
      </c>
      <c r="CJ43">
        <v>0</v>
      </c>
      <c r="CK43">
        <v>0</v>
      </c>
      <c r="CL43">
        <v>80126.100000000006</v>
      </c>
      <c r="CM43">
        <v>69.688800000000001</v>
      </c>
      <c r="CN43">
        <v>0</v>
      </c>
      <c r="CO43">
        <v>0</v>
      </c>
      <c r="CP43">
        <v>0</v>
      </c>
      <c r="CQ43">
        <v>0</v>
      </c>
      <c r="CR43">
        <v>159.536</v>
      </c>
      <c r="CS43">
        <v>0</v>
      </c>
      <c r="CT43">
        <v>229.22499999999999</v>
      </c>
      <c r="CU43">
        <v>0</v>
      </c>
      <c r="CV43">
        <v>0</v>
      </c>
      <c r="CW43">
        <v>0</v>
      </c>
      <c r="CX43">
        <v>0</v>
      </c>
      <c r="CY43">
        <v>229.22499999999999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2.0774900000000001</v>
      </c>
      <c r="DN43">
        <v>57.9694</v>
      </c>
      <c r="DO43">
        <v>149.32400000000001</v>
      </c>
      <c r="DP43">
        <v>0</v>
      </c>
      <c r="DQ43">
        <v>0</v>
      </c>
      <c r="DR43">
        <v>4.1697600000000001</v>
      </c>
      <c r="DS43">
        <v>50.473500000000001</v>
      </c>
      <c r="DT43">
        <v>264.01400000000001</v>
      </c>
      <c r="DU43">
        <v>109.03400000000001</v>
      </c>
      <c r="DV43">
        <v>0</v>
      </c>
      <c r="DW43">
        <v>0</v>
      </c>
      <c r="DX43">
        <v>0</v>
      </c>
      <c r="DY43">
        <v>373.048</v>
      </c>
      <c r="DZ43">
        <v>366.80099999999999</v>
      </c>
      <c r="EA43">
        <v>6.2472500000000002</v>
      </c>
      <c r="EB43">
        <v>0</v>
      </c>
      <c r="EC43">
        <v>1.5</v>
      </c>
      <c r="ED43" t="s">
        <v>118</v>
      </c>
      <c r="EE43">
        <v>0</v>
      </c>
      <c r="EF43">
        <v>0</v>
      </c>
      <c r="EH43">
        <v>0</v>
      </c>
      <c r="FI43" t="s">
        <v>509</v>
      </c>
      <c r="FJ43" t="s">
        <v>469</v>
      </c>
      <c r="FK43" t="s">
        <v>260</v>
      </c>
      <c r="FL43" t="s">
        <v>291</v>
      </c>
      <c r="FM43">
        <v>8.5</v>
      </c>
      <c r="FN43" t="s">
        <v>44</v>
      </c>
      <c r="FO43" t="s">
        <v>520</v>
      </c>
      <c r="FP43" t="s">
        <v>523</v>
      </c>
    </row>
    <row r="44" spans="1:172" x14ac:dyDescent="0.25">
      <c r="A44" s="69">
        <v>42956.991342592592</v>
      </c>
      <c r="B44" t="s">
        <v>170</v>
      </c>
      <c r="C44" t="s">
        <v>171</v>
      </c>
      <c r="D44" t="s">
        <v>121</v>
      </c>
      <c r="E44">
        <v>5502.05</v>
      </c>
      <c r="F44">
        <v>5502.05</v>
      </c>
      <c r="G44" t="s">
        <v>43</v>
      </c>
      <c r="H44" s="39">
        <v>2.2222222222222223E-2</v>
      </c>
      <c r="I44" t="s">
        <v>50</v>
      </c>
      <c r="J44">
        <v>24.28</v>
      </c>
      <c r="K44" t="s">
        <v>100</v>
      </c>
      <c r="L44" t="s">
        <v>100</v>
      </c>
      <c r="M44" t="s">
        <v>224</v>
      </c>
      <c r="N44">
        <v>0</v>
      </c>
      <c r="O44">
        <v>8035.75</v>
      </c>
      <c r="P44">
        <v>30256.799999999999</v>
      </c>
      <c r="Q44">
        <v>0</v>
      </c>
      <c r="R44">
        <v>0</v>
      </c>
      <c r="S44">
        <v>0</v>
      </c>
      <c r="T44">
        <v>11157</v>
      </c>
      <c r="U44">
        <v>49449.599999999999</v>
      </c>
      <c r="V44">
        <v>23566.7</v>
      </c>
      <c r="W44">
        <v>0</v>
      </c>
      <c r="X44">
        <v>0</v>
      </c>
      <c r="Y44">
        <v>0</v>
      </c>
      <c r="Z44">
        <v>73016.3</v>
      </c>
      <c r="AA44">
        <v>70.930800000000005</v>
      </c>
      <c r="AB44">
        <v>0</v>
      </c>
      <c r="AC44">
        <v>0</v>
      </c>
      <c r="AD44">
        <v>0</v>
      </c>
      <c r="AE44">
        <v>0</v>
      </c>
      <c r="AF44">
        <v>159.80000000000001</v>
      </c>
      <c r="AG44">
        <v>0</v>
      </c>
      <c r="AH44">
        <v>230.73</v>
      </c>
      <c r="AI44">
        <v>0</v>
      </c>
      <c r="AJ44">
        <v>0</v>
      </c>
      <c r="AK44">
        <v>0</v>
      </c>
      <c r="AL44">
        <v>0</v>
      </c>
      <c r="AM44">
        <v>230.73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2.1076600000000001</v>
      </c>
      <c r="BB44">
        <v>52.466200000000001</v>
      </c>
      <c r="BC44">
        <v>122.08799999999999</v>
      </c>
      <c r="BD44">
        <v>0</v>
      </c>
      <c r="BE44">
        <v>0</v>
      </c>
      <c r="BF44">
        <v>4.1766800000000002</v>
      </c>
      <c r="BG44">
        <v>50.473500000000001</v>
      </c>
      <c r="BH44">
        <v>231.31200000000001</v>
      </c>
      <c r="BI44">
        <v>109.03400000000001</v>
      </c>
      <c r="BJ44">
        <v>0</v>
      </c>
      <c r="BK44">
        <v>0</v>
      </c>
      <c r="BL44">
        <v>0</v>
      </c>
      <c r="BM44">
        <v>340.346</v>
      </c>
      <c r="BN44">
        <v>334.06200000000001</v>
      </c>
      <c r="BO44">
        <v>6.2843400000000003</v>
      </c>
      <c r="BP44">
        <v>0</v>
      </c>
      <c r="BQ44">
        <v>14</v>
      </c>
      <c r="BR44" t="s">
        <v>169</v>
      </c>
      <c r="BS44">
        <v>0</v>
      </c>
      <c r="BT44">
        <v>0</v>
      </c>
      <c r="BV44">
        <v>0</v>
      </c>
      <c r="BW44" t="s">
        <v>100</v>
      </c>
      <c r="BX44" t="s">
        <v>100</v>
      </c>
      <c r="BY44" t="s">
        <v>255</v>
      </c>
      <c r="BZ44">
        <v>0</v>
      </c>
      <c r="CA44">
        <v>8303.25</v>
      </c>
      <c r="CB44">
        <v>35292.5</v>
      </c>
      <c r="CC44">
        <v>0</v>
      </c>
      <c r="CD44">
        <v>0</v>
      </c>
      <c r="CE44">
        <v>0</v>
      </c>
      <c r="CF44">
        <v>11157</v>
      </c>
      <c r="CG44">
        <v>54752.800000000003</v>
      </c>
      <c r="CH44">
        <v>23566.7</v>
      </c>
      <c r="CI44">
        <v>0</v>
      </c>
      <c r="CJ44">
        <v>0</v>
      </c>
      <c r="CK44">
        <v>0</v>
      </c>
      <c r="CL44">
        <v>78319.399999999994</v>
      </c>
      <c r="CM44">
        <v>64.306200000000004</v>
      </c>
      <c r="CN44">
        <v>0</v>
      </c>
      <c r="CO44">
        <v>0</v>
      </c>
      <c r="CP44">
        <v>0</v>
      </c>
      <c r="CQ44">
        <v>0</v>
      </c>
      <c r="CR44">
        <v>159.80000000000001</v>
      </c>
      <c r="CS44">
        <v>0</v>
      </c>
      <c r="CT44">
        <v>224.10599999999999</v>
      </c>
      <c r="CU44">
        <v>0</v>
      </c>
      <c r="CV44">
        <v>0</v>
      </c>
      <c r="CW44">
        <v>0</v>
      </c>
      <c r="CX44">
        <v>0</v>
      </c>
      <c r="CY44">
        <v>224.10599999999999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1.9205099999999999</v>
      </c>
      <c r="DN44">
        <v>56.301900000000003</v>
      </c>
      <c r="DO44">
        <v>142.72900000000001</v>
      </c>
      <c r="DP44">
        <v>0</v>
      </c>
      <c r="DQ44">
        <v>0</v>
      </c>
      <c r="DR44">
        <v>4.1766800000000002</v>
      </c>
      <c r="DS44">
        <v>50.473500000000001</v>
      </c>
      <c r="DT44">
        <v>255.601</v>
      </c>
      <c r="DU44">
        <v>109.03400000000001</v>
      </c>
      <c r="DV44">
        <v>0</v>
      </c>
      <c r="DW44">
        <v>0</v>
      </c>
      <c r="DX44">
        <v>0</v>
      </c>
      <c r="DY44">
        <v>364.63499999999999</v>
      </c>
      <c r="DZ44">
        <v>358.53800000000001</v>
      </c>
      <c r="EA44">
        <v>6.0971900000000003</v>
      </c>
      <c r="EB44">
        <v>0</v>
      </c>
      <c r="EC44">
        <v>1.5</v>
      </c>
      <c r="ED44" t="s">
        <v>118</v>
      </c>
      <c r="EE44">
        <v>0</v>
      </c>
      <c r="EF44">
        <v>0</v>
      </c>
      <c r="EH44">
        <v>0</v>
      </c>
      <c r="FI44" t="s">
        <v>509</v>
      </c>
      <c r="FJ44" t="s">
        <v>469</v>
      </c>
      <c r="FK44" t="s">
        <v>260</v>
      </c>
      <c r="FL44" t="s">
        <v>291</v>
      </c>
      <c r="FM44">
        <v>8.5</v>
      </c>
      <c r="FN44" t="s">
        <v>44</v>
      </c>
      <c r="FO44" t="s">
        <v>520</v>
      </c>
      <c r="FP44" t="s">
        <v>523</v>
      </c>
    </row>
    <row r="45" spans="1:172" x14ac:dyDescent="0.25">
      <c r="A45" s="69">
        <v>42956.991770833331</v>
      </c>
      <c r="B45" t="s">
        <v>198</v>
      </c>
      <c r="C45" t="s">
        <v>199</v>
      </c>
      <c r="D45" t="s">
        <v>121</v>
      </c>
      <c r="E45">
        <v>5502.06</v>
      </c>
      <c r="F45">
        <v>5502.06</v>
      </c>
      <c r="G45" t="s">
        <v>43</v>
      </c>
      <c r="H45" s="39">
        <v>2.361111111111111E-2</v>
      </c>
      <c r="I45" t="s">
        <v>51</v>
      </c>
      <c r="J45">
        <v>-30.84</v>
      </c>
      <c r="K45" t="s">
        <v>100</v>
      </c>
      <c r="L45" t="s">
        <v>100</v>
      </c>
      <c r="M45" t="s">
        <v>231</v>
      </c>
      <c r="N45">
        <v>0</v>
      </c>
      <c r="O45">
        <v>8499.0300000000007</v>
      </c>
      <c r="P45">
        <v>30182.5</v>
      </c>
      <c r="Q45">
        <v>0</v>
      </c>
      <c r="R45">
        <v>0</v>
      </c>
      <c r="S45">
        <v>0</v>
      </c>
      <c r="T45">
        <v>11157.1</v>
      </c>
      <c r="U45">
        <v>49838.6</v>
      </c>
      <c r="V45">
        <v>23566.799999999999</v>
      </c>
      <c r="W45">
        <v>0</v>
      </c>
      <c r="X45">
        <v>0</v>
      </c>
      <c r="Y45">
        <v>0</v>
      </c>
      <c r="Z45">
        <v>73405.399999999994</v>
      </c>
      <c r="AA45">
        <v>47.114800000000002</v>
      </c>
      <c r="AB45">
        <v>0</v>
      </c>
      <c r="AC45">
        <v>0</v>
      </c>
      <c r="AD45">
        <v>0</v>
      </c>
      <c r="AE45">
        <v>0</v>
      </c>
      <c r="AF45">
        <v>159.79900000000001</v>
      </c>
      <c r="AG45">
        <v>0</v>
      </c>
      <c r="AH45">
        <v>206.91399999999999</v>
      </c>
      <c r="AI45">
        <v>0</v>
      </c>
      <c r="AJ45">
        <v>0</v>
      </c>
      <c r="AK45">
        <v>0</v>
      </c>
      <c r="AL45">
        <v>0</v>
      </c>
      <c r="AM45">
        <v>206.91399999999999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1.40418</v>
      </c>
      <c r="BB45">
        <v>53.293999999999997</v>
      </c>
      <c r="BC45">
        <v>121.79</v>
      </c>
      <c r="BD45">
        <v>0</v>
      </c>
      <c r="BE45">
        <v>0</v>
      </c>
      <c r="BF45">
        <v>4.17666</v>
      </c>
      <c r="BG45">
        <v>50.473700000000001</v>
      </c>
      <c r="BH45">
        <v>231.13800000000001</v>
      </c>
      <c r="BI45">
        <v>109.03400000000001</v>
      </c>
      <c r="BJ45">
        <v>0</v>
      </c>
      <c r="BK45">
        <v>0</v>
      </c>
      <c r="BL45">
        <v>0</v>
      </c>
      <c r="BM45">
        <v>340.17200000000003</v>
      </c>
      <c r="BN45">
        <v>334.59100000000001</v>
      </c>
      <c r="BO45">
        <v>5.5808400000000002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100</v>
      </c>
      <c r="BX45" t="s">
        <v>100</v>
      </c>
      <c r="BY45" t="s">
        <v>231</v>
      </c>
      <c r="BZ45">
        <v>0</v>
      </c>
      <c r="CA45">
        <v>8562.5400000000009</v>
      </c>
      <c r="CB45">
        <v>22891.4</v>
      </c>
      <c r="CC45">
        <v>0</v>
      </c>
      <c r="CD45">
        <v>0</v>
      </c>
      <c r="CE45">
        <v>0</v>
      </c>
      <c r="CF45">
        <v>9297.5499999999993</v>
      </c>
      <c r="CG45">
        <v>40751.5</v>
      </c>
      <c r="CH45">
        <v>23566.799999999999</v>
      </c>
      <c r="CI45">
        <v>0</v>
      </c>
      <c r="CJ45">
        <v>0</v>
      </c>
      <c r="CK45">
        <v>0</v>
      </c>
      <c r="CL45">
        <v>64318.3</v>
      </c>
      <c r="CM45">
        <v>151.32499999999999</v>
      </c>
      <c r="CN45">
        <v>0</v>
      </c>
      <c r="CO45">
        <v>0</v>
      </c>
      <c r="CP45">
        <v>0</v>
      </c>
      <c r="CQ45">
        <v>0</v>
      </c>
      <c r="CR45">
        <v>170.04499999999999</v>
      </c>
      <c r="CS45">
        <v>0</v>
      </c>
      <c r="CT45">
        <v>321.36900000000003</v>
      </c>
      <c r="CU45">
        <v>0</v>
      </c>
      <c r="CV45">
        <v>0</v>
      </c>
      <c r="CW45">
        <v>0</v>
      </c>
      <c r="CX45">
        <v>0</v>
      </c>
      <c r="CY45">
        <v>321.36900000000003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4.4718200000000001</v>
      </c>
      <c r="DN45">
        <v>56.967100000000002</v>
      </c>
      <c r="DO45">
        <v>92.354100000000003</v>
      </c>
      <c r="DP45">
        <v>0</v>
      </c>
      <c r="DQ45">
        <v>0</v>
      </c>
      <c r="DR45">
        <v>4.4441899999999999</v>
      </c>
      <c r="DS45">
        <v>42.061399999999999</v>
      </c>
      <c r="DT45">
        <v>200.29900000000001</v>
      </c>
      <c r="DU45">
        <v>109.03400000000001</v>
      </c>
      <c r="DV45">
        <v>0</v>
      </c>
      <c r="DW45">
        <v>0</v>
      </c>
      <c r="DX45">
        <v>0</v>
      </c>
      <c r="DY45">
        <v>309.33300000000003</v>
      </c>
      <c r="DZ45">
        <v>300.41699999999997</v>
      </c>
      <c r="EA45">
        <v>8.91601</v>
      </c>
      <c r="EB45">
        <v>0</v>
      </c>
      <c r="EC45">
        <v>0</v>
      </c>
      <c r="EE45">
        <v>0</v>
      </c>
      <c r="EF45">
        <v>0</v>
      </c>
      <c r="EH45">
        <v>0</v>
      </c>
      <c r="FI45" t="s">
        <v>509</v>
      </c>
      <c r="FJ45" t="s">
        <v>469</v>
      </c>
      <c r="FK45" t="s">
        <v>260</v>
      </c>
      <c r="FL45" t="s">
        <v>291</v>
      </c>
      <c r="FM45">
        <v>8.5</v>
      </c>
      <c r="FN45" t="s">
        <v>44</v>
      </c>
      <c r="FO45" t="s">
        <v>520</v>
      </c>
      <c r="FP45" t="s">
        <v>523</v>
      </c>
    </row>
    <row r="46" spans="1:172" x14ac:dyDescent="0.25">
      <c r="A46" s="69">
        <v>42956.992199074077</v>
      </c>
      <c r="B46" t="s">
        <v>203</v>
      </c>
      <c r="C46" t="s">
        <v>204</v>
      </c>
      <c r="D46" t="s">
        <v>121</v>
      </c>
      <c r="E46">
        <v>5502.06</v>
      </c>
      <c r="F46">
        <v>5502.06</v>
      </c>
      <c r="G46" t="s">
        <v>43</v>
      </c>
      <c r="H46" s="39">
        <v>2.2916666666666669E-2</v>
      </c>
      <c r="I46" t="s">
        <v>51</v>
      </c>
      <c r="J46">
        <v>-42.6</v>
      </c>
      <c r="K46" t="s">
        <v>100</v>
      </c>
      <c r="L46" t="s">
        <v>100</v>
      </c>
      <c r="M46" t="s">
        <v>250</v>
      </c>
      <c r="N46">
        <v>0</v>
      </c>
      <c r="O46">
        <v>3479.44</v>
      </c>
      <c r="P46">
        <v>30976.5</v>
      </c>
      <c r="Q46">
        <v>0</v>
      </c>
      <c r="R46">
        <v>0</v>
      </c>
      <c r="S46">
        <v>0</v>
      </c>
      <c r="T46">
        <v>10685.1</v>
      </c>
      <c r="U46">
        <v>45141.1</v>
      </c>
      <c r="V46">
        <v>23566.799999999999</v>
      </c>
      <c r="W46">
        <v>0</v>
      </c>
      <c r="X46">
        <v>0</v>
      </c>
      <c r="Y46">
        <v>0</v>
      </c>
      <c r="Z46">
        <v>68707.899999999994</v>
      </c>
      <c r="AA46">
        <v>21.722899999999999</v>
      </c>
      <c r="AB46">
        <v>0</v>
      </c>
      <c r="AC46">
        <v>0</v>
      </c>
      <c r="AD46">
        <v>0</v>
      </c>
      <c r="AE46">
        <v>0</v>
      </c>
      <c r="AF46">
        <v>159.79900000000001</v>
      </c>
      <c r="AG46">
        <v>0</v>
      </c>
      <c r="AH46">
        <v>181.52199999999999</v>
      </c>
      <c r="AI46">
        <v>0</v>
      </c>
      <c r="AJ46">
        <v>0</v>
      </c>
      <c r="AK46">
        <v>0</v>
      </c>
      <c r="AL46">
        <v>0</v>
      </c>
      <c r="AM46">
        <v>181.52199999999999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0.66305499999999995</v>
      </c>
      <c r="BB46">
        <v>32.638399999999997</v>
      </c>
      <c r="BC46">
        <v>124.99299999999999</v>
      </c>
      <c r="BD46">
        <v>0</v>
      </c>
      <c r="BE46">
        <v>0</v>
      </c>
      <c r="BF46">
        <v>4.17666</v>
      </c>
      <c r="BG46">
        <v>48.338700000000003</v>
      </c>
      <c r="BH46">
        <v>210.81</v>
      </c>
      <c r="BI46">
        <v>109.03400000000001</v>
      </c>
      <c r="BJ46">
        <v>0</v>
      </c>
      <c r="BK46">
        <v>0</v>
      </c>
      <c r="BL46">
        <v>0</v>
      </c>
      <c r="BM46">
        <v>319.84399999999999</v>
      </c>
      <c r="BN46">
        <v>315.005</v>
      </c>
      <c r="BO46">
        <v>4.8397100000000002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100</v>
      </c>
      <c r="BX46" t="s">
        <v>100</v>
      </c>
      <c r="BY46" t="s">
        <v>214</v>
      </c>
      <c r="BZ46">
        <v>0</v>
      </c>
      <c r="CA46">
        <v>6715.38</v>
      </c>
      <c r="CB46">
        <v>18975.3</v>
      </c>
      <c r="CC46">
        <v>0</v>
      </c>
      <c r="CD46">
        <v>0</v>
      </c>
      <c r="CE46">
        <v>0</v>
      </c>
      <c r="CF46">
        <v>9297.5499999999993</v>
      </c>
      <c r="CG46">
        <v>34988.199999999997</v>
      </c>
      <c r="CH46">
        <v>23566.799999999999</v>
      </c>
      <c r="CI46">
        <v>0</v>
      </c>
      <c r="CJ46">
        <v>0</v>
      </c>
      <c r="CK46">
        <v>0</v>
      </c>
      <c r="CL46">
        <v>58555</v>
      </c>
      <c r="CM46">
        <v>44.097900000000003</v>
      </c>
      <c r="CN46">
        <v>0</v>
      </c>
      <c r="CO46">
        <v>0</v>
      </c>
      <c r="CP46">
        <v>0</v>
      </c>
      <c r="CQ46">
        <v>0</v>
      </c>
      <c r="CR46">
        <v>170.04400000000001</v>
      </c>
      <c r="CS46">
        <v>0</v>
      </c>
      <c r="CT46">
        <v>214.142</v>
      </c>
      <c r="CU46">
        <v>0</v>
      </c>
      <c r="CV46">
        <v>0</v>
      </c>
      <c r="CW46">
        <v>0</v>
      </c>
      <c r="CX46">
        <v>0</v>
      </c>
      <c r="CY46">
        <v>214.142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1.31718</v>
      </c>
      <c r="DN46">
        <v>43.824100000000001</v>
      </c>
      <c r="DO46">
        <v>76.567300000000003</v>
      </c>
      <c r="DP46">
        <v>0</v>
      </c>
      <c r="DQ46">
        <v>0</v>
      </c>
      <c r="DR46">
        <v>4.4441899999999999</v>
      </c>
      <c r="DS46">
        <v>42.061399999999999</v>
      </c>
      <c r="DT46">
        <v>168.214</v>
      </c>
      <c r="DU46">
        <v>109.03400000000001</v>
      </c>
      <c r="DV46">
        <v>0</v>
      </c>
      <c r="DW46">
        <v>0</v>
      </c>
      <c r="DX46">
        <v>0</v>
      </c>
      <c r="DY46">
        <v>277.24799999999999</v>
      </c>
      <c r="DZ46">
        <v>271.48700000000002</v>
      </c>
      <c r="EA46">
        <v>5.7613700000000003</v>
      </c>
      <c r="EB46">
        <v>0</v>
      </c>
      <c r="EC46">
        <v>0</v>
      </c>
      <c r="EE46">
        <v>0</v>
      </c>
      <c r="EF46">
        <v>0</v>
      </c>
      <c r="EH46">
        <v>0</v>
      </c>
      <c r="FI46" t="s">
        <v>509</v>
      </c>
      <c r="FJ46" t="s">
        <v>469</v>
      </c>
      <c r="FK46" t="s">
        <v>260</v>
      </c>
      <c r="FL46" t="s">
        <v>291</v>
      </c>
      <c r="FM46">
        <v>8.5</v>
      </c>
      <c r="FN46" t="s">
        <v>44</v>
      </c>
      <c r="FO46" t="s">
        <v>520</v>
      </c>
      <c r="FP46" t="s">
        <v>523</v>
      </c>
    </row>
    <row r="47" spans="1:172" x14ac:dyDescent="0.25">
      <c r="A47" s="69">
        <v>42956.992615740739</v>
      </c>
      <c r="B47" t="s">
        <v>205</v>
      </c>
      <c r="C47" t="s">
        <v>206</v>
      </c>
      <c r="D47" t="s">
        <v>121</v>
      </c>
      <c r="E47">
        <v>5502.06</v>
      </c>
      <c r="F47">
        <v>5502.06</v>
      </c>
      <c r="G47" t="s">
        <v>43</v>
      </c>
      <c r="H47" s="39">
        <v>2.2916666666666669E-2</v>
      </c>
      <c r="I47" t="s">
        <v>51</v>
      </c>
      <c r="J47">
        <v>-43.33</v>
      </c>
      <c r="K47" t="s">
        <v>100</v>
      </c>
      <c r="L47" t="s">
        <v>100</v>
      </c>
      <c r="M47" t="s">
        <v>223</v>
      </c>
      <c r="N47">
        <v>30.094200000000001</v>
      </c>
      <c r="O47">
        <v>5236.59</v>
      </c>
      <c r="P47">
        <v>30253.7</v>
      </c>
      <c r="Q47">
        <v>0</v>
      </c>
      <c r="R47">
        <v>0</v>
      </c>
      <c r="S47">
        <v>0</v>
      </c>
      <c r="T47">
        <v>11157.1</v>
      </c>
      <c r="U47">
        <v>46677.5</v>
      </c>
      <c r="V47">
        <v>23566.799999999999</v>
      </c>
      <c r="W47">
        <v>0</v>
      </c>
      <c r="X47">
        <v>0</v>
      </c>
      <c r="Y47">
        <v>0</v>
      </c>
      <c r="Z47">
        <v>70244.2</v>
      </c>
      <c r="AA47">
        <v>17.240300000000001</v>
      </c>
      <c r="AB47">
        <v>0</v>
      </c>
      <c r="AC47">
        <v>0</v>
      </c>
      <c r="AD47">
        <v>0</v>
      </c>
      <c r="AE47">
        <v>0</v>
      </c>
      <c r="AF47">
        <v>159.535</v>
      </c>
      <c r="AG47">
        <v>0</v>
      </c>
      <c r="AH47">
        <v>176.77500000000001</v>
      </c>
      <c r="AI47">
        <v>0</v>
      </c>
      <c r="AJ47">
        <v>0</v>
      </c>
      <c r="AK47">
        <v>0</v>
      </c>
      <c r="AL47">
        <v>0</v>
      </c>
      <c r="AM47">
        <v>176.77500000000001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0.606568</v>
      </c>
      <c r="BB47">
        <v>35.4315</v>
      </c>
      <c r="BC47">
        <v>122.077</v>
      </c>
      <c r="BD47">
        <v>0</v>
      </c>
      <c r="BE47">
        <v>0</v>
      </c>
      <c r="BF47">
        <v>4.1697300000000004</v>
      </c>
      <c r="BG47">
        <v>50.473700000000001</v>
      </c>
      <c r="BH47">
        <v>212.75800000000001</v>
      </c>
      <c r="BI47">
        <v>109.03400000000001</v>
      </c>
      <c r="BJ47">
        <v>0</v>
      </c>
      <c r="BK47">
        <v>0</v>
      </c>
      <c r="BL47">
        <v>0</v>
      </c>
      <c r="BM47">
        <v>321.79199999999997</v>
      </c>
      <c r="BN47">
        <v>317.10899999999998</v>
      </c>
      <c r="BO47">
        <v>4.6836099999999998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100</v>
      </c>
      <c r="BX47" t="s">
        <v>100</v>
      </c>
      <c r="BY47" t="s">
        <v>249</v>
      </c>
      <c r="BZ47">
        <v>0</v>
      </c>
      <c r="CA47">
        <v>6745.01</v>
      </c>
      <c r="CB47">
        <v>19231.2</v>
      </c>
      <c r="CC47">
        <v>0</v>
      </c>
      <c r="CD47">
        <v>0</v>
      </c>
      <c r="CE47">
        <v>0</v>
      </c>
      <c r="CF47">
        <v>9297.5499999999993</v>
      </c>
      <c r="CG47">
        <v>35273.699999999997</v>
      </c>
      <c r="CH47">
        <v>23566.799999999999</v>
      </c>
      <c r="CI47">
        <v>0</v>
      </c>
      <c r="CJ47">
        <v>0</v>
      </c>
      <c r="CK47">
        <v>0</v>
      </c>
      <c r="CL47">
        <v>58840.5</v>
      </c>
      <c r="CM47">
        <v>43.186599999999999</v>
      </c>
      <c r="CN47">
        <v>0</v>
      </c>
      <c r="CO47">
        <v>0</v>
      </c>
      <c r="CP47">
        <v>0</v>
      </c>
      <c r="CQ47">
        <v>0</v>
      </c>
      <c r="CR47">
        <v>170.04400000000001</v>
      </c>
      <c r="CS47">
        <v>0</v>
      </c>
      <c r="CT47">
        <v>213.23099999999999</v>
      </c>
      <c r="CU47">
        <v>0</v>
      </c>
      <c r="CV47">
        <v>0</v>
      </c>
      <c r="CW47">
        <v>0</v>
      </c>
      <c r="CX47">
        <v>0</v>
      </c>
      <c r="CY47">
        <v>213.23099999999999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1.2889600000000001</v>
      </c>
      <c r="DN47">
        <v>44.040599999999998</v>
      </c>
      <c r="DO47">
        <v>77.599800000000002</v>
      </c>
      <c r="DP47">
        <v>0</v>
      </c>
      <c r="DQ47">
        <v>0</v>
      </c>
      <c r="DR47">
        <v>4.4441800000000002</v>
      </c>
      <c r="DS47">
        <v>42.061399999999999</v>
      </c>
      <c r="DT47">
        <v>169.435</v>
      </c>
      <c r="DU47">
        <v>109.03400000000001</v>
      </c>
      <c r="DV47">
        <v>0</v>
      </c>
      <c r="DW47">
        <v>0</v>
      </c>
      <c r="DX47">
        <v>0</v>
      </c>
      <c r="DY47">
        <v>278.46899999999999</v>
      </c>
      <c r="DZ47">
        <v>272.73599999999999</v>
      </c>
      <c r="EA47">
        <v>5.7331500000000002</v>
      </c>
      <c r="EB47">
        <v>0</v>
      </c>
      <c r="EC47">
        <v>0</v>
      </c>
      <c r="EE47">
        <v>0</v>
      </c>
      <c r="EF47">
        <v>0</v>
      </c>
      <c r="EH47">
        <v>0</v>
      </c>
      <c r="FI47" t="s">
        <v>509</v>
      </c>
      <c r="FJ47" t="s">
        <v>469</v>
      </c>
      <c r="FK47" t="s">
        <v>260</v>
      </c>
      <c r="FL47" t="s">
        <v>291</v>
      </c>
      <c r="FM47">
        <v>8.5</v>
      </c>
      <c r="FN47" t="s">
        <v>44</v>
      </c>
      <c r="FO47" t="s">
        <v>520</v>
      </c>
      <c r="FP47" t="s">
        <v>523</v>
      </c>
    </row>
    <row r="48" spans="1:172" x14ac:dyDescent="0.25">
      <c r="A48" s="69">
        <v>42956.993078703701</v>
      </c>
      <c r="B48" t="s">
        <v>122</v>
      </c>
      <c r="C48" t="s">
        <v>123</v>
      </c>
      <c r="D48" t="s">
        <v>124</v>
      </c>
      <c r="E48">
        <v>5502.05</v>
      </c>
      <c r="F48">
        <v>5502.05</v>
      </c>
      <c r="G48" t="s">
        <v>43</v>
      </c>
      <c r="H48" s="39">
        <v>2.5694444444444447E-2</v>
      </c>
      <c r="I48" t="s">
        <v>51</v>
      </c>
      <c r="J48">
        <v>-49.74</v>
      </c>
      <c r="K48" t="s">
        <v>100</v>
      </c>
      <c r="L48" t="s">
        <v>100</v>
      </c>
      <c r="M48" t="s">
        <v>236</v>
      </c>
      <c r="N48">
        <v>0</v>
      </c>
      <c r="O48">
        <v>22227</v>
      </c>
      <c r="P48">
        <v>31149.5</v>
      </c>
      <c r="Q48">
        <v>0</v>
      </c>
      <c r="R48">
        <v>0</v>
      </c>
      <c r="S48">
        <v>0</v>
      </c>
      <c r="T48">
        <v>8737.99</v>
      </c>
      <c r="U48">
        <v>62114.400000000001</v>
      </c>
      <c r="V48">
        <v>23566.7</v>
      </c>
      <c r="W48">
        <v>0</v>
      </c>
      <c r="X48">
        <v>0</v>
      </c>
      <c r="Y48">
        <v>0</v>
      </c>
      <c r="Z48">
        <v>85681.1</v>
      </c>
      <c r="AA48">
        <v>22.4069</v>
      </c>
      <c r="AB48">
        <v>0</v>
      </c>
      <c r="AC48">
        <v>0</v>
      </c>
      <c r="AD48">
        <v>0</v>
      </c>
      <c r="AE48">
        <v>0</v>
      </c>
      <c r="AF48">
        <v>152.02199999999999</v>
      </c>
      <c r="AG48">
        <v>0</v>
      </c>
      <c r="AH48">
        <v>174.429</v>
      </c>
      <c r="AI48">
        <v>0</v>
      </c>
      <c r="AJ48">
        <v>0</v>
      </c>
      <c r="AK48">
        <v>0</v>
      </c>
      <c r="AL48">
        <v>0</v>
      </c>
      <c r="AM48">
        <v>174.429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0.69932099999999997</v>
      </c>
      <c r="BB48">
        <v>133.041</v>
      </c>
      <c r="BC48">
        <v>124.93899999999999</v>
      </c>
      <c r="BD48">
        <v>0</v>
      </c>
      <c r="BE48">
        <v>0</v>
      </c>
      <c r="BF48">
        <v>3.9826600000000001</v>
      </c>
      <c r="BG48">
        <v>38.353000000000002</v>
      </c>
      <c r="BH48">
        <v>301.01499999999999</v>
      </c>
      <c r="BI48">
        <v>106.748</v>
      </c>
      <c r="BJ48">
        <v>0</v>
      </c>
      <c r="BK48">
        <v>0</v>
      </c>
      <c r="BL48">
        <v>0</v>
      </c>
      <c r="BM48">
        <v>407.762</v>
      </c>
      <c r="BN48">
        <v>403.08100000000002</v>
      </c>
      <c r="BO48">
        <v>4.6819800000000003</v>
      </c>
      <c r="BP48">
        <v>0</v>
      </c>
      <c r="BQ48">
        <v>0</v>
      </c>
      <c r="BS48">
        <v>0</v>
      </c>
      <c r="BT48">
        <v>0</v>
      </c>
      <c r="BV48">
        <v>0</v>
      </c>
      <c r="BW48" t="s">
        <v>100</v>
      </c>
      <c r="BX48" t="s">
        <v>100</v>
      </c>
      <c r="BY48" t="s">
        <v>192</v>
      </c>
      <c r="BZ48">
        <v>0</v>
      </c>
      <c r="CA48">
        <v>21974.6</v>
      </c>
      <c r="CB48">
        <v>22135.1</v>
      </c>
      <c r="CC48">
        <v>0</v>
      </c>
      <c r="CD48">
        <v>0</v>
      </c>
      <c r="CE48">
        <v>0</v>
      </c>
      <c r="CF48">
        <v>6795.73</v>
      </c>
      <c r="CG48">
        <v>50905.5</v>
      </c>
      <c r="CH48">
        <v>23566.7</v>
      </c>
      <c r="CI48">
        <v>0</v>
      </c>
      <c r="CJ48">
        <v>0</v>
      </c>
      <c r="CK48">
        <v>0</v>
      </c>
      <c r="CL48">
        <v>74472.2</v>
      </c>
      <c r="CM48">
        <v>28.964600000000001</v>
      </c>
      <c r="CN48">
        <v>0</v>
      </c>
      <c r="CO48">
        <v>0</v>
      </c>
      <c r="CP48">
        <v>0</v>
      </c>
      <c r="CQ48">
        <v>0</v>
      </c>
      <c r="CR48">
        <v>161.79</v>
      </c>
      <c r="CS48">
        <v>0</v>
      </c>
      <c r="CT48">
        <v>190.755</v>
      </c>
      <c r="CU48">
        <v>0</v>
      </c>
      <c r="CV48">
        <v>0</v>
      </c>
      <c r="CW48">
        <v>0</v>
      </c>
      <c r="CX48">
        <v>0</v>
      </c>
      <c r="CY48">
        <v>190.755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0.89931399999999995</v>
      </c>
      <c r="DN48">
        <v>127.569</v>
      </c>
      <c r="DO48">
        <v>88.765500000000003</v>
      </c>
      <c r="DP48">
        <v>0</v>
      </c>
      <c r="DQ48">
        <v>0</v>
      </c>
      <c r="DR48">
        <v>4.2385799999999998</v>
      </c>
      <c r="DS48">
        <v>29.793700000000001</v>
      </c>
      <c r="DT48">
        <v>251.26599999999999</v>
      </c>
      <c r="DU48">
        <v>106.748</v>
      </c>
      <c r="DV48">
        <v>0</v>
      </c>
      <c r="DW48">
        <v>0</v>
      </c>
      <c r="DX48">
        <v>0</v>
      </c>
      <c r="DY48">
        <v>358.01400000000001</v>
      </c>
      <c r="DZ48">
        <v>352.87599999999998</v>
      </c>
      <c r="EA48">
        <v>5.1378899999999996</v>
      </c>
      <c r="EB48">
        <v>0</v>
      </c>
      <c r="EC48">
        <v>2.25</v>
      </c>
      <c r="ED48" t="s">
        <v>117</v>
      </c>
      <c r="EE48">
        <v>0</v>
      </c>
      <c r="EF48">
        <v>0</v>
      </c>
      <c r="EH48">
        <v>0</v>
      </c>
      <c r="FI48" t="s">
        <v>509</v>
      </c>
      <c r="FJ48" t="s">
        <v>469</v>
      </c>
      <c r="FK48" t="s">
        <v>260</v>
      </c>
      <c r="FL48" t="s">
        <v>291</v>
      </c>
      <c r="FM48">
        <v>8.5</v>
      </c>
      <c r="FN48" t="s">
        <v>44</v>
      </c>
      <c r="FO48" t="s">
        <v>520</v>
      </c>
      <c r="FP48" t="s">
        <v>523</v>
      </c>
    </row>
    <row r="49" spans="1:172" x14ac:dyDescent="0.25">
      <c r="A49" s="69">
        <v>42956.993530092594</v>
      </c>
      <c r="B49" t="s">
        <v>181</v>
      </c>
      <c r="C49" t="s">
        <v>182</v>
      </c>
      <c r="D49" t="s">
        <v>124</v>
      </c>
      <c r="E49">
        <v>5502.06</v>
      </c>
      <c r="F49">
        <v>5502.06</v>
      </c>
      <c r="G49" t="s">
        <v>43</v>
      </c>
      <c r="H49" s="39">
        <v>2.4305555555555556E-2</v>
      </c>
      <c r="I49" t="s">
        <v>51</v>
      </c>
      <c r="J49">
        <v>-47.71</v>
      </c>
      <c r="K49" t="s">
        <v>100</v>
      </c>
      <c r="L49" t="s">
        <v>100</v>
      </c>
      <c r="M49" t="s">
        <v>234</v>
      </c>
      <c r="N49">
        <v>0</v>
      </c>
      <c r="O49">
        <v>22782.3</v>
      </c>
      <c r="P49">
        <v>31164.400000000001</v>
      </c>
      <c r="Q49">
        <v>0</v>
      </c>
      <c r="R49">
        <v>0</v>
      </c>
      <c r="S49">
        <v>0</v>
      </c>
      <c r="T49">
        <v>11157.1</v>
      </c>
      <c r="U49">
        <v>65103.8</v>
      </c>
      <c r="V49">
        <v>23566.799999999999</v>
      </c>
      <c r="W49">
        <v>0</v>
      </c>
      <c r="X49">
        <v>0</v>
      </c>
      <c r="Y49">
        <v>0</v>
      </c>
      <c r="Z49">
        <v>88670.6</v>
      </c>
      <c r="AA49">
        <v>20.408200000000001</v>
      </c>
      <c r="AB49">
        <v>0</v>
      </c>
      <c r="AC49">
        <v>0</v>
      </c>
      <c r="AD49">
        <v>0</v>
      </c>
      <c r="AE49">
        <v>0</v>
      </c>
      <c r="AF49">
        <v>152.02199999999999</v>
      </c>
      <c r="AG49">
        <v>0</v>
      </c>
      <c r="AH49">
        <v>172.43</v>
      </c>
      <c r="AI49">
        <v>0</v>
      </c>
      <c r="AJ49">
        <v>0</v>
      </c>
      <c r="AK49">
        <v>0</v>
      </c>
      <c r="AL49">
        <v>0</v>
      </c>
      <c r="AM49">
        <v>172.43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0.63598900000000003</v>
      </c>
      <c r="BB49">
        <v>136.17099999999999</v>
      </c>
      <c r="BC49">
        <v>124.98699999999999</v>
      </c>
      <c r="BD49">
        <v>0</v>
      </c>
      <c r="BE49">
        <v>0</v>
      </c>
      <c r="BF49">
        <v>3.98265</v>
      </c>
      <c r="BG49">
        <v>49.533000000000001</v>
      </c>
      <c r="BH49">
        <v>315.31</v>
      </c>
      <c r="BI49">
        <v>106.748</v>
      </c>
      <c r="BJ49">
        <v>0</v>
      </c>
      <c r="BK49">
        <v>0</v>
      </c>
      <c r="BL49">
        <v>0</v>
      </c>
      <c r="BM49">
        <v>422.05799999999999</v>
      </c>
      <c r="BN49">
        <v>417.43900000000002</v>
      </c>
      <c r="BO49">
        <v>4.6186400000000001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100</v>
      </c>
      <c r="BX49" t="s">
        <v>100</v>
      </c>
      <c r="BY49" t="s">
        <v>231</v>
      </c>
      <c r="BZ49">
        <v>0</v>
      </c>
      <c r="CA49">
        <v>22790.5</v>
      </c>
      <c r="CB49">
        <v>22307</v>
      </c>
      <c r="CC49">
        <v>0</v>
      </c>
      <c r="CD49">
        <v>0</v>
      </c>
      <c r="CE49">
        <v>0</v>
      </c>
      <c r="CF49">
        <v>9297.5499999999993</v>
      </c>
      <c r="CG49">
        <v>54395</v>
      </c>
      <c r="CH49">
        <v>23566.799999999999</v>
      </c>
      <c r="CI49">
        <v>0</v>
      </c>
      <c r="CJ49">
        <v>0</v>
      </c>
      <c r="CK49">
        <v>0</v>
      </c>
      <c r="CL49">
        <v>77961.8</v>
      </c>
      <c r="CM49">
        <v>26.8705</v>
      </c>
      <c r="CN49">
        <v>0</v>
      </c>
      <c r="CO49">
        <v>0</v>
      </c>
      <c r="CP49">
        <v>0</v>
      </c>
      <c r="CQ49">
        <v>0</v>
      </c>
      <c r="CR49">
        <v>161.79</v>
      </c>
      <c r="CS49">
        <v>0</v>
      </c>
      <c r="CT49">
        <v>188.661</v>
      </c>
      <c r="CU49">
        <v>0</v>
      </c>
      <c r="CV49">
        <v>0</v>
      </c>
      <c r="CW49">
        <v>0</v>
      </c>
      <c r="CX49">
        <v>0</v>
      </c>
      <c r="CY49">
        <v>188.661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0.83307699999999996</v>
      </c>
      <c r="DN49">
        <v>131.815</v>
      </c>
      <c r="DO49">
        <v>89.439599999999999</v>
      </c>
      <c r="DP49">
        <v>0</v>
      </c>
      <c r="DQ49">
        <v>0</v>
      </c>
      <c r="DR49">
        <v>4.2385700000000002</v>
      </c>
      <c r="DS49">
        <v>41.277500000000003</v>
      </c>
      <c r="DT49">
        <v>267.60399999999998</v>
      </c>
      <c r="DU49">
        <v>106.748</v>
      </c>
      <c r="DV49">
        <v>0</v>
      </c>
      <c r="DW49">
        <v>0</v>
      </c>
      <c r="DX49">
        <v>0</v>
      </c>
      <c r="DY49">
        <v>374.35199999999998</v>
      </c>
      <c r="DZ49">
        <v>369.28</v>
      </c>
      <c r="EA49">
        <v>5.07165</v>
      </c>
      <c r="EB49">
        <v>0</v>
      </c>
      <c r="EC49">
        <v>2.5</v>
      </c>
      <c r="ED49" t="s">
        <v>117</v>
      </c>
      <c r="EE49">
        <v>0</v>
      </c>
      <c r="EF49">
        <v>0</v>
      </c>
      <c r="EH49">
        <v>0</v>
      </c>
      <c r="FI49" t="s">
        <v>509</v>
      </c>
      <c r="FJ49" t="s">
        <v>469</v>
      </c>
      <c r="FK49" t="s">
        <v>260</v>
      </c>
      <c r="FL49" t="s">
        <v>291</v>
      </c>
      <c r="FM49">
        <v>8.5</v>
      </c>
      <c r="FN49" t="s">
        <v>44</v>
      </c>
      <c r="FO49" t="s">
        <v>520</v>
      </c>
      <c r="FP49" t="s">
        <v>523</v>
      </c>
    </row>
    <row r="50" spans="1:172" x14ac:dyDescent="0.25">
      <c r="A50" s="69">
        <v>42956.994398148148</v>
      </c>
      <c r="B50" t="s">
        <v>127</v>
      </c>
      <c r="C50" t="s">
        <v>128</v>
      </c>
      <c r="D50" t="s">
        <v>121</v>
      </c>
      <c r="E50">
        <v>53627.8</v>
      </c>
      <c r="F50">
        <v>53627.8</v>
      </c>
      <c r="G50" t="s">
        <v>43</v>
      </c>
      <c r="H50" s="39">
        <v>4.9999999999999996E-2</v>
      </c>
      <c r="I50" t="s">
        <v>51</v>
      </c>
      <c r="J50">
        <v>-14.29</v>
      </c>
      <c r="K50" t="s">
        <v>100</v>
      </c>
      <c r="L50" t="s">
        <v>100</v>
      </c>
      <c r="M50" t="s">
        <v>212</v>
      </c>
      <c r="N50">
        <v>7.7520300000000004</v>
      </c>
      <c r="O50">
        <v>85945.3</v>
      </c>
      <c r="P50">
        <v>21506.7</v>
      </c>
      <c r="Q50">
        <v>0</v>
      </c>
      <c r="R50">
        <v>3117.3</v>
      </c>
      <c r="S50">
        <v>0</v>
      </c>
      <c r="T50">
        <v>83681.5</v>
      </c>
      <c r="U50">
        <v>194259</v>
      </c>
      <c r="V50">
        <v>229701</v>
      </c>
      <c r="W50">
        <v>0</v>
      </c>
      <c r="X50">
        <v>0</v>
      </c>
      <c r="Y50">
        <v>0</v>
      </c>
      <c r="Z50">
        <v>423960</v>
      </c>
      <c r="AA50">
        <v>1476.97</v>
      </c>
      <c r="AB50">
        <v>0</v>
      </c>
      <c r="AC50">
        <v>0</v>
      </c>
      <c r="AD50">
        <v>0</v>
      </c>
      <c r="AE50">
        <v>0</v>
      </c>
      <c r="AF50">
        <v>678.07600000000002</v>
      </c>
      <c r="AG50">
        <v>0</v>
      </c>
      <c r="AH50">
        <v>2155.04</v>
      </c>
      <c r="AI50">
        <v>0</v>
      </c>
      <c r="AJ50">
        <v>0</v>
      </c>
      <c r="AK50">
        <v>0</v>
      </c>
      <c r="AL50">
        <v>0</v>
      </c>
      <c r="AM50">
        <v>2155.04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4.4484300000000001</v>
      </c>
      <c r="BB50">
        <v>56.990200000000002</v>
      </c>
      <c r="BC50">
        <v>10.494300000000001</v>
      </c>
      <c r="BD50">
        <v>0</v>
      </c>
      <c r="BE50">
        <v>0.98354799999999998</v>
      </c>
      <c r="BF50">
        <v>1.81907</v>
      </c>
      <c r="BG50">
        <v>38.517499999999998</v>
      </c>
      <c r="BH50">
        <v>113.253</v>
      </c>
      <c r="BI50">
        <v>109.03400000000001</v>
      </c>
      <c r="BJ50">
        <v>0</v>
      </c>
      <c r="BK50">
        <v>0</v>
      </c>
      <c r="BL50">
        <v>0</v>
      </c>
      <c r="BM50">
        <v>222.28700000000001</v>
      </c>
      <c r="BN50">
        <v>216.02199999999999</v>
      </c>
      <c r="BO50">
        <v>6.2650699999999997</v>
      </c>
      <c r="BP50">
        <v>0</v>
      </c>
      <c r="BQ50">
        <v>0.75</v>
      </c>
      <c r="BR50" t="s">
        <v>114</v>
      </c>
      <c r="BS50">
        <v>0</v>
      </c>
      <c r="BT50">
        <v>2.5</v>
      </c>
      <c r="BU50" t="s">
        <v>114</v>
      </c>
      <c r="BV50">
        <v>0</v>
      </c>
      <c r="BW50" t="s">
        <v>100</v>
      </c>
      <c r="BX50" t="s">
        <v>100</v>
      </c>
      <c r="BY50" t="s">
        <v>254</v>
      </c>
      <c r="BZ50">
        <v>7.2058400000000002</v>
      </c>
      <c r="CA50">
        <v>60728.5</v>
      </c>
      <c r="CB50">
        <v>35330.400000000001</v>
      </c>
      <c r="CC50">
        <v>0</v>
      </c>
      <c r="CD50">
        <v>1137.52</v>
      </c>
      <c r="CE50">
        <v>0</v>
      </c>
      <c r="CF50">
        <v>72793</v>
      </c>
      <c r="CG50">
        <v>169997</v>
      </c>
      <c r="CH50">
        <v>229701</v>
      </c>
      <c r="CI50">
        <v>0</v>
      </c>
      <c r="CJ50">
        <v>0</v>
      </c>
      <c r="CK50">
        <v>0</v>
      </c>
      <c r="CL50">
        <v>399698</v>
      </c>
      <c r="CM50">
        <v>1246.48</v>
      </c>
      <c r="CN50">
        <v>0</v>
      </c>
      <c r="CO50">
        <v>0</v>
      </c>
      <c r="CP50">
        <v>0</v>
      </c>
      <c r="CQ50">
        <v>0</v>
      </c>
      <c r="CR50">
        <v>705.35599999999999</v>
      </c>
      <c r="CS50">
        <v>0</v>
      </c>
      <c r="CT50">
        <v>1951.84</v>
      </c>
      <c r="CU50">
        <v>0</v>
      </c>
      <c r="CV50">
        <v>0</v>
      </c>
      <c r="CW50">
        <v>0</v>
      </c>
      <c r="CX50">
        <v>0</v>
      </c>
      <c r="CY50">
        <v>1951.84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3.7505899999999999</v>
      </c>
      <c r="DN50">
        <v>42.642899999999997</v>
      </c>
      <c r="DO50">
        <v>17.0261</v>
      </c>
      <c r="DP50">
        <v>0</v>
      </c>
      <c r="DQ50">
        <v>0.36030499999999999</v>
      </c>
      <c r="DR50">
        <v>1.89236</v>
      </c>
      <c r="DS50">
        <v>33.287199999999999</v>
      </c>
      <c r="DT50">
        <v>98.959500000000006</v>
      </c>
      <c r="DU50">
        <v>109.03400000000001</v>
      </c>
      <c r="DV50">
        <v>0</v>
      </c>
      <c r="DW50">
        <v>0</v>
      </c>
      <c r="DX50">
        <v>0</v>
      </c>
      <c r="DY50">
        <v>207.99299999999999</v>
      </c>
      <c r="DZ50">
        <v>202.35300000000001</v>
      </c>
      <c r="EA50">
        <v>5.6406900000000002</v>
      </c>
      <c r="EB50">
        <v>0</v>
      </c>
      <c r="EC50">
        <v>0</v>
      </c>
      <c r="EE50">
        <v>0</v>
      </c>
      <c r="EF50">
        <v>0</v>
      </c>
      <c r="EH50">
        <v>0</v>
      </c>
      <c r="FI50" t="s">
        <v>509</v>
      </c>
      <c r="FJ50" t="s">
        <v>469</v>
      </c>
      <c r="FK50" t="s">
        <v>260</v>
      </c>
      <c r="FL50" t="s">
        <v>291</v>
      </c>
      <c r="FM50">
        <v>8.5</v>
      </c>
      <c r="FN50" t="s">
        <v>44</v>
      </c>
      <c r="FO50" t="s">
        <v>520</v>
      </c>
      <c r="FP50" t="s">
        <v>523</v>
      </c>
    </row>
    <row r="51" spans="1:172" x14ac:dyDescent="0.25">
      <c r="A51" s="69">
        <v>42956.99590277778</v>
      </c>
      <c r="B51" t="s">
        <v>142</v>
      </c>
      <c r="C51" t="s">
        <v>143</v>
      </c>
      <c r="D51" t="s">
        <v>121</v>
      </c>
      <c r="E51">
        <v>53627.8</v>
      </c>
      <c r="F51">
        <v>53627.8</v>
      </c>
      <c r="G51" t="s">
        <v>43</v>
      </c>
      <c r="H51" s="39">
        <v>8.7500000000000008E-2</v>
      </c>
      <c r="I51" t="s">
        <v>51</v>
      </c>
      <c r="J51">
        <v>-28.3</v>
      </c>
      <c r="K51" t="s">
        <v>100</v>
      </c>
      <c r="L51" t="s">
        <v>100</v>
      </c>
      <c r="M51" t="s">
        <v>475</v>
      </c>
      <c r="N51">
        <v>7.8923199999999998</v>
      </c>
      <c r="O51">
        <v>130649</v>
      </c>
      <c r="P51">
        <v>48711.8</v>
      </c>
      <c r="Q51">
        <v>0</v>
      </c>
      <c r="R51">
        <v>4859.87</v>
      </c>
      <c r="S51">
        <v>0</v>
      </c>
      <c r="T51">
        <v>84380.7</v>
      </c>
      <c r="U51">
        <v>268609</v>
      </c>
      <c r="V51">
        <v>88669.9</v>
      </c>
      <c r="W51">
        <v>0</v>
      </c>
      <c r="X51">
        <v>0</v>
      </c>
      <c r="Y51">
        <v>0</v>
      </c>
      <c r="Z51">
        <v>357279</v>
      </c>
      <c r="AA51">
        <v>1503.54</v>
      </c>
      <c r="AB51">
        <v>0</v>
      </c>
      <c r="AC51">
        <v>0</v>
      </c>
      <c r="AD51">
        <v>0</v>
      </c>
      <c r="AE51">
        <v>0</v>
      </c>
      <c r="AF51">
        <v>2985</v>
      </c>
      <c r="AG51">
        <v>0</v>
      </c>
      <c r="AH51">
        <v>4488.54</v>
      </c>
      <c r="AI51">
        <v>0</v>
      </c>
      <c r="AJ51">
        <v>0</v>
      </c>
      <c r="AK51">
        <v>0</v>
      </c>
      <c r="AL51">
        <v>0</v>
      </c>
      <c r="AM51">
        <v>4488.54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4.3269500000000001</v>
      </c>
      <c r="BB51">
        <v>92.021900000000002</v>
      </c>
      <c r="BC51">
        <v>29.858499999999999</v>
      </c>
      <c r="BD51">
        <v>0</v>
      </c>
      <c r="BE51">
        <v>2.05227</v>
      </c>
      <c r="BF51">
        <v>8.0090699999999995</v>
      </c>
      <c r="BG51">
        <v>38.9621</v>
      </c>
      <c r="BH51">
        <v>175.23099999999999</v>
      </c>
      <c r="BI51">
        <v>42.089500000000001</v>
      </c>
      <c r="BJ51">
        <v>0</v>
      </c>
      <c r="BK51">
        <v>0</v>
      </c>
      <c r="BL51">
        <v>0</v>
      </c>
      <c r="BM51">
        <v>217.32</v>
      </c>
      <c r="BN51">
        <v>204.98699999999999</v>
      </c>
      <c r="BO51">
        <v>12.333399999999999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100</v>
      </c>
      <c r="BX51" t="s">
        <v>100</v>
      </c>
      <c r="BY51" t="s">
        <v>476</v>
      </c>
      <c r="BZ51">
        <v>8.0543800000000001</v>
      </c>
      <c r="CA51">
        <v>85712.1</v>
      </c>
      <c r="CB51">
        <v>53946.8</v>
      </c>
      <c r="CC51">
        <v>0</v>
      </c>
      <c r="CD51">
        <v>2328.33</v>
      </c>
      <c r="CE51">
        <v>0</v>
      </c>
      <c r="CF51">
        <v>73674.399999999994</v>
      </c>
      <c r="CG51">
        <v>215670</v>
      </c>
      <c r="CH51">
        <v>88669.9</v>
      </c>
      <c r="CI51">
        <v>0</v>
      </c>
      <c r="CJ51">
        <v>0</v>
      </c>
      <c r="CK51">
        <v>0</v>
      </c>
      <c r="CL51">
        <v>304340</v>
      </c>
      <c r="CM51">
        <v>1497.68</v>
      </c>
      <c r="CN51">
        <v>0</v>
      </c>
      <c r="CO51">
        <v>0</v>
      </c>
      <c r="CP51">
        <v>0</v>
      </c>
      <c r="CQ51">
        <v>0</v>
      </c>
      <c r="CR51">
        <v>3161.3</v>
      </c>
      <c r="CS51">
        <v>0</v>
      </c>
      <c r="CT51">
        <v>4658.97</v>
      </c>
      <c r="CU51">
        <v>0</v>
      </c>
      <c r="CV51">
        <v>0</v>
      </c>
      <c r="CW51">
        <v>0</v>
      </c>
      <c r="CX51">
        <v>0</v>
      </c>
      <c r="CY51">
        <v>4658.97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4.43729</v>
      </c>
      <c r="DN51">
        <v>67.932900000000004</v>
      </c>
      <c r="DO51">
        <v>31.613600000000002</v>
      </c>
      <c r="DP51">
        <v>0</v>
      </c>
      <c r="DQ51">
        <v>0.84069099999999997</v>
      </c>
      <c r="DR51">
        <v>8.4821200000000001</v>
      </c>
      <c r="DS51">
        <v>33.627899999999997</v>
      </c>
      <c r="DT51">
        <v>146.935</v>
      </c>
      <c r="DU51">
        <v>42.089500000000001</v>
      </c>
      <c r="DV51">
        <v>0</v>
      </c>
      <c r="DW51">
        <v>0</v>
      </c>
      <c r="DX51">
        <v>0</v>
      </c>
      <c r="DY51">
        <v>189.024</v>
      </c>
      <c r="DZ51">
        <v>176.107</v>
      </c>
      <c r="EA51">
        <v>12.9168</v>
      </c>
      <c r="EB51">
        <v>0</v>
      </c>
      <c r="EC51">
        <v>0</v>
      </c>
      <c r="EE51">
        <v>0</v>
      </c>
      <c r="EF51">
        <v>0</v>
      </c>
      <c r="EH51">
        <v>0</v>
      </c>
      <c r="FI51" t="s">
        <v>509</v>
      </c>
      <c r="FJ51" t="s">
        <v>469</v>
      </c>
      <c r="FK51" t="s">
        <v>260</v>
      </c>
      <c r="FL51" t="s">
        <v>291</v>
      </c>
      <c r="FM51">
        <v>8.5</v>
      </c>
      <c r="FN51" t="s">
        <v>44</v>
      </c>
      <c r="FO51" t="s">
        <v>520</v>
      </c>
      <c r="FP51" t="s">
        <v>523</v>
      </c>
    </row>
    <row r="52" spans="1:172" x14ac:dyDescent="0.25">
      <c r="A52" s="69">
        <v>42956.997291666667</v>
      </c>
      <c r="B52" t="s">
        <v>144</v>
      </c>
      <c r="C52" t="s">
        <v>145</v>
      </c>
      <c r="D52" t="s">
        <v>121</v>
      </c>
      <c r="E52">
        <v>53627.8</v>
      </c>
      <c r="F52">
        <v>53627.8</v>
      </c>
      <c r="G52" t="s">
        <v>43</v>
      </c>
      <c r="H52" s="39">
        <v>8.0555555555555561E-2</v>
      </c>
      <c r="I52" t="s">
        <v>51</v>
      </c>
      <c r="J52">
        <v>-53.92</v>
      </c>
      <c r="K52" t="s">
        <v>100</v>
      </c>
      <c r="L52" t="s">
        <v>100</v>
      </c>
      <c r="M52" t="s">
        <v>475</v>
      </c>
      <c r="N52">
        <v>5.0090599999999998</v>
      </c>
      <c r="O52">
        <v>142276</v>
      </c>
      <c r="P52">
        <v>53864.800000000003</v>
      </c>
      <c r="Q52">
        <v>0</v>
      </c>
      <c r="R52">
        <v>3571.46</v>
      </c>
      <c r="S52">
        <v>0</v>
      </c>
      <c r="T52">
        <v>166909</v>
      </c>
      <c r="U52">
        <v>366626</v>
      </c>
      <c r="V52">
        <v>88669.9</v>
      </c>
      <c r="W52">
        <v>0</v>
      </c>
      <c r="X52">
        <v>0</v>
      </c>
      <c r="Y52">
        <v>0</v>
      </c>
      <c r="Z52">
        <v>455296</v>
      </c>
      <c r="AA52">
        <v>954.38800000000003</v>
      </c>
      <c r="AB52">
        <v>0</v>
      </c>
      <c r="AC52">
        <v>0</v>
      </c>
      <c r="AD52">
        <v>0</v>
      </c>
      <c r="AE52">
        <v>0</v>
      </c>
      <c r="AF52">
        <v>2985</v>
      </c>
      <c r="AG52">
        <v>0</v>
      </c>
      <c r="AH52">
        <v>3939.39</v>
      </c>
      <c r="AI52">
        <v>0</v>
      </c>
      <c r="AJ52">
        <v>0</v>
      </c>
      <c r="AK52">
        <v>0</v>
      </c>
      <c r="AL52">
        <v>0</v>
      </c>
      <c r="AM52">
        <v>3939.39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2.7619600000000002</v>
      </c>
      <c r="BB52">
        <v>98.160200000000003</v>
      </c>
      <c r="BC52">
        <v>32.139200000000002</v>
      </c>
      <c r="BD52">
        <v>0</v>
      </c>
      <c r="BE52">
        <v>1.2008399999999999</v>
      </c>
      <c r="BF52">
        <v>8.0090599999999998</v>
      </c>
      <c r="BG52">
        <v>77.154600000000002</v>
      </c>
      <c r="BH52">
        <v>219.42599999999999</v>
      </c>
      <c r="BI52">
        <v>42.089500000000001</v>
      </c>
      <c r="BJ52">
        <v>0</v>
      </c>
      <c r="BK52">
        <v>0</v>
      </c>
      <c r="BL52">
        <v>0</v>
      </c>
      <c r="BM52">
        <v>261.51499999999999</v>
      </c>
      <c r="BN52">
        <v>250.74600000000001</v>
      </c>
      <c r="BO52">
        <v>10.769399999999999</v>
      </c>
      <c r="BP52">
        <v>0</v>
      </c>
      <c r="BQ52">
        <v>0</v>
      </c>
      <c r="BS52">
        <v>0</v>
      </c>
      <c r="BT52">
        <v>0</v>
      </c>
      <c r="BV52">
        <v>0</v>
      </c>
      <c r="BW52" t="s">
        <v>100</v>
      </c>
      <c r="BX52" t="s">
        <v>100</v>
      </c>
      <c r="BY52" t="s">
        <v>476</v>
      </c>
      <c r="BZ52">
        <v>7.2673100000000002</v>
      </c>
      <c r="CA52">
        <v>89987.3</v>
      </c>
      <c r="CB52">
        <v>55760.3</v>
      </c>
      <c r="CC52">
        <v>0</v>
      </c>
      <c r="CD52">
        <v>2250.58</v>
      </c>
      <c r="CE52">
        <v>0</v>
      </c>
      <c r="CF52">
        <v>106426</v>
      </c>
      <c r="CG52">
        <v>254431</v>
      </c>
      <c r="CH52">
        <v>88669.9</v>
      </c>
      <c r="CI52">
        <v>0</v>
      </c>
      <c r="CJ52">
        <v>0</v>
      </c>
      <c r="CK52">
        <v>0</v>
      </c>
      <c r="CL52">
        <v>343101</v>
      </c>
      <c r="CM52">
        <v>1356.53</v>
      </c>
      <c r="CN52">
        <v>0</v>
      </c>
      <c r="CO52">
        <v>0</v>
      </c>
      <c r="CP52">
        <v>0</v>
      </c>
      <c r="CQ52">
        <v>0</v>
      </c>
      <c r="CR52">
        <v>3161.3</v>
      </c>
      <c r="CS52">
        <v>0</v>
      </c>
      <c r="CT52">
        <v>4517.82</v>
      </c>
      <c r="CU52">
        <v>0</v>
      </c>
      <c r="CV52">
        <v>0</v>
      </c>
      <c r="CW52">
        <v>0</v>
      </c>
      <c r="CX52">
        <v>0</v>
      </c>
      <c r="CY52">
        <v>4517.82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4.0150499999999996</v>
      </c>
      <c r="DN52">
        <v>70.767799999999994</v>
      </c>
      <c r="DO52">
        <v>32.5824</v>
      </c>
      <c r="DP52">
        <v>0</v>
      </c>
      <c r="DQ52">
        <v>0.81952400000000003</v>
      </c>
      <c r="DR52">
        <v>8.4821299999999997</v>
      </c>
      <c r="DS52">
        <v>48.829099999999997</v>
      </c>
      <c r="DT52">
        <v>165.49600000000001</v>
      </c>
      <c r="DU52">
        <v>42.089500000000001</v>
      </c>
      <c r="DV52">
        <v>0</v>
      </c>
      <c r="DW52">
        <v>0</v>
      </c>
      <c r="DX52">
        <v>0</v>
      </c>
      <c r="DY52">
        <v>207.58500000000001</v>
      </c>
      <c r="DZ52">
        <v>195.09100000000001</v>
      </c>
      <c r="EA52">
        <v>12.4948</v>
      </c>
      <c r="EB52">
        <v>0</v>
      </c>
      <c r="EC52">
        <v>0</v>
      </c>
      <c r="EE52">
        <v>0</v>
      </c>
      <c r="EF52">
        <v>0</v>
      </c>
      <c r="EH52">
        <v>0</v>
      </c>
      <c r="FI52" t="s">
        <v>509</v>
      </c>
      <c r="FJ52" t="s">
        <v>469</v>
      </c>
      <c r="FK52" t="s">
        <v>260</v>
      </c>
      <c r="FL52" t="s">
        <v>291</v>
      </c>
      <c r="FM52">
        <v>8.5</v>
      </c>
      <c r="FN52" t="s">
        <v>44</v>
      </c>
      <c r="FO52" t="s">
        <v>520</v>
      </c>
      <c r="FP52" t="s">
        <v>523</v>
      </c>
    </row>
    <row r="53" spans="1:172" x14ac:dyDescent="0.25">
      <c r="A53" s="69">
        <v>42956.998229166667</v>
      </c>
      <c r="B53" t="s">
        <v>154</v>
      </c>
      <c r="C53" t="s">
        <v>155</v>
      </c>
      <c r="D53" t="s">
        <v>121</v>
      </c>
      <c r="E53">
        <v>53627.8</v>
      </c>
      <c r="F53">
        <v>53627.8</v>
      </c>
      <c r="G53" t="s">
        <v>43</v>
      </c>
      <c r="H53" s="39">
        <v>5.347222222222222E-2</v>
      </c>
      <c r="I53" t="s">
        <v>50</v>
      </c>
      <c r="J53">
        <v>38.159999999999997</v>
      </c>
      <c r="K53" t="s">
        <v>100</v>
      </c>
      <c r="L53" t="s">
        <v>100</v>
      </c>
      <c r="M53" t="s">
        <v>216</v>
      </c>
      <c r="N53">
        <v>0.58924900000000002</v>
      </c>
      <c r="O53">
        <v>130771</v>
      </c>
      <c r="P53">
        <v>219526</v>
      </c>
      <c r="Q53">
        <v>0</v>
      </c>
      <c r="R53">
        <v>1033.18</v>
      </c>
      <c r="S53">
        <v>0</v>
      </c>
      <c r="T53">
        <v>104246</v>
      </c>
      <c r="U53">
        <v>455576</v>
      </c>
      <c r="V53" s="14">
        <v>3577120</v>
      </c>
      <c r="W53">
        <v>0</v>
      </c>
      <c r="X53">
        <v>0</v>
      </c>
      <c r="Y53">
        <v>0</v>
      </c>
      <c r="Z53" s="14">
        <v>4032690</v>
      </c>
      <c r="AA53">
        <v>112.29900000000001</v>
      </c>
      <c r="AB53">
        <v>0</v>
      </c>
      <c r="AC53">
        <v>0</v>
      </c>
      <c r="AD53">
        <v>0</v>
      </c>
      <c r="AE53">
        <v>0</v>
      </c>
      <c r="AF53">
        <v>485.89499999999998</v>
      </c>
      <c r="AG53">
        <v>0</v>
      </c>
      <c r="AH53">
        <v>598.19399999999996</v>
      </c>
      <c r="AI53">
        <v>0</v>
      </c>
      <c r="AJ53">
        <v>0</v>
      </c>
      <c r="AK53">
        <v>0</v>
      </c>
      <c r="AL53">
        <v>0</v>
      </c>
      <c r="AM53">
        <v>598.19399999999996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0.33724300000000001</v>
      </c>
      <c r="BB53">
        <v>86.421000000000006</v>
      </c>
      <c r="BC53">
        <v>86.602000000000004</v>
      </c>
      <c r="BD53">
        <v>0</v>
      </c>
      <c r="BE53">
        <v>0.32792900000000003</v>
      </c>
      <c r="BF53">
        <v>1.3032300000000001</v>
      </c>
      <c r="BG53">
        <v>48.1111</v>
      </c>
      <c r="BH53">
        <v>223.102</v>
      </c>
      <c r="BI53">
        <v>1340.96</v>
      </c>
      <c r="BJ53">
        <v>0</v>
      </c>
      <c r="BK53">
        <v>0</v>
      </c>
      <c r="BL53">
        <v>0</v>
      </c>
      <c r="BM53">
        <v>1564.06</v>
      </c>
      <c r="BN53">
        <v>1562.42</v>
      </c>
      <c r="BO53">
        <v>1.64029</v>
      </c>
      <c r="BP53">
        <v>0</v>
      </c>
      <c r="BQ53">
        <v>0</v>
      </c>
      <c r="BS53">
        <v>0</v>
      </c>
      <c r="BT53">
        <v>0</v>
      </c>
      <c r="BV53">
        <v>0</v>
      </c>
      <c r="BW53" t="s">
        <v>100</v>
      </c>
      <c r="BX53" t="s">
        <v>100</v>
      </c>
      <c r="BY53" t="s">
        <v>253</v>
      </c>
      <c r="BZ53">
        <v>0.412887</v>
      </c>
      <c r="CA53">
        <v>253290</v>
      </c>
      <c r="CB53">
        <v>169909</v>
      </c>
      <c r="CC53">
        <v>0</v>
      </c>
      <c r="CD53">
        <v>88.274500000000003</v>
      </c>
      <c r="CE53">
        <v>0</v>
      </c>
      <c r="CF53">
        <v>96935</v>
      </c>
      <c r="CG53">
        <v>520223</v>
      </c>
      <c r="CH53" s="14">
        <v>3577120</v>
      </c>
      <c r="CI53">
        <v>0</v>
      </c>
      <c r="CJ53">
        <v>0</v>
      </c>
      <c r="CK53">
        <v>0</v>
      </c>
      <c r="CL53" s="14">
        <v>4097340</v>
      </c>
      <c r="CM53">
        <v>73.410899999999998</v>
      </c>
      <c r="CN53">
        <v>0</v>
      </c>
      <c r="CO53">
        <v>0</v>
      </c>
      <c r="CP53">
        <v>0</v>
      </c>
      <c r="CQ53">
        <v>0</v>
      </c>
      <c r="CR53">
        <v>501.149</v>
      </c>
      <c r="CS53">
        <v>0</v>
      </c>
      <c r="CT53">
        <v>574.55999999999995</v>
      </c>
      <c r="CU53">
        <v>0</v>
      </c>
      <c r="CV53">
        <v>0</v>
      </c>
      <c r="CW53">
        <v>0</v>
      </c>
      <c r="CX53">
        <v>0</v>
      </c>
      <c r="CY53">
        <v>574.55999999999995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0.22079699999999999</v>
      </c>
      <c r="DN53">
        <v>147.04400000000001</v>
      </c>
      <c r="DO53">
        <v>68.093299999999999</v>
      </c>
      <c r="DP53">
        <v>0</v>
      </c>
      <c r="DQ53">
        <v>2.7761000000000001E-2</v>
      </c>
      <c r="DR53">
        <v>1.3441799999999999</v>
      </c>
      <c r="DS53">
        <v>44.541400000000003</v>
      </c>
      <c r="DT53">
        <v>261.27199999999999</v>
      </c>
      <c r="DU53">
        <v>1340.96</v>
      </c>
      <c r="DV53">
        <v>0</v>
      </c>
      <c r="DW53">
        <v>0</v>
      </c>
      <c r="DX53">
        <v>0</v>
      </c>
      <c r="DY53">
        <v>1602.23</v>
      </c>
      <c r="DZ53">
        <v>1600.67</v>
      </c>
      <c r="EA53">
        <v>1.5648500000000001</v>
      </c>
      <c r="EB53">
        <v>0</v>
      </c>
      <c r="EC53">
        <v>0</v>
      </c>
      <c r="EE53">
        <v>0</v>
      </c>
      <c r="EF53">
        <v>0</v>
      </c>
      <c r="EH53">
        <v>0</v>
      </c>
      <c r="FI53" t="s">
        <v>509</v>
      </c>
      <c r="FJ53" t="s">
        <v>469</v>
      </c>
      <c r="FK53" t="s">
        <v>260</v>
      </c>
      <c r="FL53" t="s">
        <v>291</v>
      </c>
      <c r="FM53">
        <v>8.5</v>
      </c>
      <c r="FN53" t="s">
        <v>44</v>
      </c>
      <c r="FO53" t="s">
        <v>520</v>
      </c>
      <c r="FP53" t="s">
        <v>523</v>
      </c>
    </row>
    <row r="54" spans="1:172" x14ac:dyDescent="0.25">
      <c r="A54" s="69">
        <v>42956.999166666668</v>
      </c>
      <c r="B54" t="s">
        <v>163</v>
      </c>
      <c r="C54" t="s">
        <v>164</v>
      </c>
      <c r="D54" t="s">
        <v>121</v>
      </c>
      <c r="E54">
        <v>53627.8</v>
      </c>
      <c r="F54">
        <v>53627.8</v>
      </c>
      <c r="G54" t="s">
        <v>43</v>
      </c>
      <c r="H54" s="39">
        <v>5.347222222222222E-2</v>
      </c>
      <c r="I54" t="s">
        <v>51</v>
      </c>
      <c r="J54">
        <v>-3.66</v>
      </c>
      <c r="K54" t="s">
        <v>100</v>
      </c>
      <c r="L54" t="s">
        <v>100</v>
      </c>
      <c r="M54" t="s">
        <v>211</v>
      </c>
      <c r="N54">
        <v>6.1246099999999997</v>
      </c>
      <c r="O54">
        <v>104063</v>
      </c>
      <c r="P54">
        <v>34316.400000000001</v>
      </c>
      <c r="Q54">
        <v>0</v>
      </c>
      <c r="R54">
        <v>1070.8699999999999</v>
      </c>
      <c r="S54">
        <v>0</v>
      </c>
      <c r="T54">
        <v>96663.1</v>
      </c>
      <c r="U54">
        <v>236119</v>
      </c>
      <c r="V54">
        <v>229701</v>
      </c>
      <c r="W54">
        <v>0</v>
      </c>
      <c r="X54">
        <v>0</v>
      </c>
      <c r="Y54">
        <v>0</v>
      </c>
      <c r="Z54">
        <v>465821</v>
      </c>
      <c r="AA54">
        <v>1166.23</v>
      </c>
      <c r="AB54">
        <v>0</v>
      </c>
      <c r="AC54">
        <v>0</v>
      </c>
      <c r="AD54">
        <v>0</v>
      </c>
      <c r="AE54">
        <v>0</v>
      </c>
      <c r="AF54">
        <v>725.16099999999994</v>
      </c>
      <c r="AG54">
        <v>0</v>
      </c>
      <c r="AH54">
        <v>1891.4</v>
      </c>
      <c r="AI54">
        <v>0</v>
      </c>
      <c r="AJ54">
        <v>0</v>
      </c>
      <c r="AK54">
        <v>0</v>
      </c>
      <c r="AL54">
        <v>0</v>
      </c>
      <c r="AM54">
        <v>1891.4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3.5052099999999999</v>
      </c>
      <c r="BB54">
        <v>66.153199999999998</v>
      </c>
      <c r="BC54">
        <v>16.305299999999999</v>
      </c>
      <c r="BD54">
        <v>0</v>
      </c>
      <c r="BE54">
        <v>0.33796399999999999</v>
      </c>
      <c r="BF54">
        <v>1.94537</v>
      </c>
      <c r="BG54">
        <v>44.865400000000001</v>
      </c>
      <c r="BH54">
        <v>133.11199999999999</v>
      </c>
      <c r="BI54">
        <v>109.03400000000001</v>
      </c>
      <c r="BJ54">
        <v>0</v>
      </c>
      <c r="BK54">
        <v>0</v>
      </c>
      <c r="BL54">
        <v>0</v>
      </c>
      <c r="BM54">
        <v>242.14599999999999</v>
      </c>
      <c r="BN54">
        <v>236.69800000000001</v>
      </c>
      <c r="BO54">
        <v>5.4486600000000003</v>
      </c>
      <c r="BP54">
        <v>0</v>
      </c>
      <c r="BQ54">
        <v>64</v>
      </c>
      <c r="BR54" t="s">
        <v>131</v>
      </c>
      <c r="BS54">
        <v>0</v>
      </c>
      <c r="BT54">
        <v>0.5</v>
      </c>
      <c r="BU54" t="s">
        <v>115</v>
      </c>
      <c r="BV54">
        <v>0</v>
      </c>
      <c r="BW54" t="s">
        <v>100</v>
      </c>
      <c r="BX54" t="s">
        <v>100</v>
      </c>
      <c r="BY54" t="s">
        <v>391</v>
      </c>
      <c r="BZ54">
        <v>6.2545799999999998</v>
      </c>
      <c r="CA54">
        <v>101163</v>
      </c>
      <c r="CB54">
        <v>31106.9</v>
      </c>
      <c r="CC54">
        <v>0</v>
      </c>
      <c r="CD54">
        <v>1121.6300000000001</v>
      </c>
      <c r="CE54">
        <v>0</v>
      </c>
      <c r="CF54">
        <v>96663.1</v>
      </c>
      <c r="CG54">
        <v>230061</v>
      </c>
      <c r="CH54">
        <v>229701</v>
      </c>
      <c r="CI54">
        <v>0</v>
      </c>
      <c r="CJ54">
        <v>0</v>
      </c>
      <c r="CK54">
        <v>0</v>
      </c>
      <c r="CL54">
        <v>459762</v>
      </c>
      <c r="CM54">
        <v>1195.52</v>
      </c>
      <c r="CN54">
        <v>0</v>
      </c>
      <c r="CO54">
        <v>0</v>
      </c>
      <c r="CP54">
        <v>0</v>
      </c>
      <c r="CQ54">
        <v>0</v>
      </c>
      <c r="CR54">
        <v>725.14200000000005</v>
      </c>
      <c r="CS54">
        <v>0</v>
      </c>
      <c r="CT54">
        <v>1920.67</v>
      </c>
      <c r="CU54">
        <v>0</v>
      </c>
      <c r="CV54">
        <v>0</v>
      </c>
      <c r="CW54">
        <v>0</v>
      </c>
      <c r="CX54">
        <v>0</v>
      </c>
      <c r="CY54">
        <v>1920.67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3.5793599999999999</v>
      </c>
      <c r="DN54">
        <v>64.144000000000005</v>
      </c>
      <c r="DO54">
        <v>14.579700000000001</v>
      </c>
      <c r="DP54">
        <v>0</v>
      </c>
      <c r="DQ54">
        <v>0.35448400000000002</v>
      </c>
      <c r="DR54">
        <v>1.9453100000000001</v>
      </c>
      <c r="DS54">
        <v>44.865400000000001</v>
      </c>
      <c r="DT54">
        <v>129.46799999999999</v>
      </c>
      <c r="DU54">
        <v>109.03400000000001</v>
      </c>
      <c r="DV54">
        <v>0</v>
      </c>
      <c r="DW54">
        <v>0</v>
      </c>
      <c r="DX54">
        <v>0</v>
      </c>
      <c r="DY54">
        <v>238.50200000000001</v>
      </c>
      <c r="DZ54">
        <v>232.97900000000001</v>
      </c>
      <c r="EA54">
        <v>5.52271</v>
      </c>
      <c r="EB54">
        <v>0</v>
      </c>
      <c r="EC54">
        <v>61</v>
      </c>
      <c r="ED54" t="s">
        <v>131</v>
      </c>
      <c r="EE54">
        <v>0</v>
      </c>
      <c r="EF54">
        <v>0.25</v>
      </c>
      <c r="EG54" t="s">
        <v>115</v>
      </c>
      <c r="EH54">
        <v>0</v>
      </c>
      <c r="FI54" t="s">
        <v>509</v>
      </c>
      <c r="FJ54" t="s">
        <v>469</v>
      </c>
      <c r="FK54" t="s">
        <v>260</v>
      </c>
      <c r="FL54" t="s">
        <v>291</v>
      </c>
      <c r="FM54">
        <v>8.5</v>
      </c>
      <c r="FN54" t="s">
        <v>44</v>
      </c>
      <c r="FO54" t="s">
        <v>520</v>
      </c>
      <c r="FP54" t="s">
        <v>523</v>
      </c>
    </row>
    <row r="55" spans="1:172" x14ac:dyDescent="0.25">
      <c r="A55" s="69">
        <v>42956.999895833331</v>
      </c>
      <c r="B55" t="s">
        <v>177</v>
      </c>
      <c r="C55" t="s">
        <v>178</v>
      </c>
      <c r="D55" t="s">
        <v>121</v>
      </c>
      <c r="E55">
        <v>53627.8</v>
      </c>
      <c r="F55">
        <v>53627.8</v>
      </c>
      <c r="G55" t="s">
        <v>43</v>
      </c>
      <c r="H55" s="39">
        <v>4.0972222222222222E-2</v>
      </c>
      <c r="I55" t="s">
        <v>50</v>
      </c>
      <c r="J55">
        <v>2.25</v>
      </c>
      <c r="K55" t="s">
        <v>100</v>
      </c>
      <c r="L55" t="s">
        <v>100</v>
      </c>
      <c r="M55" t="s">
        <v>236</v>
      </c>
      <c r="N55">
        <v>8.2595700000000001</v>
      </c>
      <c r="O55">
        <v>64610.9</v>
      </c>
      <c r="P55">
        <v>37791.5</v>
      </c>
      <c r="Q55">
        <v>0</v>
      </c>
      <c r="R55">
        <v>1288.56</v>
      </c>
      <c r="S55">
        <v>0</v>
      </c>
      <c r="T55">
        <v>72006.100000000006</v>
      </c>
      <c r="U55">
        <v>175705</v>
      </c>
      <c r="V55">
        <v>229701</v>
      </c>
      <c r="W55">
        <v>0</v>
      </c>
      <c r="X55">
        <v>0</v>
      </c>
      <c r="Y55">
        <v>0</v>
      </c>
      <c r="Z55">
        <v>405407</v>
      </c>
      <c r="AA55">
        <v>1467.53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1467.53</v>
      </c>
      <c r="AI55">
        <v>0</v>
      </c>
      <c r="AJ55">
        <v>0</v>
      </c>
      <c r="AK55">
        <v>0</v>
      </c>
      <c r="AL55">
        <v>0</v>
      </c>
      <c r="AM55">
        <v>1467.53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4.3837400000000004</v>
      </c>
      <c r="BB55">
        <v>45.044899999999998</v>
      </c>
      <c r="BC55">
        <v>18.317699999999999</v>
      </c>
      <c r="BD55">
        <v>0</v>
      </c>
      <c r="BE55">
        <v>0.40789199999999998</v>
      </c>
      <c r="BF55">
        <v>0</v>
      </c>
      <c r="BG55">
        <v>32.897100000000002</v>
      </c>
      <c r="BH55">
        <v>101.051</v>
      </c>
      <c r="BI55">
        <v>109.03400000000001</v>
      </c>
      <c r="BJ55">
        <v>0</v>
      </c>
      <c r="BK55">
        <v>0</v>
      </c>
      <c r="BL55">
        <v>0</v>
      </c>
      <c r="BM55">
        <v>210.08500000000001</v>
      </c>
      <c r="BN55">
        <v>205.70400000000001</v>
      </c>
      <c r="BO55">
        <v>4.3811499999999999</v>
      </c>
      <c r="BP55">
        <v>0</v>
      </c>
      <c r="BQ55">
        <v>0</v>
      </c>
      <c r="BS55">
        <v>0</v>
      </c>
      <c r="BT55">
        <v>0</v>
      </c>
      <c r="BV55">
        <v>0</v>
      </c>
      <c r="BW55" t="s">
        <v>100</v>
      </c>
      <c r="BX55" t="s">
        <v>100</v>
      </c>
      <c r="BY55" t="s">
        <v>215</v>
      </c>
      <c r="BZ55">
        <v>9.5778099999999995</v>
      </c>
      <c r="CA55">
        <v>64669.1</v>
      </c>
      <c r="CB55">
        <v>37700.1</v>
      </c>
      <c r="CC55">
        <v>0</v>
      </c>
      <c r="CD55">
        <v>1330.31</v>
      </c>
      <c r="CE55">
        <v>0</v>
      </c>
      <c r="CF55">
        <v>72928.3</v>
      </c>
      <c r="CG55">
        <v>176637</v>
      </c>
      <c r="CH55">
        <v>229701</v>
      </c>
      <c r="CI55">
        <v>0</v>
      </c>
      <c r="CJ55">
        <v>0</v>
      </c>
      <c r="CK55">
        <v>0</v>
      </c>
      <c r="CL55">
        <v>406339</v>
      </c>
      <c r="CM55">
        <v>1683.41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1683.41</v>
      </c>
      <c r="CU55">
        <v>0</v>
      </c>
      <c r="CV55">
        <v>0</v>
      </c>
      <c r="CW55">
        <v>0</v>
      </c>
      <c r="CX55">
        <v>0</v>
      </c>
      <c r="CY55">
        <v>1683.41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4.9960500000000003</v>
      </c>
      <c r="DN55">
        <v>45.823500000000003</v>
      </c>
      <c r="DO55">
        <v>18.7074</v>
      </c>
      <c r="DP55">
        <v>0</v>
      </c>
      <c r="DQ55">
        <v>0.42054999999999998</v>
      </c>
      <c r="DR55">
        <v>0</v>
      </c>
      <c r="DS55">
        <v>33.354900000000001</v>
      </c>
      <c r="DT55">
        <v>103.30200000000001</v>
      </c>
      <c r="DU55">
        <v>109.03400000000001</v>
      </c>
      <c r="DV55">
        <v>0</v>
      </c>
      <c r="DW55">
        <v>0</v>
      </c>
      <c r="DX55">
        <v>0</v>
      </c>
      <c r="DY55">
        <v>212.33600000000001</v>
      </c>
      <c r="DZ55">
        <v>207.34299999999999</v>
      </c>
      <c r="EA55">
        <v>4.9930500000000002</v>
      </c>
      <c r="EB55">
        <v>0</v>
      </c>
      <c r="EC55">
        <v>0</v>
      </c>
      <c r="EE55">
        <v>0</v>
      </c>
      <c r="EF55">
        <v>0</v>
      </c>
      <c r="EH55">
        <v>0</v>
      </c>
      <c r="FI55" t="s">
        <v>509</v>
      </c>
      <c r="FJ55" t="s">
        <v>469</v>
      </c>
      <c r="FK55" t="s">
        <v>260</v>
      </c>
      <c r="FL55" t="s">
        <v>291</v>
      </c>
      <c r="FM55">
        <v>8.5</v>
      </c>
      <c r="FN55" t="s">
        <v>44</v>
      </c>
      <c r="FO55" t="s">
        <v>520</v>
      </c>
      <c r="FP55" t="s">
        <v>523</v>
      </c>
    </row>
    <row r="56" spans="1:172" x14ac:dyDescent="0.25">
      <c r="A56" s="69">
        <v>42957.000763888886</v>
      </c>
      <c r="B56" t="s">
        <v>179</v>
      </c>
      <c r="C56" t="s">
        <v>180</v>
      </c>
      <c r="D56" t="s">
        <v>121</v>
      </c>
      <c r="E56">
        <v>53627.8</v>
      </c>
      <c r="F56">
        <v>53627.8</v>
      </c>
      <c r="G56" t="s">
        <v>43</v>
      </c>
      <c r="H56" s="39">
        <v>4.9999999999999996E-2</v>
      </c>
      <c r="I56" t="s">
        <v>51</v>
      </c>
      <c r="J56">
        <v>-0.41</v>
      </c>
      <c r="K56" t="s">
        <v>100</v>
      </c>
      <c r="L56" t="s">
        <v>100</v>
      </c>
      <c r="M56" t="s">
        <v>251</v>
      </c>
      <c r="N56">
        <v>5.2910199999999996</v>
      </c>
      <c r="O56">
        <v>70285.2</v>
      </c>
      <c r="P56">
        <v>65020.4</v>
      </c>
      <c r="Q56">
        <v>0</v>
      </c>
      <c r="R56">
        <v>1960.68</v>
      </c>
      <c r="S56">
        <v>0</v>
      </c>
      <c r="T56">
        <v>69852.899999999994</v>
      </c>
      <c r="U56">
        <v>207124</v>
      </c>
      <c r="V56">
        <v>229701</v>
      </c>
      <c r="W56">
        <v>0</v>
      </c>
      <c r="X56">
        <v>0</v>
      </c>
      <c r="Y56">
        <v>0</v>
      </c>
      <c r="Z56">
        <v>436826</v>
      </c>
      <c r="AA56">
        <v>1002.59</v>
      </c>
      <c r="AB56">
        <v>0</v>
      </c>
      <c r="AC56">
        <v>0</v>
      </c>
      <c r="AD56">
        <v>0</v>
      </c>
      <c r="AE56">
        <v>0</v>
      </c>
      <c r="AF56">
        <v>678.07500000000005</v>
      </c>
      <c r="AG56">
        <v>0</v>
      </c>
      <c r="AH56">
        <v>1680.67</v>
      </c>
      <c r="AI56">
        <v>0</v>
      </c>
      <c r="AJ56">
        <v>0</v>
      </c>
      <c r="AK56">
        <v>0</v>
      </c>
      <c r="AL56">
        <v>0</v>
      </c>
      <c r="AM56">
        <v>1680.67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3.0250400000000002</v>
      </c>
      <c r="BB56">
        <v>44.130099999999999</v>
      </c>
      <c r="BC56">
        <v>30.113900000000001</v>
      </c>
      <c r="BD56">
        <v>0</v>
      </c>
      <c r="BE56">
        <v>0.61608600000000002</v>
      </c>
      <c r="BF56">
        <v>1.81907</v>
      </c>
      <c r="BG56">
        <v>31.985600000000002</v>
      </c>
      <c r="BH56">
        <v>111.69</v>
      </c>
      <c r="BI56">
        <v>109.03400000000001</v>
      </c>
      <c r="BJ56">
        <v>0</v>
      </c>
      <c r="BK56">
        <v>0</v>
      </c>
      <c r="BL56">
        <v>0</v>
      </c>
      <c r="BM56">
        <v>220.72399999999999</v>
      </c>
      <c r="BN56">
        <v>215.881</v>
      </c>
      <c r="BO56">
        <v>4.8424500000000004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100</v>
      </c>
      <c r="BX56" t="s">
        <v>100</v>
      </c>
      <c r="BY56" t="s">
        <v>254</v>
      </c>
      <c r="BZ56">
        <v>5.3451599999999999</v>
      </c>
      <c r="CA56">
        <v>67477.5</v>
      </c>
      <c r="CB56">
        <v>39731.4</v>
      </c>
      <c r="CC56">
        <v>0</v>
      </c>
      <c r="CD56">
        <v>965.39400000000001</v>
      </c>
      <c r="CE56">
        <v>0</v>
      </c>
      <c r="CF56">
        <v>86572.6</v>
      </c>
      <c r="CG56">
        <v>194752</v>
      </c>
      <c r="CH56">
        <v>229701</v>
      </c>
      <c r="CI56">
        <v>0</v>
      </c>
      <c r="CJ56">
        <v>0</v>
      </c>
      <c r="CK56">
        <v>0</v>
      </c>
      <c r="CL56">
        <v>424454</v>
      </c>
      <c r="CM56">
        <v>931.755</v>
      </c>
      <c r="CN56">
        <v>0</v>
      </c>
      <c r="CO56">
        <v>0</v>
      </c>
      <c r="CP56">
        <v>0</v>
      </c>
      <c r="CQ56">
        <v>0</v>
      </c>
      <c r="CR56">
        <v>705.37800000000004</v>
      </c>
      <c r="CS56">
        <v>0</v>
      </c>
      <c r="CT56">
        <v>1637.13</v>
      </c>
      <c r="CU56">
        <v>0</v>
      </c>
      <c r="CV56">
        <v>0</v>
      </c>
      <c r="CW56">
        <v>0</v>
      </c>
      <c r="CX56">
        <v>0</v>
      </c>
      <c r="CY56">
        <v>1637.13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2.8147799999999998</v>
      </c>
      <c r="DN56">
        <v>47.305300000000003</v>
      </c>
      <c r="DO56">
        <v>19.284800000000001</v>
      </c>
      <c r="DP56">
        <v>0</v>
      </c>
      <c r="DQ56">
        <v>0.305226</v>
      </c>
      <c r="DR56">
        <v>1.89242</v>
      </c>
      <c r="DS56">
        <v>39.691600000000001</v>
      </c>
      <c r="DT56">
        <v>111.294</v>
      </c>
      <c r="DU56">
        <v>109.03400000000001</v>
      </c>
      <c r="DV56">
        <v>0</v>
      </c>
      <c r="DW56">
        <v>0</v>
      </c>
      <c r="DX56">
        <v>0</v>
      </c>
      <c r="DY56">
        <v>220.328</v>
      </c>
      <c r="DZ56">
        <v>215.62299999999999</v>
      </c>
      <c r="EA56">
        <v>4.7055199999999999</v>
      </c>
      <c r="EB56">
        <v>0</v>
      </c>
      <c r="EC56">
        <v>0</v>
      </c>
      <c r="EE56">
        <v>0</v>
      </c>
      <c r="EF56">
        <v>0</v>
      </c>
      <c r="EH56">
        <v>0</v>
      </c>
      <c r="FI56" t="s">
        <v>509</v>
      </c>
      <c r="FJ56" t="s">
        <v>469</v>
      </c>
      <c r="FK56" t="s">
        <v>260</v>
      </c>
      <c r="FL56" t="s">
        <v>291</v>
      </c>
      <c r="FM56">
        <v>8.5</v>
      </c>
      <c r="FN56" t="s">
        <v>44</v>
      </c>
      <c r="FO56" t="s">
        <v>520</v>
      </c>
      <c r="FP56" t="s">
        <v>523</v>
      </c>
    </row>
    <row r="57" spans="1:172" x14ac:dyDescent="0.25">
      <c r="A57" s="69">
        <v>42957.001631944448</v>
      </c>
      <c r="B57" t="s">
        <v>201</v>
      </c>
      <c r="C57" t="s">
        <v>202</v>
      </c>
      <c r="D57" t="s">
        <v>121</v>
      </c>
      <c r="E57">
        <v>53627.8</v>
      </c>
      <c r="F57">
        <v>53627.8</v>
      </c>
      <c r="G57" t="s">
        <v>43</v>
      </c>
      <c r="H57" s="39">
        <v>4.9305555555555554E-2</v>
      </c>
      <c r="I57" t="s">
        <v>51</v>
      </c>
      <c r="J57">
        <v>-10.8</v>
      </c>
      <c r="K57" t="s">
        <v>100</v>
      </c>
      <c r="L57" t="s">
        <v>100</v>
      </c>
      <c r="M57" t="s">
        <v>246</v>
      </c>
      <c r="N57">
        <v>7.4560500000000003</v>
      </c>
      <c r="O57">
        <v>88205.7</v>
      </c>
      <c r="P57">
        <v>22019.7</v>
      </c>
      <c r="Q57">
        <v>0</v>
      </c>
      <c r="R57">
        <v>3040.73</v>
      </c>
      <c r="S57">
        <v>0</v>
      </c>
      <c r="T57">
        <v>96663.1</v>
      </c>
      <c r="U57">
        <v>209937</v>
      </c>
      <c r="V57">
        <v>229701</v>
      </c>
      <c r="W57">
        <v>0</v>
      </c>
      <c r="X57">
        <v>0</v>
      </c>
      <c r="Y57">
        <v>0</v>
      </c>
      <c r="Z57">
        <v>439638</v>
      </c>
      <c r="AA57">
        <v>1420.57</v>
      </c>
      <c r="AB57">
        <v>0</v>
      </c>
      <c r="AC57">
        <v>0</v>
      </c>
      <c r="AD57">
        <v>0</v>
      </c>
      <c r="AE57">
        <v>0</v>
      </c>
      <c r="AF57">
        <v>678.07500000000005</v>
      </c>
      <c r="AG57">
        <v>0</v>
      </c>
      <c r="AH57">
        <v>2098.65</v>
      </c>
      <c r="AI57">
        <v>0</v>
      </c>
      <c r="AJ57">
        <v>0</v>
      </c>
      <c r="AK57">
        <v>0</v>
      </c>
      <c r="AL57">
        <v>0</v>
      </c>
      <c r="AM57">
        <v>2098.65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4.2853500000000002</v>
      </c>
      <c r="BB57">
        <v>58.354100000000003</v>
      </c>
      <c r="BC57">
        <v>10.7501</v>
      </c>
      <c r="BD57">
        <v>0</v>
      </c>
      <c r="BE57">
        <v>0.958866</v>
      </c>
      <c r="BF57">
        <v>1.81907</v>
      </c>
      <c r="BG57">
        <v>44.865400000000001</v>
      </c>
      <c r="BH57">
        <v>121.033</v>
      </c>
      <c r="BI57">
        <v>109.03400000000001</v>
      </c>
      <c r="BJ57">
        <v>0</v>
      </c>
      <c r="BK57">
        <v>0</v>
      </c>
      <c r="BL57">
        <v>0</v>
      </c>
      <c r="BM57">
        <v>230.06700000000001</v>
      </c>
      <c r="BN57">
        <v>223.965</v>
      </c>
      <c r="BO57">
        <v>6.1020899999999996</v>
      </c>
      <c r="BP57">
        <v>0</v>
      </c>
      <c r="BQ57">
        <v>1.25</v>
      </c>
      <c r="BR57" t="s">
        <v>114</v>
      </c>
      <c r="BS57">
        <v>0</v>
      </c>
      <c r="BT57">
        <v>2.25</v>
      </c>
      <c r="BU57" t="s">
        <v>115</v>
      </c>
      <c r="BV57">
        <v>0</v>
      </c>
      <c r="BW57" t="s">
        <v>100</v>
      </c>
      <c r="BX57" t="s">
        <v>100</v>
      </c>
      <c r="BY57" t="s">
        <v>226</v>
      </c>
      <c r="BZ57">
        <v>6.9453699999999996</v>
      </c>
      <c r="CA57">
        <v>62852.800000000003</v>
      </c>
      <c r="CB57">
        <v>37368.400000000001</v>
      </c>
      <c r="CC57">
        <v>0</v>
      </c>
      <c r="CD57">
        <v>1131.03</v>
      </c>
      <c r="CE57">
        <v>0</v>
      </c>
      <c r="CF57">
        <v>90621.7</v>
      </c>
      <c r="CG57">
        <v>191981</v>
      </c>
      <c r="CH57">
        <v>229701</v>
      </c>
      <c r="CI57">
        <v>0</v>
      </c>
      <c r="CJ57">
        <v>0</v>
      </c>
      <c r="CK57">
        <v>0</v>
      </c>
      <c r="CL57">
        <v>421682</v>
      </c>
      <c r="CM57">
        <v>1206.81</v>
      </c>
      <c r="CN57">
        <v>0</v>
      </c>
      <c r="CO57">
        <v>0</v>
      </c>
      <c r="CP57">
        <v>0</v>
      </c>
      <c r="CQ57">
        <v>0</v>
      </c>
      <c r="CR57">
        <v>705.35500000000002</v>
      </c>
      <c r="CS57">
        <v>0</v>
      </c>
      <c r="CT57">
        <v>1912.17</v>
      </c>
      <c r="CU57">
        <v>0</v>
      </c>
      <c r="CV57">
        <v>0</v>
      </c>
      <c r="CW57">
        <v>0</v>
      </c>
      <c r="CX57">
        <v>0</v>
      </c>
      <c r="CY57">
        <v>1912.17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3.6408399999999999</v>
      </c>
      <c r="DN57">
        <v>44.1158</v>
      </c>
      <c r="DO57">
        <v>18.172499999999999</v>
      </c>
      <c r="DP57">
        <v>0</v>
      </c>
      <c r="DQ57">
        <v>0.35821599999999998</v>
      </c>
      <c r="DR57">
        <v>1.89236</v>
      </c>
      <c r="DS57">
        <v>42.061300000000003</v>
      </c>
      <c r="DT57">
        <v>110.241</v>
      </c>
      <c r="DU57">
        <v>109.03400000000001</v>
      </c>
      <c r="DV57">
        <v>0</v>
      </c>
      <c r="DW57">
        <v>0</v>
      </c>
      <c r="DX57">
        <v>0</v>
      </c>
      <c r="DY57">
        <v>219.27500000000001</v>
      </c>
      <c r="DZ57">
        <v>213.744</v>
      </c>
      <c r="EA57">
        <v>5.5310100000000002</v>
      </c>
      <c r="EB57">
        <v>0</v>
      </c>
      <c r="EC57">
        <v>0</v>
      </c>
      <c r="EE57">
        <v>0</v>
      </c>
      <c r="EF57">
        <v>0</v>
      </c>
      <c r="EH57">
        <v>0</v>
      </c>
      <c r="FI57" t="s">
        <v>509</v>
      </c>
      <c r="FJ57" t="s">
        <v>469</v>
      </c>
      <c r="FK57" t="s">
        <v>260</v>
      </c>
      <c r="FL57" t="s">
        <v>291</v>
      </c>
      <c r="FM57">
        <v>8.5</v>
      </c>
      <c r="FN57" t="s">
        <v>44</v>
      </c>
      <c r="FO57" t="s">
        <v>520</v>
      </c>
      <c r="FP57" t="s">
        <v>523</v>
      </c>
    </row>
    <row r="58" spans="1:172" x14ac:dyDescent="0.25">
      <c r="A58" s="69">
        <v>42957.003078703703</v>
      </c>
      <c r="B58" t="s">
        <v>238</v>
      </c>
      <c r="C58" t="s">
        <v>239</v>
      </c>
      <c r="D58" t="s">
        <v>121</v>
      </c>
      <c r="E58">
        <v>53627.8</v>
      </c>
      <c r="F58">
        <v>53627.8</v>
      </c>
      <c r="G58" t="s">
        <v>43</v>
      </c>
      <c r="H58" s="39">
        <v>8.4722222222222213E-2</v>
      </c>
      <c r="I58" t="s">
        <v>51</v>
      </c>
      <c r="J58">
        <v>-21.75</v>
      </c>
      <c r="K58" t="s">
        <v>100</v>
      </c>
      <c r="L58" t="s">
        <v>100</v>
      </c>
      <c r="M58" t="s">
        <v>216</v>
      </c>
      <c r="N58">
        <v>7.9260200000000003</v>
      </c>
      <c r="O58">
        <v>132819</v>
      </c>
      <c r="P58">
        <v>49311.9</v>
      </c>
      <c r="Q58">
        <v>0</v>
      </c>
      <c r="R58">
        <v>4848.6499999999996</v>
      </c>
      <c r="S58">
        <v>0</v>
      </c>
      <c r="T58">
        <v>92552.5</v>
      </c>
      <c r="U58">
        <v>279540</v>
      </c>
      <c r="V58">
        <v>88669.7</v>
      </c>
      <c r="W58">
        <v>0</v>
      </c>
      <c r="X58">
        <v>0</v>
      </c>
      <c r="Y58">
        <v>0</v>
      </c>
      <c r="Z58">
        <v>368209</v>
      </c>
      <c r="AA58">
        <v>1509.97</v>
      </c>
      <c r="AB58">
        <v>0</v>
      </c>
      <c r="AC58">
        <v>0</v>
      </c>
      <c r="AD58">
        <v>0</v>
      </c>
      <c r="AE58">
        <v>0</v>
      </c>
      <c r="AF58">
        <v>2981.84</v>
      </c>
      <c r="AG58">
        <v>0</v>
      </c>
      <c r="AH58">
        <v>4491.8100000000004</v>
      </c>
      <c r="AI58">
        <v>0</v>
      </c>
      <c r="AJ58">
        <v>0</v>
      </c>
      <c r="AK58">
        <v>0</v>
      </c>
      <c r="AL58">
        <v>0</v>
      </c>
      <c r="AM58">
        <v>4491.8100000000004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4.3265700000000002</v>
      </c>
      <c r="BB58">
        <v>93.1233</v>
      </c>
      <c r="BC58">
        <v>30.1007</v>
      </c>
      <c r="BD58">
        <v>0</v>
      </c>
      <c r="BE58">
        <v>2.0388600000000001</v>
      </c>
      <c r="BF58">
        <v>8.0007400000000004</v>
      </c>
      <c r="BG58">
        <v>42.957500000000003</v>
      </c>
      <c r="BH58">
        <v>180.548</v>
      </c>
      <c r="BI58">
        <v>42.089500000000001</v>
      </c>
      <c r="BJ58">
        <v>0</v>
      </c>
      <c r="BK58">
        <v>0</v>
      </c>
      <c r="BL58">
        <v>0</v>
      </c>
      <c r="BM58">
        <v>222.637</v>
      </c>
      <c r="BN58">
        <v>210.31299999999999</v>
      </c>
      <c r="BO58">
        <v>12.3247</v>
      </c>
      <c r="BP58">
        <v>0</v>
      </c>
      <c r="BQ58">
        <v>0</v>
      </c>
      <c r="BS58">
        <v>0</v>
      </c>
      <c r="BT58">
        <v>0</v>
      </c>
      <c r="BV58">
        <v>0</v>
      </c>
      <c r="BW58" t="s">
        <v>100</v>
      </c>
      <c r="BX58" t="s">
        <v>100</v>
      </c>
      <c r="BY58" t="s">
        <v>477</v>
      </c>
      <c r="BZ58">
        <v>7.5141600000000004</v>
      </c>
      <c r="CA58">
        <v>87929.4</v>
      </c>
      <c r="CB58">
        <v>55979.8</v>
      </c>
      <c r="CC58">
        <v>0</v>
      </c>
      <c r="CD58">
        <v>2222.7199999999998</v>
      </c>
      <c r="CE58">
        <v>0</v>
      </c>
      <c r="CF58">
        <v>92656.6</v>
      </c>
      <c r="CG58">
        <v>238796</v>
      </c>
      <c r="CH58">
        <v>88669.7</v>
      </c>
      <c r="CI58">
        <v>0</v>
      </c>
      <c r="CJ58">
        <v>0</v>
      </c>
      <c r="CK58">
        <v>0</v>
      </c>
      <c r="CL58">
        <v>327466</v>
      </c>
      <c r="CM58">
        <v>1398.38</v>
      </c>
      <c r="CN58">
        <v>0</v>
      </c>
      <c r="CO58">
        <v>0</v>
      </c>
      <c r="CP58">
        <v>0</v>
      </c>
      <c r="CQ58">
        <v>0</v>
      </c>
      <c r="CR58">
        <v>3159.35</v>
      </c>
      <c r="CS58">
        <v>0</v>
      </c>
      <c r="CT58">
        <v>4557.7299999999996</v>
      </c>
      <c r="CU58">
        <v>0</v>
      </c>
      <c r="CV58">
        <v>0</v>
      </c>
      <c r="CW58">
        <v>0</v>
      </c>
      <c r="CX58">
        <v>0</v>
      </c>
      <c r="CY58">
        <v>4557.7299999999996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4.1484199999999998</v>
      </c>
      <c r="DN58">
        <v>69.459199999999996</v>
      </c>
      <c r="DO58">
        <v>32.893500000000003</v>
      </c>
      <c r="DP58">
        <v>0</v>
      </c>
      <c r="DQ58">
        <v>0.80771800000000005</v>
      </c>
      <c r="DR58">
        <v>8.4769500000000004</v>
      </c>
      <c r="DS58">
        <v>43.005800000000001</v>
      </c>
      <c r="DT58">
        <v>158.792</v>
      </c>
      <c r="DU58">
        <v>42.089500000000001</v>
      </c>
      <c r="DV58">
        <v>0</v>
      </c>
      <c r="DW58">
        <v>0</v>
      </c>
      <c r="DX58">
        <v>0</v>
      </c>
      <c r="DY58">
        <v>200.881</v>
      </c>
      <c r="DZ58">
        <v>188.25800000000001</v>
      </c>
      <c r="EA58">
        <v>12.6229</v>
      </c>
      <c r="EB58">
        <v>0</v>
      </c>
      <c r="EC58">
        <v>0</v>
      </c>
      <c r="EE58">
        <v>0</v>
      </c>
      <c r="EF58">
        <v>0</v>
      </c>
      <c r="EH58">
        <v>0</v>
      </c>
      <c r="FI58" t="s">
        <v>509</v>
      </c>
      <c r="FJ58" t="s">
        <v>469</v>
      </c>
      <c r="FK58" t="s">
        <v>260</v>
      </c>
      <c r="FL58" t="s">
        <v>291</v>
      </c>
      <c r="FM58">
        <v>8.5</v>
      </c>
      <c r="FN58" t="s">
        <v>44</v>
      </c>
      <c r="FO58" t="s">
        <v>520</v>
      </c>
      <c r="FP58" t="s">
        <v>523</v>
      </c>
    </row>
    <row r="59" spans="1:172" x14ac:dyDescent="0.25">
      <c r="A59" s="69">
        <v>42957.004432870373</v>
      </c>
      <c r="B59" t="s">
        <v>240</v>
      </c>
      <c r="C59" t="s">
        <v>241</v>
      </c>
      <c r="D59" t="s">
        <v>121</v>
      </c>
      <c r="E59">
        <v>53627.8</v>
      </c>
      <c r="F59">
        <v>53627.8</v>
      </c>
      <c r="G59" t="s">
        <v>43</v>
      </c>
      <c r="H59" s="39">
        <v>7.8472222222222221E-2</v>
      </c>
      <c r="I59" t="s">
        <v>51</v>
      </c>
      <c r="J59">
        <v>-49.72</v>
      </c>
      <c r="K59" t="s">
        <v>100</v>
      </c>
      <c r="L59" t="s">
        <v>100</v>
      </c>
      <c r="M59" t="s">
        <v>216</v>
      </c>
      <c r="N59">
        <v>4.9148399999999999</v>
      </c>
      <c r="O59">
        <v>144979</v>
      </c>
      <c r="P59">
        <v>54844.1</v>
      </c>
      <c r="Q59">
        <v>0</v>
      </c>
      <c r="R59">
        <v>3489.14</v>
      </c>
      <c r="S59">
        <v>0</v>
      </c>
      <c r="T59">
        <v>179596</v>
      </c>
      <c r="U59">
        <v>382914</v>
      </c>
      <c r="V59">
        <v>88669.7</v>
      </c>
      <c r="W59">
        <v>0</v>
      </c>
      <c r="X59">
        <v>0</v>
      </c>
      <c r="Y59">
        <v>0</v>
      </c>
      <c r="Z59">
        <v>471584</v>
      </c>
      <c r="AA59">
        <v>936.44</v>
      </c>
      <c r="AB59">
        <v>0</v>
      </c>
      <c r="AC59">
        <v>0</v>
      </c>
      <c r="AD59">
        <v>0</v>
      </c>
      <c r="AE59">
        <v>0</v>
      </c>
      <c r="AF59">
        <v>2981.84</v>
      </c>
      <c r="AG59">
        <v>0</v>
      </c>
      <c r="AH59">
        <v>3918.28</v>
      </c>
      <c r="AI59">
        <v>0</v>
      </c>
      <c r="AJ59">
        <v>0</v>
      </c>
      <c r="AK59">
        <v>0</v>
      </c>
      <c r="AL59">
        <v>0</v>
      </c>
      <c r="AM59">
        <v>3918.28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2.7076899999999999</v>
      </c>
      <c r="BB59">
        <v>99.579300000000003</v>
      </c>
      <c r="BC59">
        <v>32.617699999999999</v>
      </c>
      <c r="BD59">
        <v>0</v>
      </c>
      <c r="BE59">
        <v>1.1938599999999999</v>
      </c>
      <c r="BF59">
        <v>8.00075</v>
      </c>
      <c r="BG59">
        <v>83.358099999999993</v>
      </c>
      <c r="BH59">
        <v>227.45699999999999</v>
      </c>
      <c r="BI59">
        <v>42.089500000000001</v>
      </c>
      <c r="BJ59">
        <v>0</v>
      </c>
      <c r="BK59">
        <v>0</v>
      </c>
      <c r="BL59">
        <v>0</v>
      </c>
      <c r="BM59">
        <v>269.54700000000003</v>
      </c>
      <c r="BN59">
        <v>258.83999999999997</v>
      </c>
      <c r="BO59">
        <v>10.706899999999999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100</v>
      </c>
      <c r="BX59" t="s">
        <v>100</v>
      </c>
      <c r="BY59" t="s">
        <v>477</v>
      </c>
      <c r="BZ59">
        <v>6.7974300000000003</v>
      </c>
      <c r="CA59">
        <v>92314.1</v>
      </c>
      <c r="CB59">
        <v>57933.2</v>
      </c>
      <c r="CC59">
        <v>0</v>
      </c>
      <c r="CD59">
        <v>2155.9</v>
      </c>
      <c r="CE59">
        <v>0</v>
      </c>
      <c r="CF59">
        <v>125408</v>
      </c>
      <c r="CG59">
        <v>277818</v>
      </c>
      <c r="CH59">
        <v>88669.7</v>
      </c>
      <c r="CI59">
        <v>0</v>
      </c>
      <c r="CJ59">
        <v>0</v>
      </c>
      <c r="CK59">
        <v>0</v>
      </c>
      <c r="CL59">
        <v>366487</v>
      </c>
      <c r="CM59">
        <v>1269.55</v>
      </c>
      <c r="CN59">
        <v>0</v>
      </c>
      <c r="CO59">
        <v>0</v>
      </c>
      <c r="CP59">
        <v>0</v>
      </c>
      <c r="CQ59">
        <v>0</v>
      </c>
      <c r="CR59">
        <v>3159.35</v>
      </c>
      <c r="CS59">
        <v>0</v>
      </c>
      <c r="CT59">
        <v>4428.8999999999996</v>
      </c>
      <c r="CU59">
        <v>0</v>
      </c>
      <c r="CV59">
        <v>0</v>
      </c>
      <c r="CW59">
        <v>0</v>
      </c>
      <c r="CX59">
        <v>0</v>
      </c>
      <c r="CY59">
        <v>4428.8999999999996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3.7622800000000001</v>
      </c>
      <c r="DN59">
        <v>72.462400000000002</v>
      </c>
      <c r="DO59">
        <v>34.030900000000003</v>
      </c>
      <c r="DP59">
        <v>0</v>
      </c>
      <c r="DQ59">
        <v>0.79865299999999995</v>
      </c>
      <c r="DR59">
        <v>8.4769600000000001</v>
      </c>
      <c r="DS59">
        <v>58.207000000000001</v>
      </c>
      <c r="DT59">
        <v>177.738</v>
      </c>
      <c r="DU59">
        <v>42.089500000000001</v>
      </c>
      <c r="DV59">
        <v>0</v>
      </c>
      <c r="DW59">
        <v>0</v>
      </c>
      <c r="DX59">
        <v>0</v>
      </c>
      <c r="DY59">
        <v>219.828</v>
      </c>
      <c r="DZ59">
        <v>207.59100000000001</v>
      </c>
      <c r="EA59">
        <v>12.237</v>
      </c>
      <c r="EB59">
        <v>0</v>
      </c>
      <c r="EC59">
        <v>0</v>
      </c>
      <c r="EE59">
        <v>0</v>
      </c>
      <c r="EF59">
        <v>0</v>
      </c>
      <c r="EH59">
        <v>0</v>
      </c>
      <c r="FI59" t="s">
        <v>509</v>
      </c>
      <c r="FJ59" t="s">
        <v>469</v>
      </c>
      <c r="FK59" t="s">
        <v>260</v>
      </c>
      <c r="FL59" t="s">
        <v>291</v>
      </c>
      <c r="FM59">
        <v>8.5</v>
      </c>
      <c r="FN59" t="s">
        <v>44</v>
      </c>
      <c r="FO59" t="s">
        <v>520</v>
      </c>
      <c r="FP59" t="s">
        <v>523</v>
      </c>
    </row>
    <row r="60" spans="1:172" x14ac:dyDescent="0.25">
      <c r="A60" s="69">
        <v>42957.006076388891</v>
      </c>
      <c r="B60" t="s">
        <v>129</v>
      </c>
      <c r="C60" t="s">
        <v>130</v>
      </c>
      <c r="D60" t="s">
        <v>121</v>
      </c>
      <c r="E60">
        <v>498589</v>
      </c>
      <c r="F60">
        <v>498589</v>
      </c>
      <c r="G60" t="s">
        <v>43</v>
      </c>
      <c r="H60" s="39">
        <v>9.5833333333333326E-2</v>
      </c>
      <c r="I60" t="s">
        <v>50</v>
      </c>
      <c r="J60">
        <v>2.6</v>
      </c>
      <c r="K60" t="s">
        <v>100</v>
      </c>
      <c r="L60" t="s">
        <v>100</v>
      </c>
      <c r="M60" t="s">
        <v>221</v>
      </c>
      <c r="N60">
        <v>76.083299999999994</v>
      </c>
      <c r="O60">
        <v>271813</v>
      </c>
      <c r="P60">
        <v>254202</v>
      </c>
      <c r="Q60">
        <v>30918.2</v>
      </c>
      <c r="R60">
        <v>93366.5</v>
      </c>
      <c r="S60">
        <v>0</v>
      </c>
      <c r="T60">
        <v>766111</v>
      </c>
      <c r="U60" s="14">
        <v>1416490</v>
      </c>
      <c r="V60" s="14">
        <v>2135580</v>
      </c>
      <c r="W60">
        <v>0</v>
      </c>
      <c r="X60">
        <v>0</v>
      </c>
      <c r="Y60">
        <v>0</v>
      </c>
      <c r="Z60" s="14">
        <v>3552070</v>
      </c>
      <c r="AA60">
        <v>13311.8</v>
      </c>
      <c r="AB60">
        <v>0</v>
      </c>
      <c r="AC60">
        <v>0</v>
      </c>
      <c r="AD60">
        <v>0</v>
      </c>
      <c r="AE60">
        <v>0</v>
      </c>
      <c r="AF60">
        <v>5333.25</v>
      </c>
      <c r="AG60">
        <v>0</v>
      </c>
      <c r="AH60">
        <v>18645.099999999999</v>
      </c>
      <c r="AI60">
        <v>0</v>
      </c>
      <c r="AJ60">
        <v>0</v>
      </c>
      <c r="AK60">
        <v>0</v>
      </c>
      <c r="AL60">
        <v>0</v>
      </c>
      <c r="AM60">
        <v>18645.099999999999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4.1208499999999999</v>
      </c>
      <c r="BB60">
        <v>22.089200000000002</v>
      </c>
      <c r="BC60">
        <v>12.6637</v>
      </c>
      <c r="BD60">
        <v>2.5992299999999999</v>
      </c>
      <c r="BE60">
        <v>5.28721</v>
      </c>
      <c r="BF60">
        <v>1.5391699999999999</v>
      </c>
      <c r="BG60">
        <v>38.0428</v>
      </c>
      <c r="BH60">
        <v>86.342100000000002</v>
      </c>
      <c r="BI60">
        <v>109.03400000000001</v>
      </c>
      <c r="BJ60">
        <v>0</v>
      </c>
      <c r="BK60">
        <v>0</v>
      </c>
      <c r="BL60">
        <v>0</v>
      </c>
      <c r="BM60">
        <v>195.376</v>
      </c>
      <c r="BN60">
        <v>189.71899999999999</v>
      </c>
      <c r="BO60">
        <v>5.6574600000000004</v>
      </c>
      <c r="BP60">
        <v>0</v>
      </c>
      <c r="BQ60">
        <v>67</v>
      </c>
      <c r="BR60" t="s">
        <v>131</v>
      </c>
      <c r="BS60">
        <v>0</v>
      </c>
      <c r="BT60">
        <v>0</v>
      </c>
      <c r="BV60">
        <v>0</v>
      </c>
      <c r="BW60" t="s">
        <v>100</v>
      </c>
      <c r="BX60" t="s">
        <v>100</v>
      </c>
      <c r="BY60" t="s">
        <v>221</v>
      </c>
      <c r="BZ60">
        <v>69.400999999999996</v>
      </c>
      <c r="CA60">
        <v>224330</v>
      </c>
      <c r="CB60">
        <v>395307</v>
      </c>
      <c r="CC60">
        <v>27430</v>
      </c>
      <c r="CD60">
        <v>90856.5</v>
      </c>
      <c r="CE60">
        <v>0</v>
      </c>
      <c r="CF60">
        <v>730027</v>
      </c>
      <c r="CG60" s="14">
        <v>1468020</v>
      </c>
      <c r="CH60" s="14">
        <v>2135580</v>
      </c>
      <c r="CI60">
        <v>0</v>
      </c>
      <c r="CJ60">
        <v>0</v>
      </c>
      <c r="CK60">
        <v>0</v>
      </c>
      <c r="CL60" s="14">
        <v>3603600</v>
      </c>
      <c r="CM60">
        <v>11901.1</v>
      </c>
      <c r="CN60">
        <v>0</v>
      </c>
      <c r="CO60">
        <v>0</v>
      </c>
      <c r="CP60">
        <v>0</v>
      </c>
      <c r="CQ60">
        <v>0</v>
      </c>
      <c r="CR60">
        <v>5652.33</v>
      </c>
      <c r="CS60">
        <v>0</v>
      </c>
      <c r="CT60">
        <v>17553.400000000001</v>
      </c>
      <c r="CU60">
        <v>0</v>
      </c>
      <c r="CV60">
        <v>0</v>
      </c>
      <c r="CW60">
        <v>0</v>
      </c>
      <c r="CX60">
        <v>0</v>
      </c>
      <c r="CY60">
        <v>17553.400000000001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3.69686</v>
      </c>
      <c r="DN60">
        <v>19.387899999999998</v>
      </c>
      <c r="DO60">
        <v>20.482500000000002</v>
      </c>
      <c r="DP60">
        <v>2.4098999999999999</v>
      </c>
      <c r="DQ60">
        <v>5.2233799999999997</v>
      </c>
      <c r="DR60">
        <v>1.6312599999999999</v>
      </c>
      <c r="DS60">
        <v>36.105800000000002</v>
      </c>
      <c r="DT60">
        <v>88.937600000000003</v>
      </c>
      <c r="DU60">
        <v>109.03400000000001</v>
      </c>
      <c r="DV60">
        <v>0</v>
      </c>
      <c r="DW60">
        <v>0</v>
      </c>
      <c r="DX60">
        <v>0</v>
      </c>
      <c r="DY60">
        <v>197.97200000000001</v>
      </c>
      <c r="DZ60">
        <v>192.64599999999999</v>
      </c>
      <c r="EA60">
        <v>5.3257899999999996</v>
      </c>
      <c r="EB60">
        <v>0</v>
      </c>
      <c r="EC60">
        <v>0</v>
      </c>
      <c r="EE60">
        <v>0</v>
      </c>
      <c r="EF60">
        <v>1</v>
      </c>
      <c r="EG60" t="s">
        <v>208</v>
      </c>
      <c r="EH60">
        <v>0</v>
      </c>
      <c r="FI60" t="s">
        <v>509</v>
      </c>
      <c r="FJ60" t="s">
        <v>469</v>
      </c>
      <c r="FK60" t="s">
        <v>260</v>
      </c>
      <c r="FL60" t="s">
        <v>291</v>
      </c>
      <c r="FM60">
        <v>8.5</v>
      </c>
      <c r="FN60" t="s">
        <v>44</v>
      </c>
      <c r="FO60" t="s">
        <v>520</v>
      </c>
      <c r="FP60" t="s">
        <v>523</v>
      </c>
    </row>
    <row r="61" spans="1:172" x14ac:dyDescent="0.25">
      <c r="A61" s="69">
        <v>42957.007673611108</v>
      </c>
      <c r="B61" t="s">
        <v>132</v>
      </c>
      <c r="C61" t="s">
        <v>133</v>
      </c>
      <c r="D61" t="s">
        <v>121</v>
      </c>
      <c r="E61">
        <v>498589</v>
      </c>
      <c r="F61">
        <v>498589</v>
      </c>
      <c r="G61" t="s">
        <v>43</v>
      </c>
      <c r="H61" s="39">
        <v>9.375E-2</v>
      </c>
      <c r="I61" t="s">
        <v>50</v>
      </c>
      <c r="J61">
        <v>3.33</v>
      </c>
      <c r="K61" t="s">
        <v>100</v>
      </c>
      <c r="L61" t="s">
        <v>100</v>
      </c>
      <c r="M61" t="s">
        <v>219</v>
      </c>
      <c r="N61">
        <v>73.981099999999998</v>
      </c>
      <c r="O61">
        <v>259345</v>
      </c>
      <c r="P61">
        <v>253515</v>
      </c>
      <c r="Q61">
        <v>29937.1</v>
      </c>
      <c r="R61">
        <v>91678.6</v>
      </c>
      <c r="S61">
        <v>0</v>
      </c>
      <c r="T61">
        <v>766152</v>
      </c>
      <c r="U61" s="14">
        <v>1400700</v>
      </c>
      <c r="V61" s="14">
        <v>2135580</v>
      </c>
      <c r="W61">
        <v>0</v>
      </c>
      <c r="X61">
        <v>0</v>
      </c>
      <c r="Y61">
        <v>0</v>
      </c>
      <c r="Z61" s="14">
        <v>3536280</v>
      </c>
      <c r="AA61">
        <v>12968.9</v>
      </c>
      <c r="AB61">
        <v>0</v>
      </c>
      <c r="AC61">
        <v>0</v>
      </c>
      <c r="AD61">
        <v>0</v>
      </c>
      <c r="AE61">
        <v>0</v>
      </c>
      <c r="AF61">
        <v>5333.23</v>
      </c>
      <c r="AG61">
        <v>0</v>
      </c>
      <c r="AH61">
        <v>18302.2</v>
      </c>
      <c r="AI61">
        <v>0</v>
      </c>
      <c r="AJ61">
        <v>0</v>
      </c>
      <c r="AK61">
        <v>0</v>
      </c>
      <c r="AL61">
        <v>0</v>
      </c>
      <c r="AM61">
        <v>18302.2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4.0180499999999997</v>
      </c>
      <c r="BB61">
        <v>21.249099999999999</v>
      </c>
      <c r="BC61">
        <v>12.695600000000001</v>
      </c>
      <c r="BD61">
        <v>2.5431300000000001</v>
      </c>
      <c r="BE61">
        <v>5.1642000000000001</v>
      </c>
      <c r="BF61">
        <v>1.5391600000000001</v>
      </c>
      <c r="BG61">
        <v>38.044800000000002</v>
      </c>
      <c r="BH61">
        <v>85.254000000000005</v>
      </c>
      <c r="BI61">
        <v>109.03400000000001</v>
      </c>
      <c r="BJ61">
        <v>0</v>
      </c>
      <c r="BK61">
        <v>0</v>
      </c>
      <c r="BL61">
        <v>0</v>
      </c>
      <c r="BM61">
        <v>194.28800000000001</v>
      </c>
      <c r="BN61">
        <v>188.733</v>
      </c>
      <c r="BO61">
        <v>5.5547300000000002</v>
      </c>
      <c r="BP61">
        <v>0</v>
      </c>
      <c r="BQ61">
        <v>5.25</v>
      </c>
      <c r="BR61" t="s">
        <v>134</v>
      </c>
      <c r="BS61">
        <v>0</v>
      </c>
      <c r="BT61">
        <v>0</v>
      </c>
      <c r="BV61">
        <v>0</v>
      </c>
      <c r="BW61" t="s">
        <v>100</v>
      </c>
      <c r="BX61" t="s">
        <v>100</v>
      </c>
      <c r="BY61" t="s">
        <v>219</v>
      </c>
      <c r="BZ61">
        <v>68.674000000000007</v>
      </c>
      <c r="CA61">
        <v>223047</v>
      </c>
      <c r="CB61">
        <v>391460</v>
      </c>
      <c r="CC61">
        <v>27312.6</v>
      </c>
      <c r="CD61">
        <v>90551.2</v>
      </c>
      <c r="CE61">
        <v>0</v>
      </c>
      <c r="CF61">
        <v>730198</v>
      </c>
      <c r="CG61" s="14">
        <v>1462640</v>
      </c>
      <c r="CH61" s="14">
        <v>2135580</v>
      </c>
      <c r="CI61">
        <v>0</v>
      </c>
      <c r="CJ61">
        <v>0</v>
      </c>
      <c r="CK61">
        <v>0</v>
      </c>
      <c r="CL61" s="14">
        <v>3598220</v>
      </c>
      <c r="CM61">
        <v>11762</v>
      </c>
      <c r="CN61">
        <v>0</v>
      </c>
      <c r="CO61">
        <v>0</v>
      </c>
      <c r="CP61">
        <v>0</v>
      </c>
      <c r="CQ61">
        <v>0</v>
      </c>
      <c r="CR61">
        <v>5652.33</v>
      </c>
      <c r="CS61">
        <v>0</v>
      </c>
      <c r="CT61">
        <v>17414.400000000001</v>
      </c>
      <c r="CU61">
        <v>0</v>
      </c>
      <c r="CV61">
        <v>0</v>
      </c>
      <c r="CW61">
        <v>0</v>
      </c>
      <c r="CX61">
        <v>0</v>
      </c>
      <c r="CY61">
        <v>17414.400000000001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3.6608000000000001</v>
      </c>
      <c r="DN61">
        <v>19.2942</v>
      </c>
      <c r="DO61">
        <v>20.279800000000002</v>
      </c>
      <c r="DP61">
        <v>2.4047399999999999</v>
      </c>
      <c r="DQ61">
        <v>5.20451</v>
      </c>
      <c r="DR61">
        <v>1.6312599999999999</v>
      </c>
      <c r="DS61">
        <v>36.116</v>
      </c>
      <c r="DT61">
        <v>88.591300000000004</v>
      </c>
      <c r="DU61">
        <v>109.03400000000001</v>
      </c>
      <c r="DV61">
        <v>0</v>
      </c>
      <c r="DW61">
        <v>0</v>
      </c>
      <c r="DX61">
        <v>0</v>
      </c>
      <c r="DY61">
        <v>197.625</v>
      </c>
      <c r="DZ61">
        <v>192.33500000000001</v>
      </c>
      <c r="EA61">
        <v>5.2897499999999997</v>
      </c>
      <c r="EB61">
        <v>0</v>
      </c>
      <c r="EC61">
        <v>0</v>
      </c>
      <c r="EE61">
        <v>0</v>
      </c>
      <c r="EF61">
        <v>1.25</v>
      </c>
      <c r="EG61" t="s">
        <v>208</v>
      </c>
      <c r="EH61">
        <v>0</v>
      </c>
      <c r="FI61" t="s">
        <v>509</v>
      </c>
      <c r="FJ61" t="s">
        <v>469</v>
      </c>
      <c r="FK61" t="s">
        <v>260</v>
      </c>
      <c r="FL61" t="s">
        <v>291</v>
      </c>
      <c r="FM61">
        <v>8.5</v>
      </c>
      <c r="FN61" t="s">
        <v>44</v>
      </c>
      <c r="FO61" t="s">
        <v>520</v>
      </c>
      <c r="FP61" t="s">
        <v>523</v>
      </c>
    </row>
    <row r="62" spans="1:172" x14ac:dyDescent="0.25">
      <c r="A62" s="69">
        <v>42957.010925925926</v>
      </c>
      <c r="B62" t="s">
        <v>140</v>
      </c>
      <c r="C62" t="s">
        <v>141</v>
      </c>
      <c r="D62" t="s">
        <v>121</v>
      </c>
      <c r="E62">
        <v>498589</v>
      </c>
      <c r="F62">
        <v>498589</v>
      </c>
      <c r="G62" t="s">
        <v>43</v>
      </c>
      <c r="H62" s="39">
        <v>0.19166666666666665</v>
      </c>
      <c r="I62" t="s">
        <v>50</v>
      </c>
      <c r="J62">
        <v>11.38</v>
      </c>
      <c r="K62" t="s">
        <v>100</v>
      </c>
      <c r="L62" t="s">
        <v>100</v>
      </c>
      <c r="M62" t="s">
        <v>221</v>
      </c>
      <c r="N62">
        <v>59.7194</v>
      </c>
      <c r="O62">
        <v>275743</v>
      </c>
      <c r="P62">
        <v>281949</v>
      </c>
      <c r="Q62">
        <v>32111</v>
      </c>
      <c r="R62">
        <v>108135</v>
      </c>
      <c r="S62">
        <v>0</v>
      </c>
      <c r="T62" s="14">
        <v>1101780</v>
      </c>
      <c r="U62" s="14">
        <v>1799770</v>
      </c>
      <c r="V62" s="14">
        <v>2045940</v>
      </c>
      <c r="W62">
        <v>0</v>
      </c>
      <c r="X62">
        <v>0</v>
      </c>
      <c r="Y62">
        <v>0</v>
      </c>
      <c r="Z62" s="14">
        <v>3845710</v>
      </c>
      <c r="AA62">
        <v>10797</v>
      </c>
      <c r="AB62">
        <v>0</v>
      </c>
      <c r="AC62">
        <v>0</v>
      </c>
      <c r="AD62">
        <v>0</v>
      </c>
      <c r="AE62">
        <v>0</v>
      </c>
      <c r="AF62">
        <v>7989.11</v>
      </c>
      <c r="AG62">
        <v>0</v>
      </c>
      <c r="AH62">
        <v>18786.099999999999</v>
      </c>
      <c r="AI62">
        <v>5601.41</v>
      </c>
      <c r="AJ62">
        <v>0</v>
      </c>
      <c r="AK62">
        <v>0</v>
      </c>
      <c r="AL62">
        <v>0</v>
      </c>
      <c r="AM62">
        <v>24387.599999999999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3.4184600000000001</v>
      </c>
      <c r="BB62">
        <v>23.0549</v>
      </c>
      <c r="BC62">
        <v>15.4948</v>
      </c>
      <c r="BD62">
        <v>2.7457400000000001</v>
      </c>
      <c r="BE62">
        <v>6.0278600000000004</v>
      </c>
      <c r="BF62">
        <v>2.30593</v>
      </c>
      <c r="BG62">
        <v>53.385599999999997</v>
      </c>
      <c r="BH62">
        <v>106.43300000000001</v>
      </c>
      <c r="BI62">
        <v>103.08799999999999</v>
      </c>
      <c r="BJ62">
        <v>0</v>
      </c>
      <c r="BK62">
        <v>0</v>
      </c>
      <c r="BL62">
        <v>0</v>
      </c>
      <c r="BM62">
        <v>209.52099999999999</v>
      </c>
      <c r="BN62">
        <v>202.18799999999999</v>
      </c>
      <c r="BO62">
        <v>7.3327400000000003</v>
      </c>
      <c r="BP62">
        <v>0</v>
      </c>
      <c r="BQ62">
        <v>0</v>
      </c>
      <c r="BS62">
        <v>0</v>
      </c>
      <c r="BT62">
        <v>0</v>
      </c>
      <c r="BV62">
        <v>0</v>
      </c>
      <c r="BW62" t="s">
        <v>100</v>
      </c>
      <c r="BX62" t="s">
        <v>100</v>
      </c>
      <c r="BY62" t="s">
        <v>222</v>
      </c>
      <c r="BZ62">
        <v>53.343499999999999</v>
      </c>
      <c r="CA62">
        <v>253215</v>
      </c>
      <c r="CB62">
        <v>463532</v>
      </c>
      <c r="CC62">
        <v>30924</v>
      </c>
      <c r="CD62">
        <v>108258</v>
      </c>
      <c r="CE62">
        <v>0</v>
      </c>
      <c r="CF62" s="14">
        <v>1178000</v>
      </c>
      <c r="CG62" s="14">
        <v>2033980</v>
      </c>
      <c r="CH62" s="14">
        <v>2045940</v>
      </c>
      <c r="CI62">
        <v>0</v>
      </c>
      <c r="CJ62">
        <v>0</v>
      </c>
      <c r="CK62">
        <v>0</v>
      </c>
      <c r="CL62" s="14">
        <v>4079920</v>
      </c>
      <c r="CM62">
        <v>9693.15</v>
      </c>
      <c r="CN62">
        <v>0</v>
      </c>
      <c r="CO62">
        <v>0</v>
      </c>
      <c r="CP62">
        <v>0</v>
      </c>
      <c r="CQ62">
        <v>0</v>
      </c>
      <c r="CR62">
        <v>8453.6299999999992</v>
      </c>
      <c r="CS62">
        <v>0</v>
      </c>
      <c r="CT62">
        <v>18146.8</v>
      </c>
      <c r="CU62">
        <v>5601.41</v>
      </c>
      <c r="CV62">
        <v>0</v>
      </c>
      <c r="CW62">
        <v>0</v>
      </c>
      <c r="CX62">
        <v>0</v>
      </c>
      <c r="CY62">
        <v>23748.2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3.06141</v>
      </c>
      <c r="DN62">
        <v>21.996700000000001</v>
      </c>
      <c r="DO62">
        <v>24.680599999999998</v>
      </c>
      <c r="DP62">
        <v>2.6700499999999998</v>
      </c>
      <c r="DQ62">
        <v>6.1558799999999998</v>
      </c>
      <c r="DR62">
        <v>2.44</v>
      </c>
      <c r="DS62">
        <v>56.814599999999999</v>
      </c>
      <c r="DT62">
        <v>117.819</v>
      </c>
      <c r="DU62">
        <v>103.08799999999999</v>
      </c>
      <c r="DV62">
        <v>0</v>
      </c>
      <c r="DW62">
        <v>0</v>
      </c>
      <c r="DX62">
        <v>0</v>
      </c>
      <c r="DY62">
        <v>220.90700000000001</v>
      </c>
      <c r="DZ62">
        <v>213.79599999999999</v>
      </c>
      <c r="EA62">
        <v>7.1103399999999999</v>
      </c>
      <c r="EB62">
        <v>0</v>
      </c>
      <c r="EC62">
        <v>3.75</v>
      </c>
      <c r="ED62" t="s">
        <v>187</v>
      </c>
      <c r="EE62">
        <v>0</v>
      </c>
      <c r="EF62">
        <v>0</v>
      </c>
      <c r="EH62">
        <v>0</v>
      </c>
      <c r="FI62" t="s">
        <v>509</v>
      </c>
      <c r="FJ62" t="s">
        <v>469</v>
      </c>
      <c r="FK62" t="s">
        <v>260</v>
      </c>
      <c r="FL62" t="s">
        <v>291</v>
      </c>
      <c r="FM62">
        <v>8.5</v>
      </c>
      <c r="FN62" t="s">
        <v>44</v>
      </c>
      <c r="FO62" t="s">
        <v>520</v>
      </c>
      <c r="FP62" t="s">
        <v>523</v>
      </c>
    </row>
    <row r="63" spans="1:172" x14ac:dyDescent="0.25">
      <c r="A63" s="69">
        <v>42957.012743055559</v>
      </c>
      <c r="B63" t="s">
        <v>156</v>
      </c>
      <c r="C63" t="s">
        <v>157</v>
      </c>
      <c r="D63" t="s">
        <v>121</v>
      </c>
      <c r="E63">
        <v>498589</v>
      </c>
      <c r="F63">
        <v>498589</v>
      </c>
      <c r="G63" t="s">
        <v>43</v>
      </c>
      <c r="H63" s="39">
        <v>0.10625</v>
      </c>
      <c r="I63" t="s">
        <v>51</v>
      </c>
      <c r="J63">
        <v>-74.48</v>
      </c>
      <c r="K63" t="s">
        <v>100</v>
      </c>
      <c r="L63" t="s">
        <v>100</v>
      </c>
      <c r="M63" t="s">
        <v>242</v>
      </c>
      <c r="N63">
        <v>71.053899999999999</v>
      </c>
      <c r="O63" s="14">
        <v>1395520</v>
      </c>
      <c r="P63" s="14">
        <v>1403680</v>
      </c>
      <c r="Q63">
        <v>30553.200000000001</v>
      </c>
      <c r="R63">
        <v>95049.2</v>
      </c>
      <c r="S63">
        <v>0</v>
      </c>
      <c r="T63">
        <v>795264</v>
      </c>
      <c r="U63" s="14">
        <v>3720140</v>
      </c>
      <c r="V63" s="14">
        <v>6388190</v>
      </c>
      <c r="W63">
        <v>0</v>
      </c>
      <c r="X63">
        <v>0</v>
      </c>
      <c r="Y63">
        <v>0</v>
      </c>
      <c r="Z63" s="14">
        <v>10108300</v>
      </c>
      <c r="AA63">
        <v>12500.8</v>
      </c>
      <c r="AB63">
        <v>0</v>
      </c>
      <c r="AC63">
        <v>0</v>
      </c>
      <c r="AD63">
        <v>0</v>
      </c>
      <c r="AE63">
        <v>0</v>
      </c>
      <c r="AF63">
        <v>5098.6499999999996</v>
      </c>
      <c r="AG63">
        <v>0</v>
      </c>
      <c r="AH63">
        <v>17599.400000000001</v>
      </c>
      <c r="AI63">
        <v>0</v>
      </c>
      <c r="AJ63">
        <v>0</v>
      </c>
      <c r="AK63">
        <v>0</v>
      </c>
      <c r="AL63">
        <v>0</v>
      </c>
      <c r="AM63">
        <v>17599.400000000001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3.8601700000000001</v>
      </c>
      <c r="BB63">
        <v>68.13</v>
      </c>
      <c r="BC63">
        <v>60.195700000000002</v>
      </c>
      <c r="BD63">
        <v>2.5697700000000001</v>
      </c>
      <c r="BE63">
        <v>5.3044900000000004</v>
      </c>
      <c r="BF63">
        <v>1.4714100000000001</v>
      </c>
      <c r="BG63">
        <v>39.5045</v>
      </c>
      <c r="BH63">
        <v>181.036</v>
      </c>
      <c r="BI63">
        <v>277.46499999999997</v>
      </c>
      <c r="BJ63">
        <v>0</v>
      </c>
      <c r="BK63">
        <v>0</v>
      </c>
      <c r="BL63">
        <v>0</v>
      </c>
      <c r="BM63">
        <v>458.50099999999998</v>
      </c>
      <c r="BN63">
        <v>453.17200000000003</v>
      </c>
      <c r="BO63">
        <v>5.3292000000000002</v>
      </c>
      <c r="BP63">
        <v>0</v>
      </c>
      <c r="BQ63">
        <v>87</v>
      </c>
      <c r="BR63" t="s">
        <v>158</v>
      </c>
      <c r="BS63">
        <v>0</v>
      </c>
      <c r="BT63">
        <v>0</v>
      </c>
      <c r="BV63">
        <v>0</v>
      </c>
      <c r="BW63" t="s">
        <v>100</v>
      </c>
      <c r="BX63" t="s">
        <v>100</v>
      </c>
      <c r="BY63" t="s">
        <v>284</v>
      </c>
      <c r="BZ63">
        <v>64.155500000000004</v>
      </c>
      <c r="CA63">
        <v>323488</v>
      </c>
      <c r="CB63">
        <v>577813</v>
      </c>
      <c r="CC63">
        <v>39868.800000000003</v>
      </c>
      <c r="CD63">
        <v>130278</v>
      </c>
      <c r="CE63">
        <v>0</v>
      </c>
      <c r="CF63">
        <v>759181</v>
      </c>
      <c r="CG63" s="14">
        <v>1830690</v>
      </c>
      <c r="CH63" s="14">
        <v>6388190</v>
      </c>
      <c r="CI63">
        <v>0</v>
      </c>
      <c r="CJ63">
        <v>0</v>
      </c>
      <c r="CK63">
        <v>0</v>
      </c>
      <c r="CL63" s="14">
        <v>8218880</v>
      </c>
      <c r="CM63">
        <v>11031.7</v>
      </c>
      <c r="CN63">
        <v>0</v>
      </c>
      <c r="CO63">
        <v>0</v>
      </c>
      <c r="CP63">
        <v>0</v>
      </c>
      <c r="CQ63">
        <v>0</v>
      </c>
      <c r="CR63">
        <v>5400.81</v>
      </c>
      <c r="CS63">
        <v>0</v>
      </c>
      <c r="CT63">
        <v>16432.5</v>
      </c>
      <c r="CU63">
        <v>0</v>
      </c>
      <c r="CV63">
        <v>0</v>
      </c>
      <c r="CW63">
        <v>0</v>
      </c>
      <c r="CX63">
        <v>0</v>
      </c>
      <c r="CY63">
        <v>16432.5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3.4144199999999998</v>
      </c>
      <c r="DN63">
        <v>25.4604</v>
      </c>
      <c r="DO63">
        <v>28.2087</v>
      </c>
      <c r="DP63">
        <v>3.1909399999999999</v>
      </c>
      <c r="DQ63">
        <v>7.1475200000000001</v>
      </c>
      <c r="DR63">
        <v>1.55864</v>
      </c>
      <c r="DS63">
        <v>37.567599999999999</v>
      </c>
      <c r="DT63">
        <v>106.548</v>
      </c>
      <c r="DU63">
        <v>277.46499999999997</v>
      </c>
      <c r="DV63">
        <v>0</v>
      </c>
      <c r="DW63">
        <v>0</v>
      </c>
      <c r="DX63">
        <v>0</v>
      </c>
      <c r="DY63">
        <v>384.01299999999998</v>
      </c>
      <c r="DZ63">
        <v>379.04199999999997</v>
      </c>
      <c r="EA63">
        <v>4.9709099999999999</v>
      </c>
      <c r="EB63">
        <v>0</v>
      </c>
      <c r="EC63">
        <v>6</v>
      </c>
      <c r="ED63" t="s">
        <v>186</v>
      </c>
      <c r="EE63">
        <v>0</v>
      </c>
      <c r="EF63">
        <v>0</v>
      </c>
      <c r="EH63">
        <v>0</v>
      </c>
      <c r="FI63" t="s">
        <v>509</v>
      </c>
      <c r="FJ63" t="s">
        <v>469</v>
      </c>
      <c r="FK63" t="s">
        <v>260</v>
      </c>
      <c r="FL63" t="s">
        <v>291</v>
      </c>
      <c r="FM63">
        <v>8.5</v>
      </c>
      <c r="FN63" t="s">
        <v>44</v>
      </c>
      <c r="FO63" t="s">
        <v>520</v>
      </c>
      <c r="FP63" t="s">
        <v>523</v>
      </c>
    </row>
    <row r="64" spans="1:172" x14ac:dyDescent="0.25">
      <c r="A64" s="69">
        <v>42957.013275462959</v>
      </c>
      <c r="B64" t="s">
        <v>150</v>
      </c>
      <c r="C64" t="s">
        <v>151</v>
      </c>
      <c r="D64" t="s">
        <v>121</v>
      </c>
      <c r="E64">
        <v>24563.1</v>
      </c>
      <c r="F64">
        <v>24692.3</v>
      </c>
      <c r="G64" t="s">
        <v>43</v>
      </c>
      <c r="H64" s="39">
        <v>2.9166666666666664E-2</v>
      </c>
      <c r="I64" t="s">
        <v>50</v>
      </c>
      <c r="J64">
        <v>0.56999999999999995</v>
      </c>
      <c r="K64" t="s">
        <v>100</v>
      </c>
      <c r="L64" t="s">
        <v>100</v>
      </c>
      <c r="M64" t="s">
        <v>478</v>
      </c>
      <c r="N64">
        <v>2.1336400000000002</v>
      </c>
      <c r="O64">
        <v>34260.699999999997</v>
      </c>
      <c r="P64">
        <v>9773.9500000000007</v>
      </c>
      <c r="Q64">
        <v>0</v>
      </c>
      <c r="R64">
        <v>924.80600000000004</v>
      </c>
      <c r="S64">
        <v>0</v>
      </c>
      <c r="T64">
        <v>68376.800000000003</v>
      </c>
      <c r="U64">
        <v>113338</v>
      </c>
      <c r="V64">
        <v>77659.399999999994</v>
      </c>
      <c r="W64">
        <v>0</v>
      </c>
      <c r="X64">
        <v>149.697</v>
      </c>
      <c r="Y64">
        <v>0</v>
      </c>
      <c r="Z64">
        <v>191148</v>
      </c>
      <c r="AA64">
        <v>379.72899999999998</v>
      </c>
      <c r="AB64">
        <v>0</v>
      </c>
      <c r="AC64">
        <v>0</v>
      </c>
      <c r="AD64">
        <v>0</v>
      </c>
      <c r="AE64">
        <v>0</v>
      </c>
      <c r="AF64">
        <v>1232.81</v>
      </c>
      <c r="AG64">
        <v>0</v>
      </c>
      <c r="AH64">
        <v>1612.53</v>
      </c>
      <c r="AI64">
        <v>0</v>
      </c>
      <c r="AJ64">
        <v>0</v>
      </c>
      <c r="AK64">
        <v>0</v>
      </c>
      <c r="AL64">
        <v>0</v>
      </c>
      <c r="AM64">
        <v>1612.53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2.5933799999999998</v>
      </c>
      <c r="BB64">
        <v>55.895099999999999</v>
      </c>
      <c r="BC64">
        <v>11.0909</v>
      </c>
      <c r="BD64">
        <v>0</v>
      </c>
      <c r="BE64">
        <v>0.64767799999999998</v>
      </c>
      <c r="BF64">
        <v>7.2283499999999998</v>
      </c>
      <c r="BG64">
        <v>67.942300000000003</v>
      </c>
      <c r="BH64">
        <v>145.398</v>
      </c>
      <c r="BI64">
        <v>78.286699999999996</v>
      </c>
      <c r="BJ64">
        <v>0</v>
      </c>
      <c r="BK64">
        <v>0.139908</v>
      </c>
      <c r="BL64">
        <v>0</v>
      </c>
      <c r="BM64">
        <v>223.82400000000001</v>
      </c>
      <c r="BN64">
        <v>214.00399999999999</v>
      </c>
      <c r="BO64">
        <v>9.8202400000000001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100</v>
      </c>
      <c r="BX64" t="s">
        <v>100</v>
      </c>
      <c r="BY64" t="s">
        <v>243</v>
      </c>
      <c r="BZ64">
        <v>2.7533099999999999</v>
      </c>
      <c r="CA64">
        <v>32395</v>
      </c>
      <c r="CB64">
        <v>16007.9</v>
      </c>
      <c r="CC64">
        <v>0</v>
      </c>
      <c r="CD64">
        <v>947.31500000000005</v>
      </c>
      <c r="CE64">
        <v>0</v>
      </c>
      <c r="CF64">
        <v>66794.7</v>
      </c>
      <c r="CG64">
        <v>116148</v>
      </c>
      <c r="CH64">
        <v>77659.399999999994</v>
      </c>
      <c r="CI64">
        <v>0</v>
      </c>
      <c r="CJ64">
        <v>424.5</v>
      </c>
      <c r="CK64">
        <v>0</v>
      </c>
      <c r="CL64">
        <v>194232</v>
      </c>
      <c r="CM64">
        <v>483.23399999999998</v>
      </c>
      <c r="CN64">
        <v>0</v>
      </c>
      <c r="CO64">
        <v>0</v>
      </c>
      <c r="CP64">
        <v>0</v>
      </c>
      <c r="CQ64">
        <v>0</v>
      </c>
      <c r="CR64">
        <v>1294.3599999999999</v>
      </c>
      <c r="CS64">
        <v>0</v>
      </c>
      <c r="CT64">
        <v>1777.59</v>
      </c>
      <c r="CU64">
        <v>0</v>
      </c>
      <c r="CV64">
        <v>0</v>
      </c>
      <c r="CW64">
        <v>0</v>
      </c>
      <c r="CX64">
        <v>0</v>
      </c>
      <c r="CY64">
        <v>1777.59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3.2821699999999998</v>
      </c>
      <c r="DN64">
        <v>51.836799999999997</v>
      </c>
      <c r="DO64">
        <v>16.2288</v>
      </c>
      <c r="DP64">
        <v>0</v>
      </c>
      <c r="DQ64">
        <v>0.66332999999999998</v>
      </c>
      <c r="DR64">
        <v>7.58934</v>
      </c>
      <c r="DS64">
        <v>66.370099999999994</v>
      </c>
      <c r="DT64">
        <v>145.971</v>
      </c>
      <c r="DU64">
        <v>78.286699999999996</v>
      </c>
      <c r="DV64">
        <v>0</v>
      </c>
      <c r="DW64">
        <v>0.42662</v>
      </c>
      <c r="DX64">
        <v>0</v>
      </c>
      <c r="DY64">
        <v>224.684</v>
      </c>
      <c r="DZ64">
        <v>213.81399999999999</v>
      </c>
      <c r="EA64">
        <v>10.8696</v>
      </c>
      <c r="EB64">
        <v>0</v>
      </c>
      <c r="EC64">
        <v>0</v>
      </c>
      <c r="EE64">
        <v>0</v>
      </c>
      <c r="EF64">
        <v>0</v>
      </c>
      <c r="EH64">
        <v>0</v>
      </c>
      <c r="FI64" t="s">
        <v>509</v>
      </c>
      <c r="FJ64" t="s">
        <v>469</v>
      </c>
      <c r="FK64" t="s">
        <v>260</v>
      </c>
      <c r="FL64" t="s">
        <v>291</v>
      </c>
      <c r="FM64">
        <v>8.5</v>
      </c>
      <c r="FN64" t="s">
        <v>44</v>
      </c>
      <c r="FO64" t="s">
        <v>520</v>
      </c>
      <c r="FP64" t="s">
        <v>523</v>
      </c>
    </row>
    <row r="65" spans="1:172" x14ac:dyDescent="0.25">
      <c r="A65" s="69">
        <v>42957.013553240744</v>
      </c>
      <c r="B65" t="s">
        <v>172</v>
      </c>
      <c r="C65" t="s">
        <v>173</v>
      </c>
      <c r="D65" t="s">
        <v>121</v>
      </c>
      <c r="E65">
        <v>24563</v>
      </c>
      <c r="F65">
        <v>24692</v>
      </c>
      <c r="G65" t="s">
        <v>43</v>
      </c>
      <c r="H65" s="39">
        <v>1.4583333333333332E-2</v>
      </c>
      <c r="I65" t="s">
        <v>50</v>
      </c>
      <c r="J65">
        <v>3.61</v>
      </c>
      <c r="K65" t="s">
        <v>100</v>
      </c>
      <c r="L65" t="s">
        <v>100</v>
      </c>
      <c r="M65" t="s">
        <v>209</v>
      </c>
      <c r="N65">
        <v>0</v>
      </c>
      <c r="O65">
        <v>10953.1</v>
      </c>
      <c r="P65">
        <v>14079.7</v>
      </c>
      <c r="Q65">
        <v>0</v>
      </c>
      <c r="R65">
        <v>0</v>
      </c>
      <c r="S65">
        <v>0</v>
      </c>
      <c r="T65">
        <v>9508.18</v>
      </c>
      <c r="U65">
        <v>34541</v>
      </c>
      <c r="V65">
        <v>12040.6</v>
      </c>
      <c r="W65">
        <v>0</v>
      </c>
      <c r="X65">
        <v>186.11</v>
      </c>
      <c r="Y65">
        <v>0</v>
      </c>
      <c r="Z65">
        <v>46767.7</v>
      </c>
      <c r="AA65">
        <v>12.396699999999999</v>
      </c>
      <c r="AB65">
        <v>0</v>
      </c>
      <c r="AC65">
        <v>0</v>
      </c>
      <c r="AD65">
        <v>0</v>
      </c>
      <c r="AE65">
        <v>0</v>
      </c>
      <c r="AF65">
        <v>355.20699999999999</v>
      </c>
      <c r="AG65">
        <v>0</v>
      </c>
      <c r="AH65">
        <v>367.60399999999998</v>
      </c>
      <c r="AI65">
        <v>0</v>
      </c>
      <c r="AJ65">
        <v>0</v>
      </c>
      <c r="AK65">
        <v>0</v>
      </c>
      <c r="AL65">
        <v>0</v>
      </c>
      <c r="AM65">
        <v>367.60399999999998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8.2331399999999999E-2</v>
      </c>
      <c r="BB65">
        <v>13.7087</v>
      </c>
      <c r="BC65">
        <v>13.368399999999999</v>
      </c>
      <c r="BD65">
        <v>0</v>
      </c>
      <c r="BE65">
        <v>0</v>
      </c>
      <c r="BF65">
        <v>2.0811199999999999</v>
      </c>
      <c r="BG65">
        <v>9.1837400000000002</v>
      </c>
      <c r="BH65">
        <v>38.424300000000002</v>
      </c>
      <c r="BI65">
        <v>12.1379</v>
      </c>
      <c r="BJ65">
        <v>0</v>
      </c>
      <c r="BK65">
        <v>0.17337</v>
      </c>
      <c r="BL65">
        <v>0</v>
      </c>
      <c r="BM65">
        <v>50.735700000000001</v>
      </c>
      <c r="BN65">
        <v>48.572200000000002</v>
      </c>
      <c r="BO65">
        <v>2.1634500000000001</v>
      </c>
      <c r="BP65">
        <v>0</v>
      </c>
      <c r="BQ65">
        <v>2.75</v>
      </c>
      <c r="BR65" t="s">
        <v>174</v>
      </c>
      <c r="BS65">
        <v>0</v>
      </c>
      <c r="BT65">
        <v>0</v>
      </c>
      <c r="BV65">
        <v>0</v>
      </c>
      <c r="BW65" t="s">
        <v>100</v>
      </c>
      <c r="BX65" t="s">
        <v>100</v>
      </c>
      <c r="BY65" t="s">
        <v>285</v>
      </c>
      <c r="BZ65">
        <v>0</v>
      </c>
      <c r="CA65">
        <v>3742.62</v>
      </c>
      <c r="CB65">
        <v>23857.3</v>
      </c>
      <c r="CC65">
        <v>0</v>
      </c>
      <c r="CD65">
        <v>0</v>
      </c>
      <c r="CE65">
        <v>0</v>
      </c>
      <c r="CF65">
        <v>9150.36</v>
      </c>
      <c r="CG65">
        <v>36750.300000000003</v>
      </c>
      <c r="CH65">
        <v>12040.6</v>
      </c>
      <c r="CI65">
        <v>0</v>
      </c>
      <c r="CJ65">
        <v>424.5</v>
      </c>
      <c r="CK65">
        <v>0</v>
      </c>
      <c r="CL65">
        <v>49215.4</v>
      </c>
      <c r="CM65">
        <v>13.182499999999999</v>
      </c>
      <c r="CN65">
        <v>0</v>
      </c>
      <c r="CO65">
        <v>0</v>
      </c>
      <c r="CP65">
        <v>0</v>
      </c>
      <c r="CQ65">
        <v>0</v>
      </c>
      <c r="CR65">
        <v>355.20499999999998</v>
      </c>
      <c r="CS65">
        <v>0</v>
      </c>
      <c r="CT65">
        <v>368.387</v>
      </c>
      <c r="CU65">
        <v>0</v>
      </c>
      <c r="CV65">
        <v>0</v>
      </c>
      <c r="CW65">
        <v>0</v>
      </c>
      <c r="CX65">
        <v>0</v>
      </c>
      <c r="CY65">
        <v>368.387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8.7800900000000001E-2</v>
      </c>
      <c r="DN65">
        <v>8.2103900000000003</v>
      </c>
      <c r="DO65">
        <v>22.709099999999999</v>
      </c>
      <c r="DP65">
        <v>0</v>
      </c>
      <c r="DQ65">
        <v>0</v>
      </c>
      <c r="DR65">
        <v>2.0811000000000002</v>
      </c>
      <c r="DS65">
        <v>8.9428599999999996</v>
      </c>
      <c r="DT65">
        <v>42.031199999999998</v>
      </c>
      <c r="DU65">
        <v>12.1379</v>
      </c>
      <c r="DV65">
        <v>0</v>
      </c>
      <c r="DW65">
        <v>0.42662299999999997</v>
      </c>
      <c r="DX65">
        <v>0</v>
      </c>
      <c r="DY65">
        <v>54.595799999999997</v>
      </c>
      <c r="DZ65">
        <v>52.426900000000003</v>
      </c>
      <c r="EA65">
        <v>2.1688999999999998</v>
      </c>
      <c r="EB65">
        <v>0</v>
      </c>
      <c r="EC65">
        <v>0</v>
      </c>
      <c r="EE65">
        <v>0</v>
      </c>
      <c r="EF65">
        <v>0</v>
      </c>
      <c r="EH65">
        <v>0</v>
      </c>
      <c r="FI65" t="s">
        <v>509</v>
      </c>
      <c r="FJ65" t="s">
        <v>469</v>
      </c>
      <c r="FK65" t="s">
        <v>260</v>
      </c>
      <c r="FL65" t="s">
        <v>291</v>
      </c>
      <c r="FM65">
        <v>8.5</v>
      </c>
      <c r="FN65" t="s">
        <v>44</v>
      </c>
      <c r="FO65" t="s">
        <v>520</v>
      </c>
      <c r="FP65" t="s">
        <v>523</v>
      </c>
    </row>
    <row r="66" spans="1:172" x14ac:dyDescent="0.25">
      <c r="A66" s="69">
        <v>42957.014097222222</v>
      </c>
      <c r="B66" t="s">
        <v>300</v>
      </c>
      <c r="C66" t="s">
        <v>301</v>
      </c>
      <c r="D66" t="s">
        <v>121</v>
      </c>
      <c r="E66">
        <v>24563.1</v>
      </c>
      <c r="F66">
        <v>24692.3</v>
      </c>
      <c r="G66" t="s">
        <v>43</v>
      </c>
      <c r="H66" s="39">
        <v>3.0555555555555555E-2</v>
      </c>
      <c r="I66" t="s">
        <v>50</v>
      </c>
      <c r="J66">
        <v>1.95</v>
      </c>
      <c r="K66" t="s">
        <v>100</v>
      </c>
      <c r="L66" t="s">
        <v>100</v>
      </c>
      <c r="M66" t="s">
        <v>200</v>
      </c>
      <c r="N66">
        <v>1.5335399999999999</v>
      </c>
      <c r="O66">
        <v>42686.5</v>
      </c>
      <c r="P66">
        <v>14225.4</v>
      </c>
      <c r="Q66">
        <v>0</v>
      </c>
      <c r="R66">
        <v>799.96299999999997</v>
      </c>
      <c r="S66">
        <v>0</v>
      </c>
      <c r="T66">
        <v>96447.8</v>
      </c>
      <c r="U66">
        <v>154161</v>
      </c>
      <c r="V66">
        <v>77659.399999999994</v>
      </c>
      <c r="W66">
        <v>0</v>
      </c>
      <c r="X66">
        <v>119.203</v>
      </c>
      <c r="Y66">
        <v>0</v>
      </c>
      <c r="Z66">
        <v>231940</v>
      </c>
      <c r="AA66">
        <v>293.28899999999999</v>
      </c>
      <c r="AB66">
        <v>0</v>
      </c>
      <c r="AC66">
        <v>0</v>
      </c>
      <c r="AD66">
        <v>0</v>
      </c>
      <c r="AE66">
        <v>0</v>
      </c>
      <c r="AF66">
        <v>1232.8</v>
      </c>
      <c r="AG66">
        <v>0</v>
      </c>
      <c r="AH66">
        <v>1526.09</v>
      </c>
      <c r="AI66">
        <v>0</v>
      </c>
      <c r="AJ66">
        <v>0</v>
      </c>
      <c r="AK66">
        <v>0</v>
      </c>
      <c r="AL66">
        <v>0</v>
      </c>
      <c r="AM66">
        <v>1526.09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2.01518</v>
      </c>
      <c r="BB66">
        <v>64.032600000000002</v>
      </c>
      <c r="BC66">
        <v>14.712400000000001</v>
      </c>
      <c r="BD66">
        <v>0</v>
      </c>
      <c r="BE66">
        <v>0.560867</v>
      </c>
      <c r="BF66">
        <v>7.2283499999999998</v>
      </c>
      <c r="BG66">
        <v>96.819000000000003</v>
      </c>
      <c r="BH66">
        <v>185.36799999999999</v>
      </c>
      <c r="BI66">
        <v>78.286699999999996</v>
      </c>
      <c r="BJ66">
        <v>0</v>
      </c>
      <c r="BK66">
        <v>0.108399</v>
      </c>
      <c r="BL66">
        <v>0</v>
      </c>
      <c r="BM66">
        <v>263.76400000000001</v>
      </c>
      <c r="BN66">
        <v>254.52099999999999</v>
      </c>
      <c r="BO66">
        <v>9.2424499999999998</v>
      </c>
      <c r="BP66">
        <v>0</v>
      </c>
      <c r="BQ66">
        <v>0</v>
      </c>
      <c r="BS66">
        <v>0</v>
      </c>
      <c r="BT66">
        <v>1</v>
      </c>
      <c r="BU66" t="s">
        <v>299</v>
      </c>
      <c r="BV66">
        <v>0</v>
      </c>
      <c r="BW66" t="s">
        <v>100</v>
      </c>
      <c r="BX66" t="s">
        <v>100</v>
      </c>
      <c r="BY66" t="s">
        <v>224</v>
      </c>
      <c r="BZ66">
        <v>1.6526000000000001</v>
      </c>
      <c r="CA66">
        <v>35546.199999999997</v>
      </c>
      <c r="CB66">
        <v>31859</v>
      </c>
      <c r="CC66">
        <v>0</v>
      </c>
      <c r="CD66">
        <v>820.36699999999996</v>
      </c>
      <c r="CE66">
        <v>0</v>
      </c>
      <c r="CF66">
        <v>87290.8</v>
      </c>
      <c r="CG66">
        <v>155518</v>
      </c>
      <c r="CH66">
        <v>77659.399999999994</v>
      </c>
      <c r="CI66">
        <v>0</v>
      </c>
      <c r="CJ66">
        <v>424.5</v>
      </c>
      <c r="CK66">
        <v>0</v>
      </c>
      <c r="CL66">
        <v>233602</v>
      </c>
      <c r="CM66">
        <v>305.49</v>
      </c>
      <c r="CN66">
        <v>0</v>
      </c>
      <c r="CO66">
        <v>0</v>
      </c>
      <c r="CP66">
        <v>0</v>
      </c>
      <c r="CQ66">
        <v>0</v>
      </c>
      <c r="CR66">
        <v>1232.82</v>
      </c>
      <c r="CS66">
        <v>0</v>
      </c>
      <c r="CT66">
        <v>1538.31</v>
      </c>
      <c r="CU66">
        <v>0</v>
      </c>
      <c r="CV66">
        <v>0</v>
      </c>
      <c r="CW66">
        <v>0</v>
      </c>
      <c r="CX66">
        <v>0</v>
      </c>
      <c r="CY66">
        <v>1538.31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2.0984600000000002</v>
      </c>
      <c r="DN66">
        <v>58.485399999999998</v>
      </c>
      <c r="DO66">
        <v>31.4969</v>
      </c>
      <c r="DP66">
        <v>0</v>
      </c>
      <c r="DQ66">
        <v>0.57504200000000005</v>
      </c>
      <c r="DR66">
        <v>7.22844</v>
      </c>
      <c r="DS66">
        <v>87.422799999999995</v>
      </c>
      <c r="DT66">
        <v>187.30699999999999</v>
      </c>
      <c r="DU66">
        <v>78.286699999999996</v>
      </c>
      <c r="DV66">
        <v>0</v>
      </c>
      <c r="DW66">
        <v>0.42662</v>
      </c>
      <c r="DX66">
        <v>0</v>
      </c>
      <c r="DY66">
        <v>266.02</v>
      </c>
      <c r="DZ66">
        <v>256.69499999999999</v>
      </c>
      <c r="EA66">
        <v>9.3257499999999993</v>
      </c>
      <c r="EB66">
        <v>0</v>
      </c>
      <c r="EC66">
        <v>0</v>
      </c>
      <c r="EE66">
        <v>0</v>
      </c>
      <c r="EF66">
        <v>0</v>
      </c>
      <c r="EH66">
        <v>0</v>
      </c>
      <c r="FI66" t="s">
        <v>509</v>
      </c>
      <c r="FJ66" t="s">
        <v>469</v>
      </c>
      <c r="FK66" t="s">
        <v>260</v>
      </c>
      <c r="FL66" t="s">
        <v>291</v>
      </c>
      <c r="FM66">
        <v>8.5</v>
      </c>
      <c r="FN66" t="s">
        <v>44</v>
      </c>
      <c r="FO66" t="s">
        <v>520</v>
      </c>
      <c r="FP66" t="s">
        <v>523</v>
      </c>
    </row>
    <row r="67" spans="1:172" x14ac:dyDescent="0.25">
      <c r="A67" s="69">
        <v>42957.014560185184</v>
      </c>
      <c r="B67" t="s">
        <v>175</v>
      </c>
      <c r="C67" t="s">
        <v>176</v>
      </c>
      <c r="D67" t="s">
        <v>121</v>
      </c>
      <c r="E67">
        <v>24563.1</v>
      </c>
      <c r="F67">
        <v>24692.3</v>
      </c>
      <c r="G67" t="s">
        <v>43</v>
      </c>
      <c r="H67" s="39">
        <v>2.5694444444444447E-2</v>
      </c>
      <c r="I67" t="s">
        <v>50</v>
      </c>
      <c r="J67">
        <v>3.71</v>
      </c>
      <c r="K67" t="s">
        <v>100</v>
      </c>
      <c r="L67" t="s">
        <v>100</v>
      </c>
      <c r="M67" t="s">
        <v>479</v>
      </c>
      <c r="N67">
        <v>1.1285499999999999</v>
      </c>
      <c r="O67">
        <v>36299.800000000003</v>
      </c>
      <c r="P67">
        <v>21756.7</v>
      </c>
      <c r="Q67">
        <v>0</v>
      </c>
      <c r="R67">
        <v>675.26900000000001</v>
      </c>
      <c r="S67">
        <v>0</v>
      </c>
      <c r="T67">
        <v>56747.6</v>
      </c>
      <c r="U67">
        <v>115480</v>
      </c>
      <c r="V67">
        <v>77659.399999999994</v>
      </c>
      <c r="W67">
        <v>0</v>
      </c>
      <c r="X67">
        <v>185.864</v>
      </c>
      <c r="Y67">
        <v>0</v>
      </c>
      <c r="Z67">
        <v>193326</v>
      </c>
      <c r="AA67">
        <v>218.137</v>
      </c>
      <c r="AB67">
        <v>0</v>
      </c>
      <c r="AC67">
        <v>0</v>
      </c>
      <c r="AD67">
        <v>0</v>
      </c>
      <c r="AE67">
        <v>0</v>
      </c>
      <c r="AF67">
        <v>1232.81</v>
      </c>
      <c r="AG67">
        <v>0</v>
      </c>
      <c r="AH67">
        <v>1450.94</v>
      </c>
      <c r="AI67">
        <v>0</v>
      </c>
      <c r="AJ67">
        <v>0</v>
      </c>
      <c r="AK67">
        <v>0</v>
      </c>
      <c r="AL67">
        <v>0</v>
      </c>
      <c r="AM67">
        <v>1450.94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1.50525</v>
      </c>
      <c r="BB67">
        <v>55.055799999999998</v>
      </c>
      <c r="BC67">
        <v>21.285</v>
      </c>
      <c r="BD67">
        <v>0</v>
      </c>
      <c r="BE67">
        <v>0.47390199999999999</v>
      </c>
      <c r="BF67">
        <v>7.2283499999999998</v>
      </c>
      <c r="BG67">
        <v>54.917499999999997</v>
      </c>
      <c r="BH67">
        <v>140.46600000000001</v>
      </c>
      <c r="BI67">
        <v>78.286699999999996</v>
      </c>
      <c r="BJ67">
        <v>0</v>
      </c>
      <c r="BK67">
        <v>0.17307800000000001</v>
      </c>
      <c r="BL67">
        <v>0</v>
      </c>
      <c r="BM67">
        <v>218.92599999999999</v>
      </c>
      <c r="BN67">
        <v>210.19300000000001</v>
      </c>
      <c r="BO67">
        <v>8.7328100000000006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100</v>
      </c>
      <c r="BX67" t="s">
        <v>100</v>
      </c>
      <c r="BY67" t="s">
        <v>292</v>
      </c>
      <c r="BZ67">
        <v>4.59605</v>
      </c>
      <c r="CA67">
        <v>34472</v>
      </c>
      <c r="CB67">
        <v>21406.1</v>
      </c>
      <c r="CC67">
        <v>0</v>
      </c>
      <c r="CD67">
        <v>1305.6500000000001</v>
      </c>
      <c r="CE67">
        <v>0</v>
      </c>
      <c r="CF67">
        <v>56218.6</v>
      </c>
      <c r="CG67">
        <v>113407</v>
      </c>
      <c r="CH67">
        <v>77659.399999999994</v>
      </c>
      <c r="CI67">
        <v>0</v>
      </c>
      <c r="CJ67">
        <v>424.5</v>
      </c>
      <c r="CK67">
        <v>0</v>
      </c>
      <c r="CL67">
        <v>191491</v>
      </c>
      <c r="CM67">
        <v>820.59799999999996</v>
      </c>
      <c r="CN67">
        <v>0</v>
      </c>
      <c r="CO67">
        <v>0</v>
      </c>
      <c r="CP67">
        <v>0</v>
      </c>
      <c r="CQ67">
        <v>0</v>
      </c>
      <c r="CR67">
        <v>1232.82</v>
      </c>
      <c r="CS67">
        <v>0</v>
      </c>
      <c r="CT67">
        <v>2053.42</v>
      </c>
      <c r="CU67">
        <v>0</v>
      </c>
      <c r="CV67">
        <v>0</v>
      </c>
      <c r="CW67">
        <v>0</v>
      </c>
      <c r="CX67">
        <v>0</v>
      </c>
      <c r="CY67">
        <v>2053.42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5.5198799999999997</v>
      </c>
      <c r="DN67">
        <v>54.808999999999997</v>
      </c>
      <c r="DO67">
        <v>21.277100000000001</v>
      </c>
      <c r="DP67">
        <v>0</v>
      </c>
      <c r="DQ67">
        <v>0.91369299999999998</v>
      </c>
      <c r="DR67">
        <v>7.2284300000000004</v>
      </c>
      <c r="DS67">
        <v>54.430500000000002</v>
      </c>
      <c r="DT67">
        <v>144.179</v>
      </c>
      <c r="DU67">
        <v>78.286699999999996</v>
      </c>
      <c r="DV67">
        <v>0</v>
      </c>
      <c r="DW67">
        <v>0.42662</v>
      </c>
      <c r="DX67">
        <v>0</v>
      </c>
      <c r="DY67">
        <v>222.892</v>
      </c>
      <c r="DZ67">
        <v>210.14699999999999</v>
      </c>
      <c r="EA67">
        <v>12.745100000000001</v>
      </c>
      <c r="EB67">
        <v>0</v>
      </c>
      <c r="EC67">
        <v>0</v>
      </c>
      <c r="EE67">
        <v>0</v>
      </c>
      <c r="EF67">
        <v>0</v>
      </c>
      <c r="EH67">
        <v>0</v>
      </c>
      <c r="FI67" t="s">
        <v>509</v>
      </c>
      <c r="FJ67" t="s">
        <v>469</v>
      </c>
      <c r="FK67" t="s">
        <v>260</v>
      </c>
      <c r="FL67" t="s">
        <v>291</v>
      </c>
      <c r="FM67">
        <v>8.5</v>
      </c>
      <c r="FN67" t="s">
        <v>44</v>
      </c>
      <c r="FO67" t="s">
        <v>520</v>
      </c>
      <c r="FP67" t="s">
        <v>523</v>
      </c>
    </row>
    <row r="68" spans="1:172" x14ac:dyDescent="0.25">
      <c r="A68" s="69">
        <v>42957.024456018517</v>
      </c>
      <c r="B68" t="s">
        <v>125</v>
      </c>
      <c r="C68" t="s">
        <v>126</v>
      </c>
      <c r="D68" t="s">
        <v>124</v>
      </c>
      <c r="E68">
        <v>42554</v>
      </c>
      <c r="F68">
        <v>42554</v>
      </c>
      <c r="G68" t="s">
        <v>43</v>
      </c>
      <c r="H68" s="39">
        <v>0.59097222222222223</v>
      </c>
      <c r="I68" t="s">
        <v>51</v>
      </c>
      <c r="J68">
        <v>-27.74</v>
      </c>
      <c r="K68" t="s">
        <v>100</v>
      </c>
      <c r="L68" t="s">
        <v>100</v>
      </c>
      <c r="M68" t="s">
        <v>506</v>
      </c>
      <c r="N68">
        <v>3.3523100000000001</v>
      </c>
      <c r="O68">
        <v>104863</v>
      </c>
      <c r="P68">
        <v>39302.199999999997</v>
      </c>
      <c r="Q68">
        <v>310.608</v>
      </c>
      <c r="R68">
        <v>9537.2999999999993</v>
      </c>
      <c r="S68">
        <v>1089.17</v>
      </c>
      <c r="T68">
        <v>24206.5</v>
      </c>
      <c r="U68">
        <v>179312</v>
      </c>
      <c r="V68">
        <v>67692</v>
      </c>
      <c r="W68">
        <v>0</v>
      </c>
      <c r="X68">
        <v>44792.9</v>
      </c>
      <c r="Y68">
        <v>0</v>
      </c>
      <c r="Z68">
        <v>291797</v>
      </c>
      <c r="AA68">
        <v>801.15300000000002</v>
      </c>
      <c r="AB68">
        <v>0</v>
      </c>
      <c r="AC68">
        <v>0</v>
      </c>
      <c r="AD68">
        <v>0</v>
      </c>
      <c r="AE68">
        <v>0</v>
      </c>
      <c r="AF68">
        <v>5054.1499999999996</v>
      </c>
      <c r="AG68">
        <v>0</v>
      </c>
      <c r="AH68">
        <v>5855.3</v>
      </c>
      <c r="AI68">
        <v>0</v>
      </c>
      <c r="AJ68">
        <v>0</v>
      </c>
      <c r="AK68">
        <v>0</v>
      </c>
      <c r="AL68">
        <v>0</v>
      </c>
      <c r="AM68">
        <v>5855.3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3.2336800000000001</v>
      </c>
      <c r="BB68">
        <v>79.598799999999997</v>
      </c>
      <c r="BC68">
        <v>22.667400000000001</v>
      </c>
      <c r="BD68">
        <v>0.27881299999999998</v>
      </c>
      <c r="BE68">
        <v>5.0357500000000002</v>
      </c>
      <c r="BF68">
        <v>18.014900000000001</v>
      </c>
      <c r="BG68">
        <v>13.8489</v>
      </c>
      <c r="BH68">
        <v>142.678</v>
      </c>
      <c r="BI68">
        <v>35.180700000000002</v>
      </c>
      <c r="BJ68">
        <v>0</v>
      </c>
      <c r="BK68">
        <v>21.769600000000001</v>
      </c>
      <c r="BL68">
        <v>0</v>
      </c>
      <c r="BM68">
        <v>199.62799999999999</v>
      </c>
      <c r="BN68">
        <v>178.905</v>
      </c>
      <c r="BO68">
        <v>20.723500000000001</v>
      </c>
      <c r="BP68">
        <v>0</v>
      </c>
      <c r="BQ68">
        <v>0</v>
      </c>
      <c r="BS68">
        <v>0</v>
      </c>
      <c r="BT68">
        <v>10</v>
      </c>
      <c r="BU68" t="s">
        <v>235</v>
      </c>
      <c r="BV68">
        <v>0</v>
      </c>
      <c r="BW68" t="s">
        <v>100</v>
      </c>
      <c r="BX68" t="s">
        <v>100</v>
      </c>
      <c r="BY68" t="s">
        <v>503</v>
      </c>
      <c r="BZ68">
        <v>2.3944999999999999</v>
      </c>
      <c r="CA68">
        <v>76970.100000000006</v>
      </c>
      <c r="CB68">
        <v>29543.3</v>
      </c>
      <c r="CC68">
        <v>2624.15</v>
      </c>
      <c r="CD68">
        <v>6977.84</v>
      </c>
      <c r="CE68">
        <v>1089.17</v>
      </c>
      <c r="CF68">
        <v>23228</v>
      </c>
      <c r="CG68">
        <v>140435</v>
      </c>
      <c r="CH68">
        <v>67692</v>
      </c>
      <c r="CI68">
        <v>0</v>
      </c>
      <c r="CJ68">
        <v>44792.9</v>
      </c>
      <c r="CK68">
        <v>0</v>
      </c>
      <c r="CL68">
        <v>252920</v>
      </c>
      <c r="CM68">
        <v>425.32100000000003</v>
      </c>
      <c r="CN68">
        <v>0</v>
      </c>
      <c r="CO68">
        <v>0</v>
      </c>
      <c r="CP68">
        <v>0</v>
      </c>
      <c r="CQ68">
        <v>0</v>
      </c>
      <c r="CR68">
        <v>5145.33</v>
      </c>
      <c r="CS68">
        <v>0</v>
      </c>
      <c r="CT68">
        <v>5570.65</v>
      </c>
      <c r="CU68">
        <v>0</v>
      </c>
      <c r="CV68">
        <v>0</v>
      </c>
      <c r="CW68">
        <v>0</v>
      </c>
      <c r="CX68">
        <v>0</v>
      </c>
      <c r="CY68">
        <v>5570.65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1.7281200000000001</v>
      </c>
      <c r="DN68">
        <v>58.782800000000002</v>
      </c>
      <c r="DO68">
        <v>17.3477</v>
      </c>
      <c r="DP68">
        <v>1.7284999999999999</v>
      </c>
      <c r="DQ68">
        <v>3.7246100000000002</v>
      </c>
      <c r="DR68">
        <v>18.322900000000001</v>
      </c>
      <c r="DS68">
        <v>13.3116</v>
      </c>
      <c r="DT68">
        <v>114.946</v>
      </c>
      <c r="DU68">
        <v>35.180700000000002</v>
      </c>
      <c r="DV68">
        <v>0</v>
      </c>
      <c r="DW68">
        <v>21.769600000000001</v>
      </c>
      <c r="DX68">
        <v>0</v>
      </c>
      <c r="DY68">
        <v>171.89599999999999</v>
      </c>
      <c r="DZ68">
        <v>152.37</v>
      </c>
      <c r="EA68">
        <v>19.526399999999999</v>
      </c>
      <c r="EB68">
        <v>0</v>
      </c>
      <c r="EC68">
        <v>0</v>
      </c>
      <c r="EE68">
        <v>0</v>
      </c>
      <c r="EF68">
        <v>7.25</v>
      </c>
      <c r="EG68" t="s">
        <v>99</v>
      </c>
      <c r="EH68">
        <v>0</v>
      </c>
      <c r="FI68" t="s">
        <v>509</v>
      </c>
      <c r="FJ68" t="s">
        <v>469</v>
      </c>
      <c r="FK68" t="s">
        <v>260</v>
      </c>
      <c r="FL68" t="s">
        <v>291</v>
      </c>
      <c r="FM68">
        <v>8.5</v>
      </c>
      <c r="FN68" t="s">
        <v>508</v>
      </c>
      <c r="FO68" t="s">
        <v>520</v>
      </c>
      <c r="FP68" t="s">
        <v>523</v>
      </c>
    </row>
    <row r="69" spans="1:172" x14ac:dyDescent="0.25">
      <c r="A69" s="69">
        <v>42957.038043981483</v>
      </c>
      <c r="B69" t="s">
        <v>161</v>
      </c>
      <c r="C69" t="s">
        <v>162</v>
      </c>
      <c r="D69" t="s">
        <v>124</v>
      </c>
      <c r="E69">
        <v>42554</v>
      </c>
      <c r="F69">
        <v>42554</v>
      </c>
      <c r="G69" t="s">
        <v>43</v>
      </c>
      <c r="H69" s="39">
        <v>0.80972222222222223</v>
      </c>
      <c r="I69" t="s">
        <v>51</v>
      </c>
      <c r="J69">
        <v>-50.23</v>
      </c>
      <c r="K69" t="s">
        <v>100</v>
      </c>
      <c r="L69" t="s">
        <v>100</v>
      </c>
      <c r="M69" t="s">
        <v>472</v>
      </c>
      <c r="N69">
        <v>11.204000000000001</v>
      </c>
      <c r="O69">
        <v>111399</v>
      </c>
      <c r="P69">
        <v>99001.8</v>
      </c>
      <c r="Q69">
        <v>512.55399999999997</v>
      </c>
      <c r="R69">
        <v>7708.36</v>
      </c>
      <c r="S69">
        <v>1089.17</v>
      </c>
      <c r="T69">
        <v>26316.2</v>
      </c>
      <c r="U69">
        <v>246038</v>
      </c>
      <c r="V69">
        <v>73007.7</v>
      </c>
      <c r="W69">
        <v>7629.8</v>
      </c>
      <c r="X69">
        <v>44792.9</v>
      </c>
      <c r="Y69">
        <v>0</v>
      </c>
      <c r="Z69">
        <v>371468</v>
      </c>
      <c r="AA69">
        <v>380.21499999999997</v>
      </c>
      <c r="AB69">
        <v>0</v>
      </c>
      <c r="AC69">
        <v>0</v>
      </c>
      <c r="AD69">
        <v>0</v>
      </c>
      <c r="AE69">
        <v>0</v>
      </c>
      <c r="AF69">
        <v>5360.07</v>
      </c>
      <c r="AG69">
        <v>0</v>
      </c>
      <c r="AH69">
        <v>5740.29</v>
      </c>
      <c r="AI69">
        <v>780.18</v>
      </c>
      <c r="AJ69">
        <v>0</v>
      </c>
      <c r="AK69">
        <v>0</v>
      </c>
      <c r="AL69">
        <v>0</v>
      </c>
      <c r="AM69">
        <v>6520.47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1.54223</v>
      </c>
      <c r="BB69">
        <v>81.407399999999996</v>
      </c>
      <c r="BC69">
        <v>49.258200000000002</v>
      </c>
      <c r="BD69">
        <v>0.45097100000000001</v>
      </c>
      <c r="BE69">
        <v>4.0520399999999999</v>
      </c>
      <c r="BF69">
        <v>19.0807</v>
      </c>
      <c r="BG69">
        <v>14.891999999999999</v>
      </c>
      <c r="BH69">
        <v>170.684</v>
      </c>
      <c r="BI69">
        <v>40.604999999999997</v>
      </c>
      <c r="BJ69">
        <v>3.6685599999999998</v>
      </c>
      <c r="BK69">
        <v>21.769600000000001</v>
      </c>
      <c r="BL69">
        <v>0</v>
      </c>
      <c r="BM69">
        <v>236.727</v>
      </c>
      <c r="BN69">
        <v>213.99700000000001</v>
      </c>
      <c r="BO69">
        <v>22.73</v>
      </c>
      <c r="BP69">
        <v>0</v>
      </c>
      <c r="BQ69">
        <v>0</v>
      </c>
      <c r="BS69">
        <v>0</v>
      </c>
      <c r="BT69">
        <v>0.75</v>
      </c>
      <c r="BU69" t="s">
        <v>289</v>
      </c>
      <c r="BV69">
        <v>0</v>
      </c>
      <c r="BW69" t="s">
        <v>100</v>
      </c>
      <c r="BX69" t="s">
        <v>100</v>
      </c>
      <c r="BY69" t="s">
        <v>507</v>
      </c>
      <c r="BZ69">
        <v>2.0130300000000001</v>
      </c>
      <c r="CA69">
        <v>76665.100000000006</v>
      </c>
      <c r="CB69">
        <v>40570.400000000001</v>
      </c>
      <c r="CC69">
        <v>2816.73</v>
      </c>
      <c r="CD69">
        <v>7607.14</v>
      </c>
      <c r="CE69">
        <v>1089.17</v>
      </c>
      <c r="CF69">
        <v>25396</v>
      </c>
      <c r="CG69">
        <v>154147</v>
      </c>
      <c r="CH69">
        <v>73007.7</v>
      </c>
      <c r="CI69">
        <v>7629.8</v>
      </c>
      <c r="CJ69">
        <v>44792.9</v>
      </c>
      <c r="CK69">
        <v>0</v>
      </c>
      <c r="CL69">
        <v>279577</v>
      </c>
      <c r="CM69">
        <v>361.46499999999997</v>
      </c>
      <c r="CN69">
        <v>0</v>
      </c>
      <c r="CO69">
        <v>0</v>
      </c>
      <c r="CP69">
        <v>0</v>
      </c>
      <c r="CQ69">
        <v>0</v>
      </c>
      <c r="CR69">
        <v>5312.11</v>
      </c>
      <c r="CS69">
        <v>0</v>
      </c>
      <c r="CT69">
        <v>5673.57</v>
      </c>
      <c r="CU69">
        <v>780.18</v>
      </c>
      <c r="CV69">
        <v>0</v>
      </c>
      <c r="CW69">
        <v>0</v>
      </c>
      <c r="CX69">
        <v>0</v>
      </c>
      <c r="CY69">
        <v>6453.75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1.4683999999999999</v>
      </c>
      <c r="DN69">
        <v>57.052799999999998</v>
      </c>
      <c r="DO69">
        <v>22.761199999999999</v>
      </c>
      <c r="DP69">
        <v>1.8367100000000001</v>
      </c>
      <c r="DQ69">
        <v>4.0294100000000004</v>
      </c>
      <c r="DR69">
        <v>18.907499999999999</v>
      </c>
      <c r="DS69">
        <v>14.3919</v>
      </c>
      <c r="DT69">
        <v>120.44799999999999</v>
      </c>
      <c r="DU69">
        <v>40.604999999999997</v>
      </c>
      <c r="DV69">
        <v>3.6685599999999998</v>
      </c>
      <c r="DW69">
        <v>21.769600000000001</v>
      </c>
      <c r="DX69">
        <v>0</v>
      </c>
      <c r="DY69">
        <v>186.49100000000001</v>
      </c>
      <c r="DZ69">
        <v>164.00399999999999</v>
      </c>
      <c r="EA69">
        <v>22.486699999999999</v>
      </c>
      <c r="EB69">
        <v>0</v>
      </c>
      <c r="EC69">
        <v>0</v>
      </c>
      <c r="EE69">
        <v>0</v>
      </c>
      <c r="EF69">
        <v>1</v>
      </c>
      <c r="EG69" t="s">
        <v>290</v>
      </c>
      <c r="EH69">
        <v>0</v>
      </c>
      <c r="FI69" t="s">
        <v>509</v>
      </c>
      <c r="FJ69" t="s">
        <v>469</v>
      </c>
      <c r="FK69" t="s">
        <v>260</v>
      </c>
      <c r="FL69" t="s">
        <v>291</v>
      </c>
      <c r="FM69">
        <v>8.5</v>
      </c>
      <c r="FN69" t="s">
        <v>508</v>
      </c>
      <c r="FO69" t="s">
        <v>520</v>
      </c>
      <c r="FP69" t="s">
        <v>523</v>
      </c>
    </row>
    <row r="70" spans="1:172" x14ac:dyDescent="0.25">
      <c r="A70" s="69">
        <v>42957.039317129631</v>
      </c>
      <c r="B70" t="s">
        <v>135</v>
      </c>
      <c r="C70" t="s">
        <v>136</v>
      </c>
      <c r="D70" t="s">
        <v>121</v>
      </c>
      <c r="E70">
        <v>49495.3</v>
      </c>
      <c r="F70">
        <v>49495.3</v>
      </c>
      <c r="G70" t="s">
        <v>43</v>
      </c>
      <c r="H70" s="39">
        <v>7.0833333333333331E-2</v>
      </c>
      <c r="I70" t="s">
        <v>50</v>
      </c>
      <c r="J70">
        <v>8.3699999999999992</v>
      </c>
      <c r="K70" t="s">
        <v>100</v>
      </c>
      <c r="L70" t="s">
        <v>100</v>
      </c>
      <c r="M70" t="s">
        <v>195</v>
      </c>
      <c r="N70">
        <v>0</v>
      </c>
      <c r="O70">
        <v>13317.3</v>
      </c>
      <c r="P70">
        <v>7668.17</v>
      </c>
      <c r="Q70">
        <v>0</v>
      </c>
      <c r="R70">
        <v>0</v>
      </c>
      <c r="S70">
        <v>0</v>
      </c>
      <c r="T70">
        <v>21332</v>
      </c>
      <c r="U70">
        <v>42317.5</v>
      </c>
      <c r="V70">
        <v>34168.5</v>
      </c>
      <c r="W70">
        <v>0</v>
      </c>
      <c r="X70">
        <v>0</v>
      </c>
      <c r="Y70">
        <v>0</v>
      </c>
      <c r="Z70">
        <v>76486</v>
      </c>
      <c r="AA70">
        <v>4971.17</v>
      </c>
      <c r="AB70">
        <v>0</v>
      </c>
      <c r="AC70">
        <v>0</v>
      </c>
      <c r="AD70">
        <v>0</v>
      </c>
      <c r="AE70">
        <v>0</v>
      </c>
      <c r="AF70">
        <v>112.661</v>
      </c>
      <c r="AG70">
        <v>0</v>
      </c>
      <c r="AH70">
        <v>5083.83</v>
      </c>
      <c r="AI70">
        <v>0</v>
      </c>
      <c r="AJ70">
        <v>0</v>
      </c>
      <c r="AK70">
        <v>0</v>
      </c>
      <c r="AL70">
        <v>0</v>
      </c>
      <c r="AM70">
        <v>5083.83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16.538900000000002</v>
      </c>
      <c r="BB70">
        <v>16.390599999999999</v>
      </c>
      <c r="BC70">
        <v>3.7227899999999998</v>
      </c>
      <c r="BD70">
        <v>0</v>
      </c>
      <c r="BE70">
        <v>0</v>
      </c>
      <c r="BF70">
        <v>0.32742100000000002</v>
      </c>
      <c r="BG70">
        <v>10.0761</v>
      </c>
      <c r="BH70">
        <v>47.055900000000001</v>
      </c>
      <c r="BI70">
        <v>17.8462</v>
      </c>
      <c r="BJ70">
        <v>0</v>
      </c>
      <c r="BK70">
        <v>0</v>
      </c>
      <c r="BL70">
        <v>0</v>
      </c>
      <c r="BM70">
        <v>64.902000000000001</v>
      </c>
      <c r="BN70">
        <v>48.035699999999999</v>
      </c>
      <c r="BO70">
        <v>16.866299999999999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100</v>
      </c>
      <c r="BX70" t="s">
        <v>100</v>
      </c>
      <c r="BY70" t="s">
        <v>197</v>
      </c>
      <c r="BZ70">
        <v>23.333500000000001</v>
      </c>
      <c r="CA70">
        <v>29465.9</v>
      </c>
      <c r="CB70">
        <v>16382.3</v>
      </c>
      <c r="CC70">
        <v>0</v>
      </c>
      <c r="CD70">
        <v>2573.5500000000002</v>
      </c>
      <c r="CE70">
        <v>0</v>
      </c>
      <c r="CF70">
        <v>20954.599999999999</v>
      </c>
      <c r="CG70">
        <v>69399.7</v>
      </c>
      <c r="CH70">
        <v>34168.5</v>
      </c>
      <c r="CI70">
        <v>0</v>
      </c>
      <c r="CJ70">
        <v>0</v>
      </c>
      <c r="CK70">
        <v>0</v>
      </c>
      <c r="CL70">
        <v>103568</v>
      </c>
      <c r="CM70">
        <v>4123.5200000000004</v>
      </c>
      <c r="CN70">
        <v>0</v>
      </c>
      <c r="CO70">
        <v>0</v>
      </c>
      <c r="CP70">
        <v>0</v>
      </c>
      <c r="CQ70">
        <v>0</v>
      </c>
      <c r="CR70">
        <v>161.62299999999999</v>
      </c>
      <c r="CS70">
        <v>0</v>
      </c>
      <c r="CT70">
        <v>4285.1499999999996</v>
      </c>
      <c r="CU70">
        <v>0</v>
      </c>
      <c r="CV70">
        <v>0</v>
      </c>
      <c r="CW70">
        <v>0</v>
      </c>
      <c r="CX70">
        <v>0</v>
      </c>
      <c r="CY70">
        <v>4285.1499999999996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13.4701</v>
      </c>
      <c r="DN70">
        <v>22.825900000000001</v>
      </c>
      <c r="DO70">
        <v>7.8849799999999997</v>
      </c>
      <c r="DP70">
        <v>0</v>
      </c>
      <c r="DQ70">
        <v>0.89661500000000005</v>
      </c>
      <c r="DR70">
        <v>0.46963300000000002</v>
      </c>
      <c r="DS70">
        <v>9.8792899999999992</v>
      </c>
      <c r="DT70">
        <v>55.426499999999997</v>
      </c>
      <c r="DU70">
        <v>17.8462</v>
      </c>
      <c r="DV70">
        <v>0</v>
      </c>
      <c r="DW70">
        <v>0</v>
      </c>
      <c r="DX70">
        <v>0</v>
      </c>
      <c r="DY70">
        <v>73.272599999999997</v>
      </c>
      <c r="DZ70">
        <v>59.340899999999998</v>
      </c>
      <c r="EA70">
        <v>13.931699999999999</v>
      </c>
      <c r="EB70">
        <v>0</v>
      </c>
      <c r="EC70">
        <v>0</v>
      </c>
      <c r="EE70">
        <v>0</v>
      </c>
      <c r="EF70">
        <v>0</v>
      </c>
      <c r="EH70">
        <v>0</v>
      </c>
      <c r="FI70" t="s">
        <v>509</v>
      </c>
      <c r="FJ70" t="s">
        <v>469</v>
      </c>
      <c r="FK70" t="s">
        <v>260</v>
      </c>
      <c r="FL70" t="s">
        <v>291</v>
      </c>
      <c r="FM70">
        <v>8.5</v>
      </c>
      <c r="FN70" t="s">
        <v>44</v>
      </c>
      <c r="FO70" t="s">
        <v>520</v>
      </c>
      <c r="FP70" t="s">
        <v>523</v>
      </c>
    </row>
    <row r="71" spans="1:172" x14ac:dyDescent="0.25">
      <c r="A71" s="69">
        <v>42957.042349537034</v>
      </c>
      <c r="B71" t="s">
        <v>138</v>
      </c>
      <c r="C71" t="s">
        <v>139</v>
      </c>
      <c r="D71" t="s">
        <v>121</v>
      </c>
      <c r="E71">
        <v>49495.3</v>
      </c>
      <c r="F71">
        <v>49495.3</v>
      </c>
      <c r="G71" t="s">
        <v>43</v>
      </c>
      <c r="H71" s="39">
        <v>0.17847222222222223</v>
      </c>
      <c r="I71" t="s">
        <v>51</v>
      </c>
      <c r="J71">
        <v>-0.7</v>
      </c>
      <c r="K71" t="s">
        <v>100</v>
      </c>
      <c r="L71" t="s">
        <v>100</v>
      </c>
      <c r="M71" t="s">
        <v>195</v>
      </c>
      <c r="N71">
        <v>0</v>
      </c>
      <c r="O71">
        <v>1476.77</v>
      </c>
      <c r="P71">
        <v>79244.800000000003</v>
      </c>
      <c r="Q71">
        <v>0</v>
      </c>
      <c r="R71">
        <v>0</v>
      </c>
      <c r="S71">
        <v>0</v>
      </c>
      <c r="T71">
        <v>20039.3</v>
      </c>
      <c r="U71">
        <v>100761</v>
      </c>
      <c r="V71">
        <v>34168.5</v>
      </c>
      <c r="W71">
        <v>0</v>
      </c>
      <c r="X71">
        <v>0</v>
      </c>
      <c r="Y71">
        <v>0</v>
      </c>
      <c r="Z71">
        <v>134929</v>
      </c>
      <c r="AA71">
        <v>3043.24</v>
      </c>
      <c r="AB71">
        <v>0</v>
      </c>
      <c r="AC71">
        <v>0</v>
      </c>
      <c r="AD71">
        <v>0</v>
      </c>
      <c r="AE71">
        <v>0</v>
      </c>
      <c r="AF71">
        <v>112.661</v>
      </c>
      <c r="AG71">
        <v>0</v>
      </c>
      <c r="AH71">
        <v>3155.91</v>
      </c>
      <c r="AI71">
        <v>0</v>
      </c>
      <c r="AJ71">
        <v>0</v>
      </c>
      <c r="AK71">
        <v>0</v>
      </c>
      <c r="AL71">
        <v>0</v>
      </c>
      <c r="AM71">
        <v>3155.91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10.352</v>
      </c>
      <c r="BB71">
        <v>1.7942199999999999</v>
      </c>
      <c r="BC71">
        <v>38.474400000000003</v>
      </c>
      <c r="BD71">
        <v>0</v>
      </c>
      <c r="BE71">
        <v>0</v>
      </c>
      <c r="BF71">
        <v>0.32742300000000002</v>
      </c>
      <c r="BG71">
        <v>9.3814700000000002</v>
      </c>
      <c r="BH71">
        <v>60.329500000000003</v>
      </c>
      <c r="BI71">
        <v>17.8462</v>
      </c>
      <c r="BJ71">
        <v>0</v>
      </c>
      <c r="BK71">
        <v>0</v>
      </c>
      <c r="BL71">
        <v>0</v>
      </c>
      <c r="BM71">
        <v>78.175700000000006</v>
      </c>
      <c r="BN71">
        <v>67.496300000000005</v>
      </c>
      <c r="BO71">
        <v>10.679399999999999</v>
      </c>
      <c r="BP71">
        <v>0</v>
      </c>
      <c r="BQ71">
        <v>0</v>
      </c>
      <c r="BS71">
        <v>0</v>
      </c>
      <c r="BT71">
        <v>0</v>
      </c>
      <c r="BV71">
        <v>0</v>
      </c>
      <c r="BW71" t="s">
        <v>100</v>
      </c>
      <c r="BX71" t="s">
        <v>100</v>
      </c>
      <c r="BY71" t="s">
        <v>195</v>
      </c>
      <c r="BZ71">
        <v>0</v>
      </c>
      <c r="CA71">
        <v>1147.54</v>
      </c>
      <c r="CB71">
        <v>89253.7</v>
      </c>
      <c r="CC71">
        <v>0</v>
      </c>
      <c r="CD71">
        <v>0</v>
      </c>
      <c r="CE71">
        <v>0</v>
      </c>
      <c r="CF71">
        <v>20237.7</v>
      </c>
      <c r="CG71">
        <v>110639</v>
      </c>
      <c r="CH71">
        <v>34168.5</v>
      </c>
      <c r="CI71">
        <v>0</v>
      </c>
      <c r="CJ71">
        <v>0</v>
      </c>
      <c r="CK71">
        <v>0</v>
      </c>
      <c r="CL71">
        <v>144807</v>
      </c>
      <c r="CM71">
        <v>1446.57</v>
      </c>
      <c r="CN71">
        <v>0</v>
      </c>
      <c r="CO71">
        <v>0</v>
      </c>
      <c r="CP71">
        <v>0</v>
      </c>
      <c r="CQ71">
        <v>0</v>
      </c>
      <c r="CR71">
        <v>161.62299999999999</v>
      </c>
      <c r="CS71">
        <v>0</v>
      </c>
      <c r="CT71">
        <v>1608.19</v>
      </c>
      <c r="CU71">
        <v>0</v>
      </c>
      <c r="CV71">
        <v>0</v>
      </c>
      <c r="CW71">
        <v>0</v>
      </c>
      <c r="CX71">
        <v>0</v>
      </c>
      <c r="CY71">
        <v>1608.19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4.93391</v>
      </c>
      <c r="DN71">
        <v>1.38957</v>
      </c>
      <c r="DO71">
        <v>43.368000000000002</v>
      </c>
      <c r="DP71">
        <v>0</v>
      </c>
      <c r="DQ71">
        <v>0</v>
      </c>
      <c r="DR71">
        <v>0.469634</v>
      </c>
      <c r="DS71">
        <v>9.4615799999999997</v>
      </c>
      <c r="DT71">
        <v>59.622599999999998</v>
      </c>
      <c r="DU71">
        <v>17.8462</v>
      </c>
      <c r="DV71">
        <v>0</v>
      </c>
      <c r="DW71">
        <v>0</v>
      </c>
      <c r="DX71">
        <v>0</v>
      </c>
      <c r="DY71">
        <v>77.468800000000002</v>
      </c>
      <c r="DZ71">
        <v>72.065299999999993</v>
      </c>
      <c r="EA71">
        <v>5.4035399999999996</v>
      </c>
      <c r="EB71">
        <v>0</v>
      </c>
      <c r="EC71">
        <v>0</v>
      </c>
      <c r="EE71">
        <v>0</v>
      </c>
      <c r="EF71">
        <v>1.75</v>
      </c>
      <c r="EG71" t="s">
        <v>137</v>
      </c>
      <c r="EH71">
        <v>0</v>
      </c>
      <c r="FI71" t="s">
        <v>509</v>
      </c>
      <c r="FJ71" t="s">
        <v>469</v>
      </c>
      <c r="FK71" t="s">
        <v>260</v>
      </c>
      <c r="FL71" t="s">
        <v>291</v>
      </c>
      <c r="FM71">
        <v>8.5</v>
      </c>
      <c r="FN71" t="s">
        <v>44</v>
      </c>
      <c r="FO71" t="s">
        <v>520</v>
      </c>
      <c r="FP71" t="s">
        <v>523</v>
      </c>
    </row>
    <row r="72" spans="1:172" x14ac:dyDescent="0.25">
      <c r="A72" s="69">
        <v>42957.043298611112</v>
      </c>
      <c r="B72" t="s">
        <v>148</v>
      </c>
      <c r="C72" t="s">
        <v>149</v>
      </c>
      <c r="D72" t="s">
        <v>121</v>
      </c>
      <c r="E72">
        <v>49495.3</v>
      </c>
      <c r="F72">
        <v>49495.3</v>
      </c>
      <c r="G72" t="s">
        <v>43</v>
      </c>
      <c r="H72" s="39">
        <v>5.1388888888888894E-2</v>
      </c>
      <c r="I72" t="s">
        <v>50</v>
      </c>
      <c r="J72">
        <v>4.83</v>
      </c>
      <c r="K72" t="s">
        <v>100</v>
      </c>
      <c r="L72" t="s">
        <v>100</v>
      </c>
      <c r="M72" t="s">
        <v>252</v>
      </c>
      <c r="N72">
        <v>0</v>
      </c>
      <c r="O72">
        <v>12604.3</v>
      </c>
      <c r="P72">
        <v>7665.47</v>
      </c>
      <c r="Q72">
        <v>0</v>
      </c>
      <c r="R72">
        <v>0</v>
      </c>
      <c r="S72">
        <v>0</v>
      </c>
      <c r="T72">
        <v>30317.1</v>
      </c>
      <c r="U72">
        <v>50586.8</v>
      </c>
      <c r="V72">
        <v>34168.5</v>
      </c>
      <c r="W72">
        <v>0</v>
      </c>
      <c r="X72">
        <v>0</v>
      </c>
      <c r="Y72">
        <v>0</v>
      </c>
      <c r="Z72">
        <v>84755.4</v>
      </c>
      <c r="AA72">
        <v>4805.21</v>
      </c>
      <c r="AB72">
        <v>0</v>
      </c>
      <c r="AC72">
        <v>0</v>
      </c>
      <c r="AD72">
        <v>0</v>
      </c>
      <c r="AE72">
        <v>0</v>
      </c>
      <c r="AF72">
        <v>127.8</v>
      </c>
      <c r="AG72">
        <v>0</v>
      </c>
      <c r="AH72">
        <v>4933.01</v>
      </c>
      <c r="AI72">
        <v>0</v>
      </c>
      <c r="AJ72">
        <v>0</v>
      </c>
      <c r="AK72">
        <v>0</v>
      </c>
      <c r="AL72">
        <v>0</v>
      </c>
      <c r="AM72">
        <v>4933.01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15.965</v>
      </c>
      <c r="BB72">
        <v>15.8</v>
      </c>
      <c r="BC72">
        <v>3.72187</v>
      </c>
      <c r="BD72">
        <v>0</v>
      </c>
      <c r="BE72">
        <v>0</v>
      </c>
      <c r="BF72">
        <v>0.37139</v>
      </c>
      <c r="BG72">
        <v>14.898300000000001</v>
      </c>
      <c r="BH72">
        <v>50.756599999999999</v>
      </c>
      <c r="BI72">
        <v>17.8462</v>
      </c>
      <c r="BJ72">
        <v>0</v>
      </c>
      <c r="BK72">
        <v>0</v>
      </c>
      <c r="BL72">
        <v>0</v>
      </c>
      <c r="BM72">
        <v>68.602699999999999</v>
      </c>
      <c r="BN72">
        <v>52.266300000000001</v>
      </c>
      <c r="BO72">
        <v>16.336400000000001</v>
      </c>
      <c r="BP72">
        <v>0</v>
      </c>
      <c r="BQ72">
        <v>0</v>
      </c>
      <c r="BS72">
        <v>0</v>
      </c>
      <c r="BT72">
        <v>0</v>
      </c>
      <c r="BV72">
        <v>0</v>
      </c>
      <c r="BW72" t="s">
        <v>100</v>
      </c>
      <c r="BX72" t="s">
        <v>100</v>
      </c>
      <c r="BY72" t="s">
        <v>197</v>
      </c>
      <c r="BZ72">
        <v>23.267800000000001</v>
      </c>
      <c r="CA72">
        <v>29468.5</v>
      </c>
      <c r="CB72">
        <v>16381.7</v>
      </c>
      <c r="CC72">
        <v>0</v>
      </c>
      <c r="CD72">
        <v>2574.9</v>
      </c>
      <c r="CE72">
        <v>0</v>
      </c>
      <c r="CF72">
        <v>21312.400000000001</v>
      </c>
      <c r="CG72">
        <v>69760.800000000003</v>
      </c>
      <c r="CH72">
        <v>34168.5</v>
      </c>
      <c r="CI72">
        <v>0</v>
      </c>
      <c r="CJ72">
        <v>0</v>
      </c>
      <c r="CK72">
        <v>0</v>
      </c>
      <c r="CL72">
        <v>103929</v>
      </c>
      <c r="CM72">
        <v>4113.76</v>
      </c>
      <c r="CN72">
        <v>0</v>
      </c>
      <c r="CO72">
        <v>0</v>
      </c>
      <c r="CP72">
        <v>0</v>
      </c>
      <c r="CQ72">
        <v>0</v>
      </c>
      <c r="CR72">
        <v>161.62299999999999</v>
      </c>
      <c r="CS72">
        <v>0</v>
      </c>
      <c r="CT72">
        <v>4275.38</v>
      </c>
      <c r="CU72">
        <v>0</v>
      </c>
      <c r="CV72">
        <v>0</v>
      </c>
      <c r="CW72">
        <v>0</v>
      </c>
      <c r="CX72">
        <v>0</v>
      </c>
      <c r="CY72">
        <v>4275.38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13.4369</v>
      </c>
      <c r="DN72">
        <v>22.832799999999999</v>
      </c>
      <c r="DO72">
        <v>7.8852799999999998</v>
      </c>
      <c r="DP72">
        <v>0</v>
      </c>
      <c r="DQ72">
        <v>0.89708900000000003</v>
      </c>
      <c r="DR72">
        <v>0.46963300000000002</v>
      </c>
      <c r="DS72">
        <v>10.062099999999999</v>
      </c>
      <c r="DT72">
        <v>55.583799999999997</v>
      </c>
      <c r="DU72">
        <v>17.8462</v>
      </c>
      <c r="DV72">
        <v>0</v>
      </c>
      <c r="DW72">
        <v>0</v>
      </c>
      <c r="DX72">
        <v>0</v>
      </c>
      <c r="DY72">
        <v>73.430000000000007</v>
      </c>
      <c r="DZ72">
        <v>59.531399999999998</v>
      </c>
      <c r="EA72">
        <v>13.8986</v>
      </c>
      <c r="EB72">
        <v>0</v>
      </c>
      <c r="EC72">
        <v>0</v>
      </c>
      <c r="EE72">
        <v>0</v>
      </c>
      <c r="EF72">
        <v>0</v>
      </c>
      <c r="EH72">
        <v>0</v>
      </c>
      <c r="FI72" t="s">
        <v>509</v>
      </c>
      <c r="FJ72" t="s">
        <v>469</v>
      </c>
      <c r="FK72" t="s">
        <v>260</v>
      </c>
      <c r="FL72" t="s">
        <v>291</v>
      </c>
      <c r="FM72">
        <v>8.5</v>
      </c>
      <c r="FN72" t="s">
        <v>44</v>
      </c>
      <c r="FO72" t="s">
        <v>520</v>
      </c>
      <c r="FP72" t="s">
        <v>523</v>
      </c>
    </row>
    <row r="73" spans="1:172" x14ac:dyDescent="0.25">
      <c r="A73" s="69">
        <v>42957.044236111113</v>
      </c>
      <c r="B73" t="s">
        <v>159</v>
      </c>
      <c r="C73" t="s">
        <v>160</v>
      </c>
      <c r="D73" t="s">
        <v>121</v>
      </c>
      <c r="E73">
        <v>49495.3</v>
      </c>
      <c r="F73">
        <v>49495.3</v>
      </c>
      <c r="G73" t="s">
        <v>43</v>
      </c>
      <c r="H73" s="39">
        <v>5.347222222222222E-2</v>
      </c>
      <c r="I73" t="s">
        <v>51</v>
      </c>
      <c r="J73">
        <v>-9.57</v>
      </c>
      <c r="K73" t="s">
        <v>100</v>
      </c>
      <c r="L73" t="s">
        <v>100</v>
      </c>
      <c r="M73" t="s">
        <v>195</v>
      </c>
      <c r="N73">
        <v>0</v>
      </c>
      <c r="O73">
        <v>2203.54</v>
      </c>
      <c r="P73">
        <v>88663.3</v>
      </c>
      <c r="Q73">
        <v>0</v>
      </c>
      <c r="R73">
        <v>0</v>
      </c>
      <c r="S73">
        <v>0</v>
      </c>
      <c r="T73">
        <v>30006.2</v>
      </c>
      <c r="U73">
        <v>120873</v>
      </c>
      <c r="V73">
        <v>34168.5</v>
      </c>
      <c r="W73">
        <v>0</v>
      </c>
      <c r="X73">
        <v>0</v>
      </c>
      <c r="Y73">
        <v>0</v>
      </c>
      <c r="Z73">
        <v>155042</v>
      </c>
      <c r="AA73">
        <v>2871.99</v>
      </c>
      <c r="AB73">
        <v>0</v>
      </c>
      <c r="AC73">
        <v>0</v>
      </c>
      <c r="AD73">
        <v>0</v>
      </c>
      <c r="AE73">
        <v>0</v>
      </c>
      <c r="AF73">
        <v>123.864</v>
      </c>
      <c r="AG73">
        <v>0</v>
      </c>
      <c r="AH73">
        <v>2995.85</v>
      </c>
      <c r="AI73">
        <v>0</v>
      </c>
      <c r="AJ73">
        <v>0</v>
      </c>
      <c r="AK73">
        <v>0</v>
      </c>
      <c r="AL73">
        <v>0</v>
      </c>
      <c r="AM73">
        <v>2995.85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9.67638</v>
      </c>
      <c r="BB73">
        <v>1.88984</v>
      </c>
      <c r="BC73">
        <v>43.057000000000002</v>
      </c>
      <c r="BD73">
        <v>0</v>
      </c>
      <c r="BE73">
        <v>0</v>
      </c>
      <c r="BF73">
        <v>0.35996800000000001</v>
      </c>
      <c r="BG73">
        <v>14.7315</v>
      </c>
      <c r="BH73">
        <v>69.714699999999993</v>
      </c>
      <c r="BI73">
        <v>17.8462</v>
      </c>
      <c r="BJ73">
        <v>0</v>
      </c>
      <c r="BK73">
        <v>0</v>
      </c>
      <c r="BL73">
        <v>0</v>
      </c>
      <c r="BM73">
        <v>87.560900000000004</v>
      </c>
      <c r="BN73">
        <v>77.524500000000003</v>
      </c>
      <c r="BO73">
        <v>10.036300000000001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100</v>
      </c>
      <c r="BX73" t="s">
        <v>100</v>
      </c>
      <c r="BY73" t="s">
        <v>195</v>
      </c>
      <c r="BZ73">
        <v>0</v>
      </c>
      <c r="CA73">
        <v>1085.93</v>
      </c>
      <c r="CB73">
        <v>89232.8</v>
      </c>
      <c r="CC73">
        <v>0</v>
      </c>
      <c r="CD73">
        <v>0</v>
      </c>
      <c r="CE73">
        <v>0</v>
      </c>
      <c r="CF73">
        <v>21295.8</v>
      </c>
      <c r="CG73">
        <v>111615</v>
      </c>
      <c r="CH73">
        <v>34168.5</v>
      </c>
      <c r="CI73">
        <v>0</v>
      </c>
      <c r="CJ73">
        <v>0</v>
      </c>
      <c r="CK73">
        <v>0</v>
      </c>
      <c r="CL73">
        <v>145783</v>
      </c>
      <c r="CM73">
        <v>1445</v>
      </c>
      <c r="CN73">
        <v>0</v>
      </c>
      <c r="CO73">
        <v>0</v>
      </c>
      <c r="CP73">
        <v>0</v>
      </c>
      <c r="CQ73">
        <v>0</v>
      </c>
      <c r="CR73">
        <v>161.62299999999999</v>
      </c>
      <c r="CS73">
        <v>0</v>
      </c>
      <c r="CT73">
        <v>1606.62</v>
      </c>
      <c r="CU73">
        <v>0</v>
      </c>
      <c r="CV73">
        <v>0</v>
      </c>
      <c r="CW73">
        <v>0</v>
      </c>
      <c r="CX73">
        <v>0</v>
      </c>
      <c r="CY73">
        <v>1606.62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4.9268299999999998</v>
      </c>
      <c r="DN73">
        <v>1.3355900000000001</v>
      </c>
      <c r="DO73">
        <v>43.3598</v>
      </c>
      <c r="DP73">
        <v>0</v>
      </c>
      <c r="DQ73">
        <v>0</v>
      </c>
      <c r="DR73">
        <v>0.46963300000000002</v>
      </c>
      <c r="DS73">
        <v>10.053800000000001</v>
      </c>
      <c r="DT73">
        <v>60.145699999999998</v>
      </c>
      <c r="DU73">
        <v>17.8462</v>
      </c>
      <c r="DV73">
        <v>0</v>
      </c>
      <c r="DW73">
        <v>0</v>
      </c>
      <c r="DX73">
        <v>0</v>
      </c>
      <c r="DY73">
        <v>77.991799999999998</v>
      </c>
      <c r="DZ73">
        <v>72.595399999999998</v>
      </c>
      <c r="EA73">
        <v>5.3964600000000003</v>
      </c>
      <c r="EB73">
        <v>0</v>
      </c>
      <c r="EC73">
        <v>0</v>
      </c>
      <c r="EE73">
        <v>0</v>
      </c>
      <c r="EF73">
        <v>1.5</v>
      </c>
      <c r="EG73" t="s">
        <v>137</v>
      </c>
      <c r="EH73">
        <v>0</v>
      </c>
      <c r="FI73" t="s">
        <v>509</v>
      </c>
      <c r="FJ73" t="s">
        <v>469</v>
      </c>
      <c r="FK73" t="s">
        <v>260</v>
      </c>
      <c r="FL73" t="s">
        <v>291</v>
      </c>
      <c r="FM73">
        <v>8.5</v>
      </c>
      <c r="FN73" t="s">
        <v>44</v>
      </c>
      <c r="FO73" t="s">
        <v>520</v>
      </c>
      <c r="FP73" t="s">
        <v>523</v>
      </c>
    </row>
    <row r="74" spans="1:172" s="70" customFormat="1" x14ac:dyDescent="0.25">
      <c r="A74" s="73">
        <v>42957.045092592591</v>
      </c>
      <c r="B74" s="70" t="s">
        <v>302</v>
      </c>
      <c r="C74" s="70">
        <v>300006</v>
      </c>
      <c r="D74" s="70" t="s">
        <v>303</v>
      </c>
      <c r="E74" s="70">
        <v>53627.8</v>
      </c>
      <c r="F74" s="70">
        <v>53627.8</v>
      </c>
      <c r="G74" s="70" t="s">
        <v>43</v>
      </c>
      <c r="H74" s="71">
        <v>4.7916666666666663E-2</v>
      </c>
      <c r="I74" s="70" t="s">
        <v>50</v>
      </c>
      <c r="J74" s="70">
        <v>0.21</v>
      </c>
      <c r="K74" s="70" t="s">
        <v>100</v>
      </c>
      <c r="L74" s="70" t="s">
        <v>100</v>
      </c>
      <c r="M74" s="70" t="s">
        <v>212</v>
      </c>
      <c r="N74" s="70">
        <v>8.4224800000000002</v>
      </c>
      <c r="O74" s="70">
        <v>80291.899999999994</v>
      </c>
      <c r="P74" s="70">
        <v>22565.5</v>
      </c>
      <c r="Q74" s="70">
        <v>0</v>
      </c>
      <c r="R74" s="70">
        <v>1731.96</v>
      </c>
      <c r="S74" s="70">
        <v>0</v>
      </c>
      <c r="T74" s="70">
        <v>78440.899999999994</v>
      </c>
      <c r="U74" s="70">
        <v>183039</v>
      </c>
      <c r="V74" s="70">
        <v>229701</v>
      </c>
      <c r="W74" s="70">
        <v>0</v>
      </c>
      <c r="X74" s="70">
        <v>0</v>
      </c>
      <c r="Y74" s="70">
        <v>0</v>
      </c>
      <c r="Z74" s="70">
        <v>412740</v>
      </c>
      <c r="AA74" s="70">
        <v>1294.48</v>
      </c>
      <c r="AB74" s="70">
        <v>0</v>
      </c>
      <c r="AC74" s="70">
        <v>0</v>
      </c>
      <c r="AD74" s="70">
        <v>0</v>
      </c>
      <c r="AE74" s="70">
        <v>0</v>
      </c>
      <c r="AF74" s="70">
        <v>609.04499999999996</v>
      </c>
      <c r="AG74" s="70">
        <v>0</v>
      </c>
      <c r="AH74" s="70">
        <v>1903.53</v>
      </c>
      <c r="AI74" s="70">
        <v>0</v>
      </c>
      <c r="AJ74" s="70">
        <v>0</v>
      </c>
      <c r="AK74" s="70">
        <v>0</v>
      </c>
      <c r="AL74" s="70">
        <v>0</v>
      </c>
      <c r="AM74" s="70">
        <v>1903.53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3.9684300000000001</v>
      </c>
      <c r="BB74" s="70">
        <v>54.527000000000001</v>
      </c>
      <c r="BC74" s="70">
        <v>10.838100000000001</v>
      </c>
      <c r="BD74" s="70">
        <v>0</v>
      </c>
      <c r="BE74" s="70">
        <v>0.54667100000000002</v>
      </c>
      <c r="BF74" s="70">
        <v>1.6341699999999999</v>
      </c>
      <c r="BG74" s="70">
        <v>36.124299999999998</v>
      </c>
      <c r="BH74" s="70">
        <v>107.639</v>
      </c>
      <c r="BI74" s="70">
        <v>109.03400000000001</v>
      </c>
      <c r="BJ74" s="70">
        <v>0</v>
      </c>
      <c r="BK74" s="70">
        <v>0</v>
      </c>
      <c r="BL74" s="70">
        <v>0</v>
      </c>
      <c r="BM74" s="70">
        <v>216.673</v>
      </c>
      <c r="BN74" s="70">
        <v>211.07300000000001</v>
      </c>
      <c r="BO74" s="70">
        <v>5.5999499999999998</v>
      </c>
      <c r="BP74" s="70">
        <v>0</v>
      </c>
      <c r="BQ74" s="70">
        <v>0</v>
      </c>
      <c r="BS74" s="70">
        <v>0</v>
      </c>
      <c r="BT74" s="70">
        <v>0</v>
      </c>
      <c r="BV74" s="70">
        <v>0</v>
      </c>
      <c r="BW74" s="70" t="s">
        <v>100</v>
      </c>
      <c r="BX74" s="70" t="s">
        <v>100</v>
      </c>
      <c r="BY74" s="70" t="s">
        <v>244</v>
      </c>
      <c r="BZ74" s="70">
        <v>9.4745699999999999</v>
      </c>
      <c r="CA74" s="70">
        <v>75404.399999999994</v>
      </c>
      <c r="CB74" s="70">
        <v>35578.699999999997</v>
      </c>
      <c r="CC74" s="70">
        <v>0</v>
      </c>
      <c r="CD74" s="70">
        <v>1376.63</v>
      </c>
      <c r="CE74" s="70">
        <v>0</v>
      </c>
      <c r="CF74" s="70">
        <v>72774.600000000006</v>
      </c>
      <c r="CG74" s="70">
        <v>185144</v>
      </c>
      <c r="CH74" s="70">
        <v>229701</v>
      </c>
      <c r="CI74" s="70">
        <v>0</v>
      </c>
      <c r="CJ74" s="70">
        <v>0</v>
      </c>
      <c r="CK74" s="70">
        <v>0</v>
      </c>
      <c r="CL74" s="70">
        <v>414845</v>
      </c>
      <c r="CM74" s="70">
        <v>1666.48</v>
      </c>
      <c r="CN74" s="70">
        <v>0</v>
      </c>
      <c r="CO74" s="70">
        <v>0</v>
      </c>
      <c r="CP74" s="70">
        <v>0</v>
      </c>
      <c r="CQ74" s="70">
        <v>0</v>
      </c>
      <c r="CR74" s="70">
        <v>640.42700000000002</v>
      </c>
      <c r="CS74" s="70">
        <v>0</v>
      </c>
      <c r="CT74" s="70">
        <v>2306.91</v>
      </c>
      <c r="CU74" s="70">
        <v>0</v>
      </c>
      <c r="CV74" s="70">
        <v>0</v>
      </c>
      <c r="CW74" s="70">
        <v>0</v>
      </c>
      <c r="CX74" s="70">
        <v>0</v>
      </c>
      <c r="CY74" s="70">
        <v>2306.91</v>
      </c>
      <c r="CZ74" s="70">
        <v>0</v>
      </c>
      <c r="DA74" s="70">
        <v>0</v>
      </c>
      <c r="DB74" s="70">
        <v>0</v>
      </c>
      <c r="DC74" s="70">
        <v>0</v>
      </c>
      <c r="DD74" s="70">
        <v>0</v>
      </c>
      <c r="DE74" s="70">
        <v>0</v>
      </c>
      <c r="DF74" s="70">
        <v>0</v>
      </c>
      <c r="DG74" s="70">
        <v>0</v>
      </c>
      <c r="DH74" s="70">
        <v>0</v>
      </c>
      <c r="DI74" s="70">
        <v>0</v>
      </c>
      <c r="DJ74" s="70">
        <v>0</v>
      </c>
      <c r="DK74" s="70">
        <v>0</v>
      </c>
      <c r="DL74" s="70">
        <v>0</v>
      </c>
      <c r="DM74" s="70">
        <v>5.1091100000000003</v>
      </c>
      <c r="DN74" s="70">
        <v>50.322299999999998</v>
      </c>
      <c r="DO74" s="70">
        <v>16.961099999999998</v>
      </c>
      <c r="DP74" s="70">
        <v>0</v>
      </c>
      <c r="DQ74" s="70">
        <v>0.43537900000000002</v>
      </c>
      <c r="DR74" s="70">
        <v>1.7182900000000001</v>
      </c>
      <c r="DS74" s="70">
        <v>33.295900000000003</v>
      </c>
      <c r="DT74" s="70">
        <v>107.842</v>
      </c>
      <c r="DU74" s="70">
        <v>109.03400000000001</v>
      </c>
      <c r="DV74" s="70">
        <v>0</v>
      </c>
      <c r="DW74" s="70">
        <v>0</v>
      </c>
      <c r="DX74" s="70">
        <v>0</v>
      </c>
      <c r="DY74" s="70">
        <v>216.876</v>
      </c>
      <c r="DZ74" s="70">
        <v>210.05199999999999</v>
      </c>
      <c r="EA74" s="70">
        <v>6.8244100000000003</v>
      </c>
      <c r="EB74" s="70">
        <v>0</v>
      </c>
      <c r="EC74" s="70">
        <v>0</v>
      </c>
      <c r="EE74" s="70">
        <v>0</v>
      </c>
      <c r="EF74" s="70">
        <v>0</v>
      </c>
      <c r="EH74" s="70">
        <v>0</v>
      </c>
      <c r="FI74" s="70" t="s">
        <v>509</v>
      </c>
      <c r="FJ74" s="70" t="s">
        <v>469</v>
      </c>
      <c r="FK74" s="70" t="s">
        <v>260</v>
      </c>
      <c r="FL74" s="70" t="s">
        <v>291</v>
      </c>
      <c r="FM74" s="70">
        <v>8.5</v>
      </c>
      <c r="FN74" s="70" t="s">
        <v>44</v>
      </c>
      <c r="FO74" s="70" t="s">
        <v>520</v>
      </c>
      <c r="FP74" s="70" t="s">
        <v>524</v>
      </c>
    </row>
    <row r="75" spans="1:172" x14ac:dyDescent="0.25">
      <c r="A75" s="69">
        <v>42957.046041666668</v>
      </c>
      <c r="B75" t="s">
        <v>304</v>
      </c>
      <c r="C75">
        <v>300016</v>
      </c>
      <c r="D75" t="s">
        <v>305</v>
      </c>
      <c r="E75">
        <v>53627.8</v>
      </c>
      <c r="F75">
        <v>53627.8</v>
      </c>
      <c r="G75" t="s">
        <v>43</v>
      </c>
      <c r="H75" s="39">
        <v>5.486111111111111E-2</v>
      </c>
      <c r="I75" t="s">
        <v>50</v>
      </c>
      <c r="J75">
        <v>1.53</v>
      </c>
      <c r="K75" t="s">
        <v>100</v>
      </c>
      <c r="L75" t="s">
        <v>100</v>
      </c>
      <c r="M75" t="s">
        <v>212</v>
      </c>
      <c r="N75">
        <v>39.511000000000003</v>
      </c>
      <c r="O75">
        <v>44571.6</v>
      </c>
      <c r="P75">
        <v>26314.400000000001</v>
      </c>
      <c r="Q75">
        <v>0</v>
      </c>
      <c r="R75">
        <v>4268.07</v>
      </c>
      <c r="S75">
        <v>0</v>
      </c>
      <c r="T75">
        <v>78429.8</v>
      </c>
      <c r="U75">
        <v>153623</v>
      </c>
      <c r="V75">
        <v>229701</v>
      </c>
      <c r="W75">
        <v>0</v>
      </c>
      <c r="X75">
        <v>0</v>
      </c>
      <c r="Y75">
        <v>0</v>
      </c>
      <c r="Z75">
        <v>383325</v>
      </c>
      <c r="AA75">
        <v>6072.56</v>
      </c>
      <c r="AB75">
        <v>0</v>
      </c>
      <c r="AC75">
        <v>0</v>
      </c>
      <c r="AD75">
        <v>0</v>
      </c>
      <c r="AE75">
        <v>0</v>
      </c>
      <c r="AF75">
        <v>709.48599999999999</v>
      </c>
      <c r="AG75">
        <v>0</v>
      </c>
      <c r="AH75">
        <v>6782.04</v>
      </c>
      <c r="AI75">
        <v>0</v>
      </c>
      <c r="AJ75">
        <v>0</v>
      </c>
      <c r="AK75">
        <v>0</v>
      </c>
      <c r="AL75">
        <v>0</v>
      </c>
      <c r="AM75">
        <v>6782.04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18.269500000000001</v>
      </c>
      <c r="BB75">
        <v>38.8446</v>
      </c>
      <c r="BC75">
        <v>12.9307</v>
      </c>
      <c r="BD75">
        <v>0</v>
      </c>
      <c r="BE75">
        <v>1.3388500000000001</v>
      </c>
      <c r="BF75">
        <v>1.90907</v>
      </c>
      <c r="BG75">
        <v>35.655900000000003</v>
      </c>
      <c r="BH75">
        <v>108.949</v>
      </c>
      <c r="BI75">
        <v>107.855</v>
      </c>
      <c r="BJ75">
        <v>0</v>
      </c>
      <c r="BK75">
        <v>0</v>
      </c>
      <c r="BL75">
        <v>0</v>
      </c>
      <c r="BM75">
        <v>216.803</v>
      </c>
      <c r="BN75">
        <v>196.637</v>
      </c>
      <c r="BO75">
        <v>20.1662</v>
      </c>
      <c r="BP75">
        <v>0</v>
      </c>
      <c r="BQ75">
        <v>0</v>
      </c>
      <c r="BS75">
        <v>0</v>
      </c>
      <c r="BT75">
        <v>1.25</v>
      </c>
      <c r="BU75" t="s">
        <v>158</v>
      </c>
      <c r="BV75">
        <v>0</v>
      </c>
      <c r="BW75" t="s">
        <v>100</v>
      </c>
      <c r="BX75" t="s">
        <v>100</v>
      </c>
      <c r="BY75" t="s">
        <v>297</v>
      </c>
      <c r="BZ75">
        <v>40.71</v>
      </c>
      <c r="CA75">
        <v>40364.800000000003</v>
      </c>
      <c r="CB75">
        <v>38498.1</v>
      </c>
      <c r="CC75">
        <v>0</v>
      </c>
      <c r="CD75">
        <v>2870.01</v>
      </c>
      <c r="CE75">
        <v>0</v>
      </c>
      <c r="CF75">
        <v>73340.100000000006</v>
      </c>
      <c r="CG75">
        <v>155114</v>
      </c>
      <c r="CH75">
        <v>229701</v>
      </c>
      <c r="CI75">
        <v>0</v>
      </c>
      <c r="CJ75">
        <v>0</v>
      </c>
      <c r="CK75">
        <v>0</v>
      </c>
      <c r="CL75">
        <v>384815</v>
      </c>
      <c r="CM75">
        <v>6659.98</v>
      </c>
      <c r="CN75">
        <v>0</v>
      </c>
      <c r="CO75">
        <v>0</v>
      </c>
      <c r="CP75">
        <v>0</v>
      </c>
      <c r="CQ75">
        <v>0</v>
      </c>
      <c r="CR75">
        <v>740.86500000000001</v>
      </c>
      <c r="CS75">
        <v>0</v>
      </c>
      <c r="CT75">
        <v>7400.84</v>
      </c>
      <c r="CU75">
        <v>0</v>
      </c>
      <c r="CV75">
        <v>0</v>
      </c>
      <c r="CW75">
        <v>0</v>
      </c>
      <c r="CX75">
        <v>0</v>
      </c>
      <c r="CY75">
        <v>7400.84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20.013300000000001</v>
      </c>
      <c r="DN75">
        <v>35.7014</v>
      </c>
      <c r="DO75">
        <v>18.754300000000001</v>
      </c>
      <c r="DP75">
        <v>0</v>
      </c>
      <c r="DQ75">
        <v>0.89959800000000001</v>
      </c>
      <c r="DR75">
        <v>1.99318</v>
      </c>
      <c r="DS75">
        <v>33.128999999999998</v>
      </c>
      <c r="DT75">
        <v>110.491</v>
      </c>
      <c r="DU75">
        <v>107.855</v>
      </c>
      <c r="DV75">
        <v>0</v>
      </c>
      <c r="DW75">
        <v>0</v>
      </c>
      <c r="DX75">
        <v>0</v>
      </c>
      <c r="DY75">
        <v>218.345</v>
      </c>
      <c r="DZ75">
        <v>196.352</v>
      </c>
      <c r="EA75">
        <v>21.9937</v>
      </c>
      <c r="EB75">
        <v>0</v>
      </c>
      <c r="EC75">
        <v>0</v>
      </c>
      <c r="EE75">
        <v>0</v>
      </c>
      <c r="EF75">
        <v>9.25</v>
      </c>
      <c r="EG75" t="s">
        <v>207</v>
      </c>
      <c r="EH75">
        <v>0</v>
      </c>
      <c r="FI75" t="s">
        <v>509</v>
      </c>
      <c r="FJ75" t="s">
        <v>469</v>
      </c>
      <c r="FK75" t="s">
        <v>260</v>
      </c>
      <c r="FL75" t="s">
        <v>291</v>
      </c>
      <c r="FM75">
        <v>8.5</v>
      </c>
      <c r="FN75" t="s">
        <v>44</v>
      </c>
      <c r="FO75" t="s">
        <v>520</v>
      </c>
      <c r="FP75" t="s">
        <v>524</v>
      </c>
    </row>
    <row r="76" spans="1:172" x14ac:dyDescent="0.25">
      <c r="A76" s="69">
        <v>42957.047002314815</v>
      </c>
      <c r="B76" t="s">
        <v>306</v>
      </c>
      <c r="C76">
        <v>301516</v>
      </c>
      <c r="D76" t="s">
        <v>305</v>
      </c>
      <c r="E76">
        <v>53627.8</v>
      </c>
      <c r="F76">
        <v>53627.8</v>
      </c>
      <c r="G76" t="s">
        <v>43</v>
      </c>
      <c r="H76" s="39">
        <v>5.486111111111111E-2</v>
      </c>
      <c r="I76" t="s">
        <v>50</v>
      </c>
      <c r="J76">
        <v>1.69</v>
      </c>
      <c r="K76" t="s">
        <v>100</v>
      </c>
      <c r="L76" t="s">
        <v>100</v>
      </c>
      <c r="M76" t="s">
        <v>212</v>
      </c>
      <c r="N76">
        <v>38.572200000000002</v>
      </c>
      <c r="O76">
        <v>44821.4</v>
      </c>
      <c r="P76">
        <v>26471.9</v>
      </c>
      <c r="Q76">
        <v>0</v>
      </c>
      <c r="R76">
        <v>4216.58</v>
      </c>
      <c r="S76">
        <v>0</v>
      </c>
      <c r="T76">
        <v>78429.8</v>
      </c>
      <c r="U76">
        <v>153978</v>
      </c>
      <c r="V76">
        <v>229701</v>
      </c>
      <c r="W76">
        <v>0</v>
      </c>
      <c r="X76">
        <v>0</v>
      </c>
      <c r="Y76">
        <v>0</v>
      </c>
      <c r="Z76">
        <v>383680</v>
      </c>
      <c r="AA76">
        <v>5928.27</v>
      </c>
      <c r="AB76">
        <v>0</v>
      </c>
      <c r="AC76">
        <v>0</v>
      </c>
      <c r="AD76">
        <v>0</v>
      </c>
      <c r="AE76">
        <v>0</v>
      </c>
      <c r="AF76">
        <v>709.48599999999999</v>
      </c>
      <c r="AG76">
        <v>0</v>
      </c>
      <c r="AH76">
        <v>6637.76</v>
      </c>
      <c r="AI76">
        <v>0</v>
      </c>
      <c r="AJ76">
        <v>0</v>
      </c>
      <c r="AK76">
        <v>0</v>
      </c>
      <c r="AL76">
        <v>0</v>
      </c>
      <c r="AM76">
        <v>6637.76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17.835000000000001</v>
      </c>
      <c r="BB76">
        <v>39.048400000000001</v>
      </c>
      <c r="BC76">
        <v>13.0215</v>
      </c>
      <c r="BD76">
        <v>0</v>
      </c>
      <c r="BE76">
        <v>1.3228</v>
      </c>
      <c r="BF76">
        <v>1.90907</v>
      </c>
      <c r="BG76">
        <v>35.655900000000003</v>
      </c>
      <c r="BH76">
        <v>108.79300000000001</v>
      </c>
      <c r="BI76">
        <v>107.855</v>
      </c>
      <c r="BJ76">
        <v>0</v>
      </c>
      <c r="BK76">
        <v>0</v>
      </c>
      <c r="BL76">
        <v>0</v>
      </c>
      <c r="BM76">
        <v>216.64699999999999</v>
      </c>
      <c r="BN76">
        <v>196.91499999999999</v>
      </c>
      <c r="BO76">
        <v>19.731999999999999</v>
      </c>
      <c r="BP76">
        <v>0</v>
      </c>
      <c r="BQ76">
        <v>0</v>
      </c>
      <c r="BS76">
        <v>0</v>
      </c>
      <c r="BT76">
        <v>1.25</v>
      </c>
      <c r="BU76" t="s">
        <v>158</v>
      </c>
      <c r="BV76">
        <v>0</v>
      </c>
      <c r="BW76" t="s">
        <v>100</v>
      </c>
      <c r="BX76" t="s">
        <v>100</v>
      </c>
      <c r="BY76" t="s">
        <v>297</v>
      </c>
      <c r="BZ76">
        <v>40.71</v>
      </c>
      <c r="CA76">
        <v>40364.800000000003</v>
      </c>
      <c r="CB76">
        <v>38498.1</v>
      </c>
      <c r="CC76">
        <v>0</v>
      </c>
      <c r="CD76">
        <v>2870.01</v>
      </c>
      <c r="CE76">
        <v>0</v>
      </c>
      <c r="CF76">
        <v>73340.100000000006</v>
      </c>
      <c r="CG76">
        <v>155114</v>
      </c>
      <c r="CH76">
        <v>229701</v>
      </c>
      <c r="CI76">
        <v>0</v>
      </c>
      <c r="CJ76">
        <v>0</v>
      </c>
      <c r="CK76">
        <v>0</v>
      </c>
      <c r="CL76">
        <v>384815</v>
      </c>
      <c r="CM76">
        <v>6659.98</v>
      </c>
      <c r="CN76">
        <v>0</v>
      </c>
      <c r="CO76">
        <v>0</v>
      </c>
      <c r="CP76">
        <v>0</v>
      </c>
      <c r="CQ76">
        <v>0</v>
      </c>
      <c r="CR76">
        <v>740.86500000000001</v>
      </c>
      <c r="CS76">
        <v>0</v>
      </c>
      <c r="CT76">
        <v>7400.84</v>
      </c>
      <c r="CU76">
        <v>0</v>
      </c>
      <c r="CV76">
        <v>0</v>
      </c>
      <c r="CW76">
        <v>0</v>
      </c>
      <c r="CX76">
        <v>0</v>
      </c>
      <c r="CY76">
        <v>7400.84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20.013300000000001</v>
      </c>
      <c r="DN76">
        <v>35.7014</v>
      </c>
      <c r="DO76">
        <v>18.754300000000001</v>
      </c>
      <c r="DP76">
        <v>0</v>
      </c>
      <c r="DQ76">
        <v>0.89959800000000001</v>
      </c>
      <c r="DR76">
        <v>1.99318</v>
      </c>
      <c r="DS76">
        <v>33.128999999999998</v>
      </c>
      <c r="DT76">
        <v>110.491</v>
      </c>
      <c r="DU76">
        <v>107.855</v>
      </c>
      <c r="DV76">
        <v>0</v>
      </c>
      <c r="DW76">
        <v>0</v>
      </c>
      <c r="DX76">
        <v>0</v>
      </c>
      <c r="DY76">
        <v>218.345</v>
      </c>
      <c r="DZ76">
        <v>196.352</v>
      </c>
      <c r="EA76">
        <v>21.9937</v>
      </c>
      <c r="EB76">
        <v>0</v>
      </c>
      <c r="EC76">
        <v>0</v>
      </c>
      <c r="EE76">
        <v>0</v>
      </c>
      <c r="EF76">
        <v>9.25</v>
      </c>
      <c r="EG76" t="s">
        <v>207</v>
      </c>
      <c r="EH76">
        <v>0</v>
      </c>
      <c r="FI76" t="s">
        <v>509</v>
      </c>
      <c r="FJ76" t="s">
        <v>469</v>
      </c>
      <c r="FK76" t="s">
        <v>260</v>
      </c>
      <c r="FL76" t="s">
        <v>291</v>
      </c>
      <c r="FM76">
        <v>8.5</v>
      </c>
      <c r="FN76" t="s">
        <v>44</v>
      </c>
      <c r="FO76" t="s">
        <v>520</v>
      </c>
      <c r="FP76" t="s">
        <v>524</v>
      </c>
    </row>
    <row r="77" spans="1:172" x14ac:dyDescent="0.25">
      <c r="A77" s="69">
        <v>42957.047951388886</v>
      </c>
      <c r="B77" t="s">
        <v>307</v>
      </c>
      <c r="C77">
        <v>301716</v>
      </c>
      <c r="D77" t="s">
        <v>305</v>
      </c>
      <c r="E77">
        <v>53627.8</v>
      </c>
      <c r="F77">
        <v>53627.8</v>
      </c>
      <c r="G77" t="s">
        <v>43</v>
      </c>
      <c r="H77" s="39">
        <v>5.486111111111111E-2</v>
      </c>
      <c r="I77" t="s">
        <v>50</v>
      </c>
      <c r="J77">
        <v>2.74</v>
      </c>
      <c r="K77" t="s">
        <v>100</v>
      </c>
      <c r="L77" t="s">
        <v>100</v>
      </c>
      <c r="M77" t="s">
        <v>212</v>
      </c>
      <c r="N77">
        <v>36.248699999999999</v>
      </c>
      <c r="O77">
        <v>44930.7</v>
      </c>
      <c r="P77">
        <v>26563</v>
      </c>
      <c r="Q77">
        <v>0</v>
      </c>
      <c r="R77">
        <v>4092.4</v>
      </c>
      <c r="S77">
        <v>0</v>
      </c>
      <c r="T77">
        <v>78433.100000000006</v>
      </c>
      <c r="U77">
        <v>154056</v>
      </c>
      <c r="V77">
        <v>229701</v>
      </c>
      <c r="W77">
        <v>0</v>
      </c>
      <c r="X77">
        <v>0</v>
      </c>
      <c r="Y77">
        <v>0</v>
      </c>
      <c r="Z77">
        <v>383757</v>
      </c>
      <c r="AA77">
        <v>5571.18</v>
      </c>
      <c r="AB77">
        <v>0</v>
      </c>
      <c r="AC77">
        <v>0</v>
      </c>
      <c r="AD77">
        <v>0</v>
      </c>
      <c r="AE77">
        <v>0</v>
      </c>
      <c r="AF77">
        <v>709.48500000000001</v>
      </c>
      <c r="AG77">
        <v>0</v>
      </c>
      <c r="AH77">
        <v>6280.66</v>
      </c>
      <c r="AI77">
        <v>0</v>
      </c>
      <c r="AJ77">
        <v>0</v>
      </c>
      <c r="AK77">
        <v>0</v>
      </c>
      <c r="AL77">
        <v>0</v>
      </c>
      <c r="AM77">
        <v>6280.66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16.782599999999999</v>
      </c>
      <c r="BB77">
        <v>39.058300000000003</v>
      </c>
      <c r="BC77">
        <v>13.050700000000001</v>
      </c>
      <c r="BD77">
        <v>0</v>
      </c>
      <c r="BE77">
        <v>1.2847</v>
      </c>
      <c r="BF77">
        <v>1.90907</v>
      </c>
      <c r="BG77">
        <v>35.657200000000003</v>
      </c>
      <c r="BH77">
        <v>107.74299999999999</v>
      </c>
      <c r="BI77">
        <v>107.855</v>
      </c>
      <c r="BJ77">
        <v>0</v>
      </c>
      <c r="BK77">
        <v>0</v>
      </c>
      <c r="BL77">
        <v>0</v>
      </c>
      <c r="BM77">
        <v>215.59700000000001</v>
      </c>
      <c r="BN77">
        <v>196.917</v>
      </c>
      <c r="BO77">
        <v>18.680299999999999</v>
      </c>
      <c r="BP77">
        <v>0</v>
      </c>
      <c r="BQ77">
        <v>0</v>
      </c>
      <c r="BS77">
        <v>0</v>
      </c>
      <c r="BT77">
        <v>1</v>
      </c>
      <c r="BU77" t="s">
        <v>158</v>
      </c>
      <c r="BV77">
        <v>0</v>
      </c>
      <c r="BW77" t="s">
        <v>100</v>
      </c>
      <c r="BX77" t="s">
        <v>100</v>
      </c>
      <c r="BY77" t="s">
        <v>297</v>
      </c>
      <c r="BZ77">
        <v>40.71</v>
      </c>
      <c r="CA77">
        <v>40364.800000000003</v>
      </c>
      <c r="CB77">
        <v>38498.1</v>
      </c>
      <c r="CC77">
        <v>0</v>
      </c>
      <c r="CD77">
        <v>2870.01</v>
      </c>
      <c r="CE77">
        <v>0</v>
      </c>
      <c r="CF77">
        <v>73340.100000000006</v>
      </c>
      <c r="CG77">
        <v>155114</v>
      </c>
      <c r="CH77">
        <v>229701</v>
      </c>
      <c r="CI77">
        <v>0</v>
      </c>
      <c r="CJ77">
        <v>0</v>
      </c>
      <c r="CK77">
        <v>0</v>
      </c>
      <c r="CL77">
        <v>384815</v>
      </c>
      <c r="CM77">
        <v>6659.98</v>
      </c>
      <c r="CN77">
        <v>0</v>
      </c>
      <c r="CO77">
        <v>0</v>
      </c>
      <c r="CP77">
        <v>0</v>
      </c>
      <c r="CQ77">
        <v>0</v>
      </c>
      <c r="CR77">
        <v>740.86500000000001</v>
      </c>
      <c r="CS77">
        <v>0</v>
      </c>
      <c r="CT77">
        <v>7400.84</v>
      </c>
      <c r="CU77">
        <v>0</v>
      </c>
      <c r="CV77">
        <v>0</v>
      </c>
      <c r="CW77">
        <v>0</v>
      </c>
      <c r="CX77">
        <v>0</v>
      </c>
      <c r="CY77">
        <v>7400.84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20.013300000000001</v>
      </c>
      <c r="DN77">
        <v>35.7014</v>
      </c>
      <c r="DO77">
        <v>18.754300000000001</v>
      </c>
      <c r="DP77">
        <v>0</v>
      </c>
      <c r="DQ77">
        <v>0.89959800000000001</v>
      </c>
      <c r="DR77">
        <v>1.99318</v>
      </c>
      <c r="DS77">
        <v>33.128999999999998</v>
      </c>
      <c r="DT77">
        <v>110.491</v>
      </c>
      <c r="DU77">
        <v>107.855</v>
      </c>
      <c r="DV77">
        <v>0</v>
      </c>
      <c r="DW77">
        <v>0</v>
      </c>
      <c r="DX77">
        <v>0</v>
      </c>
      <c r="DY77">
        <v>218.345</v>
      </c>
      <c r="DZ77">
        <v>196.352</v>
      </c>
      <c r="EA77">
        <v>21.9937</v>
      </c>
      <c r="EB77">
        <v>0</v>
      </c>
      <c r="EC77">
        <v>0</v>
      </c>
      <c r="EE77">
        <v>0</v>
      </c>
      <c r="EF77">
        <v>9.25</v>
      </c>
      <c r="EG77" t="s">
        <v>207</v>
      </c>
      <c r="EH77">
        <v>0</v>
      </c>
      <c r="FI77" t="s">
        <v>509</v>
      </c>
      <c r="FJ77" t="s">
        <v>469</v>
      </c>
      <c r="FK77" t="s">
        <v>260</v>
      </c>
      <c r="FL77" t="s">
        <v>291</v>
      </c>
      <c r="FM77">
        <v>8.5</v>
      </c>
      <c r="FN77" t="s">
        <v>44</v>
      </c>
      <c r="FO77" t="s">
        <v>520</v>
      </c>
      <c r="FP77" t="s">
        <v>524</v>
      </c>
    </row>
    <row r="78" spans="1:172" x14ac:dyDescent="0.25">
      <c r="A78" s="69">
        <v>42957.04892361111</v>
      </c>
      <c r="B78" t="s">
        <v>308</v>
      </c>
      <c r="C78">
        <v>301816</v>
      </c>
      <c r="D78" t="s">
        <v>305</v>
      </c>
      <c r="E78">
        <v>53627.8</v>
      </c>
      <c r="F78">
        <v>53627.8</v>
      </c>
      <c r="G78" t="s">
        <v>43</v>
      </c>
      <c r="H78" s="39">
        <v>5.5555555555555552E-2</v>
      </c>
      <c r="I78" t="s">
        <v>50</v>
      </c>
      <c r="J78">
        <v>2.84</v>
      </c>
      <c r="K78" t="s">
        <v>100</v>
      </c>
      <c r="L78" t="s">
        <v>100</v>
      </c>
      <c r="M78" t="s">
        <v>212</v>
      </c>
      <c r="N78">
        <v>41.692399999999999</v>
      </c>
      <c r="O78">
        <v>42576.5</v>
      </c>
      <c r="P78">
        <v>25319.599999999999</v>
      </c>
      <c r="Q78">
        <v>0</v>
      </c>
      <c r="R78">
        <v>4462.68</v>
      </c>
      <c r="S78">
        <v>0</v>
      </c>
      <c r="T78">
        <v>78429.8</v>
      </c>
      <c r="U78">
        <v>150830</v>
      </c>
      <c r="V78">
        <v>229701</v>
      </c>
      <c r="W78">
        <v>0</v>
      </c>
      <c r="X78">
        <v>0</v>
      </c>
      <c r="Y78">
        <v>0</v>
      </c>
      <c r="Z78">
        <v>380532</v>
      </c>
      <c r="AA78">
        <v>6407.83</v>
      </c>
      <c r="AB78">
        <v>0</v>
      </c>
      <c r="AC78">
        <v>0</v>
      </c>
      <c r="AD78">
        <v>0</v>
      </c>
      <c r="AE78">
        <v>0</v>
      </c>
      <c r="AF78">
        <v>709.48500000000001</v>
      </c>
      <c r="AG78">
        <v>0</v>
      </c>
      <c r="AH78">
        <v>7117.31</v>
      </c>
      <c r="AI78">
        <v>0</v>
      </c>
      <c r="AJ78">
        <v>0</v>
      </c>
      <c r="AK78">
        <v>0</v>
      </c>
      <c r="AL78">
        <v>0</v>
      </c>
      <c r="AM78">
        <v>7117.31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19.239899999999999</v>
      </c>
      <c r="BB78">
        <v>37.092199999999998</v>
      </c>
      <c r="BC78">
        <v>12.342700000000001</v>
      </c>
      <c r="BD78">
        <v>0</v>
      </c>
      <c r="BE78">
        <v>1.40039</v>
      </c>
      <c r="BF78">
        <v>1.90907</v>
      </c>
      <c r="BG78">
        <v>35.655900000000003</v>
      </c>
      <c r="BH78">
        <v>107.64</v>
      </c>
      <c r="BI78">
        <v>107.855</v>
      </c>
      <c r="BJ78">
        <v>0</v>
      </c>
      <c r="BK78">
        <v>0</v>
      </c>
      <c r="BL78">
        <v>0</v>
      </c>
      <c r="BM78">
        <v>215.495</v>
      </c>
      <c r="BN78">
        <v>194.35900000000001</v>
      </c>
      <c r="BO78">
        <v>21.135899999999999</v>
      </c>
      <c r="BP78">
        <v>0</v>
      </c>
      <c r="BQ78">
        <v>0</v>
      </c>
      <c r="BS78">
        <v>0</v>
      </c>
      <c r="BT78">
        <v>1.25</v>
      </c>
      <c r="BU78" t="s">
        <v>158</v>
      </c>
      <c r="BV78">
        <v>0</v>
      </c>
      <c r="BW78" t="s">
        <v>100</v>
      </c>
      <c r="BX78" t="s">
        <v>100</v>
      </c>
      <c r="BY78" t="s">
        <v>297</v>
      </c>
      <c r="BZ78">
        <v>40.71</v>
      </c>
      <c r="CA78">
        <v>40364.800000000003</v>
      </c>
      <c r="CB78">
        <v>38498.1</v>
      </c>
      <c r="CC78">
        <v>0</v>
      </c>
      <c r="CD78">
        <v>2870.01</v>
      </c>
      <c r="CE78">
        <v>0</v>
      </c>
      <c r="CF78">
        <v>73340.100000000006</v>
      </c>
      <c r="CG78">
        <v>155114</v>
      </c>
      <c r="CH78">
        <v>229701</v>
      </c>
      <c r="CI78">
        <v>0</v>
      </c>
      <c r="CJ78">
        <v>0</v>
      </c>
      <c r="CK78">
        <v>0</v>
      </c>
      <c r="CL78">
        <v>384815</v>
      </c>
      <c r="CM78">
        <v>6659.98</v>
      </c>
      <c r="CN78">
        <v>0</v>
      </c>
      <c r="CO78">
        <v>0</v>
      </c>
      <c r="CP78">
        <v>0</v>
      </c>
      <c r="CQ78">
        <v>0</v>
      </c>
      <c r="CR78">
        <v>740.86500000000001</v>
      </c>
      <c r="CS78">
        <v>0</v>
      </c>
      <c r="CT78">
        <v>7400.84</v>
      </c>
      <c r="CU78">
        <v>0</v>
      </c>
      <c r="CV78">
        <v>0</v>
      </c>
      <c r="CW78">
        <v>0</v>
      </c>
      <c r="CX78">
        <v>0</v>
      </c>
      <c r="CY78">
        <v>7400.84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20.013300000000001</v>
      </c>
      <c r="DN78">
        <v>35.7014</v>
      </c>
      <c r="DO78">
        <v>18.754300000000001</v>
      </c>
      <c r="DP78">
        <v>0</v>
      </c>
      <c r="DQ78">
        <v>0.89959800000000001</v>
      </c>
      <c r="DR78">
        <v>1.99318</v>
      </c>
      <c r="DS78">
        <v>33.128999999999998</v>
      </c>
      <c r="DT78">
        <v>110.491</v>
      </c>
      <c r="DU78">
        <v>107.855</v>
      </c>
      <c r="DV78">
        <v>0</v>
      </c>
      <c r="DW78">
        <v>0</v>
      </c>
      <c r="DX78">
        <v>0</v>
      </c>
      <c r="DY78">
        <v>218.345</v>
      </c>
      <c r="DZ78">
        <v>196.352</v>
      </c>
      <c r="EA78">
        <v>21.9937</v>
      </c>
      <c r="EB78">
        <v>0</v>
      </c>
      <c r="EC78">
        <v>0</v>
      </c>
      <c r="EE78">
        <v>0</v>
      </c>
      <c r="EF78">
        <v>9.25</v>
      </c>
      <c r="EG78" t="s">
        <v>207</v>
      </c>
      <c r="EH78">
        <v>0</v>
      </c>
      <c r="FI78" t="s">
        <v>509</v>
      </c>
      <c r="FJ78" t="s">
        <v>469</v>
      </c>
      <c r="FK78" t="s">
        <v>260</v>
      </c>
      <c r="FL78" t="s">
        <v>291</v>
      </c>
      <c r="FM78">
        <v>8.5</v>
      </c>
      <c r="FN78" t="s">
        <v>44</v>
      </c>
      <c r="FO78" t="s">
        <v>520</v>
      </c>
      <c r="FP78" t="s">
        <v>524</v>
      </c>
    </row>
    <row r="79" spans="1:172" x14ac:dyDescent="0.25">
      <c r="A79" s="69">
        <v>42957.049884259257</v>
      </c>
      <c r="B79" t="s">
        <v>309</v>
      </c>
      <c r="C79">
        <v>301916</v>
      </c>
      <c r="D79" t="s">
        <v>305</v>
      </c>
      <c r="E79">
        <v>53627.8</v>
      </c>
      <c r="F79">
        <v>53627.8</v>
      </c>
      <c r="G79" t="s">
        <v>43</v>
      </c>
      <c r="H79" s="39">
        <v>5.5555555555555552E-2</v>
      </c>
      <c r="I79" t="s">
        <v>50</v>
      </c>
      <c r="J79">
        <v>4.1399999999999997</v>
      </c>
      <c r="K79" t="s">
        <v>100</v>
      </c>
      <c r="L79" t="s">
        <v>100</v>
      </c>
      <c r="M79" t="s">
        <v>212</v>
      </c>
      <c r="N79">
        <v>38.320399999999999</v>
      </c>
      <c r="O79">
        <v>42890.6</v>
      </c>
      <c r="P79">
        <v>25497</v>
      </c>
      <c r="Q79">
        <v>0</v>
      </c>
      <c r="R79">
        <v>4274.33</v>
      </c>
      <c r="S79">
        <v>0</v>
      </c>
      <c r="T79">
        <v>78433.100000000006</v>
      </c>
      <c r="U79">
        <v>151133</v>
      </c>
      <c r="V79">
        <v>229701</v>
      </c>
      <c r="W79">
        <v>0</v>
      </c>
      <c r="X79">
        <v>0</v>
      </c>
      <c r="Y79">
        <v>0</v>
      </c>
      <c r="Z79">
        <v>380835</v>
      </c>
      <c r="AA79">
        <v>5889.57</v>
      </c>
      <c r="AB79">
        <v>0</v>
      </c>
      <c r="AC79">
        <v>0</v>
      </c>
      <c r="AD79">
        <v>0</v>
      </c>
      <c r="AE79">
        <v>0</v>
      </c>
      <c r="AF79">
        <v>709.48400000000004</v>
      </c>
      <c r="AG79">
        <v>0</v>
      </c>
      <c r="AH79">
        <v>6599.05</v>
      </c>
      <c r="AI79">
        <v>0</v>
      </c>
      <c r="AJ79">
        <v>0</v>
      </c>
      <c r="AK79">
        <v>0</v>
      </c>
      <c r="AL79">
        <v>0</v>
      </c>
      <c r="AM79">
        <v>6599.05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17.7074</v>
      </c>
      <c r="BB79">
        <v>37.283299999999997</v>
      </c>
      <c r="BC79">
        <v>12.4391</v>
      </c>
      <c r="BD79">
        <v>0</v>
      </c>
      <c r="BE79">
        <v>1.34198</v>
      </c>
      <c r="BF79">
        <v>1.90906</v>
      </c>
      <c r="BG79">
        <v>35.657200000000003</v>
      </c>
      <c r="BH79">
        <v>106.33799999999999</v>
      </c>
      <c r="BI79">
        <v>107.855</v>
      </c>
      <c r="BJ79">
        <v>0</v>
      </c>
      <c r="BK79">
        <v>0</v>
      </c>
      <c r="BL79">
        <v>0</v>
      </c>
      <c r="BM79">
        <v>214.19300000000001</v>
      </c>
      <c r="BN79">
        <v>194.58799999999999</v>
      </c>
      <c r="BO79">
        <v>19.604500000000002</v>
      </c>
      <c r="BP79">
        <v>0</v>
      </c>
      <c r="BQ79">
        <v>0</v>
      </c>
      <c r="BS79">
        <v>0</v>
      </c>
      <c r="BT79">
        <v>1</v>
      </c>
      <c r="BU79" t="s">
        <v>310</v>
      </c>
      <c r="BV79">
        <v>0</v>
      </c>
      <c r="BW79" t="s">
        <v>100</v>
      </c>
      <c r="BX79" t="s">
        <v>100</v>
      </c>
      <c r="BY79" t="s">
        <v>297</v>
      </c>
      <c r="BZ79">
        <v>40.71</v>
      </c>
      <c r="CA79">
        <v>40364.800000000003</v>
      </c>
      <c r="CB79">
        <v>38498.1</v>
      </c>
      <c r="CC79">
        <v>0</v>
      </c>
      <c r="CD79">
        <v>2870.01</v>
      </c>
      <c r="CE79">
        <v>0</v>
      </c>
      <c r="CF79">
        <v>73340.100000000006</v>
      </c>
      <c r="CG79">
        <v>155114</v>
      </c>
      <c r="CH79">
        <v>229701</v>
      </c>
      <c r="CI79">
        <v>0</v>
      </c>
      <c r="CJ79">
        <v>0</v>
      </c>
      <c r="CK79">
        <v>0</v>
      </c>
      <c r="CL79">
        <v>384815</v>
      </c>
      <c r="CM79">
        <v>6659.98</v>
      </c>
      <c r="CN79">
        <v>0</v>
      </c>
      <c r="CO79">
        <v>0</v>
      </c>
      <c r="CP79">
        <v>0</v>
      </c>
      <c r="CQ79">
        <v>0</v>
      </c>
      <c r="CR79">
        <v>740.86500000000001</v>
      </c>
      <c r="CS79">
        <v>0</v>
      </c>
      <c r="CT79">
        <v>7400.84</v>
      </c>
      <c r="CU79">
        <v>0</v>
      </c>
      <c r="CV79">
        <v>0</v>
      </c>
      <c r="CW79">
        <v>0</v>
      </c>
      <c r="CX79">
        <v>0</v>
      </c>
      <c r="CY79">
        <v>7400.84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20.013300000000001</v>
      </c>
      <c r="DN79">
        <v>35.7014</v>
      </c>
      <c r="DO79">
        <v>18.754300000000001</v>
      </c>
      <c r="DP79">
        <v>0</v>
      </c>
      <c r="DQ79">
        <v>0.89959800000000001</v>
      </c>
      <c r="DR79">
        <v>1.99318</v>
      </c>
      <c r="DS79">
        <v>33.128999999999998</v>
      </c>
      <c r="DT79">
        <v>110.491</v>
      </c>
      <c r="DU79">
        <v>107.855</v>
      </c>
      <c r="DV79">
        <v>0</v>
      </c>
      <c r="DW79">
        <v>0</v>
      </c>
      <c r="DX79">
        <v>0</v>
      </c>
      <c r="DY79">
        <v>218.345</v>
      </c>
      <c r="DZ79">
        <v>196.352</v>
      </c>
      <c r="EA79">
        <v>21.9937</v>
      </c>
      <c r="EB79">
        <v>0</v>
      </c>
      <c r="EC79">
        <v>0</v>
      </c>
      <c r="EE79">
        <v>0</v>
      </c>
      <c r="EF79">
        <v>9.25</v>
      </c>
      <c r="EG79" t="s">
        <v>207</v>
      </c>
      <c r="EH79">
        <v>0</v>
      </c>
      <c r="FI79" t="s">
        <v>509</v>
      </c>
      <c r="FJ79" t="s">
        <v>469</v>
      </c>
      <c r="FK79" t="s">
        <v>260</v>
      </c>
      <c r="FL79" t="s">
        <v>291</v>
      </c>
      <c r="FM79">
        <v>8.5</v>
      </c>
      <c r="FN79" t="s">
        <v>44</v>
      </c>
      <c r="FO79" t="s">
        <v>520</v>
      </c>
      <c r="FP79" t="s">
        <v>524</v>
      </c>
    </row>
    <row r="80" spans="1:172" x14ac:dyDescent="0.25">
      <c r="A80" s="69">
        <v>42957.050717592596</v>
      </c>
      <c r="B80" t="s">
        <v>311</v>
      </c>
      <c r="C80">
        <v>302006</v>
      </c>
      <c r="D80" t="s">
        <v>303</v>
      </c>
      <c r="E80">
        <v>53627.8</v>
      </c>
      <c r="F80">
        <v>53627.8</v>
      </c>
      <c r="G80" t="s">
        <v>43</v>
      </c>
      <c r="H80" s="39">
        <v>4.7222222222222221E-2</v>
      </c>
      <c r="I80" t="s">
        <v>51</v>
      </c>
      <c r="J80">
        <v>-0.01</v>
      </c>
      <c r="K80" t="s">
        <v>100</v>
      </c>
      <c r="L80" t="s">
        <v>100</v>
      </c>
      <c r="M80" t="s">
        <v>212</v>
      </c>
      <c r="N80">
        <v>8.1811900000000009</v>
      </c>
      <c r="O80">
        <v>80697.899999999994</v>
      </c>
      <c r="P80">
        <v>22678.7</v>
      </c>
      <c r="Q80">
        <v>0</v>
      </c>
      <c r="R80">
        <v>1692.19</v>
      </c>
      <c r="S80">
        <v>0</v>
      </c>
      <c r="T80">
        <v>78440.899999999994</v>
      </c>
      <c r="U80">
        <v>183518</v>
      </c>
      <c r="V80">
        <v>229701</v>
      </c>
      <c r="W80">
        <v>0</v>
      </c>
      <c r="X80">
        <v>0</v>
      </c>
      <c r="Y80">
        <v>0</v>
      </c>
      <c r="Z80">
        <v>413219</v>
      </c>
      <c r="AA80">
        <v>1257.4000000000001</v>
      </c>
      <c r="AB80">
        <v>0</v>
      </c>
      <c r="AC80">
        <v>0</v>
      </c>
      <c r="AD80">
        <v>0</v>
      </c>
      <c r="AE80">
        <v>0</v>
      </c>
      <c r="AF80">
        <v>609.04499999999996</v>
      </c>
      <c r="AG80">
        <v>0</v>
      </c>
      <c r="AH80">
        <v>1866.44</v>
      </c>
      <c r="AI80">
        <v>0</v>
      </c>
      <c r="AJ80">
        <v>0</v>
      </c>
      <c r="AK80">
        <v>0</v>
      </c>
      <c r="AL80">
        <v>0</v>
      </c>
      <c r="AM80">
        <v>1866.44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3.8551899999999999</v>
      </c>
      <c r="BB80">
        <v>54.813499999999998</v>
      </c>
      <c r="BC80">
        <v>10.912599999999999</v>
      </c>
      <c r="BD80">
        <v>0</v>
      </c>
      <c r="BE80">
        <v>0.53354400000000002</v>
      </c>
      <c r="BF80">
        <v>1.6341699999999999</v>
      </c>
      <c r="BG80">
        <v>36.124299999999998</v>
      </c>
      <c r="BH80">
        <v>107.873</v>
      </c>
      <c r="BI80">
        <v>109.03400000000001</v>
      </c>
      <c r="BJ80">
        <v>0</v>
      </c>
      <c r="BK80">
        <v>0</v>
      </c>
      <c r="BL80">
        <v>0</v>
      </c>
      <c r="BM80">
        <v>216.90700000000001</v>
      </c>
      <c r="BN80">
        <v>211.42</v>
      </c>
      <c r="BO80">
        <v>5.4867800000000004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100</v>
      </c>
      <c r="BX80" t="s">
        <v>100</v>
      </c>
      <c r="BY80" t="s">
        <v>244</v>
      </c>
      <c r="BZ80">
        <v>9.4745699999999999</v>
      </c>
      <c r="CA80">
        <v>75404.399999999994</v>
      </c>
      <c r="CB80">
        <v>35578.699999999997</v>
      </c>
      <c r="CC80">
        <v>0</v>
      </c>
      <c r="CD80">
        <v>1376.63</v>
      </c>
      <c r="CE80">
        <v>0</v>
      </c>
      <c r="CF80">
        <v>72774.600000000006</v>
      </c>
      <c r="CG80">
        <v>185144</v>
      </c>
      <c r="CH80">
        <v>229701</v>
      </c>
      <c r="CI80">
        <v>0</v>
      </c>
      <c r="CJ80">
        <v>0</v>
      </c>
      <c r="CK80">
        <v>0</v>
      </c>
      <c r="CL80">
        <v>414845</v>
      </c>
      <c r="CM80">
        <v>1666.48</v>
      </c>
      <c r="CN80">
        <v>0</v>
      </c>
      <c r="CO80">
        <v>0</v>
      </c>
      <c r="CP80">
        <v>0</v>
      </c>
      <c r="CQ80">
        <v>0</v>
      </c>
      <c r="CR80">
        <v>640.42700000000002</v>
      </c>
      <c r="CS80">
        <v>0</v>
      </c>
      <c r="CT80">
        <v>2306.91</v>
      </c>
      <c r="CU80">
        <v>0</v>
      </c>
      <c r="CV80">
        <v>0</v>
      </c>
      <c r="CW80">
        <v>0</v>
      </c>
      <c r="CX80">
        <v>0</v>
      </c>
      <c r="CY80">
        <v>2306.91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5.1091100000000003</v>
      </c>
      <c r="DN80">
        <v>50.322299999999998</v>
      </c>
      <c r="DO80">
        <v>16.961099999999998</v>
      </c>
      <c r="DP80">
        <v>0</v>
      </c>
      <c r="DQ80">
        <v>0.43537900000000002</v>
      </c>
      <c r="DR80">
        <v>1.7182900000000001</v>
      </c>
      <c r="DS80">
        <v>33.295900000000003</v>
      </c>
      <c r="DT80">
        <v>107.842</v>
      </c>
      <c r="DU80">
        <v>109.03400000000001</v>
      </c>
      <c r="DV80">
        <v>0</v>
      </c>
      <c r="DW80">
        <v>0</v>
      </c>
      <c r="DX80">
        <v>0</v>
      </c>
      <c r="DY80">
        <v>216.876</v>
      </c>
      <c r="DZ80">
        <v>210.05199999999999</v>
      </c>
      <c r="EA80">
        <v>6.8244100000000003</v>
      </c>
      <c r="EB80">
        <v>0</v>
      </c>
      <c r="EC80">
        <v>0</v>
      </c>
      <c r="EE80">
        <v>0</v>
      </c>
      <c r="EF80">
        <v>0</v>
      </c>
      <c r="EH80">
        <v>0</v>
      </c>
      <c r="FI80" t="s">
        <v>509</v>
      </c>
      <c r="FJ80" t="s">
        <v>469</v>
      </c>
      <c r="FK80" t="s">
        <v>260</v>
      </c>
      <c r="FL80" t="s">
        <v>291</v>
      </c>
      <c r="FM80">
        <v>8.5</v>
      </c>
      <c r="FN80" t="s">
        <v>44</v>
      </c>
      <c r="FO80" t="s">
        <v>520</v>
      </c>
      <c r="FP80" t="s">
        <v>524</v>
      </c>
    </row>
    <row r="81" spans="1:172" x14ac:dyDescent="0.25">
      <c r="A81" s="69">
        <v>42957.051539351851</v>
      </c>
      <c r="B81" t="s">
        <v>312</v>
      </c>
      <c r="C81">
        <v>302206</v>
      </c>
      <c r="D81" t="s">
        <v>303</v>
      </c>
      <c r="E81">
        <v>53627.8</v>
      </c>
      <c r="F81">
        <v>53627.8</v>
      </c>
      <c r="G81" t="s">
        <v>43</v>
      </c>
      <c r="H81" s="39">
        <v>4.6527777777777779E-2</v>
      </c>
      <c r="I81" t="s">
        <v>50</v>
      </c>
      <c r="J81">
        <v>0.23</v>
      </c>
      <c r="K81" t="s">
        <v>100</v>
      </c>
      <c r="L81" t="s">
        <v>100</v>
      </c>
      <c r="M81" t="s">
        <v>212</v>
      </c>
      <c r="N81">
        <v>7.4169700000000001</v>
      </c>
      <c r="O81">
        <v>81067.3</v>
      </c>
      <c r="P81">
        <v>22856.2</v>
      </c>
      <c r="Q81">
        <v>0</v>
      </c>
      <c r="R81">
        <v>1623.81</v>
      </c>
      <c r="S81">
        <v>0</v>
      </c>
      <c r="T81">
        <v>78443.399999999994</v>
      </c>
      <c r="U81">
        <v>183998</v>
      </c>
      <c r="V81">
        <v>229701</v>
      </c>
      <c r="W81">
        <v>0</v>
      </c>
      <c r="X81">
        <v>0</v>
      </c>
      <c r="Y81">
        <v>0</v>
      </c>
      <c r="Z81">
        <v>413699</v>
      </c>
      <c r="AA81">
        <v>1139.94</v>
      </c>
      <c r="AB81">
        <v>0</v>
      </c>
      <c r="AC81">
        <v>0</v>
      </c>
      <c r="AD81">
        <v>0</v>
      </c>
      <c r="AE81">
        <v>0</v>
      </c>
      <c r="AF81">
        <v>609.04499999999996</v>
      </c>
      <c r="AG81">
        <v>0</v>
      </c>
      <c r="AH81">
        <v>1748.99</v>
      </c>
      <c r="AI81">
        <v>0</v>
      </c>
      <c r="AJ81">
        <v>0</v>
      </c>
      <c r="AK81">
        <v>0</v>
      </c>
      <c r="AL81">
        <v>0</v>
      </c>
      <c r="AM81">
        <v>1748.99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3.5079899999999999</v>
      </c>
      <c r="BB81">
        <v>54.8795</v>
      </c>
      <c r="BC81">
        <v>10.958600000000001</v>
      </c>
      <c r="BD81">
        <v>0</v>
      </c>
      <c r="BE81">
        <v>0.51181600000000005</v>
      </c>
      <c r="BF81">
        <v>1.6341699999999999</v>
      </c>
      <c r="BG81">
        <v>36.125399999999999</v>
      </c>
      <c r="BH81">
        <v>107.617</v>
      </c>
      <c r="BI81">
        <v>109.03400000000001</v>
      </c>
      <c r="BJ81">
        <v>0</v>
      </c>
      <c r="BK81">
        <v>0</v>
      </c>
      <c r="BL81">
        <v>0</v>
      </c>
      <c r="BM81">
        <v>216.65100000000001</v>
      </c>
      <c r="BN81">
        <v>211.511</v>
      </c>
      <c r="BO81">
        <v>5.1398200000000003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100</v>
      </c>
      <c r="BX81" t="s">
        <v>100</v>
      </c>
      <c r="BY81" t="s">
        <v>244</v>
      </c>
      <c r="BZ81">
        <v>9.4745699999999999</v>
      </c>
      <c r="CA81">
        <v>75404.399999999994</v>
      </c>
      <c r="CB81">
        <v>35578.699999999997</v>
      </c>
      <c r="CC81">
        <v>0</v>
      </c>
      <c r="CD81">
        <v>1376.63</v>
      </c>
      <c r="CE81">
        <v>0</v>
      </c>
      <c r="CF81">
        <v>72774.600000000006</v>
      </c>
      <c r="CG81">
        <v>185144</v>
      </c>
      <c r="CH81">
        <v>229701</v>
      </c>
      <c r="CI81">
        <v>0</v>
      </c>
      <c r="CJ81">
        <v>0</v>
      </c>
      <c r="CK81">
        <v>0</v>
      </c>
      <c r="CL81">
        <v>414845</v>
      </c>
      <c r="CM81">
        <v>1666.48</v>
      </c>
      <c r="CN81">
        <v>0</v>
      </c>
      <c r="CO81">
        <v>0</v>
      </c>
      <c r="CP81">
        <v>0</v>
      </c>
      <c r="CQ81">
        <v>0</v>
      </c>
      <c r="CR81">
        <v>640.42700000000002</v>
      </c>
      <c r="CS81">
        <v>0</v>
      </c>
      <c r="CT81">
        <v>2306.91</v>
      </c>
      <c r="CU81">
        <v>0</v>
      </c>
      <c r="CV81">
        <v>0</v>
      </c>
      <c r="CW81">
        <v>0</v>
      </c>
      <c r="CX81">
        <v>0</v>
      </c>
      <c r="CY81">
        <v>2306.91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5.1091100000000003</v>
      </c>
      <c r="DN81">
        <v>50.322299999999998</v>
      </c>
      <c r="DO81">
        <v>16.961099999999998</v>
      </c>
      <c r="DP81">
        <v>0</v>
      </c>
      <c r="DQ81">
        <v>0.43537900000000002</v>
      </c>
      <c r="DR81">
        <v>1.7182900000000001</v>
      </c>
      <c r="DS81">
        <v>33.295900000000003</v>
      </c>
      <c r="DT81">
        <v>107.842</v>
      </c>
      <c r="DU81">
        <v>109.03400000000001</v>
      </c>
      <c r="DV81">
        <v>0</v>
      </c>
      <c r="DW81">
        <v>0</v>
      </c>
      <c r="DX81">
        <v>0</v>
      </c>
      <c r="DY81">
        <v>216.876</v>
      </c>
      <c r="DZ81">
        <v>210.05199999999999</v>
      </c>
      <c r="EA81">
        <v>6.8244100000000003</v>
      </c>
      <c r="EB81">
        <v>0</v>
      </c>
      <c r="EC81">
        <v>0</v>
      </c>
      <c r="EE81">
        <v>0</v>
      </c>
      <c r="EF81">
        <v>0</v>
      </c>
      <c r="EH81">
        <v>0</v>
      </c>
      <c r="FI81" t="s">
        <v>509</v>
      </c>
      <c r="FJ81" t="s">
        <v>469</v>
      </c>
      <c r="FK81" t="s">
        <v>260</v>
      </c>
      <c r="FL81" t="s">
        <v>291</v>
      </c>
      <c r="FM81">
        <v>8.5</v>
      </c>
      <c r="FN81" t="s">
        <v>44</v>
      </c>
      <c r="FO81" t="s">
        <v>520</v>
      </c>
      <c r="FP81" t="s">
        <v>524</v>
      </c>
    </row>
    <row r="82" spans="1:172" x14ac:dyDescent="0.25">
      <c r="A82" s="69">
        <v>42957.052349537036</v>
      </c>
      <c r="B82" t="s">
        <v>313</v>
      </c>
      <c r="C82">
        <v>302306</v>
      </c>
      <c r="D82" t="s">
        <v>303</v>
      </c>
      <c r="E82">
        <v>53627.8</v>
      </c>
      <c r="F82">
        <v>53627.8</v>
      </c>
      <c r="G82" t="s">
        <v>43</v>
      </c>
      <c r="H82" s="39">
        <v>4.6527777777777779E-2</v>
      </c>
      <c r="I82" t="s">
        <v>50</v>
      </c>
      <c r="J82">
        <v>2.56</v>
      </c>
      <c r="K82" t="s">
        <v>100</v>
      </c>
      <c r="L82" t="s">
        <v>100</v>
      </c>
      <c r="M82" t="s">
        <v>212</v>
      </c>
      <c r="N82">
        <v>9.3717100000000002</v>
      </c>
      <c r="O82">
        <v>76931.199999999997</v>
      </c>
      <c r="P82">
        <v>21558.9</v>
      </c>
      <c r="Q82">
        <v>0</v>
      </c>
      <c r="R82">
        <v>1861.11</v>
      </c>
      <c r="S82">
        <v>0</v>
      </c>
      <c r="T82">
        <v>78440.899999999994</v>
      </c>
      <c r="U82">
        <v>178801</v>
      </c>
      <c r="V82">
        <v>229701</v>
      </c>
      <c r="W82">
        <v>0</v>
      </c>
      <c r="X82">
        <v>0</v>
      </c>
      <c r="Y82">
        <v>0</v>
      </c>
      <c r="Z82">
        <v>408503</v>
      </c>
      <c r="AA82">
        <v>1440.37</v>
      </c>
      <c r="AB82">
        <v>0</v>
      </c>
      <c r="AC82">
        <v>0</v>
      </c>
      <c r="AD82">
        <v>0</v>
      </c>
      <c r="AE82">
        <v>0</v>
      </c>
      <c r="AF82">
        <v>609.04499999999996</v>
      </c>
      <c r="AG82">
        <v>0</v>
      </c>
      <c r="AH82">
        <v>2049.42</v>
      </c>
      <c r="AI82">
        <v>0</v>
      </c>
      <c r="AJ82">
        <v>0</v>
      </c>
      <c r="AK82">
        <v>0</v>
      </c>
      <c r="AL82">
        <v>0</v>
      </c>
      <c r="AM82">
        <v>2049.42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4.3944799999999997</v>
      </c>
      <c r="BB82">
        <v>52.323300000000003</v>
      </c>
      <c r="BC82">
        <v>10.2446</v>
      </c>
      <c r="BD82">
        <v>0</v>
      </c>
      <c r="BE82">
        <v>0.58847799999999995</v>
      </c>
      <c r="BF82">
        <v>1.6341699999999999</v>
      </c>
      <c r="BG82">
        <v>36.124299999999998</v>
      </c>
      <c r="BH82">
        <v>105.309</v>
      </c>
      <c r="BI82">
        <v>109.03400000000001</v>
      </c>
      <c r="BJ82">
        <v>0</v>
      </c>
      <c r="BK82">
        <v>0</v>
      </c>
      <c r="BL82">
        <v>0</v>
      </c>
      <c r="BM82">
        <v>214.34299999999999</v>
      </c>
      <c r="BN82">
        <v>208.31800000000001</v>
      </c>
      <c r="BO82">
        <v>6.0256999999999996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100</v>
      </c>
      <c r="BX82" t="s">
        <v>100</v>
      </c>
      <c r="BY82" t="s">
        <v>244</v>
      </c>
      <c r="BZ82">
        <v>9.4745699999999999</v>
      </c>
      <c r="CA82">
        <v>75404.399999999994</v>
      </c>
      <c r="CB82">
        <v>35578.699999999997</v>
      </c>
      <c r="CC82">
        <v>0</v>
      </c>
      <c r="CD82">
        <v>1376.63</v>
      </c>
      <c r="CE82">
        <v>0</v>
      </c>
      <c r="CF82">
        <v>72774.600000000006</v>
      </c>
      <c r="CG82">
        <v>185144</v>
      </c>
      <c r="CH82">
        <v>229701</v>
      </c>
      <c r="CI82">
        <v>0</v>
      </c>
      <c r="CJ82">
        <v>0</v>
      </c>
      <c r="CK82">
        <v>0</v>
      </c>
      <c r="CL82">
        <v>414845</v>
      </c>
      <c r="CM82">
        <v>1666.48</v>
      </c>
      <c r="CN82">
        <v>0</v>
      </c>
      <c r="CO82">
        <v>0</v>
      </c>
      <c r="CP82">
        <v>0</v>
      </c>
      <c r="CQ82">
        <v>0</v>
      </c>
      <c r="CR82">
        <v>640.42700000000002</v>
      </c>
      <c r="CS82">
        <v>0</v>
      </c>
      <c r="CT82">
        <v>2306.91</v>
      </c>
      <c r="CU82">
        <v>0</v>
      </c>
      <c r="CV82">
        <v>0</v>
      </c>
      <c r="CW82">
        <v>0</v>
      </c>
      <c r="CX82">
        <v>0</v>
      </c>
      <c r="CY82">
        <v>2306.91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5.1091100000000003</v>
      </c>
      <c r="DN82">
        <v>50.322299999999998</v>
      </c>
      <c r="DO82">
        <v>16.961099999999998</v>
      </c>
      <c r="DP82">
        <v>0</v>
      </c>
      <c r="DQ82">
        <v>0.43537900000000002</v>
      </c>
      <c r="DR82">
        <v>1.7182900000000001</v>
      </c>
      <c r="DS82">
        <v>33.295900000000003</v>
      </c>
      <c r="DT82">
        <v>107.842</v>
      </c>
      <c r="DU82">
        <v>109.03400000000001</v>
      </c>
      <c r="DV82">
        <v>0</v>
      </c>
      <c r="DW82">
        <v>0</v>
      </c>
      <c r="DX82">
        <v>0</v>
      </c>
      <c r="DY82">
        <v>216.876</v>
      </c>
      <c r="DZ82">
        <v>210.05199999999999</v>
      </c>
      <c r="EA82">
        <v>6.8244100000000003</v>
      </c>
      <c r="EB82">
        <v>0</v>
      </c>
      <c r="EC82">
        <v>0</v>
      </c>
      <c r="EE82">
        <v>0</v>
      </c>
      <c r="EF82">
        <v>0</v>
      </c>
      <c r="EH82">
        <v>0</v>
      </c>
      <c r="FI82" t="s">
        <v>509</v>
      </c>
      <c r="FJ82" t="s">
        <v>469</v>
      </c>
      <c r="FK82" t="s">
        <v>260</v>
      </c>
      <c r="FL82" t="s">
        <v>291</v>
      </c>
      <c r="FM82">
        <v>8.5</v>
      </c>
      <c r="FN82" t="s">
        <v>44</v>
      </c>
      <c r="FO82" t="s">
        <v>520</v>
      </c>
      <c r="FP82" t="s">
        <v>524</v>
      </c>
    </row>
    <row r="83" spans="1:172" x14ac:dyDescent="0.25">
      <c r="A83" s="69">
        <v>42957.053171296298</v>
      </c>
      <c r="B83" t="s">
        <v>314</v>
      </c>
      <c r="C83">
        <v>302406</v>
      </c>
      <c r="D83" t="s">
        <v>303</v>
      </c>
      <c r="E83">
        <v>53627.8</v>
      </c>
      <c r="F83">
        <v>53627.8</v>
      </c>
      <c r="G83" t="s">
        <v>43</v>
      </c>
      <c r="H83" s="39">
        <v>4.6527777777777779E-2</v>
      </c>
      <c r="I83" t="s">
        <v>50</v>
      </c>
      <c r="J83">
        <v>2.66</v>
      </c>
      <c r="K83" t="s">
        <v>100</v>
      </c>
      <c r="L83" t="s">
        <v>100</v>
      </c>
      <c r="M83" t="s">
        <v>212</v>
      </c>
      <c r="N83">
        <v>8.2779000000000007</v>
      </c>
      <c r="O83">
        <v>77622</v>
      </c>
      <c r="P83">
        <v>21803.599999999999</v>
      </c>
      <c r="Q83">
        <v>0</v>
      </c>
      <c r="R83">
        <v>1749.43</v>
      </c>
      <c r="S83">
        <v>0</v>
      </c>
      <c r="T83">
        <v>78443.399999999994</v>
      </c>
      <c r="U83">
        <v>179627</v>
      </c>
      <c r="V83">
        <v>229701</v>
      </c>
      <c r="W83">
        <v>0</v>
      </c>
      <c r="X83">
        <v>0</v>
      </c>
      <c r="Y83">
        <v>0</v>
      </c>
      <c r="Z83">
        <v>409328</v>
      </c>
      <c r="AA83">
        <v>1272.26</v>
      </c>
      <c r="AB83">
        <v>0</v>
      </c>
      <c r="AC83">
        <v>0</v>
      </c>
      <c r="AD83">
        <v>0</v>
      </c>
      <c r="AE83">
        <v>0</v>
      </c>
      <c r="AF83">
        <v>609.04399999999998</v>
      </c>
      <c r="AG83">
        <v>0</v>
      </c>
      <c r="AH83">
        <v>1881.3</v>
      </c>
      <c r="AI83">
        <v>0</v>
      </c>
      <c r="AJ83">
        <v>0</v>
      </c>
      <c r="AK83">
        <v>0</v>
      </c>
      <c r="AL83">
        <v>0</v>
      </c>
      <c r="AM83">
        <v>1881.3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3.89628</v>
      </c>
      <c r="BB83">
        <v>52.637</v>
      </c>
      <c r="BC83">
        <v>10.3443</v>
      </c>
      <c r="BD83">
        <v>0</v>
      </c>
      <c r="BE83">
        <v>0.55231799999999998</v>
      </c>
      <c r="BF83">
        <v>1.6341699999999999</v>
      </c>
      <c r="BG83">
        <v>36.125399999999999</v>
      </c>
      <c r="BH83">
        <v>105.18899999999999</v>
      </c>
      <c r="BI83">
        <v>109.03400000000001</v>
      </c>
      <c r="BJ83">
        <v>0</v>
      </c>
      <c r="BK83">
        <v>0</v>
      </c>
      <c r="BL83">
        <v>0</v>
      </c>
      <c r="BM83">
        <v>214.22300000000001</v>
      </c>
      <c r="BN83">
        <v>208.696</v>
      </c>
      <c r="BO83">
        <v>5.5278400000000003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100</v>
      </c>
      <c r="BX83" t="s">
        <v>100</v>
      </c>
      <c r="BY83" t="s">
        <v>244</v>
      </c>
      <c r="BZ83">
        <v>9.4745699999999999</v>
      </c>
      <c r="CA83">
        <v>75404.399999999994</v>
      </c>
      <c r="CB83">
        <v>35578.699999999997</v>
      </c>
      <c r="CC83">
        <v>0</v>
      </c>
      <c r="CD83">
        <v>1376.63</v>
      </c>
      <c r="CE83">
        <v>0</v>
      </c>
      <c r="CF83">
        <v>72774.600000000006</v>
      </c>
      <c r="CG83">
        <v>185144</v>
      </c>
      <c r="CH83">
        <v>229701</v>
      </c>
      <c r="CI83">
        <v>0</v>
      </c>
      <c r="CJ83">
        <v>0</v>
      </c>
      <c r="CK83">
        <v>0</v>
      </c>
      <c r="CL83">
        <v>414845</v>
      </c>
      <c r="CM83">
        <v>1666.48</v>
      </c>
      <c r="CN83">
        <v>0</v>
      </c>
      <c r="CO83">
        <v>0</v>
      </c>
      <c r="CP83">
        <v>0</v>
      </c>
      <c r="CQ83">
        <v>0</v>
      </c>
      <c r="CR83">
        <v>640.42700000000002</v>
      </c>
      <c r="CS83">
        <v>0</v>
      </c>
      <c r="CT83">
        <v>2306.91</v>
      </c>
      <c r="CU83">
        <v>0</v>
      </c>
      <c r="CV83">
        <v>0</v>
      </c>
      <c r="CW83">
        <v>0</v>
      </c>
      <c r="CX83">
        <v>0</v>
      </c>
      <c r="CY83">
        <v>2306.91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5.1091100000000003</v>
      </c>
      <c r="DN83">
        <v>50.322299999999998</v>
      </c>
      <c r="DO83">
        <v>16.961099999999998</v>
      </c>
      <c r="DP83">
        <v>0</v>
      </c>
      <c r="DQ83">
        <v>0.43537900000000002</v>
      </c>
      <c r="DR83">
        <v>1.7182900000000001</v>
      </c>
      <c r="DS83">
        <v>33.295900000000003</v>
      </c>
      <c r="DT83">
        <v>107.842</v>
      </c>
      <c r="DU83">
        <v>109.03400000000001</v>
      </c>
      <c r="DV83">
        <v>0</v>
      </c>
      <c r="DW83">
        <v>0</v>
      </c>
      <c r="DX83">
        <v>0</v>
      </c>
      <c r="DY83">
        <v>216.876</v>
      </c>
      <c r="DZ83">
        <v>210.05199999999999</v>
      </c>
      <c r="EA83">
        <v>6.8244100000000003</v>
      </c>
      <c r="EB83">
        <v>0</v>
      </c>
      <c r="EC83">
        <v>0</v>
      </c>
      <c r="EE83">
        <v>0</v>
      </c>
      <c r="EF83">
        <v>0</v>
      </c>
      <c r="EH83">
        <v>0</v>
      </c>
      <c r="FI83" t="s">
        <v>509</v>
      </c>
      <c r="FJ83" t="s">
        <v>469</v>
      </c>
      <c r="FK83" t="s">
        <v>260</v>
      </c>
      <c r="FL83" t="s">
        <v>291</v>
      </c>
      <c r="FM83">
        <v>8.5</v>
      </c>
      <c r="FN83" t="s">
        <v>44</v>
      </c>
      <c r="FO83" t="s">
        <v>520</v>
      </c>
      <c r="FP83" t="s">
        <v>524</v>
      </c>
    </row>
    <row r="84" spans="1:172" x14ac:dyDescent="0.25">
      <c r="A84" s="69">
        <v>42957.054120370369</v>
      </c>
      <c r="B84" t="s">
        <v>315</v>
      </c>
      <c r="C84">
        <v>303216</v>
      </c>
      <c r="D84" t="s">
        <v>305</v>
      </c>
      <c r="E84">
        <v>53627.8</v>
      </c>
      <c r="F84">
        <v>53627.8</v>
      </c>
      <c r="G84" t="s">
        <v>43</v>
      </c>
      <c r="H84" s="39">
        <v>5.486111111111111E-2</v>
      </c>
      <c r="I84" t="s">
        <v>50</v>
      </c>
      <c r="J84">
        <v>9.17</v>
      </c>
      <c r="K84" t="s">
        <v>100</v>
      </c>
      <c r="L84" t="s">
        <v>100</v>
      </c>
      <c r="M84" t="s">
        <v>212</v>
      </c>
      <c r="N84">
        <v>41.055900000000001</v>
      </c>
      <c r="O84">
        <v>43668.1</v>
      </c>
      <c r="P84">
        <v>25719.4</v>
      </c>
      <c r="Q84">
        <v>0</v>
      </c>
      <c r="R84">
        <v>4402.8999999999996</v>
      </c>
      <c r="S84">
        <v>0</v>
      </c>
      <c r="T84">
        <v>62743.9</v>
      </c>
      <c r="U84">
        <v>136575</v>
      </c>
      <c r="V84">
        <v>229701</v>
      </c>
      <c r="W84">
        <v>0</v>
      </c>
      <c r="X84">
        <v>0</v>
      </c>
      <c r="Y84">
        <v>0</v>
      </c>
      <c r="Z84">
        <v>366277</v>
      </c>
      <c r="AA84">
        <v>6310</v>
      </c>
      <c r="AB84">
        <v>0</v>
      </c>
      <c r="AC84">
        <v>0</v>
      </c>
      <c r="AD84">
        <v>0</v>
      </c>
      <c r="AE84">
        <v>0</v>
      </c>
      <c r="AF84">
        <v>709.48599999999999</v>
      </c>
      <c r="AG84">
        <v>0</v>
      </c>
      <c r="AH84">
        <v>7019.48</v>
      </c>
      <c r="AI84">
        <v>0</v>
      </c>
      <c r="AJ84">
        <v>0</v>
      </c>
      <c r="AK84">
        <v>0</v>
      </c>
      <c r="AL84">
        <v>0</v>
      </c>
      <c r="AM84">
        <v>7019.48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18.965900000000001</v>
      </c>
      <c r="BB84">
        <v>38.011200000000002</v>
      </c>
      <c r="BC84">
        <v>12.522500000000001</v>
      </c>
      <c r="BD84">
        <v>0</v>
      </c>
      <c r="BE84">
        <v>1.3813299999999999</v>
      </c>
      <c r="BF84">
        <v>1.90907</v>
      </c>
      <c r="BG84">
        <v>28.524799999999999</v>
      </c>
      <c r="BH84">
        <v>101.315</v>
      </c>
      <c r="BI84">
        <v>107.855</v>
      </c>
      <c r="BJ84">
        <v>0</v>
      </c>
      <c r="BK84">
        <v>0</v>
      </c>
      <c r="BL84">
        <v>0</v>
      </c>
      <c r="BM84">
        <v>209.16900000000001</v>
      </c>
      <c r="BN84">
        <v>188.30699999999999</v>
      </c>
      <c r="BO84">
        <v>20.861999999999998</v>
      </c>
      <c r="BP84">
        <v>0</v>
      </c>
      <c r="BQ84">
        <v>0</v>
      </c>
      <c r="BS84">
        <v>0</v>
      </c>
      <c r="BT84">
        <v>1.25</v>
      </c>
      <c r="BU84" t="s">
        <v>158</v>
      </c>
      <c r="BV84">
        <v>0</v>
      </c>
      <c r="BW84" t="s">
        <v>100</v>
      </c>
      <c r="BX84" t="s">
        <v>100</v>
      </c>
      <c r="BY84" t="s">
        <v>297</v>
      </c>
      <c r="BZ84">
        <v>40.71</v>
      </c>
      <c r="CA84">
        <v>40364.800000000003</v>
      </c>
      <c r="CB84">
        <v>38498.1</v>
      </c>
      <c r="CC84">
        <v>0</v>
      </c>
      <c r="CD84">
        <v>2870.01</v>
      </c>
      <c r="CE84">
        <v>0</v>
      </c>
      <c r="CF84">
        <v>73340.100000000006</v>
      </c>
      <c r="CG84">
        <v>155114</v>
      </c>
      <c r="CH84">
        <v>229701</v>
      </c>
      <c r="CI84">
        <v>0</v>
      </c>
      <c r="CJ84">
        <v>0</v>
      </c>
      <c r="CK84">
        <v>0</v>
      </c>
      <c r="CL84">
        <v>384815</v>
      </c>
      <c r="CM84">
        <v>6659.98</v>
      </c>
      <c r="CN84">
        <v>0</v>
      </c>
      <c r="CO84">
        <v>0</v>
      </c>
      <c r="CP84">
        <v>0</v>
      </c>
      <c r="CQ84">
        <v>0</v>
      </c>
      <c r="CR84">
        <v>740.86500000000001</v>
      </c>
      <c r="CS84">
        <v>0</v>
      </c>
      <c r="CT84">
        <v>7400.84</v>
      </c>
      <c r="CU84">
        <v>0</v>
      </c>
      <c r="CV84">
        <v>0</v>
      </c>
      <c r="CW84">
        <v>0</v>
      </c>
      <c r="CX84">
        <v>0</v>
      </c>
      <c r="CY84">
        <v>7400.84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20.013300000000001</v>
      </c>
      <c r="DN84">
        <v>35.7014</v>
      </c>
      <c r="DO84">
        <v>18.754300000000001</v>
      </c>
      <c r="DP84">
        <v>0</v>
      </c>
      <c r="DQ84">
        <v>0.89959800000000001</v>
      </c>
      <c r="DR84">
        <v>1.99318</v>
      </c>
      <c r="DS84">
        <v>33.128999999999998</v>
      </c>
      <c r="DT84">
        <v>110.491</v>
      </c>
      <c r="DU84">
        <v>107.855</v>
      </c>
      <c r="DV84">
        <v>0</v>
      </c>
      <c r="DW84">
        <v>0</v>
      </c>
      <c r="DX84">
        <v>0</v>
      </c>
      <c r="DY84">
        <v>218.345</v>
      </c>
      <c r="DZ84">
        <v>196.352</v>
      </c>
      <c r="EA84">
        <v>21.9937</v>
      </c>
      <c r="EB84">
        <v>0</v>
      </c>
      <c r="EC84">
        <v>0</v>
      </c>
      <c r="EE84">
        <v>0</v>
      </c>
      <c r="EF84">
        <v>9.25</v>
      </c>
      <c r="EG84" t="s">
        <v>207</v>
      </c>
      <c r="EH84">
        <v>0</v>
      </c>
      <c r="FI84" t="s">
        <v>509</v>
      </c>
      <c r="FJ84" t="s">
        <v>469</v>
      </c>
      <c r="FK84" t="s">
        <v>260</v>
      </c>
      <c r="FL84" t="s">
        <v>291</v>
      </c>
      <c r="FM84">
        <v>8.5</v>
      </c>
      <c r="FN84" t="s">
        <v>44</v>
      </c>
      <c r="FO84" t="s">
        <v>520</v>
      </c>
      <c r="FP84" t="s">
        <v>524</v>
      </c>
    </row>
    <row r="85" spans="1:172" x14ac:dyDescent="0.25">
      <c r="A85" s="69">
        <v>42957.055081018516</v>
      </c>
      <c r="B85" t="s">
        <v>316</v>
      </c>
      <c r="C85">
        <v>303316</v>
      </c>
      <c r="D85" t="s">
        <v>305</v>
      </c>
      <c r="E85">
        <v>53627.8</v>
      </c>
      <c r="F85">
        <v>53627.8</v>
      </c>
      <c r="G85" t="s">
        <v>43</v>
      </c>
      <c r="H85" s="39">
        <v>5.486111111111111E-2</v>
      </c>
      <c r="I85" t="s">
        <v>51</v>
      </c>
      <c r="J85">
        <v>-6.18</v>
      </c>
      <c r="K85" t="s">
        <v>100</v>
      </c>
      <c r="L85" t="s">
        <v>100</v>
      </c>
      <c r="M85" t="s">
        <v>212</v>
      </c>
      <c r="N85">
        <v>38.023800000000001</v>
      </c>
      <c r="O85">
        <v>45489.5</v>
      </c>
      <c r="P85">
        <v>26957.599999999999</v>
      </c>
      <c r="Q85">
        <v>0</v>
      </c>
      <c r="R85">
        <v>4162.62</v>
      </c>
      <c r="S85">
        <v>0</v>
      </c>
      <c r="T85">
        <v>94115.8</v>
      </c>
      <c r="U85">
        <v>170764</v>
      </c>
      <c r="V85">
        <v>229701</v>
      </c>
      <c r="W85">
        <v>0</v>
      </c>
      <c r="X85">
        <v>0</v>
      </c>
      <c r="Y85">
        <v>0</v>
      </c>
      <c r="Z85">
        <v>400465</v>
      </c>
      <c r="AA85">
        <v>5843.99</v>
      </c>
      <c r="AB85">
        <v>0</v>
      </c>
      <c r="AC85">
        <v>0</v>
      </c>
      <c r="AD85">
        <v>0</v>
      </c>
      <c r="AE85">
        <v>0</v>
      </c>
      <c r="AF85">
        <v>709.48599999999999</v>
      </c>
      <c r="AG85">
        <v>0</v>
      </c>
      <c r="AH85">
        <v>6553.48</v>
      </c>
      <c r="AI85">
        <v>0</v>
      </c>
      <c r="AJ85">
        <v>0</v>
      </c>
      <c r="AK85">
        <v>0</v>
      </c>
      <c r="AL85">
        <v>0</v>
      </c>
      <c r="AM85">
        <v>6553.48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17.596900000000002</v>
      </c>
      <c r="BB85">
        <v>39.693800000000003</v>
      </c>
      <c r="BC85">
        <v>13.3626</v>
      </c>
      <c r="BD85">
        <v>0</v>
      </c>
      <c r="BE85">
        <v>1.3058099999999999</v>
      </c>
      <c r="BF85">
        <v>1.90907</v>
      </c>
      <c r="BG85">
        <v>42.787100000000002</v>
      </c>
      <c r="BH85">
        <v>116.655</v>
      </c>
      <c r="BI85">
        <v>107.855</v>
      </c>
      <c r="BJ85">
        <v>0</v>
      </c>
      <c r="BK85">
        <v>0</v>
      </c>
      <c r="BL85">
        <v>0</v>
      </c>
      <c r="BM85">
        <v>224.51</v>
      </c>
      <c r="BN85">
        <v>205.01599999999999</v>
      </c>
      <c r="BO85">
        <v>19.494</v>
      </c>
      <c r="BP85">
        <v>0</v>
      </c>
      <c r="BQ85">
        <v>0</v>
      </c>
      <c r="BS85">
        <v>0</v>
      </c>
      <c r="BT85">
        <v>1.25</v>
      </c>
      <c r="BU85" t="s">
        <v>158</v>
      </c>
      <c r="BV85">
        <v>0</v>
      </c>
      <c r="BW85" t="s">
        <v>100</v>
      </c>
      <c r="BX85" t="s">
        <v>100</v>
      </c>
      <c r="BY85" t="s">
        <v>297</v>
      </c>
      <c r="BZ85">
        <v>40.71</v>
      </c>
      <c r="CA85">
        <v>40364.800000000003</v>
      </c>
      <c r="CB85">
        <v>38498.1</v>
      </c>
      <c r="CC85">
        <v>0</v>
      </c>
      <c r="CD85">
        <v>2870.01</v>
      </c>
      <c r="CE85">
        <v>0</v>
      </c>
      <c r="CF85">
        <v>73340.100000000006</v>
      </c>
      <c r="CG85">
        <v>155114</v>
      </c>
      <c r="CH85">
        <v>229701</v>
      </c>
      <c r="CI85">
        <v>0</v>
      </c>
      <c r="CJ85">
        <v>0</v>
      </c>
      <c r="CK85">
        <v>0</v>
      </c>
      <c r="CL85">
        <v>384815</v>
      </c>
      <c r="CM85">
        <v>6659.98</v>
      </c>
      <c r="CN85">
        <v>0</v>
      </c>
      <c r="CO85">
        <v>0</v>
      </c>
      <c r="CP85">
        <v>0</v>
      </c>
      <c r="CQ85">
        <v>0</v>
      </c>
      <c r="CR85">
        <v>740.86500000000001</v>
      </c>
      <c r="CS85">
        <v>0</v>
      </c>
      <c r="CT85">
        <v>7400.84</v>
      </c>
      <c r="CU85">
        <v>0</v>
      </c>
      <c r="CV85">
        <v>0</v>
      </c>
      <c r="CW85">
        <v>0</v>
      </c>
      <c r="CX85">
        <v>0</v>
      </c>
      <c r="CY85">
        <v>7400.84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20.013300000000001</v>
      </c>
      <c r="DN85">
        <v>35.7014</v>
      </c>
      <c r="DO85">
        <v>18.754300000000001</v>
      </c>
      <c r="DP85">
        <v>0</v>
      </c>
      <c r="DQ85">
        <v>0.89959800000000001</v>
      </c>
      <c r="DR85">
        <v>1.99318</v>
      </c>
      <c r="DS85">
        <v>33.128999999999998</v>
      </c>
      <c r="DT85">
        <v>110.491</v>
      </c>
      <c r="DU85">
        <v>107.855</v>
      </c>
      <c r="DV85">
        <v>0</v>
      </c>
      <c r="DW85">
        <v>0</v>
      </c>
      <c r="DX85">
        <v>0</v>
      </c>
      <c r="DY85">
        <v>218.345</v>
      </c>
      <c r="DZ85">
        <v>196.352</v>
      </c>
      <c r="EA85">
        <v>21.9937</v>
      </c>
      <c r="EB85">
        <v>0</v>
      </c>
      <c r="EC85">
        <v>0</v>
      </c>
      <c r="EE85">
        <v>0</v>
      </c>
      <c r="EF85">
        <v>9.25</v>
      </c>
      <c r="EG85" t="s">
        <v>207</v>
      </c>
      <c r="EH85">
        <v>0</v>
      </c>
      <c r="FI85" t="s">
        <v>509</v>
      </c>
      <c r="FJ85" t="s">
        <v>469</v>
      </c>
      <c r="FK85" t="s">
        <v>260</v>
      </c>
      <c r="FL85" t="s">
        <v>291</v>
      </c>
      <c r="FM85">
        <v>8.5</v>
      </c>
      <c r="FN85" t="s">
        <v>44</v>
      </c>
      <c r="FO85" t="s">
        <v>520</v>
      </c>
      <c r="FP85" t="s">
        <v>524</v>
      </c>
    </row>
    <row r="86" spans="1:172" x14ac:dyDescent="0.25">
      <c r="A86" s="69">
        <v>42957.055902777778</v>
      </c>
      <c r="B86" t="s">
        <v>317</v>
      </c>
      <c r="C86">
        <v>303406</v>
      </c>
      <c r="D86" t="s">
        <v>303</v>
      </c>
      <c r="E86">
        <v>53627.8</v>
      </c>
      <c r="F86">
        <v>53627.8</v>
      </c>
      <c r="G86" t="s">
        <v>43</v>
      </c>
      <c r="H86" s="39">
        <v>4.6527777777777779E-2</v>
      </c>
      <c r="I86" t="s">
        <v>50</v>
      </c>
      <c r="J86">
        <v>8.76</v>
      </c>
      <c r="K86" t="s">
        <v>100</v>
      </c>
      <c r="L86" t="s">
        <v>100</v>
      </c>
      <c r="M86" t="s">
        <v>212</v>
      </c>
      <c r="N86">
        <v>9.0961800000000004</v>
      </c>
      <c r="O86">
        <v>78326.5</v>
      </c>
      <c r="P86">
        <v>21916.6</v>
      </c>
      <c r="Q86">
        <v>0</v>
      </c>
      <c r="R86">
        <v>1823.52</v>
      </c>
      <c r="S86">
        <v>0</v>
      </c>
      <c r="T86">
        <v>62752.7</v>
      </c>
      <c r="U86">
        <v>164829</v>
      </c>
      <c r="V86">
        <v>229701</v>
      </c>
      <c r="W86">
        <v>0</v>
      </c>
      <c r="X86">
        <v>0</v>
      </c>
      <c r="Y86">
        <v>0</v>
      </c>
      <c r="Z86">
        <v>394530</v>
      </c>
      <c r="AA86">
        <v>1398.03</v>
      </c>
      <c r="AB86">
        <v>0</v>
      </c>
      <c r="AC86">
        <v>0</v>
      </c>
      <c r="AD86">
        <v>0</v>
      </c>
      <c r="AE86">
        <v>0</v>
      </c>
      <c r="AF86">
        <v>609.04499999999996</v>
      </c>
      <c r="AG86">
        <v>0</v>
      </c>
      <c r="AH86">
        <v>2007.07</v>
      </c>
      <c r="AI86">
        <v>0</v>
      </c>
      <c r="AJ86">
        <v>0</v>
      </c>
      <c r="AK86">
        <v>0</v>
      </c>
      <c r="AL86">
        <v>0</v>
      </c>
      <c r="AM86">
        <v>2007.07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4.2721499999999999</v>
      </c>
      <c r="BB86">
        <v>53.260199999999998</v>
      </c>
      <c r="BC86">
        <v>10.4491</v>
      </c>
      <c r="BD86">
        <v>0</v>
      </c>
      <c r="BE86">
        <v>0.57635700000000001</v>
      </c>
      <c r="BF86">
        <v>1.6341699999999999</v>
      </c>
      <c r="BG86">
        <v>28.8994</v>
      </c>
      <c r="BH86">
        <v>99.091399999999993</v>
      </c>
      <c r="BI86">
        <v>109.03400000000001</v>
      </c>
      <c r="BJ86">
        <v>0</v>
      </c>
      <c r="BK86">
        <v>0</v>
      </c>
      <c r="BL86">
        <v>0</v>
      </c>
      <c r="BM86">
        <v>208.125</v>
      </c>
      <c r="BN86">
        <v>202.22200000000001</v>
      </c>
      <c r="BO86">
        <v>5.9034500000000003</v>
      </c>
      <c r="BP86">
        <v>0</v>
      </c>
      <c r="BQ86">
        <v>0</v>
      </c>
      <c r="BS86">
        <v>0</v>
      </c>
      <c r="BT86">
        <v>0</v>
      </c>
      <c r="BV86">
        <v>0</v>
      </c>
      <c r="BW86" t="s">
        <v>100</v>
      </c>
      <c r="BX86" t="s">
        <v>100</v>
      </c>
      <c r="BY86" t="s">
        <v>244</v>
      </c>
      <c r="BZ86">
        <v>9.4745699999999999</v>
      </c>
      <c r="CA86">
        <v>75404.399999999994</v>
      </c>
      <c r="CB86">
        <v>35578.699999999997</v>
      </c>
      <c r="CC86">
        <v>0</v>
      </c>
      <c r="CD86">
        <v>1376.63</v>
      </c>
      <c r="CE86">
        <v>0</v>
      </c>
      <c r="CF86">
        <v>72774.600000000006</v>
      </c>
      <c r="CG86">
        <v>185144</v>
      </c>
      <c r="CH86">
        <v>229701</v>
      </c>
      <c r="CI86">
        <v>0</v>
      </c>
      <c r="CJ86">
        <v>0</v>
      </c>
      <c r="CK86">
        <v>0</v>
      </c>
      <c r="CL86">
        <v>414845</v>
      </c>
      <c r="CM86">
        <v>1666.48</v>
      </c>
      <c r="CN86">
        <v>0</v>
      </c>
      <c r="CO86">
        <v>0</v>
      </c>
      <c r="CP86">
        <v>0</v>
      </c>
      <c r="CQ86">
        <v>0</v>
      </c>
      <c r="CR86">
        <v>640.42700000000002</v>
      </c>
      <c r="CS86">
        <v>0</v>
      </c>
      <c r="CT86">
        <v>2306.91</v>
      </c>
      <c r="CU86">
        <v>0</v>
      </c>
      <c r="CV86">
        <v>0</v>
      </c>
      <c r="CW86">
        <v>0</v>
      </c>
      <c r="CX86">
        <v>0</v>
      </c>
      <c r="CY86">
        <v>2306.91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5.1091100000000003</v>
      </c>
      <c r="DN86">
        <v>50.322299999999998</v>
      </c>
      <c r="DO86">
        <v>16.961099999999998</v>
      </c>
      <c r="DP86">
        <v>0</v>
      </c>
      <c r="DQ86">
        <v>0.43537900000000002</v>
      </c>
      <c r="DR86">
        <v>1.7182900000000001</v>
      </c>
      <c r="DS86">
        <v>33.295900000000003</v>
      </c>
      <c r="DT86">
        <v>107.842</v>
      </c>
      <c r="DU86">
        <v>109.03400000000001</v>
      </c>
      <c r="DV86">
        <v>0</v>
      </c>
      <c r="DW86">
        <v>0</v>
      </c>
      <c r="DX86">
        <v>0</v>
      </c>
      <c r="DY86">
        <v>216.876</v>
      </c>
      <c r="DZ86">
        <v>210.05199999999999</v>
      </c>
      <c r="EA86">
        <v>6.8244100000000003</v>
      </c>
      <c r="EB86">
        <v>0</v>
      </c>
      <c r="EC86">
        <v>0</v>
      </c>
      <c r="EE86">
        <v>0</v>
      </c>
      <c r="EF86">
        <v>0</v>
      </c>
      <c r="EH86">
        <v>0</v>
      </c>
      <c r="FI86" t="s">
        <v>509</v>
      </c>
      <c r="FJ86" t="s">
        <v>469</v>
      </c>
      <c r="FK86" t="s">
        <v>260</v>
      </c>
      <c r="FL86" t="s">
        <v>291</v>
      </c>
      <c r="FM86">
        <v>8.5</v>
      </c>
      <c r="FN86" t="s">
        <v>44</v>
      </c>
      <c r="FO86" t="s">
        <v>520</v>
      </c>
      <c r="FP86" t="s">
        <v>524</v>
      </c>
    </row>
    <row r="87" spans="1:172" x14ac:dyDescent="0.25">
      <c r="A87" s="69">
        <v>42957.056712962964</v>
      </c>
      <c r="B87" t="s">
        <v>318</v>
      </c>
      <c r="C87">
        <v>303506</v>
      </c>
      <c r="D87" t="s">
        <v>303</v>
      </c>
      <c r="E87">
        <v>53627.8</v>
      </c>
      <c r="F87">
        <v>53627.8</v>
      </c>
      <c r="G87" t="s">
        <v>43</v>
      </c>
      <c r="H87" s="39">
        <v>4.6527777777777779E-2</v>
      </c>
      <c r="I87" t="s">
        <v>51</v>
      </c>
      <c r="J87">
        <v>-8.39</v>
      </c>
      <c r="K87" t="s">
        <v>100</v>
      </c>
      <c r="L87" t="s">
        <v>100</v>
      </c>
      <c r="M87" t="s">
        <v>212</v>
      </c>
      <c r="N87">
        <v>7.8143700000000003</v>
      </c>
      <c r="O87">
        <v>82274.600000000006</v>
      </c>
      <c r="P87">
        <v>23265.599999999999</v>
      </c>
      <c r="Q87">
        <v>0</v>
      </c>
      <c r="R87">
        <v>1649.02</v>
      </c>
      <c r="S87">
        <v>0</v>
      </c>
      <c r="T87">
        <v>94129.1</v>
      </c>
      <c r="U87">
        <v>201326</v>
      </c>
      <c r="V87">
        <v>229701</v>
      </c>
      <c r="W87">
        <v>0</v>
      </c>
      <c r="X87">
        <v>0</v>
      </c>
      <c r="Y87">
        <v>0</v>
      </c>
      <c r="Z87">
        <v>431028</v>
      </c>
      <c r="AA87">
        <v>1201.02</v>
      </c>
      <c r="AB87">
        <v>0</v>
      </c>
      <c r="AC87">
        <v>0</v>
      </c>
      <c r="AD87">
        <v>0</v>
      </c>
      <c r="AE87">
        <v>0</v>
      </c>
      <c r="AF87">
        <v>609.04499999999996</v>
      </c>
      <c r="AG87">
        <v>0</v>
      </c>
      <c r="AH87">
        <v>1810.06</v>
      </c>
      <c r="AI87">
        <v>0</v>
      </c>
      <c r="AJ87">
        <v>0</v>
      </c>
      <c r="AK87">
        <v>0</v>
      </c>
      <c r="AL87">
        <v>0</v>
      </c>
      <c r="AM87">
        <v>1810.06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3.6934300000000002</v>
      </c>
      <c r="BB87">
        <v>55.803400000000003</v>
      </c>
      <c r="BC87">
        <v>11.2509</v>
      </c>
      <c r="BD87">
        <v>0</v>
      </c>
      <c r="BE87">
        <v>0.51992700000000003</v>
      </c>
      <c r="BF87">
        <v>1.6341699999999999</v>
      </c>
      <c r="BG87">
        <v>43.3491</v>
      </c>
      <c r="BH87">
        <v>116.251</v>
      </c>
      <c r="BI87">
        <v>109.03400000000001</v>
      </c>
      <c r="BJ87">
        <v>0</v>
      </c>
      <c r="BK87">
        <v>0</v>
      </c>
      <c r="BL87">
        <v>0</v>
      </c>
      <c r="BM87">
        <v>225.285</v>
      </c>
      <c r="BN87">
        <v>219.96</v>
      </c>
      <c r="BO87">
        <v>5.3251400000000002</v>
      </c>
      <c r="BP87">
        <v>0</v>
      </c>
      <c r="BQ87">
        <v>0</v>
      </c>
      <c r="BS87">
        <v>0</v>
      </c>
      <c r="BT87">
        <v>0</v>
      </c>
      <c r="BV87">
        <v>0</v>
      </c>
      <c r="BW87" t="s">
        <v>100</v>
      </c>
      <c r="BX87" t="s">
        <v>100</v>
      </c>
      <c r="BY87" t="s">
        <v>244</v>
      </c>
      <c r="BZ87">
        <v>9.4745699999999999</v>
      </c>
      <c r="CA87">
        <v>75404.399999999994</v>
      </c>
      <c r="CB87">
        <v>35578.699999999997</v>
      </c>
      <c r="CC87">
        <v>0</v>
      </c>
      <c r="CD87">
        <v>1376.63</v>
      </c>
      <c r="CE87">
        <v>0</v>
      </c>
      <c r="CF87">
        <v>72774.600000000006</v>
      </c>
      <c r="CG87">
        <v>185144</v>
      </c>
      <c r="CH87">
        <v>229701</v>
      </c>
      <c r="CI87">
        <v>0</v>
      </c>
      <c r="CJ87">
        <v>0</v>
      </c>
      <c r="CK87">
        <v>0</v>
      </c>
      <c r="CL87">
        <v>414845</v>
      </c>
      <c r="CM87">
        <v>1666.48</v>
      </c>
      <c r="CN87">
        <v>0</v>
      </c>
      <c r="CO87">
        <v>0</v>
      </c>
      <c r="CP87">
        <v>0</v>
      </c>
      <c r="CQ87">
        <v>0</v>
      </c>
      <c r="CR87">
        <v>640.42700000000002</v>
      </c>
      <c r="CS87">
        <v>0</v>
      </c>
      <c r="CT87">
        <v>2306.91</v>
      </c>
      <c r="CU87">
        <v>0</v>
      </c>
      <c r="CV87">
        <v>0</v>
      </c>
      <c r="CW87">
        <v>0</v>
      </c>
      <c r="CX87">
        <v>0</v>
      </c>
      <c r="CY87">
        <v>2306.91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5.1091100000000003</v>
      </c>
      <c r="DN87">
        <v>50.322299999999998</v>
      </c>
      <c r="DO87">
        <v>16.961099999999998</v>
      </c>
      <c r="DP87">
        <v>0</v>
      </c>
      <c r="DQ87">
        <v>0.43537900000000002</v>
      </c>
      <c r="DR87">
        <v>1.7182900000000001</v>
      </c>
      <c r="DS87">
        <v>33.295900000000003</v>
      </c>
      <c r="DT87">
        <v>107.842</v>
      </c>
      <c r="DU87">
        <v>109.03400000000001</v>
      </c>
      <c r="DV87">
        <v>0</v>
      </c>
      <c r="DW87">
        <v>0</v>
      </c>
      <c r="DX87">
        <v>0</v>
      </c>
      <c r="DY87">
        <v>216.876</v>
      </c>
      <c r="DZ87">
        <v>210.05199999999999</v>
      </c>
      <c r="EA87">
        <v>6.8244100000000003</v>
      </c>
      <c r="EB87">
        <v>0</v>
      </c>
      <c r="EC87">
        <v>0</v>
      </c>
      <c r="EE87">
        <v>0</v>
      </c>
      <c r="EF87">
        <v>0</v>
      </c>
      <c r="EH87">
        <v>0</v>
      </c>
      <c r="FI87" t="s">
        <v>509</v>
      </c>
      <c r="FJ87" t="s">
        <v>469</v>
      </c>
      <c r="FK87" t="s">
        <v>260</v>
      </c>
      <c r="FL87" t="s">
        <v>291</v>
      </c>
      <c r="FM87">
        <v>8.5</v>
      </c>
      <c r="FN87" t="s">
        <v>44</v>
      </c>
      <c r="FO87" t="s">
        <v>520</v>
      </c>
      <c r="FP87" t="s">
        <v>524</v>
      </c>
    </row>
    <row r="88" spans="1:172" x14ac:dyDescent="0.25">
      <c r="A88" s="69">
        <v>42957.057685185187</v>
      </c>
      <c r="B88" t="s">
        <v>319</v>
      </c>
      <c r="C88">
        <v>307216</v>
      </c>
      <c r="D88" t="s">
        <v>305</v>
      </c>
      <c r="E88">
        <v>53627.8</v>
      </c>
      <c r="F88">
        <v>53627.8</v>
      </c>
      <c r="G88" t="s">
        <v>43</v>
      </c>
      <c r="H88" s="39">
        <v>5.5555555555555552E-2</v>
      </c>
      <c r="I88" t="s">
        <v>50</v>
      </c>
      <c r="J88">
        <v>5.37</v>
      </c>
      <c r="K88" t="s">
        <v>100</v>
      </c>
      <c r="L88" t="s">
        <v>100</v>
      </c>
      <c r="M88" t="s">
        <v>212</v>
      </c>
      <c r="N88">
        <v>40.089100000000002</v>
      </c>
      <c r="O88">
        <v>43705.7</v>
      </c>
      <c r="P88">
        <v>19132.099999999999</v>
      </c>
      <c r="Q88">
        <v>0</v>
      </c>
      <c r="R88">
        <v>4290.28</v>
      </c>
      <c r="S88">
        <v>0</v>
      </c>
      <c r="T88">
        <v>78429.8</v>
      </c>
      <c r="U88">
        <v>145598</v>
      </c>
      <c r="V88">
        <v>229701</v>
      </c>
      <c r="W88">
        <v>0</v>
      </c>
      <c r="X88">
        <v>0</v>
      </c>
      <c r="Y88">
        <v>0</v>
      </c>
      <c r="Z88">
        <v>375299</v>
      </c>
      <c r="AA88">
        <v>6161.41</v>
      </c>
      <c r="AB88">
        <v>0</v>
      </c>
      <c r="AC88">
        <v>0</v>
      </c>
      <c r="AD88">
        <v>0</v>
      </c>
      <c r="AE88">
        <v>0</v>
      </c>
      <c r="AF88">
        <v>709.48599999999999</v>
      </c>
      <c r="AG88">
        <v>0</v>
      </c>
      <c r="AH88">
        <v>6870.9</v>
      </c>
      <c r="AI88">
        <v>0</v>
      </c>
      <c r="AJ88">
        <v>0</v>
      </c>
      <c r="AK88">
        <v>0</v>
      </c>
      <c r="AL88">
        <v>0</v>
      </c>
      <c r="AM88">
        <v>6870.9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18.535399999999999</v>
      </c>
      <c r="BB88">
        <v>38.246400000000001</v>
      </c>
      <c r="BC88">
        <v>9.4016999999999999</v>
      </c>
      <c r="BD88">
        <v>0</v>
      </c>
      <c r="BE88">
        <v>1.34581</v>
      </c>
      <c r="BF88">
        <v>1.90907</v>
      </c>
      <c r="BG88">
        <v>35.655900000000003</v>
      </c>
      <c r="BH88">
        <v>105.09399999999999</v>
      </c>
      <c r="BI88">
        <v>107.855</v>
      </c>
      <c r="BJ88">
        <v>0</v>
      </c>
      <c r="BK88">
        <v>0</v>
      </c>
      <c r="BL88">
        <v>0</v>
      </c>
      <c r="BM88">
        <v>212.94900000000001</v>
      </c>
      <c r="BN88">
        <v>192.517</v>
      </c>
      <c r="BO88">
        <v>20.431899999999999</v>
      </c>
      <c r="BP88">
        <v>0</v>
      </c>
      <c r="BQ88">
        <v>0</v>
      </c>
      <c r="BS88">
        <v>0</v>
      </c>
      <c r="BT88">
        <v>1.25</v>
      </c>
      <c r="BU88" t="s">
        <v>158</v>
      </c>
      <c r="BV88">
        <v>0</v>
      </c>
      <c r="BW88" t="s">
        <v>100</v>
      </c>
      <c r="BX88" t="s">
        <v>100</v>
      </c>
      <c r="BY88" t="s">
        <v>297</v>
      </c>
      <c r="BZ88">
        <v>40.71</v>
      </c>
      <c r="CA88">
        <v>40364.800000000003</v>
      </c>
      <c r="CB88">
        <v>38498.1</v>
      </c>
      <c r="CC88">
        <v>0</v>
      </c>
      <c r="CD88">
        <v>2870.01</v>
      </c>
      <c r="CE88">
        <v>0</v>
      </c>
      <c r="CF88">
        <v>73340.100000000006</v>
      </c>
      <c r="CG88">
        <v>155114</v>
      </c>
      <c r="CH88">
        <v>229701</v>
      </c>
      <c r="CI88">
        <v>0</v>
      </c>
      <c r="CJ88">
        <v>0</v>
      </c>
      <c r="CK88">
        <v>0</v>
      </c>
      <c r="CL88">
        <v>384815</v>
      </c>
      <c r="CM88">
        <v>6659.98</v>
      </c>
      <c r="CN88">
        <v>0</v>
      </c>
      <c r="CO88">
        <v>0</v>
      </c>
      <c r="CP88">
        <v>0</v>
      </c>
      <c r="CQ88">
        <v>0</v>
      </c>
      <c r="CR88">
        <v>740.86500000000001</v>
      </c>
      <c r="CS88">
        <v>0</v>
      </c>
      <c r="CT88">
        <v>7400.84</v>
      </c>
      <c r="CU88">
        <v>0</v>
      </c>
      <c r="CV88">
        <v>0</v>
      </c>
      <c r="CW88">
        <v>0</v>
      </c>
      <c r="CX88">
        <v>0</v>
      </c>
      <c r="CY88">
        <v>7400.84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20.013300000000001</v>
      </c>
      <c r="DN88">
        <v>35.7014</v>
      </c>
      <c r="DO88">
        <v>18.754300000000001</v>
      </c>
      <c r="DP88">
        <v>0</v>
      </c>
      <c r="DQ88">
        <v>0.89959800000000001</v>
      </c>
      <c r="DR88">
        <v>1.99318</v>
      </c>
      <c r="DS88">
        <v>33.128999999999998</v>
      </c>
      <c r="DT88">
        <v>110.491</v>
      </c>
      <c r="DU88">
        <v>107.855</v>
      </c>
      <c r="DV88">
        <v>0</v>
      </c>
      <c r="DW88">
        <v>0</v>
      </c>
      <c r="DX88">
        <v>0</v>
      </c>
      <c r="DY88">
        <v>218.345</v>
      </c>
      <c r="DZ88">
        <v>196.352</v>
      </c>
      <c r="EA88">
        <v>21.9937</v>
      </c>
      <c r="EB88">
        <v>0</v>
      </c>
      <c r="EC88">
        <v>0</v>
      </c>
      <c r="EE88">
        <v>0</v>
      </c>
      <c r="EF88">
        <v>9.25</v>
      </c>
      <c r="EG88" t="s">
        <v>207</v>
      </c>
      <c r="EH88">
        <v>0</v>
      </c>
      <c r="FI88" t="s">
        <v>509</v>
      </c>
      <c r="FJ88" t="s">
        <v>469</v>
      </c>
      <c r="FK88" t="s">
        <v>260</v>
      </c>
      <c r="FL88" t="s">
        <v>291</v>
      </c>
      <c r="FM88">
        <v>8.5</v>
      </c>
      <c r="FN88" t="s">
        <v>44</v>
      </c>
      <c r="FO88" t="s">
        <v>520</v>
      </c>
      <c r="FP88" t="s">
        <v>524</v>
      </c>
    </row>
    <row r="89" spans="1:172" x14ac:dyDescent="0.25">
      <c r="A89" s="69">
        <v>42957.058877314812</v>
      </c>
      <c r="B89" t="s">
        <v>320</v>
      </c>
      <c r="C89">
        <v>307316</v>
      </c>
      <c r="D89" t="s">
        <v>305</v>
      </c>
      <c r="E89">
        <v>53627.8</v>
      </c>
      <c r="F89">
        <v>53627.8</v>
      </c>
      <c r="G89" t="s">
        <v>43</v>
      </c>
      <c r="H89" s="39">
        <v>6.8749999999999992E-2</v>
      </c>
      <c r="I89" t="s">
        <v>51</v>
      </c>
      <c r="J89">
        <v>-7.39</v>
      </c>
      <c r="K89" t="s">
        <v>100</v>
      </c>
      <c r="L89" t="s">
        <v>100</v>
      </c>
      <c r="M89" t="s">
        <v>212</v>
      </c>
      <c r="N89">
        <v>50.220999999999997</v>
      </c>
      <c r="O89">
        <v>64577.599999999999</v>
      </c>
      <c r="P89">
        <v>22988.9</v>
      </c>
      <c r="Q89">
        <v>0</v>
      </c>
      <c r="R89">
        <v>5131</v>
      </c>
      <c r="S89">
        <v>0</v>
      </c>
      <c r="T89">
        <v>78429.8</v>
      </c>
      <c r="U89">
        <v>171178</v>
      </c>
      <c r="V89">
        <v>229701</v>
      </c>
      <c r="W89">
        <v>0</v>
      </c>
      <c r="X89">
        <v>0</v>
      </c>
      <c r="Y89">
        <v>0</v>
      </c>
      <c r="Z89">
        <v>400879</v>
      </c>
      <c r="AA89">
        <v>7718.62</v>
      </c>
      <c r="AB89">
        <v>0</v>
      </c>
      <c r="AC89">
        <v>0</v>
      </c>
      <c r="AD89">
        <v>0</v>
      </c>
      <c r="AE89">
        <v>0</v>
      </c>
      <c r="AF89">
        <v>709.48800000000006</v>
      </c>
      <c r="AG89">
        <v>0</v>
      </c>
      <c r="AH89">
        <v>8428.11</v>
      </c>
      <c r="AI89">
        <v>0</v>
      </c>
      <c r="AJ89">
        <v>0</v>
      </c>
      <c r="AK89">
        <v>0</v>
      </c>
      <c r="AL89">
        <v>0</v>
      </c>
      <c r="AM89">
        <v>8428.11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22.3324</v>
      </c>
      <c r="BB89">
        <v>46.657299999999999</v>
      </c>
      <c r="BC89">
        <v>9.6217400000000008</v>
      </c>
      <c r="BD89">
        <v>0</v>
      </c>
      <c r="BE89">
        <v>1.6871100000000001</v>
      </c>
      <c r="BF89">
        <v>1.90907</v>
      </c>
      <c r="BG89">
        <v>35.655900000000003</v>
      </c>
      <c r="BH89">
        <v>117.864</v>
      </c>
      <c r="BI89">
        <v>107.855</v>
      </c>
      <c r="BJ89">
        <v>0</v>
      </c>
      <c r="BK89">
        <v>0</v>
      </c>
      <c r="BL89">
        <v>0</v>
      </c>
      <c r="BM89">
        <v>225.71799999999999</v>
      </c>
      <c r="BN89">
        <v>201.49199999999999</v>
      </c>
      <c r="BO89">
        <v>24.2256</v>
      </c>
      <c r="BP89">
        <v>0</v>
      </c>
      <c r="BQ89">
        <v>5.25</v>
      </c>
      <c r="BR89" t="s">
        <v>131</v>
      </c>
      <c r="BS89">
        <v>0</v>
      </c>
      <c r="BT89">
        <v>0.75</v>
      </c>
      <c r="BU89" t="s">
        <v>158</v>
      </c>
      <c r="BV89">
        <v>0</v>
      </c>
      <c r="BW89" t="s">
        <v>100</v>
      </c>
      <c r="BX89" t="s">
        <v>100</v>
      </c>
      <c r="BY89" t="s">
        <v>297</v>
      </c>
      <c r="BZ89">
        <v>40.71</v>
      </c>
      <c r="CA89">
        <v>40364.800000000003</v>
      </c>
      <c r="CB89">
        <v>38498.1</v>
      </c>
      <c r="CC89">
        <v>0</v>
      </c>
      <c r="CD89">
        <v>2870.01</v>
      </c>
      <c r="CE89">
        <v>0</v>
      </c>
      <c r="CF89">
        <v>73340.100000000006</v>
      </c>
      <c r="CG89">
        <v>155114</v>
      </c>
      <c r="CH89">
        <v>229701</v>
      </c>
      <c r="CI89">
        <v>0</v>
      </c>
      <c r="CJ89">
        <v>0</v>
      </c>
      <c r="CK89">
        <v>0</v>
      </c>
      <c r="CL89">
        <v>384815</v>
      </c>
      <c r="CM89">
        <v>6659.98</v>
      </c>
      <c r="CN89">
        <v>0</v>
      </c>
      <c r="CO89">
        <v>0</v>
      </c>
      <c r="CP89">
        <v>0</v>
      </c>
      <c r="CQ89">
        <v>0</v>
      </c>
      <c r="CR89">
        <v>740.86500000000001</v>
      </c>
      <c r="CS89">
        <v>0</v>
      </c>
      <c r="CT89">
        <v>7400.84</v>
      </c>
      <c r="CU89">
        <v>0</v>
      </c>
      <c r="CV89">
        <v>0</v>
      </c>
      <c r="CW89">
        <v>0</v>
      </c>
      <c r="CX89">
        <v>0</v>
      </c>
      <c r="CY89">
        <v>7400.84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20.013300000000001</v>
      </c>
      <c r="DN89">
        <v>35.7014</v>
      </c>
      <c r="DO89">
        <v>18.754300000000001</v>
      </c>
      <c r="DP89">
        <v>0</v>
      </c>
      <c r="DQ89">
        <v>0.89959800000000001</v>
      </c>
      <c r="DR89">
        <v>1.99318</v>
      </c>
      <c r="DS89">
        <v>33.128999999999998</v>
      </c>
      <c r="DT89">
        <v>110.491</v>
      </c>
      <c r="DU89">
        <v>107.855</v>
      </c>
      <c r="DV89">
        <v>0</v>
      </c>
      <c r="DW89">
        <v>0</v>
      </c>
      <c r="DX89">
        <v>0</v>
      </c>
      <c r="DY89">
        <v>218.345</v>
      </c>
      <c r="DZ89">
        <v>196.352</v>
      </c>
      <c r="EA89">
        <v>21.9937</v>
      </c>
      <c r="EB89">
        <v>0</v>
      </c>
      <c r="EC89">
        <v>0</v>
      </c>
      <c r="EE89">
        <v>0</v>
      </c>
      <c r="EF89">
        <v>9.25</v>
      </c>
      <c r="EG89" t="s">
        <v>207</v>
      </c>
      <c r="EH89">
        <v>0</v>
      </c>
      <c r="FI89" t="s">
        <v>509</v>
      </c>
      <c r="FJ89" t="s">
        <v>469</v>
      </c>
      <c r="FK89" t="s">
        <v>260</v>
      </c>
      <c r="FL89" t="s">
        <v>291</v>
      </c>
      <c r="FM89">
        <v>8.5</v>
      </c>
      <c r="FN89" t="s">
        <v>44</v>
      </c>
      <c r="FO89" t="s">
        <v>520</v>
      </c>
      <c r="FP89" t="s">
        <v>524</v>
      </c>
    </row>
    <row r="90" spans="1:172" x14ac:dyDescent="0.25">
      <c r="A90" s="69">
        <v>42957.059837962966</v>
      </c>
      <c r="B90" t="s">
        <v>321</v>
      </c>
      <c r="C90">
        <v>307516</v>
      </c>
      <c r="D90" t="s">
        <v>305</v>
      </c>
      <c r="E90">
        <v>53627.8</v>
      </c>
      <c r="F90">
        <v>53627.8</v>
      </c>
      <c r="G90" t="s">
        <v>43</v>
      </c>
      <c r="H90" s="39">
        <v>5.486111111111111E-2</v>
      </c>
      <c r="I90" t="s">
        <v>50</v>
      </c>
      <c r="J90">
        <v>1.35</v>
      </c>
      <c r="K90" t="s">
        <v>100</v>
      </c>
      <c r="L90" t="s">
        <v>100</v>
      </c>
      <c r="M90" t="s">
        <v>212</v>
      </c>
      <c r="N90">
        <v>39.5107</v>
      </c>
      <c r="O90">
        <v>45116</v>
      </c>
      <c r="P90">
        <v>26318.5</v>
      </c>
      <c r="Q90">
        <v>0</v>
      </c>
      <c r="R90">
        <v>4267.78</v>
      </c>
      <c r="S90">
        <v>0</v>
      </c>
      <c r="T90">
        <v>78429.8</v>
      </c>
      <c r="U90">
        <v>154172</v>
      </c>
      <c r="V90">
        <v>229701</v>
      </c>
      <c r="W90">
        <v>0</v>
      </c>
      <c r="X90">
        <v>0</v>
      </c>
      <c r="Y90">
        <v>0</v>
      </c>
      <c r="Z90">
        <v>383873</v>
      </c>
      <c r="AA90">
        <v>6072.52</v>
      </c>
      <c r="AB90">
        <v>0</v>
      </c>
      <c r="AC90">
        <v>0</v>
      </c>
      <c r="AD90">
        <v>0</v>
      </c>
      <c r="AE90">
        <v>0</v>
      </c>
      <c r="AF90">
        <v>709.48599999999999</v>
      </c>
      <c r="AG90">
        <v>0</v>
      </c>
      <c r="AH90">
        <v>6782</v>
      </c>
      <c r="AI90">
        <v>0</v>
      </c>
      <c r="AJ90">
        <v>0</v>
      </c>
      <c r="AK90">
        <v>0</v>
      </c>
      <c r="AL90">
        <v>0</v>
      </c>
      <c r="AM90">
        <v>6782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18.269400000000001</v>
      </c>
      <c r="BB90">
        <v>39.015500000000003</v>
      </c>
      <c r="BC90">
        <v>12.932600000000001</v>
      </c>
      <c r="BD90">
        <v>0</v>
      </c>
      <c r="BE90">
        <v>1.33873</v>
      </c>
      <c r="BF90">
        <v>1.90907</v>
      </c>
      <c r="BG90">
        <v>35.655900000000003</v>
      </c>
      <c r="BH90">
        <v>109.121</v>
      </c>
      <c r="BI90">
        <v>107.855</v>
      </c>
      <c r="BJ90">
        <v>0</v>
      </c>
      <c r="BK90">
        <v>0</v>
      </c>
      <c r="BL90">
        <v>0</v>
      </c>
      <c r="BM90">
        <v>216.976</v>
      </c>
      <c r="BN90">
        <v>196.81</v>
      </c>
      <c r="BO90">
        <v>20.1661</v>
      </c>
      <c r="BP90">
        <v>0</v>
      </c>
      <c r="BQ90">
        <v>0</v>
      </c>
      <c r="BS90">
        <v>0</v>
      </c>
      <c r="BT90">
        <v>1.25</v>
      </c>
      <c r="BU90" t="s">
        <v>158</v>
      </c>
      <c r="BV90">
        <v>0</v>
      </c>
      <c r="BW90" t="s">
        <v>100</v>
      </c>
      <c r="BX90" t="s">
        <v>100</v>
      </c>
      <c r="BY90" t="s">
        <v>297</v>
      </c>
      <c r="BZ90">
        <v>40.71</v>
      </c>
      <c r="CA90">
        <v>40364.800000000003</v>
      </c>
      <c r="CB90">
        <v>38498.1</v>
      </c>
      <c r="CC90">
        <v>0</v>
      </c>
      <c r="CD90">
        <v>2870.01</v>
      </c>
      <c r="CE90">
        <v>0</v>
      </c>
      <c r="CF90">
        <v>73340.100000000006</v>
      </c>
      <c r="CG90">
        <v>155114</v>
      </c>
      <c r="CH90">
        <v>229701</v>
      </c>
      <c r="CI90">
        <v>0</v>
      </c>
      <c r="CJ90">
        <v>0</v>
      </c>
      <c r="CK90">
        <v>0</v>
      </c>
      <c r="CL90">
        <v>384815</v>
      </c>
      <c r="CM90">
        <v>6659.98</v>
      </c>
      <c r="CN90">
        <v>0</v>
      </c>
      <c r="CO90">
        <v>0</v>
      </c>
      <c r="CP90">
        <v>0</v>
      </c>
      <c r="CQ90">
        <v>0</v>
      </c>
      <c r="CR90">
        <v>740.86500000000001</v>
      </c>
      <c r="CS90">
        <v>0</v>
      </c>
      <c r="CT90">
        <v>7400.84</v>
      </c>
      <c r="CU90">
        <v>0</v>
      </c>
      <c r="CV90">
        <v>0</v>
      </c>
      <c r="CW90">
        <v>0</v>
      </c>
      <c r="CX90">
        <v>0</v>
      </c>
      <c r="CY90">
        <v>7400.84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20.013300000000001</v>
      </c>
      <c r="DN90">
        <v>35.7014</v>
      </c>
      <c r="DO90">
        <v>18.754300000000001</v>
      </c>
      <c r="DP90">
        <v>0</v>
      </c>
      <c r="DQ90">
        <v>0.89959800000000001</v>
      </c>
      <c r="DR90">
        <v>1.99318</v>
      </c>
      <c r="DS90">
        <v>33.128999999999998</v>
      </c>
      <c r="DT90">
        <v>110.491</v>
      </c>
      <c r="DU90">
        <v>107.855</v>
      </c>
      <c r="DV90">
        <v>0</v>
      </c>
      <c r="DW90">
        <v>0</v>
      </c>
      <c r="DX90">
        <v>0</v>
      </c>
      <c r="DY90">
        <v>218.345</v>
      </c>
      <c r="DZ90">
        <v>196.352</v>
      </c>
      <c r="EA90">
        <v>21.9937</v>
      </c>
      <c r="EB90">
        <v>0</v>
      </c>
      <c r="EC90">
        <v>0</v>
      </c>
      <c r="EE90">
        <v>0</v>
      </c>
      <c r="EF90">
        <v>9.25</v>
      </c>
      <c r="EG90" t="s">
        <v>207</v>
      </c>
      <c r="EH90">
        <v>0</v>
      </c>
      <c r="FI90" t="s">
        <v>509</v>
      </c>
      <c r="FJ90" t="s">
        <v>469</v>
      </c>
      <c r="FK90" t="s">
        <v>260</v>
      </c>
      <c r="FL90" t="s">
        <v>291</v>
      </c>
      <c r="FM90">
        <v>8.5</v>
      </c>
      <c r="FN90" t="s">
        <v>44</v>
      </c>
      <c r="FO90" t="s">
        <v>520</v>
      </c>
      <c r="FP90" t="s">
        <v>524</v>
      </c>
    </row>
    <row r="91" spans="1:172" x14ac:dyDescent="0.25">
      <c r="A91" s="69">
        <v>42957.060648148145</v>
      </c>
      <c r="B91" t="s">
        <v>322</v>
      </c>
      <c r="C91">
        <v>307606</v>
      </c>
      <c r="D91" t="s">
        <v>303</v>
      </c>
      <c r="E91">
        <v>53627.8</v>
      </c>
      <c r="F91">
        <v>53627.8</v>
      </c>
      <c r="G91" t="s">
        <v>43</v>
      </c>
      <c r="H91" s="39">
        <v>4.6527777777777779E-2</v>
      </c>
      <c r="I91" t="s">
        <v>50</v>
      </c>
      <c r="J91">
        <v>3.92</v>
      </c>
      <c r="K91" t="s">
        <v>100</v>
      </c>
      <c r="L91" t="s">
        <v>100</v>
      </c>
      <c r="M91" t="s">
        <v>212</v>
      </c>
      <c r="N91">
        <v>8.5694800000000004</v>
      </c>
      <c r="O91">
        <v>78693.3</v>
      </c>
      <c r="P91">
        <v>16405.5</v>
      </c>
      <c r="Q91">
        <v>0</v>
      </c>
      <c r="R91">
        <v>1739.23</v>
      </c>
      <c r="S91">
        <v>0</v>
      </c>
      <c r="T91">
        <v>78440.899999999994</v>
      </c>
      <c r="U91">
        <v>175288</v>
      </c>
      <c r="V91">
        <v>229701</v>
      </c>
      <c r="W91">
        <v>0</v>
      </c>
      <c r="X91">
        <v>0</v>
      </c>
      <c r="Y91">
        <v>0</v>
      </c>
      <c r="Z91">
        <v>404989</v>
      </c>
      <c r="AA91">
        <v>1317.08</v>
      </c>
      <c r="AB91">
        <v>0</v>
      </c>
      <c r="AC91">
        <v>0</v>
      </c>
      <c r="AD91">
        <v>0</v>
      </c>
      <c r="AE91">
        <v>0</v>
      </c>
      <c r="AF91">
        <v>609.04499999999996</v>
      </c>
      <c r="AG91">
        <v>0</v>
      </c>
      <c r="AH91">
        <v>1926.12</v>
      </c>
      <c r="AI91">
        <v>0</v>
      </c>
      <c r="AJ91">
        <v>0</v>
      </c>
      <c r="AK91">
        <v>0</v>
      </c>
      <c r="AL91">
        <v>0</v>
      </c>
      <c r="AM91">
        <v>1926.12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4.0384799999999998</v>
      </c>
      <c r="BB91">
        <v>53.714100000000002</v>
      </c>
      <c r="BC91">
        <v>7.8797699999999997</v>
      </c>
      <c r="BD91">
        <v>0</v>
      </c>
      <c r="BE91">
        <v>0.54901699999999998</v>
      </c>
      <c r="BF91">
        <v>1.6341699999999999</v>
      </c>
      <c r="BG91">
        <v>36.124299999999998</v>
      </c>
      <c r="BH91">
        <v>103.94</v>
      </c>
      <c r="BI91">
        <v>109.03400000000001</v>
      </c>
      <c r="BJ91">
        <v>0</v>
      </c>
      <c r="BK91">
        <v>0</v>
      </c>
      <c r="BL91">
        <v>0</v>
      </c>
      <c r="BM91">
        <v>212.97399999999999</v>
      </c>
      <c r="BN91">
        <v>207.304</v>
      </c>
      <c r="BO91">
        <v>5.6699400000000004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100</v>
      </c>
      <c r="BX91" t="s">
        <v>100</v>
      </c>
      <c r="BY91" t="s">
        <v>244</v>
      </c>
      <c r="BZ91">
        <v>9.4745699999999999</v>
      </c>
      <c r="CA91">
        <v>75404.399999999994</v>
      </c>
      <c r="CB91">
        <v>35578.699999999997</v>
      </c>
      <c r="CC91">
        <v>0</v>
      </c>
      <c r="CD91">
        <v>1376.63</v>
      </c>
      <c r="CE91">
        <v>0</v>
      </c>
      <c r="CF91">
        <v>72774.600000000006</v>
      </c>
      <c r="CG91">
        <v>185144</v>
      </c>
      <c r="CH91">
        <v>229701</v>
      </c>
      <c r="CI91">
        <v>0</v>
      </c>
      <c r="CJ91">
        <v>0</v>
      </c>
      <c r="CK91">
        <v>0</v>
      </c>
      <c r="CL91">
        <v>414845</v>
      </c>
      <c r="CM91">
        <v>1666.48</v>
      </c>
      <c r="CN91">
        <v>0</v>
      </c>
      <c r="CO91">
        <v>0</v>
      </c>
      <c r="CP91">
        <v>0</v>
      </c>
      <c r="CQ91">
        <v>0</v>
      </c>
      <c r="CR91">
        <v>640.42700000000002</v>
      </c>
      <c r="CS91">
        <v>0</v>
      </c>
      <c r="CT91">
        <v>2306.91</v>
      </c>
      <c r="CU91">
        <v>0</v>
      </c>
      <c r="CV91">
        <v>0</v>
      </c>
      <c r="CW91">
        <v>0</v>
      </c>
      <c r="CX91">
        <v>0</v>
      </c>
      <c r="CY91">
        <v>2306.91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5.1091100000000003</v>
      </c>
      <c r="DN91">
        <v>50.322299999999998</v>
      </c>
      <c r="DO91">
        <v>16.961099999999998</v>
      </c>
      <c r="DP91">
        <v>0</v>
      </c>
      <c r="DQ91">
        <v>0.43537900000000002</v>
      </c>
      <c r="DR91">
        <v>1.7182900000000001</v>
      </c>
      <c r="DS91">
        <v>33.295900000000003</v>
      </c>
      <c r="DT91">
        <v>107.842</v>
      </c>
      <c r="DU91">
        <v>109.03400000000001</v>
      </c>
      <c r="DV91">
        <v>0</v>
      </c>
      <c r="DW91">
        <v>0</v>
      </c>
      <c r="DX91">
        <v>0</v>
      </c>
      <c r="DY91">
        <v>216.876</v>
      </c>
      <c r="DZ91">
        <v>210.05199999999999</v>
      </c>
      <c r="EA91">
        <v>6.8244100000000003</v>
      </c>
      <c r="EB91">
        <v>0</v>
      </c>
      <c r="EC91">
        <v>0</v>
      </c>
      <c r="EE91">
        <v>0</v>
      </c>
      <c r="EF91">
        <v>0</v>
      </c>
      <c r="EH91">
        <v>0</v>
      </c>
      <c r="FI91" t="s">
        <v>509</v>
      </c>
      <c r="FJ91" t="s">
        <v>469</v>
      </c>
      <c r="FK91" t="s">
        <v>260</v>
      </c>
      <c r="FL91" t="s">
        <v>291</v>
      </c>
      <c r="FM91">
        <v>8.5</v>
      </c>
      <c r="FN91" t="s">
        <v>44</v>
      </c>
      <c r="FO91" t="s">
        <v>520</v>
      </c>
      <c r="FP91" t="s">
        <v>524</v>
      </c>
    </row>
    <row r="92" spans="1:172" x14ac:dyDescent="0.25">
      <c r="A92" s="69">
        <v>42957.061527777776</v>
      </c>
      <c r="B92" t="s">
        <v>323</v>
      </c>
      <c r="C92">
        <v>307706</v>
      </c>
      <c r="D92" t="s">
        <v>303</v>
      </c>
      <c r="E92">
        <v>53627.8</v>
      </c>
      <c r="F92">
        <v>53627.8</v>
      </c>
      <c r="G92" t="s">
        <v>43</v>
      </c>
      <c r="H92" s="39">
        <v>5.0694444444444452E-2</v>
      </c>
      <c r="I92" t="s">
        <v>51</v>
      </c>
      <c r="J92">
        <v>-23.99</v>
      </c>
      <c r="K92" t="s">
        <v>100</v>
      </c>
      <c r="L92" t="s">
        <v>100</v>
      </c>
      <c r="M92" t="s">
        <v>212</v>
      </c>
      <c r="N92">
        <v>25.946100000000001</v>
      </c>
      <c r="O92">
        <v>135449</v>
      </c>
      <c r="P92">
        <v>17494.7</v>
      </c>
      <c r="Q92">
        <v>0</v>
      </c>
      <c r="R92">
        <v>2939.66</v>
      </c>
      <c r="S92">
        <v>0</v>
      </c>
      <c r="T92">
        <v>78440.899999999994</v>
      </c>
      <c r="U92">
        <v>234350</v>
      </c>
      <c r="V92">
        <v>229701</v>
      </c>
      <c r="W92">
        <v>0</v>
      </c>
      <c r="X92">
        <v>0</v>
      </c>
      <c r="Y92">
        <v>0</v>
      </c>
      <c r="Z92">
        <v>464052</v>
      </c>
      <c r="AA92">
        <v>3987.75</v>
      </c>
      <c r="AB92">
        <v>0</v>
      </c>
      <c r="AC92">
        <v>0</v>
      </c>
      <c r="AD92">
        <v>0</v>
      </c>
      <c r="AE92">
        <v>0</v>
      </c>
      <c r="AF92">
        <v>609.04600000000005</v>
      </c>
      <c r="AG92">
        <v>0</v>
      </c>
      <c r="AH92">
        <v>4596.79</v>
      </c>
      <c r="AI92">
        <v>0</v>
      </c>
      <c r="AJ92">
        <v>0</v>
      </c>
      <c r="AK92">
        <v>0</v>
      </c>
      <c r="AL92">
        <v>0</v>
      </c>
      <c r="AM92">
        <v>4596.79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10.972200000000001</v>
      </c>
      <c r="BB92">
        <v>74.637900000000002</v>
      </c>
      <c r="BC92">
        <v>7.4868199999999998</v>
      </c>
      <c r="BD92">
        <v>0</v>
      </c>
      <c r="BE92">
        <v>0.98791499999999999</v>
      </c>
      <c r="BF92">
        <v>1.6341699999999999</v>
      </c>
      <c r="BG92">
        <v>36.124299999999998</v>
      </c>
      <c r="BH92">
        <v>131.84299999999999</v>
      </c>
      <c r="BI92">
        <v>109.03400000000001</v>
      </c>
      <c r="BJ92">
        <v>0</v>
      </c>
      <c r="BK92">
        <v>0</v>
      </c>
      <c r="BL92">
        <v>0</v>
      </c>
      <c r="BM92">
        <v>240.87700000000001</v>
      </c>
      <c r="BN92">
        <v>228.279</v>
      </c>
      <c r="BO92">
        <v>12.598000000000001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100</v>
      </c>
      <c r="BX92" t="s">
        <v>100</v>
      </c>
      <c r="BY92" t="s">
        <v>244</v>
      </c>
      <c r="BZ92">
        <v>9.4745699999999999</v>
      </c>
      <c r="CA92">
        <v>75404.399999999994</v>
      </c>
      <c r="CB92">
        <v>35578.699999999997</v>
      </c>
      <c r="CC92">
        <v>0</v>
      </c>
      <c r="CD92">
        <v>1376.63</v>
      </c>
      <c r="CE92">
        <v>0</v>
      </c>
      <c r="CF92">
        <v>72774.600000000006</v>
      </c>
      <c r="CG92">
        <v>185144</v>
      </c>
      <c r="CH92">
        <v>229701</v>
      </c>
      <c r="CI92">
        <v>0</v>
      </c>
      <c r="CJ92">
        <v>0</v>
      </c>
      <c r="CK92">
        <v>0</v>
      </c>
      <c r="CL92">
        <v>414845</v>
      </c>
      <c r="CM92">
        <v>1666.48</v>
      </c>
      <c r="CN92">
        <v>0</v>
      </c>
      <c r="CO92">
        <v>0</v>
      </c>
      <c r="CP92">
        <v>0</v>
      </c>
      <c r="CQ92">
        <v>0</v>
      </c>
      <c r="CR92">
        <v>640.42700000000002</v>
      </c>
      <c r="CS92">
        <v>0</v>
      </c>
      <c r="CT92">
        <v>2306.91</v>
      </c>
      <c r="CU92">
        <v>0</v>
      </c>
      <c r="CV92">
        <v>0</v>
      </c>
      <c r="CW92">
        <v>0</v>
      </c>
      <c r="CX92">
        <v>0</v>
      </c>
      <c r="CY92">
        <v>2306.91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5.1091100000000003</v>
      </c>
      <c r="DN92">
        <v>50.322299999999998</v>
      </c>
      <c r="DO92">
        <v>16.961099999999998</v>
      </c>
      <c r="DP92">
        <v>0</v>
      </c>
      <c r="DQ92">
        <v>0.43537900000000002</v>
      </c>
      <c r="DR92">
        <v>1.7182900000000001</v>
      </c>
      <c r="DS92">
        <v>33.295900000000003</v>
      </c>
      <c r="DT92">
        <v>107.842</v>
      </c>
      <c r="DU92">
        <v>109.03400000000001</v>
      </c>
      <c r="DV92">
        <v>0</v>
      </c>
      <c r="DW92">
        <v>0</v>
      </c>
      <c r="DX92">
        <v>0</v>
      </c>
      <c r="DY92">
        <v>216.876</v>
      </c>
      <c r="DZ92">
        <v>210.05199999999999</v>
      </c>
      <c r="EA92">
        <v>6.8244100000000003</v>
      </c>
      <c r="EB92">
        <v>0</v>
      </c>
      <c r="EC92">
        <v>0</v>
      </c>
      <c r="EE92">
        <v>0</v>
      </c>
      <c r="EF92">
        <v>0</v>
      </c>
      <c r="EH92">
        <v>0</v>
      </c>
      <c r="FI92" t="s">
        <v>509</v>
      </c>
      <c r="FJ92" t="s">
        <v>469</v>
      </c>
      <c r="FK92" t="s">
        <v>260</v>
      </c>
      <c r="FL92" t="s">
        <v>291</v>
      </c>
      <c r="FM92">
        <v>8.5</v>
      </c>
      <c r="FN92" t="s">
        <v>44</v>
      </c>
      <c r="FO92" t="s">
        <v>520</v>
      </c>
      <c r="FP92" t="s">
        <v>524</v>
      </c>
    </row>
    <row r="93" spans="1:172" x14ac:dyDescent="0.25">
      <c r="A93" s="69">
        <v>42957.062372685185</v>
      </c>
      <c r="B93" t="s">
        <v>324</v>
      </c>
      <c r="C93">
        <v>307906</v>
      </c>
      <c r="D93" t="s">
        <v>303</v>
      </c>
      <c r="E93">
        <v>53627.8</v>
      </c>
      <c r="F93">
        <v>53627.8</v>
      </c>
      <c r="G93" t="s">
        <v>43</v>
      </c>
      <c r="H93" s="39">
        <v>4.7916666666666663E-2</v>
      </c>
      <c r="I93" t="s">
        <v>50</v>
      </c>
      <c r="J93">
        <v>1.0900000000000001</v>
      </c>
      <c r="K93" t="s">
        <v>100</v>
      </c>
      <c r="L93" t="s">
        <v>100</v>
      </c>
      <c r="M93" t="s">
        <v>212</v>
      </c>
      <c r="N93">
        <v>8.4221599999999999</v>
      </c>
      <c r="O93">
        <v>79191.899999999994</v>
      </c>
      <c r="P93">
        <v>22577.9</v>
      </c>
      <c r="Q93">
        <v>0</v>
      </c>
      <c r="R93">
        <v>1731.65</v>
      </c>
      <c r="S93">
        <v>0</v>
      </c>
      <c r="T93">
        <v>78440.899999999994</v>
      </c>
      <c r="U93">
        <v>181951</v>
      </c>
      <c r="V93">
        <v>229701</v>
      </c>
      <c r="W93">
        <v>0</v>
      </c>
      <c r="X93">
        <v>0</v>
      </c>
      <c r="Y93">
        <v>0</v>
      </c>
      <c r="Z93">
        <v>411652</v>
      </c>
      <c r="AA93">
        <v>1294.43</v>
      </c>
      <c r="AB93">
        <v>0</v>
      </c>
      <c r="AC93">
        <v>0</v>
      </c>
      <c r="AD93">
        <v>0</v>
      </c>
      <c r="AE93">
        <v>0</v>
      </c>
      <c r="AF93">
        <v>609.04499999999996</v>
      </c>
      <c r="AG93">
        <v>0</v>
      </c>
      <c r="AH93">
        <v>1903.48</v>
      </c>
      <c r="AI93">
        <v>0</v>
      </c>
      <c r="AJ93">
        <v>0</v>
      </c>
      <c r="AK93">
        <v>0</v>
      </c>
      <c r="AL93">
        <v>0</v>
      </c>
      <c r="AM93">
        <v>1903.48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3.9683199999999998</v>
      </c>
      <c r="BB93">
        <v>53.64</v>
      </c>
      <c r="BC93">
        <v>10.845599999999999</v>
      </c>
      <c r="BD93">
        <v>0</v>
      </c>
      <c r="BE93">
        <v>0.54657800000000001</v>
      </c>
      <c r="BF93">
        <v>1.6341699999999999</v>
      </c>
      <c r="BG93">
        <v>36.124299999999998</v>
      </c>
      <c r="BH93">
        <v>106.759</v>
      </c>
      <c r="BI93">
        <v>109.03400000000001</v>
      </c>
      <c r="BJ93">
        <v>0</v>
      </c>
      <c r="BK93">
        <v>0</v>
      </c>
      <c r="BL93">
        <v>0</v>
      </c>
      <c r="BM93">
        <v>215.79300000000001</v>
      </c>
      <c r="BN93">
        <v>210.19300000000001</v>
      </c>
      <c r="BO93">
        <v>5.5998400000000004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100</v>
      </c>
      <c r="BX93" t="s">
        <v>100</v>
      </c>
      <c r="BY93" t="s">
        <v>244</v>
      </c>
      <c r="BZ93">
        <v>9.4745699999999999</v>
      </c>
      <c r="CA93">
        <v>75404.399999999994</v>
      </c>
      <c r="CB93">
        <v>35578.699999999997</v>
      </c>
      <c r="CC93">
        <v>0</v>
      </c>
      <c r="CD93">
        <v>1376.63</v>
      </c>
      <c r="CE93">
        <v>0</v>
      </c>
      <c r="CF93">
        <v>72774.600000000006</v>
      </c>
      <c r="CG93">
        <v>185144</v>
      </c>
      <c r="CH93">
        <v>229701</v>
      </c>
      <c r="CI93">
        <v>0</v>
      </c>
      <c r="CJ93">
        <v>0</v>
      </c>
      <c r="CK93">
        <v>0</v>
      </c>
      <c r="CL93">
        <v>414845</v>
      </c>
      <c r="CM93">
        <v>1666.48</v>
      </c>
      <c r="CN93">
        <v>0</v>
      </c>
      <c r="CO93">
        <v>0</v>
      </c>
      <c r="CP93">
        <v>0</v>
      </c>
      <c r="CQ93">
        <v>0</v>
      </c>
      <c r="CR93">
        <v>640.42700000000002</v>
      </c>
      <c r="CS93">
        <v>0</v>
      </c>
      <c r="CT93">
        <v>2306.91</v>
      </c>
      <c r="CU93">
        <v>0</v>
      </c>
      <c r="CV93">
        <v>0</v>
      </c>
      <c r="CW93">
        <v>0</v>
      </c>
      <c r="CX93">
        <v>0</v>
      </c>
      <c r="CY93">
        <v>2306.91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5.1091100000000003</v>
      </c>
      <c r="DN93">
        <v>50.322299999999998</v>
      </c>
      <c r="DO93">
        <v>16.961099999999998</v>
      </c>
      <c r="DP93">
        <v>0</v>
      </c>
      <c r="DQ93">
        <v>0.43537900000000002</v>
      </c>
      <c r="DR93">
        <v>1.7182900000000001</v>
      </c>
      <c r="DS93">
        <v>33.295900000000003</v>
      </c>
      <c r="DT93">
        <v>107.842</v>
      </c>
      <c r="DU93">
        <v>109.03400000000001</v>
      </c>
      <c r="DV93">
        <v>0</v>
      </c>
      <c r="DW93">
        <v>0</v>
      </c>
      <c r="DX93">
        <v>0</v>
      </c>
      <c r="DY93">
        <v>216.876</v>
      </c>
      <c r="DZ93">
        <v>210.05199999999999</v>
      </c>
      <c r="EA93">
        <v>6.8244100000000003</v>
      </c>
      <c r="EB93">
        <v>0</v>
      </c>
      <c r="EC93">
        <v>0</v>
      </c>
      <c r="EE93">
        <v>0</v>
      </c>
      <c r="EF93">
        <v>0</v>
      </c>
      <c r="EH93">
        <v>0</v>
      </c>
      <c r="FI93" t="s">
        <v>509</v>
      </c>
      <c r="FJ93" t="s">
        <v>469</v>
      </c>
      <c r="FK93" t="s">
        <v>260</v>
      </c>
      <c r="FL93" t="s">
        <v>291</v>
      </c>
      <c r="FM93">
        <v>8.5</v>
      </c>
      <c r="FN93" t="s">
        <v>44</v>
      </c>
      <c r="FO93" t="s">
        <v>520</v>
      </c>
      <c r="FP93" t="s">
        <v>524</v>
      </c>
    </row>
    <row r="94" spans="1:172" x14ac:dyDescent="0.25">
      <c r="A94" s="69">
        <v>42957.063333333332</v>
      </c>
      <c r="B94" t="s">
        <v>325</v>
      </c>
      <c r="C94">
        <v>312616</v>
      </c>
      <c r="D94" t="s">
        <v>305</v>
      </c>
      <c r="E94">
        <v>53627.8</v>
      </c>
      <c r="F94">
        <v>53627.8</v>
      </c>
      <c r="G94" t="s">
        <v>43</v>
      </c>
      <c r="H94" s="39">
        <v>5.5555555555555552E-2</v>
      </c>
      <c r="I94" t="s">
        <v>50</v>
      </c>
      <c r="J94">
        <v>2.99</v>
      </c>
      <c r="K94" t="s">
        <v>100</v>
      </c>
      <c r="L94" t="s">
        <v>100</v>
      </c>
      <c r="M94" t="s">
        <v>212</v>
      </c>
      <c r="N94">
        <v>38.852699999999999</v>
      </c>
      <c r="O94">
        <v>43894.9</v>
      </c>
      <c r="P94">
        <v>25617.200000000001</v>
      </c>
      <c r="Q94">
        <v>0</v>
      </c>
      <c r="R94">
        <v>4433.6899999999996</v>
      </c>
      <c r="S94">
        <v>0</v>
      </c>
      <c r="T94">
        <v>78429.8</v>
      </c>
      <c r="U94">
        <v>152414</v>
      </c>
      <c r="V94">
        <v>229701</v>
      </c>
      <c r="W94">
        <v>0</v>
      </c>
      <c r="X94">
        <v>0</v>
      </c>
      <c r="Y94">
        <v>0</v>
      </c>
      <c r="Z94">
        <v>382116</v>
      </c>
      <c r="AA94">
        <v>5971.39</v>
      </c>
      <c r="AB94">
        <v>0</v>
      </c>
      <c r="AC94">
        <v>0</v>
      </c>
      <c r="AD94">
        <v>0</v>
      </c>
      <c r="AE94">
        <v>0</v>
      </c>
      <c r="AF94">
        <v>709.48299999999995</v>
      </c>
      <c r="AG94">
        <v>0</v>
      </c>
      <c r="AH94">
        <v>6680.87</v>
      </c>
      <c r="AI94">
        <v>0</v>
      </c>
      <c r="AJ94">
        <v>0</v>
      </c>
      <c r="AK94">
        <v>0</v>
      </c>
      <c r="AL94">
        <v>0</v>
      </c>
      <c r="AM94">
        <v>6680.87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17.904800000000002</v>
      </c>
      <c r="BB94">
        <v>38.440399999999997</v>
      </c>
      <c r="BC94">
        <v>12.1921</v>
      </c>
      <c r="BD94">
        <v>0</v>
      </c>
      <c r="BE94">
        <v>1.3927700000000001</v>
      </c>
      <c r="BF94">
        <v>1.90906</v>
      </c>
      <c r="BG94">
        <v>35.655900000000003</v>
      </c>
      <c r="BH94">
        <v>107.495</v>
      </c>
      <c r="BI94">
        <v>107.855</v>
      </c>
      <c r="BJ94">
        <v>0</v>
      </c>
      <c r="BK94">
        <v>0</v>
      </c>
      <c r="BL94">
        <v>0</v>
      </c>
      <c r="BM94">
        <v>215.35</v>
      </c>
      <c r="BN94">
        <v>195.548</v>
      </c>
      <c r="BO94">
        <v>19.801600000000001</v>
      </c>
      <c r="BP94">
        <v>0</v>
      </c>
      <c r="BQ94">
        <v>0</v>
      </c>
      <c r="BS94">
        <v>0</v>
      </c>
      <c r="BT94">
        <v>1.25</v>
      </c>
      <c r="BU94" t="s">
        <v>158</v>
      </c>
      <c r="BV94">
        <v>0</v>
      </c>
      <c r="BW94" t="s">
        <v>100</v>
      </c>
      <c r="BX94" t="s">
        <v>100</v>
      </c>
      <c r="BY94" t="s">
        <v>297</v>
      </c>
      <c r="BZ94">
        <v>40.71</v>
      </c>
      <c r="CA94">
        <v>40364.800000000003</v>
      </c>
      <c r="CB94">
        <v>38498.1</v>
      </c>
      <c r="CC94">
        <v>0</v>
      </c>
      <c r="CD94">
        <v>2870.01</v>
      </c>
      <c r="CE94">
        <v>0</v>
      </c>
      <c r="CF94">
        <v>73340.100000000006</v>
      </c>
      <c r="CG94">
        <v>155114</v>
      </c>
      <c r="CH94">
        <v>229701</v>
      </c>
      <c r="CI94">
        <v>0</v>
      </c>
      <c r="CJ94">
        <v>0</v>
      </c>
      <c r="CK94">
        <v>0</v>
      </c>
      <c r="CL94">
        <v>384815</v>
      </c>
      <c r="CM94">
        <v>6659.98</v>
      </c>
      <c r="CN94">
        <v>0</v>
      </c>
      <c r="CO94">
        <v>0</v>
      </c>
      <c r="CP94">
        <v>0</v>
      </c>
      <c r="CQ94">
        <v>0</v>
      </c>
      <c r="CR94">
        <v>740.86500000000001</v>
      </c>
      <c r="CS94">
        <v>0</v>
      </c>
      <c r="CT94">
        <v>7400.84</v>
      </c>
      <c r="CU94">
        <v>0</v>
      </c>
      <c r="CV94">
        <v>0</v>
      </c>
      <c r="CW94">
        <v>0</v>
      </c>
      <c r="CX94">
        <v>0</v>
      </c>
      <c r="CY94">
        <v>7400.84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20.013300000000001</v>
      </c>
      <c r="DN94">
        <v>35.7014</v>
      </c>
      <c r="DO94">
        <v>18.754300000000001</v>
      </c>
      <c r="DP94">
        <v>0</v>
      </c>
      <c r="DQ94">
        <v>0.89959800000000001</v>
      </c>
      <c r="DR94">
        <v>1.99318</v>
      </c>
      <c r="DS94">
        <v>33.128999999999998</v>
      </c>
      <c r="DT94">
        <v>110.491</v>
      </c>
      <c r="DU94">
        <v>107.855</v>
      </c>
      <c r="DV94">
        <v>0</v>
      </c>
      <c r="DW94">
        <v>0</v>
      </c>
      <c r="DX94">
        <v>0</v>
      </c>
      <c r="DY94">
        <v>218.345</v>
      </c>
      <c r="DZ94">
        <v>196.352</v>
      </c>
      <c r="EA94">
        <v>21.9937</v>
      </c>
      <c r="EB94">
        <v>0</v>
      </c>
      <c r="EC94">
        <v>0</v>
      </c>
      <c r="EE94">
        <v>0</v>
      </c>
      <c r="EF94">
        <v>9.25</v>
      </c>
      <c r="EG94" t="s">
        <v>207</v>
      </c>
      <c r="EH94">
        <v>0</v>
      </c>
      <c r="FI94" t="s">
        <v>509</v>
      </c>
      <c r="FJ94" t="s">
        <v>469</v>
      </c>
      <c r="FK94" t="s">
        <v>260</v>
      </c>
      <c r="FL94" t="s">
        <v>291</v>
      </c>
      <c r="FM94">
        <v>8.5</v>
      </c>
      <c r="FN94" t="s">
        <v>44</v>
      </c>
      <c r="FO94" t="s">
        <v>520</v>
      </c>
      <c r="FP94" t="s">
        <v>524</v>
      </c>
    </row>
    <row r="95" spans="1:172" x14ac:dyDescent="0.25">
      <c r="A95" s="69">
        <v>42957.064155092594</v>
      </c>
      <c r="B95" t="s">
        <v>326</v>
      </c>
      <c r="C95">
        <v>312706</v>
      </c>
      <c r="D95" t="s">
        <v>303</v>
      </c>
      <c r="E95">
        <v>53627.8</v>
      </c>
      <c r="F95">
        <v>53627.8</v>
      </c>
      <c r="G95" t="s">
        <v>43</v>
      </c>
      <c r="H95" s="39">
        <v>4.6527777777777779E-2</v>
      </c>
      <c r="I95" t="s">
        <v>50</v>
      </c>
      <c r="J95">
        <v>1.1200000000000001</v>
      </c>
      <c r="K95" t="s">
        <v>100</v>
      </c>
      <c r="L95" t="s">
        <v>100</v>
      </c>
      <c r="M95" t="s">
        <v>212</v>
      </c>
      <c r="N95">
        <v>8.9992300000000007</v>
      </c>
      <c r="O95">
        <v>78864.600000000006</v>
      </c>
      <c r="P95">
        <v>21726.7</v>
      </c>
      <c r="Q95">
        <v>0</v>
      </c>
      <c r="R95">
        <v>1891.87</v>
      </c>
      <c r="S95">
        <v>0</v>
      </c>
      <c r="T95">
        <v>78440.899999999994</v>
      </c>
      <c r="U95">
        <v>180933</v>
      </c>
      <c r="V95">
        <v>229701</v>
      </c>
      <c r="W95">
        <v>0</v>
      </c>
      <c r="X95">
        <v>0</v>
      </c>
      <c r="Y95">
        <v>0</v>
      </c>
      <c r="Z95">
        <v>410634</v>
      </c>
      <c r="AA95">
        <v>1383.12</v>
      </c>
      <c r="AB95">
        <v>0</v>
      </c>
      <c r="AC95">
        <v>0</v>
      </c>
      <c r="AD95">
        <v>0</v>
      </c>
      <c r="AE95">
        <v>0</v>
      </c>
      <c r="AF95">
        <v>609.04200000000003</v>
      </c>
      <c r="AG95">
        <v>0</v>
      </c>
      <c r="AH95">
        <v>1992.17</v>
      </c>
      <c r="AI95">
        <v>0</v>
      </c>
      <c r="AJ95">
        <v>0</v>
      </c>
      <c r="AK95">
        <v>0</v>
      </c>
      <c r="AL95">
        <v>0</v>
      </c>
      <c r="AM95">
        <v>1992.17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4.1840299999999999</v>
      </c>
      <c r="BB95">
        <v>54.0501</v>
      </c>
      <c r="BC95">
        <v>10.1469</v>
      </c>
      <c r="BD95">
        <v>0</v>
      </c>
      <c r="BE95">
        <v>0.59896700000000003</v>
      </c>
      <c r="BF95">
        <v>1.6341600000000001</v>
      </c>
      <c r="BG95">
        <v>36.124299999999998</v>
      </c>
      <c r="BH95">
        <v>106.738</v>
      </c>
      <c r="BI95">
        <v>109.03400000000001</v>
      </c>
      <c r="BJ95">
        <v>0</v>
      </c>
      <c r="BK95">
        <v>0</v>
      </c>
      <c r="BL95">
        <v>0</v>
      </c>
      <c r="BM95">
        <v>215.77199999999999</v>
      </c>
      <c r="BN95">
        <v>209.95699999999999</v>
      </c>
      <c r="BO95">
        <v>5.8153600000000001</v>
      </c>
      <c r="BP95">
        <v>0</v>
      </c>
      <c r="BQ95">
        <v>0</v>
      </c>
      <c r="BS95">
        <v>0</v>
      </c>
      <c r="BT95">
        <v>0</v>
      </c>
      <c r="BV95">
        <v>0</v>
      </c>
      <c r="BW95" t="s">
        <v>100</v>
      </c>
      <c r="BX95" t="s">
        <v>100</v>
      </c>
      <c r="BY95" t="s">
        <v>244</v>
      </c>
      <c r="BZ95">
        <v>9.4745699999999999</v>
      </c>
      <c r="CA95">
        <v>75404.399999999994</v>
      </c>
      <c r="CB95">
        <v>35578.699999999997</v>
      </c>
      <c r="CC95">
        <v>0</v>
      </c>
      <c r="CD95">
        <v>1376.63</v>
      </c>
      <c r="CE95">
        <v>0</v>
      </c>
      <c r="CF95">
        <v>72774.600000000006</v>
      </c>
      <c r="CG95">
        <v>185144</v>
      </c>
      <c r="CH95">
        <v>229701</v>
      </c>
      <c r="CI95">
        <v>0</v>
      </c>
      <c r="CJ95">
        <v>0</v>
      </c>
      <c r="CK95">
        <v>0</v>
      </c>
      <c r="CL95">
        <v>414845</v>
      </c>
      <c r="CM95">
        <v>1666.48</v>
      </c>
      <c r="CN95">
        <v>0</v>
      </c>
      <c r="CO95">
        <v>0</v>
      </c>
      <c r="CP95">
        <v>0</v>
      </c>
      <c r="CQ95">
        <v>0</v>
      </c>
      <c r="CR95">
        <v>640.42700000000002</v>
      </c>
      <c r="CS95">
        <v>0</v>
      </c>
      <c r="CT95">
        <v>2306.91</v>
      </c>
      <c r="CU95">
        <v>0</v>
      </c>
      <c r="CV95">
        <v>0</v>
      </c>
      <c r="CW95">
        <v>0</v>
      </c>
      <c r="CX95">
        <v>0</v>
      </c>
      <c r="CY95">
        <v>2306.91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5.1091100000000003</v>
      </c>
      <c r="DN95">
        <v>50.322299999999998</v>
      </c>
      <c r="DO95">
        <v>16.961099999999998</v>
      </c>
      <c r="DP95">
        <v>0</v>
      </c>
      <c r="DQ95">
        <v>0.43537900000000002</v>
      </c>
      <c r="DR95">
        <v>1.7182900000000001</v>
      </c>
      <c r="DS95">
        <v>33.295900000000003</v>
      </c>
      <c r="DT95">
        <v>107.842</v>
      </c>
      <c r="DU95">
        <v>109.03400000000001</v>
      </c>
      <c r="DV95">
        <v>0</v>
      </c>
      <c r="DW95">
        <v>0</v>
      </c>
      <c r="DX95">
        <v>0</v>
      </c>
      <c r="DY95">
        <v>216.876</v>
      </c>
      <c r="DZ95">
        <v>210.05199999999999</v>
      </c>
      <c r="EA95">
        <v>6.8244100000000003</v>
      </c>
      <c r="EB95">
        <v>0</v>
      </c>
      <c r="EC95">
        <v>0</v>
      </c>
      <c r="EE95">
        <v>0</v>
      </c>
      <c r="EF95">
        <v>0</v>
      </c>
      <c r="EH95">
        <v>0</v>
      </c>
      <c r="FI95" t="s">
        <v>509</v>
      </c>
      <c r="FJ95" t="s">
        <v>469</v>
      </c>
      <c r="FK95" t="s">
        <v>260</v>
      </c>
      <c r="FL95" t="s">
        <v>291</v>
      </c>
      <c r="FM95">
        <v>8.5</v>
      </c>
      <c r="FN95" t="s">
        <v>44</v>
      </c>
      <c r="FO95" t="s">
        <v>520</v>
      </c>
      <c r="FP95" t="s">
        <v>524</v>
      </c>
    </row>
    <row r="96" spans="1:172" x14ac:dyDescent="0.25">
      <c r="A96" s="69">
        <v>42957.06527777778</v>
      </c>
      <c r="B96" t="s">
        <v>327</v>
      </c>
      <c r="C96">
        <v>313516</v>
      </c>
      <c r="D96" t="s">
        <v>305</v>
      </c>
      <c r="E96">
        <v>53627.8</v>
      </c>
      <c r="F96">
        <v>53627.8</v>
      </c>
      <c r="G96" t="s">
        <v>43</v>
      </c>
      <c r="H96" s="39">
        <v>6.5277777777777782E-2</v>
      </c>
      <c r="I96" t="s">
        <v>51</v>
      </c>
      <c r="J96">
        <v>-72.930000000000007</v>
      </c>
      <c r="K96" t="s">
        <v>100</v>
      </c>
      <c r="L96" t="s">
        <v>100</v>
      </c>
      <c r="M96" t="s">
        <v>488</v>
      </c>
      <c r="N96">
        <v>275.76799999999997</v>
      </c>
      <c r="O96">
        <v>53149</v>
      </c>
      <c r="P96">
        <v>206001</v>
      </c>
      <c r="Q96">
        <v>0</v>
      </c>
      <c r="R96">
        <v>9600.0499999999993</v>
      </c>
      <c r="S96">
        <v>0</v>
      </c>
      <c r="T96">
        <v>115458</v>
      </c>
      <c r="U96">
        <v>384483</v>
      </c>
      <c r="V96">
        <v>235375</v>
      </c>
      <c r="W96">
        <v>23370.400000000001</v>
      </c>
      <c r="X96">
        <v>0</v>
      </c>
      <c r="Y96">
        <v>0</v>
      </c>
      <c r="Z96">
        <v>643229</v>
      </c>
      <c r="AA96">
        <v>42383.8</v>
      </c>
      <c r="AB96">
        <v>0</v>
      </c>
      <c r="AC96">
        <v>0</v>
      </c>
      <c r="AD96">
        <v>0</v>
      </c>
      <c r="AE96">
        <v>0</v>
      </c>
      <c r="AF96">
        <v>717.14499999999998</v>
      </c>
      <c r="AG96">
        <v>0</v>
      </c>
      <c r="AH96">
        <v>43100.9</v>
      </c>
      <c r="AI96">
        <v>2888.07</v>
      </c>
      <c r="AJ96">
        <v>0</v>
      </c>
      <c r="AK96">
        <v>0</v>
      </c>
      <c r="AL96">
        <v>0</v>
      </c>
      <c r="AM96">
        <v>45989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125.04600000000001</v>
      </c>
      <c r="BB96">
        <v>50.973999999999997</v>
      </c>
      <c r="BC96">
        <v>81.747399999999999</v>
      </c>
      <c r="BD96">
        <v>0</v>
      </c>
      <c r="BE96">
        <v>2.9778500000000001</v>
      </c>
      <c r="BF96">
        <v>1.9299900000000001</v>
      </c>
      <c r="BG96">
        <v>51.9893</v>
      </c>
      <c r="BH96">
        <v>314.66500000000002</v>
      </c>
      <c r="BI96">
        <v>117.922</v>
      </c>
      <c r="BJ96">
        <v>8.8827599999999993</v>
      </c>
      <c r="BK96">
        <v>0</v>
      </c>
      <c r="BL96">
        <v>0</v>
      </c>
      <c r="BM96">
        <v>441.47</v>
      </c>
      <c r="BN96">
        <v>306.851</v>
      </c>
      <c r="BO96">
        <v>134.619</v>
      </c>
      <c r="BP96">
        <v>0</v>
      </c>
      <c r="BQ96">
        <v>0</v>
      </c>
      <c r="BR96" t="s">
        <v>329</v>
      </c>
      <c r="BS96">
        <v>0</v>
      </c>
      <c r="BT96">
        <v>1004.25</v>
      </c>
      <c r="BU96" t="s">
        <v>329</v>
      </c>
      <c r="BV96">
        <v>1</v>
      </c>
      <c r="BW96" t="s">
        <v>100</v>
      </c>
      <c r="BX96" t="s">
        <v>100</v>
      </c>
      <c r="BY96" t="s">
        <v>216</v>
      </c>
      <c r="BZ96">
        <v>155.74799999999999</v>
      </c>
      <c r="CA96">
        <v>63923.5</v>
      </c>
      <c r="CB96">
        <v>137275</v>
      </c>
      <c r="CC96">
        <v>0</v>
      </c>
      <c r="CD96">
        <v>10305.700000000001</v>
      </c>
      <c r="CE96">
        <v>0</v>
      </c>
      <c r="CF96">
        <v>110368</v>
      </c>
      <c r="CG96">
        <v>322028</v>
      </c>
      <c r="CH96">
        <v>235375</v>
      </c>
      <c r="CI96">
        <v>23370.400000000001</v>
      </c>
      <c r="CJ96">
        <v>0</v>
      </c>
      <c r="CK96">
        <v>0</v>
      </c>
      <c r="CL96">
        <v>580774</v>
      </c>
      <c r="CM96">
        <v>25310.2</v>
      </c>
      <c r="CN96">
        <v>0</v>
      </c>
      <c r="CO96">
        <v>0</v>
      </c>
      <c r="CP96">
        <v>0</v>
      </c>
      <c r="CQ96">
        <v>0</v>
      </c>
      <c r="CR96">
        <v>748.52499999999998</v>
      </c>
      <c r="CS96">
        <v>0</v>
      </c>
      <c r="CT96">
        <v>26058.7</v>
      </c>
      <c r="CU96">
        <v>2888.07</v>
      </c>
      <c r="CV96">
        <v>0</v>
      </c>
      <c r="CW96">
        <v>0</v>
      </c>
      <c r="CX96">
        <v>0</v>
      </c>
      <c r="CY96">
        <v>28946.799999999999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73.677800000000005</v>
      </c>
      <c r="DN96">
        <v>53.705599999999997</v>
      </c>
      <c r="DO96">
        <v>59.150700000000001</v>
      </c>
      <c r="DP96">
        <v>0</v>
      </c>
      <c r="DQ96">
        <v>3.7336900000000002</v>
      </c>
      <c r="DR96">
        <v>2.0141</v>
      </c>
      <c r="DS96">
        <v>49.462400000000002</v>
      </c>
      <c r="DT96">
        <v>241.744</v>
      </c>
      <c r="DU96">
        <v>117.922</v>
      </c>
      <c r="DV96">
        <v>8.8827599999999993</v>
      </c>
      <c r="DW96">
        <v>0</v>
      </c>
      <c r="DX96">
        <v>0</v>
      </c>
      <c r="DY96">
        <v>368.55</v>
      </c>
      <c r="DZ96">
        <v>285.17899999999997</v>
      </c>
      <c r="EA96">
        <v>83.370699999999999</v>
      </c>
      <c r="EB96">
        <v>0</v>
      </c>
      <c r="EC96">
        <v>0</v>
      </c>
      <c r="EE96">
        <v>0</v>
      </c>
      <c r="EF96">
        <v>8</v>
      </c>
      <c r="EG96" t="s">
        <v>207</v>
      </c>
      <c r="EH96">
        <v>0</v>
      </c>
      <c r="FI96" t="s">
        <v>509</v>
      </c>
      <c r="FJ96" t="s">
        <v>469</v>
      </c>
      <c r="FK96" t="s">
        <v>260</v>
      </c>
      <c r="FL96" t="s">
        <v>291</v>
      </c>
      <c r="FM96">
        <v>8.5</v>
      </c>
      <c r="FN96" t="s">
        <v>44</v>
      </c>
      <c r="FO96" t="s">
        <v>520</v>
      </c>
      <c r="FP96" t="s">
        <v>524</v>
      </c>
    </row>
    <row r="97" spans="1:172" x14ac:dyDescent="0.25">
      <c r="A97" s="69">
        <v>42957.066203703704</v>
      </c>
      <c r="B97" t="s">
        <v>330</v>
      </c>
      <c r="C97">
        <v>313606</v>
      </c>
      <c r="D97" t="s">
        <v>303</v>
      </c>
      <c r="E97">
        <v>53627.8</v>
      </c>
      <c r="F97">
        <v>53627.8</v>
      </c>
      <c r="G97" t="s">
        <v>43</v>
      </c>
      <c r="H97" s="39">
        <v>5.347222222222222E-2</v>
      </c>
      <c r="I97" t="s">
        <v>51</v>
      </c>
      <c r="J97">
        <v>-27.17</v>
      </c>
      <c r="K97" t="s">
        <v>100</v>
      </c>
      <c r="L97" t="s">
        <v>100</v>
      </c>
      <c r="M97" t="s">
        <v>331</v>
      </c>
      <c r="N97">
        <v>128.96199999999999</v>
      </c>
      <c r="O97">
        <v>89978.4</v>
      </c>
      <c r="P97">
        <v>200867</v>
      </c>
      <c r="Q97">
        <v>0</v>
      </c>
      <c r="R97">
        <v>7817.09</v>
      </c>
      <c r="S97">
        <v>0</v>
      </c>
      <c r="T97">
        <v>115469</v>
      </c>
      <c r="U97">
        <v>414260</v>
      </c>
      <c r="V97">
        <v>235375</v>
      </c>
      <c r="W97">
        <v>23370.400000000001</v>
      </c>
      <c r="X97">
        <v>0</v>
      </c>
      <c r="Y97">
        <v>0</v>
      </c>
      <c r="Z97">
        <v>673006</v>
      </c>
      <c r="AA97">
        <v>19820.599999999999</v>
      </c>
      <c r="AB97">
        <v>0</v>
      </c>
      <c r="AC97">
        <v>0</v>
      </c>
      <c r="AD97">
        <v>0</v>
      </c>
      <c r="AE97">
        <v>0</v>
      </c>
      <c r="AF97">
        <v>615.56399999999996</v>
      </c>
      <c r="AG97">
        <v>0</v>
      </c>
      <c r="AH97">
        <v>20436.2</v>
      </c>
      <c r="AI97">
        <v>2888.07</v>
      </c>
      <c r="AJ97">
        <v>0</v>
      </c>
      <c r="AK97">
        <v>0</v>
      </c>
      <c r="AL97">
        <v>0</v>
      </c>
      <c r="AM97">
        <v>23324.3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58.783499999999997</v>
      </c>
      <c r="BB97">
        <v>71.794899999999998</v>
      </c>
      <c r="BC97">
        <v>80.054599999999994</v>
      </c>
      <c r="BD97">
        <v>0</v>
      </c>
      <c r="BE97">
        <v>2.44095</v>
      </c>
      <c r="BF97">
        <v>1.6519200000000001</v>
      </c>
      <c r="BG97">
        <v>52.513199999999998</v>
      </c>
      <c r="BH97">
        <v>267.23899999999998</v>
      </c>
      <c r="BI97">
        <v>118.905</v>
      </c>
      <c r="BJ97">
        <v>8.9666999999999994</v>
      </c>
      <c r="BK97">
        <v>0</v>
      </c>
      <c r="BL97">
        <v>0</v>
      </c>
      <c r="BM97">
        <v>395.11099999999999</v>
      </c>
      <c r="BN97">
        <v>326.98700000000002</v>
      </c>
      <c r="BO97">
        <v>68.123999999999995</v>
      </c>
      <c r="BP97">
        <v>0</v>
      </c>
      <c r="BQ97">
        <v>0</v>
      </c>
      <c r="BS97">
        <v>0</v>
      </c>
      <c r="BT97">
        <v>44.75</v>
      </c>
      <c r="BU97" t="s">
        <v>329</v>
      </c>
      <c r="BV97">
        <v>0</v>
      </c>
      <c r="BW97" t="s">
        <v>100</v>
      </c>
      <c r="BX97" t="s">
        <v>100</v>
      </c>
      <c r="BY97" t="s">
        <v>489</v>
      </c>
      <c r="BZ97">
        <v>81.291600000000003</v>
      </c>
      <c r="CA97">
        <v>134019</v>
      </c>
      <c r="CB97">
        <v>134779</v>
      </c>
      <c r="CC97">
        <v>0</v>
      </c>
      <c r="CD97">
        <v>8526.01</v>
      </c>
      <c r="CE97">
        <v>0</v>
      </c>
      <c r="CF97">
        <v>109803</v>
      </c>
      <c r="CG97">
        <v>387209</v>
      </c>
      <c r="CH97">
        <v>235375</v>
      </c>
      <c r="CI97">
        <v>23370.400000000001</v>
      </c>
      <c r="CJ97">
        <v>0</v>
      </c>
      <c r="CK97">
        <v>0</v>
      </c>
      <c r="CL97">
        <v>645954</v>
      </c>
      <c r="CM97">
        <v>14451.5</v>
      </c>
      <c r="CN97">
        <v>0</v>
      </c>
      <c r="CO97">
        <v>0</v>
      </c>
      <c r="CP97">
        <v>0</v>
      </c>
      <c r="CQ97">
        <v>0</v>
      </c>
      <c r="CR97">
        <v>646.947</v>
      </c>
      <c r="CS97">
        <v>0</v>
      </c>
      <c r="CT97">
        <v>15098.4</v>
      </c>
      <c r="CU97">
        <v>2888.07</v>
      </c>
      <c r="CV97">
        <v>0</v>
      </c>
      <c r="CW97">
        <v>0</v>
      </c>
      <c r="CX97">
        <v>0</v>
      </c>
      <c r="CY97">
        <v>17986.5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40.730699999999999</v>
      </c>
      <c r="DN97">
        <v>87.1554</v>
      </c>
      <c r="DO97">
        <v>57.492400000000004</v>
      </c>
      <c r="DP97">
        <v>0</v>
      </c>
      <c r="DQ97">
        <v>3.24762</v>
      </c>
      <c r="DR97">
        <v>1.7360500000000001</v>
      </c>
      <c r="DS97">
        <v>49.684800000000003</v>
      </c>
      <c r="DT97">
        <v>240.047</v>
      </c>
      <c r="DU97">
        <v>118.905</v>
      </c>
      <c r="DV97">
        <v>8.9666999999999994</v>
      </c>
      <c r="DW97">
        <v>0</v>
      </c>
      <c r="DX97">
        <v>0</v>
      </c>
      <c r="DY97">
        <v>367.91800000000001</v>
      </c>
      <c r="DZ97">
        <v>317.75099999999998</v>
      </c>
      <c r="EA97">
        <v>50.167200000000001</v>
      </c>
      <c r="EB97">
        <v>0</v>
      </c>
      <c r="EC97">
        <v>0</v>
      </c>
      <c r="EE97">
        <v>0</v>
      </c>
      <c r="EF97">
        <v>3.5</v>
      </c>
      <c r="EG97" t="s">
        <v>329</v>
      </c>
      <c r="EH97">
        <v>0</v>
      </c>
      <c r="FI97" t="s">
        <v>509</v>
      </c>
      <c r="FJ97" t="s">
        <v>469</v>
      </c>
      <c r="FK97" t="s">
        <v>260</v>
      </c>
      <c r="FL97" t="s">
        <v>291</v>
      </c>
      <c r="FM97">
        <v>8.5</v>
      </c>
      <c r="FN97" t="s">
        <v>44</v>
      </c>
      <c r="FO97" t="s">
        <v>520</v>
      </c>
      <c r="FP97" t="s">
        <v>524</v>
      </c>
    </row>
    <row r="98" spans="1:172" x14ac:dyDescent="0.25">
      <c r="A98" s="69">
        <v>42957.067210648151</v>
      </c>
      <c r="B98" t="s">
        <v>332</v>
      </c>
      <c r="C98">
        <v>314116</v>
      </c>
      <c r="D98" t="s">
        <v>305</v>
      </c>
      <c r="E98">
        <v>53627.8</v>
      </c>
      <c r="F98">
        <v>53627.8</v>
      </c>
      <c r="G98" t="s">
        <v>43</v>
      </c>
      <c r="H98" s="39">
        <v>5.6944444444444443E-2</v>
      </c>
      <c r="I98" t="s">
        <v>51</v>
      </c>
      <c r="J98">
        <v>-27.43</v>
      </c>
      <c r="K98" t="s">
        <v>100</v>
      </c>
      <c r="L98" t="s">
        <v>100</v>
      </c>
      <c r="M98" t="s">
        <v>212</v>
      </c>
      <c r="N98">
        <v>30.838899999999999</v>
      </c>
      <c r="O98">
        <v>48073.9</v>
      </c>
      <c r="P98">
        <v>103265</v>
      </c>
      <c r="Q98">
        <v>0</v>
      </c>
      <c r="R98">
        <v>2715.73</v>
      </c>
      <c r="S98">
        <v>0</v>
      </c>
      <c r="T98">
        <v>78429.8</v>
      </c>
      <c r="U98">
        <v>232515</v>
      </c>
      <c r="V98">
        <v>229701</v>
      </c>
      <c r="W98">
        <v>0</v>
      </c>
      <c r="X98">
        <v>0</v>
      </c>
      <c r="Y98">
        <v>0</v>
      </c>
      <c r="Z98">
        <v>462217</v>
      </c>
      <c r="AA98">
        <v>4739.7299999999996</v>
      </c>
      <c r="AB98">
        <v>0</v>
      </c>
      <c r="AC98">
        <v>0</v>
      </c>
      <c r="AD98">
        <v>0</v>
      </c>
      <c r="AE98">
        <v>0</v>
      </c>
      <c r="AF98">
        <v>709.48400000000004</v>
      </c>
      <c r="AG98">
        <v>0</v>
      </c>
      <c r="AH98">
        <v>5449.21</v>
      </c>
      <c r="AI98">
        <v>0</v>
      </c>
      <c r="AJ98">
        <v>0</v>
      </c>
      <c r="AK98">
        <v>0</v>
      </c>
      <c r="AL98">
        <v>0</v>
      </c>
      <c r="AM98">
        <v>5449.21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14.3527</v>
      </c>
      <c r="BB98">
        <v>41.725999999999999</v>
      </c>
      <c r="BC98">
        <v>43.410899999999998</v>
      </c>
      <c r="BD98">
        <v>0</v>
      </c>
      <c r="BE98">
        <v>0.85100900000000002</v>
      </c>
      <c r="BF98">
        <v>1.90906</v>
      </c>
      <c r="BG98">
        <v>35.655900000000003</v>
      </c>
      <c r="BH98">
        <v>137.90600000000001</v>
      </c>
      <c r="BI98">
        <v>107.855</v>
      </c>
      <c r="BJ98">
        <v>0</v>
      </c>
      <c r="BK98">
        <v>0</v>
      </c>
      <c r="BL98">
        <v>0</v>
      </c>
      <c r="BM98">
        <v>245.76</v>
      </c>
      <c r="BN98">
        <v>229.50800000000001</v>
      </c>
      <c r="BO98">
        <v>16.252099999999999</v>
      </c>
      <c r="BP98">
        <v>0</v>
      </c>
      <c r="BQ98">
        <v>0</v>
      </c>
      <c r="BS98">
        <v>0</v>
      </c>
      <c r="BT98">
        <v>1.25</v>
      </c>
      <c r="BU98" t="s">
        <v>158</v>
      </c>
      <c r="BV98">
        <v>0</v>
      </c>
      <c r="BW98" t="s">
        <v>100</v>
      </c>
      <c r="BX98" t="s">
        <v>100</v>
      </c>
      <c r="BY98" t="s">
        <v>297</v>
      </c>
      <c r="BZ98">
        <v>40.71</v>
      </c>
      <c r="CA98">
        <v>40364.800000000003</v>
      </c>
      <c r="CB98">
        <v>38498.1</v>
      </c>
      <c r="CC98">
        <v>0</v>
      </c>
      <c r="CD98">
        <v>2870.01</v>
      </c>
      <c r="CE98">
        <v>0</v>
      </c>
      <c r="CF98">
        <v>73340.100000000006</v>
      </c>
      <c r="CG98">
        <v>155114</v>
      </c>
      <c r="CH98">
        <v>229701</v>
      </c>
      <c r="CI98">
        <v>0</v>
      </c>
      <c r="CJ98">
        <v>0</v>
      </c>
      <c r="CK98">
        <v>0</v>
      </c>
      <c r="CL98">
        <v>384815</v>
      </c>
      <c r="CM98">
        <v>6659.98</v>
      </c>
      <c r="CN98">
        <v>0</v>
      </c>
      <c r="CO98">
        <v>0</v>
      </c>
      <c r="CP98">
        <v>0</v>
      </c>
      <c r="CQ98">
        <v>0</v>
      </c>
      <c r="CR98">
        <v>740.86500000000001</v>
      </c>
      <c r="CS98">
        <v>0</v>
      </c>
      <c r="CT98">
        <v>7400.84</v>
      </c>
      <c r="CU98">
        <v>0</v>
      </c>
      <c r="CV98">
        <v>0</v>
      </c>
      <c r="CW98">
        <v>0</v>
      </c>
      <c r="CX98">
        <v>0</v>
      </c>
      <c r="CY98">
        <v>7400.84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20.013300000000001</v>
      </c>
      <c r="DN98">
        <v>35.7014</v>
      </c>
      <c r="DO98">
        <v>18.754300000000001</v>
      </c>
      <c r="DP98">
        <v>0</v>
      </c>
      <c r="DQ98">
        <v>0.89959800000000001</v>
      </c>
      <c r="DR98">
        <v>1.99318</v>
      </c>
      <c r="DS98">
        <v>33.128999999999998</v>
      </c>
      <c r="DT98">
        <v>110.491</v>
      </c>
      <c r="DU98">
        <v>107.855</v>
      </c>
      <c r="DV98">
        <v>0</v>
      </c>
      <c r="DW98">
        <v>0</v>
      </c>
      <c r="DX98">
        <v>0</v>
      </c>
      <c r="DY98">
        <v>218.345</v>
      </c>
      <c r="DZ98">
        <v>196.352</v>
      </c>
      <c r="EA98">
        <v>21.9937</v>
      </c>
      <c r="EB98">
        <v>0</v>
      </c>
      <c r="EC98">
        <v>0</v>
      </c>
      <c r="EE98">
        <v>0</v>
      </c>
      <c r="EF98">
        <v>9.25</v>
      </c>
      <c r="EG98" t="s">
        <v>207</v>
      </c>
      <c r="EH98">
        <v>0</v>
      </c>
      <c r="FI98" t="s">
        <v>509</v>
      </c>
      <c r="FJ98" t="s">
        <v>469</v>
      </c>
      <c r="FK98" t="s">
        <v>260</v>
      </c>
      <c r="FL98" t="s">
        <v>291</v>
      </c>
      <c r="FM98">
        <v>8.5</v>
      </c>
      <c r="FN98" t="s">
        <v>44</v>
      </c>
      <c r="FO98" t="s">
        <v>520</v>
      </c>
      <c r="FP98" t="s">
        <v>524</v>
      </c>
    </row>
    <row r="99" spans="1:172" x14ac:dyDescent="0.25">
      <c r="A99" s="69">
        <v>42957.068043981482</v>
      </c>
      <c r="B99" t="s">
        <v>333</v>
      </c>
      <c r="C99">
        <v>314206</v>
      </c>
      <c r="D99" t="s">
        <v>303</v>
      </c>
      <c r="E99">
        <v>53627.8</v>
      </c>
      <c r="F99">
        <v>53627.8</v>
      </c>
      <c r="G99" t="s">
        <v>43</v>
      </c>
      <c r="H99" s="39">
        <v>4.7916666666666663E-2</v>
      </c>
      <c r="I99" t="s">
        <v>51</v>
      </c>
      <c r="J99">
        <v>-23.24</v>
      </c>
      <c r="K99" t="s">
        <v>100</v>
      </c>
      <c r="L99" t="s">
        <v>100</v>
      </c>
      <c r="M99" t="s">
        <v>212</v>
      </c>
      <c r="N99">
        <v>5.2799300000000002</v>
      </c>
      <c r="O99">
        <v>85555.4</v>
      </c>
      <c r="P99">
        <v>77192</v>
      </c>
      <c r="Q99">
        <v>0</v>
      </c>
      <c r="R99">
        <v>937.67899999999997</v>
      </c>
      <c r="S99">
        <v>0</v>
      </c>
      <c r="T99">
        <v>78440.899999999994</v>
      </c>
      <c r="U99">
        <v>242131</v>
      </c>
      <c r="V99">
        <v>229701</v>
      </c>
      <c r="W99">
        <v>0</v>
      </c>
      <c r="X99">
        <v>0</v>
      </c>
      <c r="Y99">
        <v>0</v>
      </c>
      <c r="Z99">
        <v>471833</v>
      </c>
      <c r="AA99">
        <v>811.49199999999996</v>
      </c>
      <c r="AB99">
        <v>0</v>
      </c>
      <c r="AC99">
        <v>0</v>
      </c>
      <c r="AD99">
        <v>0</v>
      </c>
      <c r="AE99">
        <v>0</v>
      </c>
      <c r="AF99">
        <v>609.04399999999998</v>
      </c>
      <c r="AG99">
        <v>0</v>
      </c>
      <c r="AH99">
        <v>1420.54</v>
      </c>
      <c r="AI99">
        <v>0</v>
      </c>
      <c r="AJ99">
        <v>0</v>
      </c>
      <c r="AK99">
        <v>0</v>
      </c>
      <c r="AL99">
        <v>0</v>
      </c>
      <c r="AM99">
        <v>1420.54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2.5430799999999998</v>
      </c>
      <c r="BB99">
        <v>57.791699999999999</v>
      </c>
      <c r="BC99">
        <v>32.710999999999999</v>
      </c>
      <c r="BD99">
        <v>0</v>
      </c>
      <c r="BE99">
        <v>0.29663499999999998</v>
      </c>
      <c r="BF99">
        <v>1.6341699999999999</v>
      </c>
      <c r="BG99">
        <v>36.124299999999998</v>
      </c>
      <c r="BH99">
        <v>131.101</v>
      </c>
      <c r="BI99">
        <v>109.03400000000001</v>
      </c>
      <c r="BJ99">
        <v>0</v>
      </c>
      <c r="BK99">
        <v>0</v>
      </c>
      <c r="BL99">
        <v>0</v>
      </c>
      <c r="BM99">
        <v>240.13499999999999</v>
      </c>
      <c r="BN99">
        <v>235.959</v>
      </c>
      <c r="BO99">
        <v>4.1755800000000001</v>
      </c>
      <c r="BP99">
        <v>0</v>
      </c>
      <c r="BQ99">
        <v>0</v>
      </c>
      <c r="BS99">
        <v>0</v>
      </c>
      <c r="BT99">
        <v>0</v>
      </c>
      <c r="BV99">
        <v>0</v>
      </c>
      <c r="BW99" t="s">
        <v>100</v>
      </c>
      <c r="BX99" t="s">
        <v>100</v>
      </c>
      <c r="BY99" t="s">
        <v>244</v>
      </c>
      <c r="BZ99">
        <v>9.4745699999999999</v>
      </c>
      <c r="CA99">
        <v>75404.399999999994</v>
      </c>
      <c r="CB99">
        <v>35578.699999999997</v>
      </c>
      <c r="CC99">
        <v>0</v>
      </c>
      <c r="CD99">
        <v>1376.63</v>
      </c>
      <c r="CE99">
        <v>0</v>
      </c>
      <c r="CF99">
        <v>72774.600000000006</v>
      </c>
      <c r="CG99">
        <v>185144</v>
      </c>
      <c r="CH99">
        <v>229701</v>
      </c>
      <c r="CI99">
        <v>0</v>
      </c>
      <c r="CJ99">
        <v>0</v>
      </c>
      <c r="CK99">
        <v>0</v>
      </c>
      <c r="CL99">
        <v>414845</v>
      </c>
      <c r="CM99">
        <v>1666.48</v>
      </c>
      <c r="CN99">
        <v>0</v>
      </c>
      <c r="CO99">
        <v>0</v>
      </c>
      <c r="CP99">
        <v>0</v>
      </c>
      <c r="CQ99">
        <v>0</v>
      </c>
      <c r="CR99">
        <v>640.42700000000002</v>
      </c>
      <c r="CS99">
        <v>0</v>
      </c>
      <c r="CT99">
        <v>2306.91</v>
      </c>
      <c r="CU99">
        <v>0</v>
      </c>
      <c r="CV99">
        <v>0</v>
      </c>
      <c r="CW99">
        <v>0</v>
      </c>
      <c r="CX99">
        <v>0</v>
      </c>
      <c r="CY99">
        <v>2306.91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5.1091100000000003</v>
      </c>
      <c r="DN99">
        <v>50.322299999999998</v>
      </c>
      <c r="DO99">
        <v>16.961099999999998</v>
      </c>
      <c r="DP99">
        <v>0</v>
      </c>
      <c r="DQ99">
        <v>0.43537900000000002</v>
      </c>
      <c r="DR99">
        <v>1.7182900000000001</v>
      </c>
      <c r="DS99">
        <v>33.295900000000003</v>
      </c>
      <c r="DT99">
        <v>107.842</v>
      </c>
      <c r="DU99">
        <v>109.03400000000001</v>
      </c>
      <c r="DV99">
        <v>0</v>
      </c>
      <c r="DW99">
        <v>0</v>
      </c>
      <c r="DX99">
        <v>0</v>
      </c>
      <c r="DY99">
        <v>216.876</v>
      </c>
      <c r="DZ99">
        <v>210.05199999999999</v>
      </c>
      <c r="EA99">
        <v>6.8244100000000003</v>
      </c>
      <c r="EB99">
        <v>0</v>
      </c>
      <c r="EC99">
        <v>0</v>
      </c>
      <c r="EE99">
        <v>0</v>
      </c>
      <c r="EF99">
        <v>0</v>
      </c>
      <c r="EH99">
        <v>0</v>
      </c>
      <c r="FI99" t="s">
        <v>509</v>
      </c>
      <c r="FJ99" t="s">
        <v>469</v>
      </c>
      <c r="FK99" t="s">
        <v>260</v>
      </c>
      <c r="FL99" t="s">
        <v>291</v>
      </c>
      <c r="FM99">
        <v>8.5</v>
      </c>
      <c r="FN99" t="s">
        <v>44</v>
      </c>
      <c r="FO99" t="s">
        <v>520</v>
      </c>
      <c r="FP99" t="s">
        <v>524</v>
      </c>
    </row>
    <row r="100" spans="1:172" x14ac:dyDescent="0.25">
      <c r="A100" s="69">
        <v>42957.069085648145</v>
      </c>
      <c r="B100" t="s">
        <v>334</v>
      </c>
      <c r="C100">
        <v>314716</v>
      </c>
      <c r="D100" t="s">
        <v>305</v>
      </c>
      <c r="E100">
        <v>53627.8</v>
      </c>
      <c r="F100">
        <v>53627.8</v>
      </c>
      <c r="G100" t="s">
        <v>43</v>
      </c>
      <c r="H100" s="39">
        <v>5.9722222222222225E-2</v>
      </c>
      <c r="I100" t="s">
        <v>51</v>
      </c>
      <c r="J100">
        <v>-81.099999999999994</v>
      </c>
      <c r="K100" t="s">
        <v>100</v>
      </c>
      <c r="L100" t="s">
        <v>100</v>
      </c>
      <c r="M100" t="s">
        <v>212</v>
      </c>
      <c r="N100">
        <v>292.85300000000001</v>
      </c>
      <c r="O100">
        <v>90716.9</v>
      </c>
      <c r="P100">
        <v>160654</v>
      </c>
      <c r="Q100">
        <v>0</v>
      </c>
      <c r="R100">
        <v>18289.400000000001</v>
      </c>
      <c r="S100">
        <v>0</v>
      </c>
      <c r="T100">
        <v>115458</v>
      </c>
      <c r="U100">
        <v>385411</v>
      </c>
      <c r="V100">
        <v>235375</v>
      </c>
      <c r="W100">
        <v>23370.400000000001</v>
      </c>
      <c r="X100">
        <v>0</v>
      </c>
      <c r="Y100">
        <v>0</v>
      </c>
      <c r="Z100">
        <v>644157</v>
      </c>
      <c r="AA100">
        <v>45009.599999999999</v>
      </c>
      <c r="AB100">
        <v>0</v>
      </c>
      <c r="AC100">
        <v>0</v>
      </c>
      <c r="AD100">
        <v>0</v>
      </c>
      <c r="AE100">
        <v>0</v>
      </c>
      <c r="AF100">
        <v>717.13699999999994</v>
      </c>
      <c r="AG100">
        <v>0</v>
      </c>
      <c r="AH100">
        <v>45726.7</v>
      </c>
      <c r="AI100">
        <v>2888.07</v>
      </c>
      <c r="AJ100">
        <v>0</v>
      </c>
      <c r="AK100">
        <v>0</v>
      </c>
      <c r="AL100">
        <v>0</v>
      </c>
      <c r="AM100">
        <v>48614.8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129.845</v>
      </c>
      <c r="BB100">
        <v>68.504800000000003</v>
      </c>
      <c r="BC100">
        <v>63.6297</v>
      </c>
      <c r="BD100">
        <v>0</v>
      </c>
      <c r="BE100">
        <v>6.9515500000000001</v>
      </c>
      <c r="BF100">
        <v>1.9299599999999999</v>
      </c>
      <c r="BG100">
        <v>51.9893</v>
      </c>
      <c r="BH100">
        <v>322.85000000000002</v>
      </c>
      <c r="BI100">
        <v>117.922</v>
      </c>
      <c r="BJ100">
        <v>8.8827599999999993</v>
      </c>
      <c r="BK100">
        <v>0</v>
      </c>
      <c r="BL100">
        <v>0</v>
      </c>
      <c r="BM100">
        <v>449.65499999999997</v>
      </c>
      <c r="BN100">
        <v>310.24700000000001</v>
      </c>
      <c r="BO100">
        <v>139.40799999999999</v>
      </c>
      <c r="BP100">
        <v>0</v>
      </c>
      <c r="BQ100">
        <v>0</v>
      </c>
      <c r="BS100">
        <v>0</v>
      </c>
      <c r="BT100">
        <v>1</v>
      </c>
      <c r="BU100" t="s">
        <v>158</v>
      </c>
      <c r="BV100">
        <v>0</v>
      </c>
      <c r="BW100" t="s">
        <v>100</v>
      </c>
      <c r="BX100" t="s">
        <v>100</v>
      </c>
      <c r="BY100" t="s">
        <v>216</v>
      </c>
      <c r="BZ100">
        <v>155.74799999999999</v>
      </c>
      <c r="CA100">
        <v>63923.5</v>
      </c>
      <c r="CB100">
        <v>137275</v>
      </c>
      <c r="CC100">
        <v>0</v>
      </c>
      <c r="CD100">
        <v>10305.700000000001</v>
      </c>
      <c r="CE100">
        <v>0</v>
      </c>
      <c r="CF100">
        <v>110368</v>
      </c>
      <c r="CG100">
        <v>322028</v>
      </c>
      <c r="CH100">
        <v>235375</v>
      </c>
      <c r="CI100">
        <v>23370.400000000001</v>
      </c>
      <c r="CJ100">
        <v>0</v>
      </c>
      <c r="CK100">
        <v>0</v>
      </c>
      <c r="CL100">
        <v>580774</v>
      </c>
      <c r="CM100">
        <v>25310.2</v>
      </c>
      <c r="CN100">
        <v>0</v>
      </c>
      <c r="CO100">
        <v>0</v>
      </c>
      <c r="CP100">
        <v>0</v>
      </c>
      <c r="CQ100">
        <v>0</v>
      </c>
      <c r="CR100">
        <v>748.52499999999998</v>
      </c>
      <c r="CS100">
        <v>0</v>
      </c>
      <c r="CT100">
        <v>26058.7</v>
      </c>
      <c r="CU100">
        <v>2888.07</v>
      </c>
      <c r="CV100">
        <v>0</v>
      </c>
      <c r="CW100">
        <v>0</v>
      </c>
      <c r="CX100">
        <v>0</v>
      </c>
      <c r="CY100">
        <v>28946.799999999999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73.677800000000005</v>
      </c>
      <c r="DN100">
        <v>53.705599999999997</v>
      </c>
      <c r="DO100">
        <v>59.150700000000001</v>
      </c>
      <c r="DP100">
        <v>0</v>
      </c>
      <c r="DQ100">
        <v>3.7336900000000002</v>
      </c>
      <c r="DR100">
        <v>2.0141</v>
      </c>
      <c r="DS100">
        <v>49.462400000000002</v>
      </c>
      <c r="DT100">
        <v>241.744</v>
      </c>
      <c r="DU100">
        <v>117.922</v>
      </c>
      <c r="DV100">
        <v>8.8827599999999993</v>
      </c>
      <c r="DW100">
        <v>0</v>
      </c>
      <c r="DX100">
        <v>0</v>
      </c>
      <c r="DY100">
        <v>368.55</v>
      </c>
      <c r="DZ100">
        <v>285.17899999999997</v>
      </c>
      <c r="EA100">
        <v>83.370699999999999</v>
      </c>
      <c r="EB100">
        <v>0</v>
      </c>
      <c r="EC100">
        <v>0</v>
      </c>
      <c r="EE100">
        <v>0</v>
      </c>
      <c r="EF100">
        <v>8</v>
      </c>
      <c r="EG100" t="s">
        <v>207</v>
      </c>
      <c r="EH100">
        <v>0</v>
      </c>
      <c r="FI100" t="s">
        <v>509</v>
      </c>
      <c r="FJ100" t="s">
        <v>469</v>
      </c>
      <c r="FK100" t="s">
        <v>260</v>
      </c>
      <c r="FL100" t="s">
        <v>291</v>
      </c>
      <c r="FM100">
        <v>8.5</v>
      </c>
      <c r="FN100" t="s">
        <v>44</v>
      </c>
      <c r="FO100" t="s">
        <v>520</v>
      </c>
      <c r="FP100" t="s">
        <v>524</v>
      </c>
    </row>
    <row r="101" spans="1:172" x14ac:dyDescent="0.25">
      <c r="A101" s="69">
        <v>42957.069988425923</v>
      </c>
      <c r="B101" t="s">
        <v>335</v>
      </c>
      <c r="C101">
        <v>314806</v>
      </c>
      <c r="D101" t="s">
        <v>303</v>
      </c>
      <c r="E101">
        <v>53627.8</v>
      </c>
      <c r="F101">
        <v>53627.8</v>
      </c>
      <c r="G101" t="s">
        <v>43</v>
      </c>
      <c r="H101" s="39">
        <v>5.2083333333333336E-2</v>
      </c>
      <c r="I101" t="s">
        <v>51</v>
      </c>
      <c r="J101">
        <v>-74.349999999999994</v>
      </c>
      <c r="K101" t="s">
        <v>100</v>
      </c>
      <c r="L101" t="s">
        <v>100</v>
      </c>
      <c r="M101" t="s">
        <v>212</v>
      </c>
      <c r="N101">
        <v>181.708</v>
      </c>
      <c r="O101">
        <v>191536</v>
      </c>
      <c r="P101">
        <v>157995</v>
      </c>
      <c r="Q101">
        <v>0</v>
      </c>
      <c r="R101">
        <v>17058.900000000001</v>
      </c>
      <c r="S101">
        <v>0</v>
      </c>
      <c r="T101">
        <v>115469</v>
      </c>
      <c r="U101">
        <v>482241</v>
      </c>
      <c r="V101">
        <v>235375</v>
      </c>
      <c r="W101">
        <v>23370.400000000001</v>
      </c>
      <c r="X101">
        <v>0</v>
      </c>
      <c r="Y101">
        <v>0</v>
      </c>
      <c r="Z101">
        <v>740986</v>
      </c>
      <c r="AA101">
        <v>27927.3</v>
      </c>
      <c r="AB101">
        <v>0</v>
      </c>
      <c r="AC101">
        <v>0</v>
      </c>
      <c r="AD101">
        <v>0</v>
      </c>
      <c r="AE101">
        <v>0</v>
      </c>
      <c r="AF101">
        <v>615.56299999999999</v>
      </c>
      <c r="AG101">
        <v>0</v>
      </c>
      <c r="AH101">
        <v>28542.9</v>
      </c>
      <c r="AI101">
        <v>2888.07</v>
      </c>
      <c r="AJ101">
        <v>0</v>
      </c>
      <c r="AK101">
        <v>0</v>
      </c>
      <c r="AL101">
        <v>0</v>
      </c>
      <c r="AM101">
        <v>31431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77.935299999999998</v>
      </c>
      <c r="BB101">
        <v>113.209</v>
      </c>
      <c r="BC101">
        <v>62.605600000000003</v>
      </c>
      <c r="BD101">
        <v>0</v>
      </c>
      <c r="BE101">
        <v>6.4770099999999999</v>
      </c>
      <c r="BF101">
        <v>1.6519200000000001</v>
      </c>
      <c r="BG101">
        <v>52.513199999999998</v>
      </c>
      <c r="BH101">
        <v>314.392</v>
      </c>
      <c r="BI101">
        <v>118.905</v>
      </c>
      <c r="BJ101">
        <v>8.9666999999999994</v>
      </c>
      <c r="BK101">
        <v>0</v>
      </c>
      <c r="BL101">
        <v>0</v>
      </c>
      <c r="BM101">
        <v>442.26400000000001</v>
      </c>
      <c r="BN101">
        <v>355.01</v>
      </c>
      <c r="BO101">
        <v>87.253500000000003</v>
      </c>
      <c r="BP101">
        <v>0</v>
      </c>
      <c r="BQ101">
        <v>1.25</v>
      </c>
      <c r="BR101" t="s">
        <v>329</v>
      </c>
      <c r="BS101">
        <v>0</v>
      </c>
      <c r="BT101">
        <v>0</v>
      </c>
      <c r="BV101">
        <v>0</v>
      </c>
      <c r="BW101" t="s">
        <v>100</v>
      </c>
      <c r="BX101" t="s">
        <v>100</v>
      </c>
      <c r="BY101" t="s">
        <v>489</v>
      </c>
      <c r="BZ101">
        <v>81.291600000000003</v>
      </c>
      <c r="CA101">
        <v>134019</v>
      </c>
      <c r="CB101">
        <v>134779</v>
      </c>
      <c r="CC101">
        <v>0</v>
      </c>
      <c r="CD101">
        <v>8526.01</v>
      </c>
      <c r="CE101">
        <v>0</v>
      </c>
      <c r="CF101">
        <v>109803</v>
      </c>
      <c r="CG101">
        <v>387209</v>
      </c>
      <c r="CH101">
        <v>235375</v>
      </c>
      <c r="CI101">
        <v>23370.400000000001</v>
      </c>
      <c r="CJ101">
        <v>0</v>
      </c>
      <c r="CK101">
        <v>0</v>
      </c>
      <c r="CL101">
        <v>645954</v>
      </c>
      <c r="CM101">
        <v>14451.5</v>
      </c>
      <c r="CN101">
        <v>0</v>
      </c>
      <c r="CO101">
        <v>0</v>
      </c>
      <c r="CP101">
        <v>0</v>
      </c>
      <c r="CQ101">
        <v>0</v>
      </c>
      <c r="CR101">
        <v>646.947</v>
      </c>
      <c r="CS101">
        <v>0</v>
      </c>
      <c r="CT101">
        <v>15098.4</v>
      </c>
      <c r="CU101">
        <v>2888.07</v>
      </c>
      <c r="CV101">
        <v>0</v>
      </c>
      <c r="CW101">
        <v>0</v>
      </c>
      <c r="CX101">
        <v>0</v>
      </c>
      <c r="CY101">
        <v>17986.5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40.730699999999999</v>
      </c>
      <c r="DN101">
        <v>87.1554</v>
      </c>
      <c r="DO101">
        <v>57.492400000000004</v>
      </c>
      <c r="DP101">
        <v>0</v>
      </c>
      <c r="DQ101">
        <v>3.24762</v>
      </c>
      <c r="DR101">
        <v>1.7360500000000001</v>
      </c>
      <c r="DS101">
        <v>49.684800000000003</v>
      </c>
      <c r="DT101">
        <v>240.047</v>
      </c>
      <c r="DU101">
        <v>118.905</v>
      </c>
      <c r="DV101">
        <v>8.9666999999999994</v>
      </c>
      <c r="DW101">
        <v>0</v>
      </c>
      <c r="DX101">
        <v>0</v>
      </c>
      <c r="DY101">
        <v>367.91800000000001</v>
      </c>
      <c r="DZ101">
        <v>317.75099999999998</v>
      </c>
      <c r="EA101">
        <v>50.167200000000001</v>
      </c>
      <c r="EB101">
        <v>0</v>
      </c>
      <c r="EC101">
        <v>0</v>
      </c>
      <c r="EE101">
        <v>0</v>
      </c>
      <c r="EF101">
        <v>3.5</v>
      </c>
      <c r="EG101" t="s">
        <v>329</v>
      </c>
      <c r="EH101">
        <v>0</v>
      </c>
      <c r="FI101" t="s">
        <v>509</v>
      </c>
      <c r="FJ101" t="s">
        <v>469</v>
      </c>
      <c r="FK101" t="s">
        <v>260</v>
      </c>
      <c r="FL101" t="s">
        <v>291</v>
      </c>
      <c r="FM101">
        <v>8.5</v>
      </c>
      <c r="FN101" t="s">
        <v>44</v>
      </c>
      <c r="FO101" t="s">
        <v>520</v>
      </c>
      <c r="FP101" t="s">
        <v>524</v>
      </c>
    </row>
    <row r="102" spans="1:172" x14ac:dyDescent="0.25">
      <c r="A102" s="69">
        <v>42957.072175925925</v>
      </c>
      <c r="B102" t="s">
        <v>336</v>
      </c>
      <c r="C102">
        <v>400006</v>
      </c>
      <c r="D102" t="s">
        <v>303</v>
      </c>
      <c r="E102">
        <v>498589</v>
      </c>
      <c r="F102">
        <v>498589</v>
      </c>
      <c r="G102" t="s">
        <v>43</v>
      </c>
      <c r="H102" s="39">
        <v>0.12847222222222224</v>
      </c>
      <c r="I102" t="s">
        <v>50</v>
      </c>
      <c r="J102">
        <v>1.1499999999999999</v>
      </c>
      <c r="K102" t="s">
        <v>100</v>
      </c>
      <c r="L102" t="s">
        <v>100</v>
      </c>
      <c r="M102" t="s">
        <v>242</v>
      </c>
      <c r="N102">
        <v>106.72799999999999</v>
      </c>
      <c r="O102">
        <v>350485</v>
      </c>
      <c r="P102">
        <v>249547</v>
      </c>
      <c r="Q102">
        <v>2153.29</v>
      </c>
      <c r="R102">
        <v>229399</v>
      </c>
      <c r="S102">
        <v>0</v>
      </c>
      <c r="T102">
        <v>728541</v>
      </c>
      <c r="U102" s="14">
        <v>1560230</v>
      </c>
      <c r="V102" s="14">
        <v>2135580</v>
      </c>
      <c r="W102">
        <v>0</v>
      </c>
      <c r="X102">
        <v>0</v>
      </c>
      <c r="Y102">
        <v>0</v>
      </c>
      <c r="Z102" s="14">
        <v>3695810</v>
      </c>
      <c r="AA102">
        <v>16403.400000000001</v>
      </c>
      <c r="AB102">
        <v>0</v>
      </c>
      <c r="AC102">
        <v>0</v>
      </c>
      <c r="AD102">
        <v>0</v>
      </c>
      <c r="AE102">
        <v>0</v>
      </c>
      <c r="AF102">
        <v>5568.97</v>
      </c>
      <c r="AG102">
        <v>0</v>
      </c>
      <c r="AH102">
        <v>21972.400000000001</v>
      </c>
      <c r="AI102">
        <v>0</v>
      </c>
      <c r="AJ102">
        <v>0</v>
      </c>
      <c r="AK102">
        <v>0</v>
      </c>
      <c r="AL102">
        <v>0</v>
      </c>
      <c r="AM102">
        <v>21972.400000000001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5.1416399999999998</v>
      </c>
      <c r="BB102">
        <v>26.020900000000001</v>
      </c>
      <c r="BC102">
        <v>12.3963</v>
      </c>
      <c r="BD102">
        <v>0.27037099999999997</v>
      </c>
      <c r="BE102">
        <v>11.0686</v>
      </c>
      <c r="BF102">
        <v>1.6072200000000001</v>
      </c>
      <c r="BG102">
        <v>36.040999999999997</v>
      </c>
      <c r="BH102">
        <v>92.546000000000006</v>
      </c>
      <c r="BI102">
        <v>109.03400000000001</v>
      </c>
      <c r="BJ102">
        <v>0</v>
      </c>
      <c r="BK102">
        <v>0</v>
      </c>
      <c r="BL102">
        <v>0</v>
      </c>
      <c r="BM102">
        <v>201.58</v>
      </c>
      <c r="BN102">
        <v>194.83500000000001</v>
      </c>
      <c r="BO102">
        <v>6.74526</v>
      </c>
      <c r="BP102">
        <v>0</v>
      </c>
      <c r="BQ102">
        <v>0</v>
      </c>
      <c r="BS102">
        <v>0</v>
      </c>
      <c r="BT102">
        <v>0</v>
      </c>
      <c r="BV102">
        <v>0</v>
      </c>
      <c r="BW102" t="s">
        <v>100</v>
      </c>
      <c r="BX102" t="s">
        <v>100</v>
      </c>
      <c r="BY102" t="s">
        <v>242</v>
      </c>
      <c r="BZ102">
        <v>92.387500000000003</v>
      </c>
      <c r="CA102">
        <v>281111</v>
      </c>
      <c r="CB102">
        <v>393227</v>
      </c>
      <c r="CC102">
        <v>38999.1</v>
      </c>
      <c r="CD102">
        <v>102536</v>
      </c>
      <c r="CE102">
        <v>0</v>
      </c>
      <c r="CF102">
        <v>728544</v>
      </c>
      <c r="CG102" s="14">
        <v>1544510</v>
      </c>
      <c r="CH102" s="14">
        <v>2135580</v>
      </c>
      <c r="CI102">
        <v>0</v>
      </c>
      <c r="CJ102">
        <v>0</v>
      </c>
      <c r="CK102">
        <v>0</v>
      </c>
      <c r="CL102" s="14">
        <v>3680090</v>
      </c>
      <c r="CM102">
        <v>15755.3</v>
      </c>
      <c r="CN102">
        <v>0</v>
      </c>
      <c r="CO102">
        <v>0</v>
      </c>
      <c r="CP102">
        <v>0</v>
      </c>
      <c r="CQ102">
        <v>0</v>
      </c>
      <c r="CR102">
        <v>5567.39</v>
      </c>
      <c r="CS102">
        <v>0</v>
      </c>
      <c r="CT102">
        <v>21322.7</v>
      </c>
      <c r="CU102">
        <v>0</v>
      </c>
      <c r="CV102">
        <v>0</v>
      </c>
      <c r="CW102">
        <v>0</v>
      </c>
      <c r="CX102">
        <v>0</v>
      </c>
      <c r="CY102">
        <v>21322.7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5.0254099999999999</v>
      </c>
      <c r="DN102">
        <v>22.3125</v>
      </c>
      <c r="DO102">
        <v>20.031700000000001</v>
      </c>
      <c r="DP102">
        <v>3.0115500000000002</v>
      </c>
      <c r="DQ102">
        <v>5.67279</v>
      </c>
      <c r="DR102">
        <v>1.60677</v>
      </c>
      <c r="DS102">
        <v>36.0411</v>
      </c>
      <c r="DT102">
        <v>93.701899999999995</v>
      </c>
      <c r="DU102">
        <v>109.03400000000001</v>
      </c>
      <c r="DV102">
        <v>0</v>
      </c>
      <c r="DW102">
        <v>0</v>
      </c>
      <c r="DX102">
        <v>0</v>
      </c>
      <c r="DY102">
        <v>202.73599999999999</v>
      </c>
      <c r="DZ102">
        <v>196.107</v>
      </c>
      <c r="EA102">
        <v>6.6290699999999996</v>
      </c>
      <c r="EB102">
        <v>0</v>
      </c>
      <c r="EC102">
        <v>0</v>
      </c>
      <c r="EE102">
        <v>0</v>
      </c>
      <c r="EF102">
        <v>1.5</v>
      </c>
      <c r="EG102" t="s">
        <v>208</v>
      </c>
      <c r="EH102">
        <v>0</v>
      </c>
      <c r="FI102" t="s">
        <v>509</v>
      </c>
      <c r="FJ102" t="s">
        <v>469</v>
      </c>
      <c r="FK102" t="s">
        <v>260</v>
      </c>
      <c r="FL102" t="s">
        <v>291</v>
      </c>
      <c r="FM102">
        <v>8.5</v>
      </c>
      <c r="FN102" t="s">
        <v>44</v>
      </c>
      <c r="FO102" t="s">
        <v>520</v>
      </c>
      <c r="FP102" t="s">
        <v>524</v>
      </c>
    </row>
    <row r="103" spans="1:172" x14ac:dyDescent="0.25">
      <c r="A103" s="69">
        <v>42957.074560185189</v>
      </c>
      <c r="B103" t="s">
        <v>337</v>
      </c>
      <c r="C103">
        <v>400006</v>
      </c>
      <c r="D103" t="s">
        <v>303</v>
      </c>
      <c r="E103">
        <v>498589</v>
      </c>
      <c r="F103">
        <v>498589</v>
      </c>
      <c r="G103" t="s">
        <v>43</v>
      </c>
      <c r="H103" s="39">
        <v>0.14027777777777778</v>
      </c>
      <c r="I103" t="s">
        <v>50</v>
      </c>
      <c r="J103">
        <v>1.58</v>
      </c>
      <c r="K103" t="s">
        <v>100</v>
      </c>
      <c r="L103" t="s">
        <v>100</v>
      </c>
      <c r="M103" t="s">
        <v>242</v>
      </c>
      <c r="N103">
        <v>95.725499999999997</v>
      </c>
      <c r="O103">
        <v>457641</v>
      </c>
      <c r="P103">
        <v>415161</v>
      </c>
      <c r="Q103">
        <v>2941.92</v>
      </c>
      <c r="R103">
        <v>290129</v>
      </c>
      <c r="S103">
        <v>0</v>
      </c>
      <c r="T103">
        <v>749261</v>
      </c>
      <c r="U103" s="14">
        <v>1915230</v>
      </c>
      <c r="V103" s="14">
        <v>5008450</v>
      </c>
      <c r="W103">
        <v>0</v>
      </c>
      <c r="X103">
        <v>0</v>
      </c>
      <c r="Y103">
        <v>0</v>
      </c>
      <c r="Z103" s="14">
        <v>6923680</v>
      </c>
      <c r="AA103">
        <v>14712.4</v>
      </c>
      <c r="AB103">
        <v>0</v>
      </c>
      <c r="AC103">
        <v>0</v>
      </c>
      <c r="AD103">
        <v>0</v>
      </c>
      <c r="AE103">
        <v>0</v>
      </c>
      <c r="AF103">
        <v>5389.24</v>
      </c>
      <c r="AG103">
        <v>0</v>
      </c>
      <c r="AH103">
        <v>20101.599999999999</v>
      </c>
      <c r="AI103">
        <v>0</v>
      </c>
      <c r="AJ103">
        <v>0</v>
      </c>
      <c r="AK103">
        <v>0</v>
      </c>
      <c r="AL103">
        <v>0</v>
      </c>
      <c r="AM103">
        <v>20101.599999999999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4.6138000000000003</v>
      </c>
      <c r="BB103">
        <v>32.407200000000003</v>
      </c>
      <c r="BC103">
        <v>19.3673</v>
      </c>
      <c r="BD103">
        <v>0.33251799999999998</v>
      </c>
      <c r="BE103">
        <v>13.686299999999999</v>
      </c>
      <c r="BF103">
        <v>1.5553300000000001</v>
      </c>
      <c r="BG103">
        <v>37.079900000000002</v>
      </c>
      <c r="BH103">
        <v>109.042</v>
      </c>
      <c r="BI103">
        <v>222.755</v>
      </c>
      <c r="BJ103">
        <v>0</v>
      </c>
      <c r="BK103">
        <v>0</v>
      </c>
      <c r="BL103">
        <v>0</v>
      </c>
      <c r="BM103">
        <v>331.79700000000003</v>
      </c>
      <c r="BN103">
        <v>325.63099999999997</v>
      </c>
      <c r="BO103">
        <v>6.1658999999999997</v>
      </c>
      <c r="BP103">
        <v>0</v>
      </c>
      <c r="BQ103">
        <v>10.75</v>
      </c>
      <c r="BR103" t="s">
        <v>296</v>
      </c>
      <c r="BS103">
        <v>0</v>
      </c>
      <c r="BT103">
        <v>0</v>
      </c>
      <c r="BV103">
        <v>0</v>
      </c>
      <c r="BW103" t="s">
        <v>100</v>
      </c>
      <c r="BX103" t="s">
        <v>100</v>
      </c>
      <c r="BY103" t="s">
        <v>497</v>
      </c>
      <c r="BZ103">
        <v>81.273200000000003</v>
      </c>
      <c r="CA103">
        <v>489524</v>
      </c>
      <c r="CB103">
        <v>501970</v>
      </c>
      <c r="CC103">
        <v>37536.300000000003</v>
      </c>
      <c r="CD103">
        <v>98183.1</v>
      </c>
      <c r="CE103">
        <v>0</v>
      </c>
      <c r="CF103">
        <v>749263</v>
      </c>
      <c r="CG103" s="14">
        <v>1876560</v>
      </c>
      <c r="CH103" s="14">
        <v>5008450</v>
      </c>
      <c r="CI103">
        <v>0</v>
      </c>
      <c r="CJ103">
        <v>0</v>
      </c>
      <c r="CK103">
        <v>0</v>
      </c>
      <c r="CL103" s="14">
        <v>6885010</v>
      </c>
      <c r="CM103">
        <v>14063.1</v>
      </c>
      <c r="CN103">
        <v>0</v>
      </c>
      <c r="CO103">
        <v>0</v>
      </c>
      <c r="CP103">
        <v>0</v>
      </c>
      <c r="CQ103">
        <v>0</v>
      </c>
      <c r="CR103">
        <v>5387.72</v>
      </c>
      <c r="CS103">
        <v>0</v>
      </c>
      <c r="CT103">
        <v>19450.900000000001</v>
      </c>
      <c r="CU103">
        <v>0</v>
      </c>
      <c r="CV103">
        <v>0</v>
      </c>
      <c r="CW103">
        <v>0</v>
      </c>
      <c r="CX103">
        <v>0</v>
      </c>
      <c r="CY103">
        <v>19450.900000000001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4.4874999999999998</v>
      </c>
      <c r="DN103">
        <v>34.814799999999998</v>
      </c>
      <c r="DO103">
        <v>24.365600000000001</v>
      </c>
      <c r="DP103">
        <v>2.8952599999999999</v>
      </c>
      <c r="DQ103">
        <v>5.4338199999999999</v>
      </c>
      <c r="DR103">
        <v>1.5548900000000001</v>
      </c>
      <c r="DS103">
        <v>37.08</v>
      </c>
      <c r="DT103">
        <v>110.63200000000001</v>
      </c>
      <c r="DU103">
        <v>222.755</v>
      </c>
      <c r="DV103">
        <v>0</v>
      </c>
      <c r="DW103">
        <v>0</v>
      </c>
      <c r="DX103">
        <v>0</v>
      </c>
      <c r="DY103">
        <v>333.38600000000002</v>
      </c>
      <c r="DZ103">
        <v>327.34699999999998</v>
      </c>
      <c r="EA103">
        <v>6.03965</v>
      </c>
      <c r="EB103">
        <v>0</v>
      </c>
      <c r="EC103">
        <v>0</v>
      </c>
      <c r="EE103">
        <v>0</v>
      </c>
      <c r="EF103">
        <v>1.75</v>
      </c>
      <c r="EG103" t="s">
        <v>498</v>
      </c>
      <c r="EH103">
        <v>0</v>
      </c>
      <c r="FI103" t="s">
        <v>509</v>
      </c>
      <c r="FJ103" t="s">
        <v>469</v>
      </c>
      <c r="FK103" t="s">
        <v>260</v>
      </c>
      <c r="FL103" t="s">
        <v>291</v>
      </c>
      <c r="FM103">
        <v>8.5</v>
      </c>
      <c r="FN103" t="s">
        <v>44</v>
      </c>
      <c r="FO103" t="s">
        <v>520</v>
      </c>
      <c r="FP103" t="s">
        <v>524</v>
      </c>
    </row>
    <row r="104" spans="1:172" x14ac:dyDescent="0.25">
      <c r="A104" s="69">
        <v>42957.076435185183</v>
      </c>
      <c r="B104" t="s">
        <v>338</v>
      </c>
      <c r="C104">
        <v>400007</v>
      </c>
      <c r="D104" t="s">
        <v>339</v>
      </c>
      <c r="E104">
        <v>498589</v>
      </c>
      <c r="F104">
        <v>498589</v>
      </c>
      <c r="G104" t="s">
        <v>43</v>
      </c>
      <c r="H104" s="39">
        <v>0.10972222222222222</v>
      </c>
      <c r="I104" t="s">
        <v>50</v>
      </c>
      <c r="J104">
        <v>2.2999999999999998</v>
      </c>
      <c r="K104" t="s">
        <v>100</v>
      </c>
      <c r="L104" t="s">
        <v>100</v>
      </c>
      <c r="M104" t="s">
        <v>219</v>
      </c>
      <c r="N104">
        <v>64.161100000000005</v>
      </c>
      <c r="O104">
        <v>307915</v>
      </c>
      <c r="P104">
        <v>238818</v>
      </c>
      <c r="Q104">
        <v>3915.53</v>
      </c>
      <c r="R104">
        <v>223335</v>
      </c>
      <c r="S104">
        <v>0</v>
      </c>
      <c r="T104">
        <v>730044</v>
      </c>
      <c r="U104" s="14">
        <v>1504090</v>
      </c>
      <c r="V104" s="14">
        <v>2135580</v>
      </c>
      <c r="W104">
        <v>0</v>
      </c>
      <c r="X104">
        <v>0</v>
      </c>
      <c r="Y104">
        <v>0</v>
      </c>
      <c r="Z104" s="14">
        <v>3639670</v>
      </c>
      <c r="AA104">
        <v>9861.1200000000008</v>
      </c>
      <c r="AB104">
        <v>0</v>
      </c>
      <c r="AC104">
        <v>0</v>
      </c>
      <c r="AD104">
        <v>0</v>
      </c>
      <c r="AE104">
        <v>0</v>
      </c>
      <c r="AF104">
        <v>5483.43</v>
      </c>
      <c r="AG104">
        <v>0</v>
      </c>
      <c r="AH104">
        <v>15344.5</v>
      </c>
      <c r="AI104">
        <v>0</v>
      </c>
      <c r="AJ104">
        <v>0</v>
      </c>
      <c r="AK104">
        <v>0</v>
      </c>
      <c r="AL104">
        <v>0</v>
      </c>
      <c r="AM104">
        <v>15344.5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3.1145900000000002</v>
      </c>
      <c r="BB104">
        <v>23.857900000000001</v>
      </c>
      <c r="BC104">
        <v>11.890599999999999</v>
      </c>
      <c r="BD104">
        <v>0.49950899999999998</v>
      </c>
      <c r="BE104">
        <v>10.779400000000001</v>
      </c>
      <c r="BF104">
        <v>1.5938699999999999</v>
      </c>
      <c r="BG104">
        <v>36.453499999999998</v>
      </c>
      <c r="BH104">
        <v>88.189400000000006</v>
      </c>
      <c r="BI104">
        <v>109.372</v>
      </c>
      <c r="BJ104">
        <v>0</v>
      </c>
      <c r="BK104">
        <v>0</v>
      </c>
      <c r="BL104">
        <v>0</v>
      </c>
      <c r="BM104">
        <v>197.56100000000001</v>
      </c>
      <c r="BN104">
        <v>192.85499999999999</v>
      </c>
      <c r="BO104">
        <v>4.7062600000000003</v>
      </c>
      <c r="BP104">
        <v>0</v>
      </c>
      <c r="BQ104">
        <v>5.75</v>
      </c>
      <c r="BR104" t="s">
        <v>296</v>
      </c>
      <c r="BS104">
        <v>0</v>
      </c>
      <c r="BT104">
        <v>0</v>
      </c>
      <c r="BV104">
        <v>0</v>
      </c>
      <c r="BW104" t="s">
        <v>100</v>
      </c>
      <c r="BX104" t="s">
        <v>100</v>
      </c>
      <c r="BY104" t="s">
        <v>232</v>
      </c>
      <c r="BZ104">
        <v>57.003700000000002</v>
      </c>
      <c r="CA104">
        <v>244518</v>
      </c>
      <c r="CB104">
        <v>397767</v>
      </c>
      <c r="CC104">
        <v>30310.400000000001</v>
      </c>
      <c r="CD104">
        <v>101033</v>
      </c>
      <c r="CE104">
        <v>0</v>
      </c>
      <c r="CF104">
        <v>730046</v>
      </c>
      <c r="CG104" s="14">
        <v>1503730</v>
      </c>
      <c r="CH104" s="14">
        <v>2135580</v>
      </c>
      <c r="CI104">
        <v>0</v>
      </c>
      <c r="CJ104">
        <v>0</v>
      </c>
      <c r="CK104">
        <v>0</v>
      </c>
      <c r="CL104" s="14">
        <v>3639310</v>
      </c>
      <c r="CM104">
        <v>9852.82</v>
      </c>
      <c r="CN104">
        <v>0</v>
      </c>
      <c r="CO104">
        <v>0</v>
      </c>
      <c r="CP104">
        <v>0</v>
      </c>
      <c r="CQ104">
        <v>0</v>
      </c>
      <c r="CR104">
        <v>5481.96</v>
      </c>
      <c r="CS104">
        <v>0</v>
      </c>
      <c r="CT104">
        <v>15334.8</v>
      </c>
      <c r="CU104">
        <v>0</v>
      </c>
      <c r="CV104">
        <v>0</v>
      </c>
      <c r="CW104">
        <v>0</v>
      </c>
      <c r="CX104">
        <v>0</v>
      </c>
      <c r="CY104">
        <v>15334.8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3.1055100000000002</v>
      </c>
      <c r="DN104">
        <v>20.7926</v>
      </c>
      <c r="DO104">
        <v>20.316199999999998</v>
      </c>
      <c r="DP104">
        <v>2.5818699999999999</v>
      </c>
      <c r="DQ104">
        <v>5.6418799999999996</v>
      </c>
      <c r="DR104">
        <v>1.59344</v>
      </c>
      <c r="DS104">
        <v>36.453600000000002</v>
      </c>
      <c r="DT104">
        <v>90.485100000000003</v>
      </c>
      <c r="DU104">
        <v>109.372</v>
      </c>
      <c r="DV104">
        <v>0</v>
      </c>
      <c r="DW104">
        <v>0</v>
      </c>
      <c r="DX104">
        <v>0</v>
      </c>
      <c r="DY104">
        <v>199.857</v>
      </c>
      <c r="DZ104">
        <v>195.16</v>
      </c>
      <c r="EA104">
        <v>4.6969900000000004</v>
      </c>
      <c r="EB104">
        <v>0</v>
      </c>
      <c r="EC104">
        <v>0</v>
      </c>
      <c r="EE104">
        <v>0</v>
      </c>
      <c r="EF104">
        <v>0.75</v>
      </c>
      <c r="EG104" t="s">
        <v>208</v>
      </c>
      <c r="EH104">
        <v>0</v>
      </c>
      <c r="FI104" t="s">
        <v>509</v>
      </c>
      <c r="FJ104" t="s">
        <v>469</v>
      </c>
      <c r="FK104" t="s">
        <v>260</v>
      </c>
      <c r="FL104" t="s">
        <v>291</v>
      </c>
      <c r="FM104">
        <v>8.5</v>
      </c>
      <c r="FN104" t="s">
        <v>44</v>
      </c>
      <c r="FO104" t="s">
        <v>520</v>
      </c>
      <c r="FP104" t="s">
        <v>524</v>
      </c>
    </row>
    <row r="105" spans="1:172" x14ac:dyDescent="0.25">
      <c r="A105" s="69">
        <v>42957.078738425924</v>
      </c>
      <c r="B105" t="s">
        <v>340</v>
      </c>
      <c r="C105">
        <v>400016</v>
      </c>
      <c r="D105" t="s">
        <v>305</v>
      </c>
      <c r="E105">
        <v>498589</v>
      </c>
      <c r="F105">
        <v>498589</v>
      </c>
      <c r="G105" t="s">
        <v>43</v>
      </c>
      <c r="H105" s="39">
        <v>0.13541666666666666</v>
      </c>
      <c r="I105" t="s">
        <v>50</v>
      </c>
      <c r="J105">
        <v>4.63</v>
      </c>
      <c r="K105" t="s">
        <v>100</v>
      </c>
      <c r="L105" t="s">
        <v>100</v>
      </c>
      <c r="M105" t="s">
        <v>242</v>
      </c>
      <c r="N105">
        <v>311.88299999999998</v>
      </c>
      <c r="O105">
        <v>167791</v>
      </c>
      <c r="P105">
        <v>273586</v>
      </c>
      <c r="Q105">
        <v>3766.18</v>
      </c>
      <c r="R105">
        <v>135804</v>
      </c>
      <c r="S105">
        <v>0</v>
      </c>
      <c r="T105">
        <v>732179</v>
      </c>
      <c r="U105" s="14">
        <v>1313440</v>
      </c>
      <c r="V105" s="14">
        <v>2135580</v>
      </c>
      <c r="W105">
        <v>0</v>
      </c>
      <c r="X105">
        <v>0</v>
      </c>
      <c r="Y105">
        <v>0</v>
      </c>
      <c r="Z105" s="14">
        <v>3449020</v>
      </c>
      <c r="AA105">
        <v>47934.400000000001</v>
      </c>
      <c r="AB105">
        <v>0</v>
      </c>
      <c r="AC105">
        <v>0</v>
      </c>
      <c r="AD105">
        <v>0</v>
      </c>
      <c r="AE105">
        <v>0</v>
      </c>
      <c r="AF105">
        <v>6502.76</v>
      </c>
      <c r="AG105">
        <v>0</v>
      </c>
      <c r="AH105">
        <v>54437.1</v>
      </c>
      <c r="AI105">
        <v>0</v>
      </c>
      <c r="AJ105">
        <v>0</v>
      </c>
      <c r="AK105">
        <v>0</v>
      </c>
      <c r="AL105">
        <v>0</v>
      </c>
      <c r="AM105">
        <v>54437.1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15.408899999999999</v>
      </c>
      <c r="BB105">
        <v>15.151899999999999</v>
      </c>
      <c r="BC105">
        <v>13.7441</v>
      </c>
      <c r="BD105">
        <v>0.56645199999999996</v>
      </c>
      <c r="BE105">
        <v>7.8203699999999996</v>
      </c>
      <c r="BF105">
        <v>1.8821099999999999</v>
      </c>
      <c r="BG105">
        <v>35.780299999999997</v>
      </c>
      <c r="BH105">
        <v>90.354200000000006</v>
      </c>
      <c r="BI105">
        <v>107.855</v>
      </c>
      <c r="BJ105">
        <v>0</v>
      </c>
      <c r="BK105">
        <v>0</v>
      </c>
      <c r="BL105">
        <v>0</v>
      </c>
      <c r="BM105">
        <v>198.209</v>
      </c>
      <c r="BN105">
        <v>180.928</v>
      </c>
      <c r="BO105">
        <v>17.2805</v>
      </c>
      <c r="BP105">
        <v>0</v>
      </c>
      <c r="BQ105">
        <v>79.75</v>
      </c>
      <c r="BR105" t="s">
        <v>116</v>
      </c>
      <c r="BS105">
        <v>0</v>
      </c>
      <c r="BT105">
        <v>2</v>
      </c>
      <c r="BU105" t="s">
        <v>186</v>
      </c>
      <c r="BV105">
        <v>0</v>
      </c>
      <c r="BW105" t="s">
        <v>100</v>
      </c>
      <c r="BX105" t="s">
        <v>100</v>
      </c>
      <c r="BY105" t="s">
        <v>351</v>
      </c>
      <c r="BZ105">
        <v>308.39499999999998</v>
      </c>
      <c r="CA105">
        <v>146301</v>
      </c>
      <c r="CB105">
        <v>428879</v>
      </c>
      <c r="CC105">
        <v>7289.56</v>
      </c>
      <c r="CD105">
        <v>65701</v>
      </c>
      <c r="CE105">
        <v>0</v>
      </c>
      <c r="CF105">
        <v>732182</v>
      </c>
      <c r="CG105" s="14">
        <v>1380660</v>
      </c>
      <c r="CH105" s="14">
        <v>2135580</v>
      </c>
      <c r="CI105">
        <v>0</v>
      </c>
      <c r="CJ105">
        <v>0</v>
      </c>
      <c r="CK105">
        <v>0</v>
      </c>
      <c r="CL105" s="14">
        <v>3516240</v>
      </c>
      <c r="CM105">
        <v>49729.4</v>
      </c>
      <c r="CN105">
        <v>0</v>
      </c>
      <c r="CO105">
        <v>0</v>
      </c>
      <c r="CP105">
        <v>0</v>
      </c>
      <c r="CQ105">
        <v>0</v>
      </c>
      <c r="CR105">
        <v>6501.11</v>
      </c>
      <c r="CS105">
        <v>0</v>
      </c>
      <c r="CT105">
        <v>56230.5</v>
      </c>
      <c r="CU105">
        <v>0</v>
      </c>
      <c r="CV105">
        <v>0</v>
      </c>
      <c r="CW105">
        <v>0</v>
      </c>
      <c r="CX105">
        <v>0</v>
      </c>
      <c r="CY105">
        <v>56230.5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15.908300000000001</v>
      </c>
      <c r="DN105">
        <v>14.5814</v>
      </c>
      <c r="DO105">
        <v>22.032900000000001</v>
      </c>
      <c r="DP105">
        <v>0.917574</v>
      </c>
      <c r="DQ105">
        <v>3.8760599999999998</v>
      </c>
      <c r="DR105">
        <v>1.88164</v>
      </c>
      <c r="DS105">
        <v>35.7804</v>
      </c>
      <c r="DT105">
        <v>94.978399999999993</v>
      </c>
      <c r="DU105">
        <v>107.855</v>
      </c>
      <c r="DV105">
        <v>0</v>
      </c>
      <c r="DW105">
        <v>0</v>
      </c>
      <c r="DX105">
        <v>0</v>
      </c>
      <c r="DY105">
        <v>202.833</v>
      </c>
      <c r="DZ105">
        <v>185.053</v>
      </c>
      <c r="EA105">
        <v>17.779599999999999</v>
      </c>
      <c r="EB105">
        <v>0</v>
      </c>
      <c r="EC105">
        <v>0</v>
      </c>
      <c r="EE105">
        <v>0</v>
      </c>
      <c r="EF105">
        <v>14.75</v>
      </c>
      <c r="EG105" t="s">
        <v>208</v>
      </c>
      <c r="EH105">
        <v>0</v>
      </c>
      <c r="FI105" t="s">
        <v>509</v>
      </c>
      <c r="FJ105" t="s">
        <v>469</v>
      </c>
      <c r="FK105" t="s">
        <v>260</v>
      </c>
      <c r="FL105" t="s">
        <v>291</v>
      </c>
      <c r="FM105">
        <v>8.5</v>
      </c>
      <c r="FN105" t="s">
        <v>44</v>
      </c>
      <c r="FO105" t="s">
        <v>520</v>
      </c>
      <c r="FP105" t="s">
        <v>524</v>
      </c>
    </row>
    <row r="106" spans="1:172" x14ac:dyDescent="0.25">
      <c r="A106" s="69">
        <v>42957.08121527778</v>
      </c>
      <c r="B106" t="s">
        <v>341</v>
      </c>
      <c r="C106">
        <v>400016</v>
      </c>
      <c r="D106" t="s">
        <v>305</v>
      </c>
      <c r="E106">
        <v>498589</v>
      </c>
      <c r="F106">
        <v>498589</v>
      </c>
      <c r="G106" t="s">
        <v>43</v>
      </c>
      <c r="H106" s="39">
        <v>0.14583333333333334</v>
      </c>
      <c r="I106" t="s">
        <v>50</v>
      </c>
      <c r="J106">
        <v>2.74</v>
      </c>
      <c r="K106" t="s">
        <v>100</v>
      </c>
      <c r="L106" t="s">
        <v>100</v>
      </c>
      <c r="M106" t="s">
        <v>257</v>
      </c>
      <c r="N106">
        <v>282.89699999999999</v>
      </c>
      <c r="O106">
        <v>231659</v>
      </c>
      <c r="P106">
        <v>519481</v>
      </c>
      <c r="Q106">
        <v>5301.87</v>
      </c>
      <c r="R106">
        <v>177318</v>
      </c>
      <c r="S106">
        <v>0</v>
      </c>
      <c r="T106">
        <v>752899</v>
      </c>
      <c r="U106" s="14">
        <v>1686940</v>
      </c>
      <c r="V106" s="14">
        <v>5008450</v>
      </c>
      <c r="W106">
        <v>0</v>
      </c>
      <c r="X106">
        <v>0</v>
      </c>
      <c r="Y106">
        <v>0</v>
      </c>
      <c r="Z106" s="14">
        <v>6695390</v>
      </c>
      <c r="AA106">
        <v>43479.3</v>
      </c>
      <c r="AB106">
        <v>0</v>
      </c>
      <c r="AC106">
        <v>0</v>
      </c>
      <c r="AD106">
        <v>0</v>
      </c>
      <c r="AE106">
        <v>0</v>
      </c>
      <c r="AF106">
        <v>6292.62</v>
      </c>
      <c r="AG106">
        <v>0</v>
      </c>
      <c r="AH106">
        <v>49771.9</v>
      </c>
      <c r="AI106">
        <v>0</v>
      </c>
      <c r="AJ106">
        <v>0</v>
      </c>
      <c r="AK106">
        <v>0</v>
      </c>
      <c r="AL106">
        <v>0</v>
      </c>
      <c r="AM106">
        <v>49771.9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13.992000000000001</v>
      </c>
      <c r="BB106">
        <v>20.1067</v>
      </c>
      <c r="BC106">
        <v>24.473500000000001</v>
      </c>
      <c r="BD106">
        <v>0.744564</v>
      </c>
      <c r="BE106">
        <v>9.8136600000000005</v>
      </c>
      <c r="BF106">
        <v>1.8212699999999999</v>
      </c>
      <c r="BG106">
        <v>36.8185</v>
      </c>
      <c r="BH106">
        <v>107.77</v>
      </c>
      <c r="BI106">
        <v>225.04</v>
      </c>
      <c r="BJ106">
        <v>0</v>
      </c>
      <c r="BK106">
        <v>0</v>
      </c>
      <c r="BL106">
        <v>0</v>
      </c>
      <c r="BM106">
        <v>332.81</v>
      </c>
      <c r="BN106">
        <v>317.00599999999997</v>
      </c>
      <c r="BO106">
        <v>15.803800000000001</v>
      </c>
      <c r="BP106">
        <v>0</v>
      </c>
      <c r="BQ106">
        <v>79.75</v>
      </c>
      <c r="BR106" t="s">
        <v>116</v>
      </c>
      <c r="BS106">
        <v>0</v>
      </c>
      <c r="BT106">
        <v>2</v>
      </c>
      <c r="BU106" t="s">
        <v>186</v>
      </c>
      <c r="BV106">
        <v>0</v>
      </c>
      <c r="BW106" t="s">
        <v>100</v>
      </c>
      <c r="BX106" t="s">
        <v>100</v>
      </c>
      <c r="BY106" t="s">
        <v>499</v>
      </c>
      <c r="BZ106">
        <v>279.08600000000001</v>
      </c>
      <c r="CA106">
        <v>278996</v>
      </c>
      <c r="CB106">
        <v>563426</v>
      </c>
      <c r="CC106">
        <v>7043.21</v>
      </c>
      <c r="CD106">
        <v>61464.4</v>
      </c>
      <c r="CE106">
        <v>0</v>
      </c>
      <c r="CF106">
        <v>752901</v>
      </c>
      <c r="CG106" s="14">
        <v>1664110</v>
      </c>
      <c r="CH106" s="14">
        <v>5008450</v>
      </c>
      <c r="CI106">
        <v>0</v>
      </c>
      <c r="CJ106">
        <v>0</v>
      </c>
      <c r="CK106">
        <v>0</v>
      </c>
      <c r="CL106" s="14">
        <v>6672560</v>
      </c>
      <c r="CM106">
        <v>45036.3</v>
      </c>
      <c r="CN106">
        <v>0</v>
      </c>
      <c r="CO106">
        <v>0</v>
      </c>
      <c r="CP106">
        <v>0</v>
      </c>
      <c r="CQ106">
        <v>0</v>
      </c>
      <c r="CR106">
        <v>6291.1</v>
      </c>
      <c r="CS106">
        <v>0</v>
      </c>
      <c r="CT106">
        <v>51327.4</v>
      </c>
      <c r="CU106">
        <v>0</v>
      </c>
      <c r="CV106">
        <v>0</v>
      </c>
      <c r="CW106">
        <v>0</v>
      </c>
      <c r="CX106">
        <v>0</v>
      </c>
      <c r="CY106">
        <v>51327.4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14.423299999999999</v>
      </c>
      <c r="DN106">
        <v>25.043700000000001</v>
      </c>
      <c r="DO106">
        <v>27.837</v>
      </c>
      <c r="DP106">
        <v>0.87412199999999995</v>
      </c>
      <c r="DQ106">
        <v>3.6920000000000002</v>
      </c>
      <c r="DR106">
        <v>1.8208200000000001</v>
      </c>
      <c r="DS106">
        <v>36.818600000000004</v>
      </c>
      <c r="DT106">
        <v>110.51</v>
      </c>
      <c r="DU106">
        <v>225.04</v>
      </c>
      <c r="DV106">
        <v>0</v>
      </c>
      <c r="DW106">
        <v>0</v>
      </c>
      <c r="DX106">
        <v>0</v>
      </c>
      <c r="DY106">
        <v>335.54899999999998</v>
      </c>
      <c r="DZ106">
        <v>319.31400000000002</v>
      </c>
      <c r="EA106">
        <v>16.2347</v>
      </c>
      <c r="EB106">
        <v>0</v>
      </c>
      <c r="EC106">
        <v>0</v>
      </c>
      <c r="EE106">
        <v>0</v>
      </c>
      <c r="EF106">
        <v>5.5</v>
      </c>
      <c r="EG106" t="s">
        <v>186</v>
      </c>
      <c r="EH106">
        <v>0</v>
      </c>
      <c r="FI106" t="s">
        <v>509</v>
      </c>
      <c r="FJ106" t="s">
        <v>469</v>
      </c>
      <c r="FK106" t="s">
        <v>260</v>
      </c>
      <c r="FL106" t="s">
        <v>291</v>
      </c>
      <c r="FM106">
        <v>8.5</v>
      </c>
      <c r="FN106" t="s">
        <v>44</v>
      </c>
      <c r="FO106" t="s">
        <v>520</v>
      </c>
      <c r="FP106" t="s">
        <v>524</v>
      </c>
    </row>
    <row r="107" spans="1:172" x14ac:dyDescent="0.25">
      <c r="A107" s="69">
        <v>42957.083009259259</v>
      </c>
      <c r="B107" t="s">
        <v>342</v>
      </c>
      <c r="C107">
        <v>402507</v>
      </c>
      <c r="D107" t="s">
        <v>339</v>
      </c>
      <c r="E107">
        <v>498589</v>
      </c>
      <c r="F107">
        <v>498589</v>
      </c>
      <c r="G107" t="s">
        <v>43</v>
      </c>
      <c r="H107" s="39">
        <v>0.10416666666666667</v>
      </c>
      <c r="I107" t="s">
        <v>50</v>
      </c>
      <c r="J107">
        <v>0.28000000000000003</v>
      </c>
      <c r="K107" t="s">
        <v>100</v>
      </c>
      <c r="L107" t="s">
        <v>100</v>
      </c>
      <c r="M107" t="s">
        <v>219</v>
      </c>
      <c r="N107">
        <v>56.834499999999998</v>
      </c>
      <c r="O107">
        <v>283474</v>
      </c>
      <c r="P107">
        <v>233051</v>
      </c>
      <c r="Q107">
        <v>3431</v>
      </c>
      <c r="R107">
        <v>222511</v>
      </c>
      <c r="S107">
        <v>0</v>
      </c>
      <c r="T107">
        <v>742381</v>
      </c>
      <c r="U107" s="14">
        <v>1484900</v>
      </c>
      <c r="V107" s="14">
        <v>2135580</v>
      </c>
      <c r="W107">
        <v>0</v>
      </c>
      <c r="X107">
        <v>0</v>
      </c>
      <c r="Y107">
        <v>0</v>
      </c>
      <c r="Z107" s="14">
        <v>3620490</v>
      </c>
      <c r="AA107">
        <v>8735.06</v>
      </c>
      <c r="AB107">
        <v>0</v>
      </c>
      <c r="AC107">
        <v>0</v>
      </c>
      <c r="AD107">
        <v>0</v>
      </c>
      <c r="AE107">
        <v>0</v>
      </c>
      <c r="AF107">
        <v>5483.41</v>
      </c>
      <c r="AG107">
        <v>0</v>
      </c>
      <c r="AH107">
        <v>14218.5</v>
      </c>
      <c r="AI107">
        <v>0</v>
      </c>
      <c r="AJ107">
        <v>0</v>
      </c>
      <c r="AK107">
        <v>0</v>
      </c>
      <c r="AL107">
        <v>0</v>
      </c>
      <c r="AM107">
        <v>14218.5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2.7465799999999998</v>
      </c>
      <c r="BB107">
        <v>21.704499999999999</v>
      </c>
      <c r="BC107">
        <v>11.7081</v>
      </c>
      <c r="BD107">
        <v>0.43936199999999997</v>
      </c>
      <c r="BE107">
        <v>10.7128</v>
      </c>
      <c r="BF107">
        <v>1.5938600000000001</v>
      </c>
      <c r="BG107">
        <v>37.0959</v>
      </c>
      <c r="BH107">
        <v>86.001199999999997</v>
      </c>
      <c r="BI107">
        <v>109.372</v>
      </c>
      <c r="BJ107">
        <v>0</v>
      </c>
      <c r="BK107">
        <v>0</v>
      </c>
      <c r="BL107">
        <v>0</v>
      </c>
      <c r="BM107">
        <v>195.37299999999999</v>
      </c>
      <c r="BN107">
        <v>191.03399999999999</v>
      </c>
      <c r="BO107">
        <v>4.3384799999999997</v>
      </c>
      <c r="BP107">
        <v>0</v>
      </c>
      <c r="BQ107">
        <v>0</v>
      </c>
      <c r="BS107">
        <v>0</v>
      </c>
      <c r="BT107">
        <v>0</v>
      </c>
      <c r="BV107">
        <v>0</v>
      </c>
      <c r="BW107" t="s">
        <v>100</v>
      </c>
      <c r="BX107" t="s">
        <v>100</v>
      </c>
      <c r="BY107" t="s">
        <v>219</v>
      </c>
      <c r="BZ107">
        <v>41.468699999999998</v>
      </c>
      <c r="CA107">
        <v>225347</v>
      </c>
      <c r="CB107">
        <v>361387</v>
      </c>
      <c r="CC107">
        <v>28573.200000000001</v>
      </c>
      <c r="CD107">
        <v>97227.7</v>
      </c>
      <c r="CE107">
        <v>0</v>
      </c>
      <c r="CF107">
        <v>742381</v>
      </c>
      <c r="CG107" s="14">
        <v>1454960</v>
      </c>
      <c r="CH107" s="14">
        <v>2135580</v>
      </c>
      <c r="CI107">
        <v>0</v>
      </c>
      <c r="CJ107">
        <v>0</v>
      </c>
      <c r="CK107">
        <v>0</v>
      </c>
      <c r="CL107" s="14">
        <v>3590540</v>
      </c>
      <c r="CM107">
        <v>7100.5</v>
      </c>
      <c r="CN107">
        <v>0</v>
      </c>
      <c r="CO107">
        <v>0</v>
      </c>
      <c r="CP107">
        <v>0</v>
      </c>
      <c r="CQ107">
        <v>0</v>
      </c>
      <c r="CR107">
        <v>5481.94</v>
      </c>
      <c r="CS107">
        <v>0</v>
      </c>
      <c r="CT107">
        <v>12582.4</v>
      </c>
      <c r="CU107">
        <v>0</v>
      </c>
      <c r="CV107">
        <v>0</v>
      </c>
      <c r="CW107">
        <v>0</v>
      </c>
      <c r="CX107">
        <v>0</v>
      </c>
      <c r="CY107">
        <v>12582.4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2.26823</v>
      </c>
      <c r="DN107">
        <v>19.1951</v>
      </c>
      <c r="DO107">
        <v>18.2456</v>
      </c>
      <c r="DP107">
        <v>2.4742999999999999</v>
      </c>
      <c r="DQ107">
        <v>5.3986999999999998</v>
      </c>
      <c r="DR107">
        <v>1.59344</v>
      </c>
      <c r="DS107">
        <v>37.0959</v>
      </c>
      <c r="DT107">
        <v>86.271299999999997</v>
      </c>
      <c r="DU107">
        <v>109.372</v>
      </c>
      <c r="DV107">
        <v>0</v>
      </c>
      <c r="DW107">
        <v>0</v>
      </c>
      <c r="DX107">
        <v>0</v>
      </c>
      <c r="DY107">
        <v>195.643</v>
      </c>
      <c r="DZ107">
        <v>191.78299999999999</v>
      </c>
      <c r="EA107">
        <v>3.8602400000000001</v>
      </c>
      <c r="EB107">
        <v>0</v>
      </c>
      <c r="EC107">
        <v>0</v>
      </c>
      <c r="EE107">
        <v>0</v>
      </c>
      <c r="EF107">
        <v>2.5</v>
      </c>
      <c r="EG107" t="s">
        <v>208</v>
      </c>
      <c r="EH107">
        <v>0</v>
      </c>
      <c r="FI107" t="s">
        <v>509</v>
      </c>
      <c r="FJ107" t="s">
        <v>469</v>
      </c>
      <c r="FK107" t="s">
        <v>260</v>
      </c>
      <c r="FL107" t="s">
        <v>291</v>
      </c>
      <c r="FM107">
        <v>8.5</v>
      </c>
      <c r="FN107" t="s">
        <v>44</v>
      </c>
      <c r="FO107" t="s">
        <v>520</v>
      </c>
      <c r="FP107" t="s">
        <v>524</v>
      </c>
    </row>
    <row r="108" spans="1:172" x14ac:dyDescent="0.25">
      <c r="A108" s="69">
        <v>42957.084675925929</v>
      </c>
      <c r="B108" t="s">
        <v>343</v>
      </c>
      <c r="C108">
        <v>404207</v>
      </c>
      <c r="D108" t="s">
        <v>339</v>
      </c>
      <c r="E108">
        <v>498589</v>
      </c>
      <c r="F108">
        <v>498589</v>
      </c>
      <c r="G108" t="s">
        <v>43</v>
      </c>
      <c r="H108" s="39">
        <v>9.7916666666666666E-2</v>
      </c>
      <c r="I108" t="s">
        <v>50</v>
      </c>
      <c r="J108">
        <v>2.56</v>
      </c>
      <c r="K108" t="s">
        <v>100</v>
      </c>
      <c r="L108" t="s">
        <v>100</v>
      </c>
      <c r="M108" t="s">
        <v>219</v>
      </c>
      <c r="N108">
        <v>64.2547</v>
      </c>
      <c r="O108">
        <v>307586</v>
      </c>
      <c r="P108">
        <v>238561</v>
      </c>
      <c r="Q108">
        <v>3907.91</v>
      </c>
      <c r="R108">
        <v>223337</v>
      </c>
      <c r="S108">
        <v>0</v>
      </c>
      <c r="T108">
        <v>725647</v>
      </c>
      <c r="U108" s="14">
        <v>1499100</v>
      </c>
      <c r="V108" s="14">
        <v>2135580</v>
      </c>
      <c r="W108">
        <v>0</v>
      </c>
      <c r="X108">
        <v>0</v>
      </c>
      <c r="Y108">
        <v>0</v>
      </c>
      <c r="Z108" s="14">
        <v>3634680</v>
      </c>
      <c r="AA108">
        <v>9875.5</v>
      </c>
      <c r="AB108">
        <v>0</v>
      </c>
      <c r="AC108">
        <v>0</v>
      </c>
      <c r="AD108">
        <v>0</v>
      </c>
      <c r="AE108">
        <v>0</v>
      </c>
      <c r="AF108">
        <v>5483.43</v>
      </c>
      <c r="AG108">
        <v>0</v>
      </c>
      <c r="AH108">
        <v>15358.9</v>
      </c>
      <c r="AI108">
        <v>0</v>
      </c>
      <c r="AJ108">
        <v>0</v>
      </c>
      <c r="AK108">
        <v>0</v>
      </c>
      <c r="AL108">
        <v>0</v>
      </c>
      <c r="AM108">
        <v>15358.9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3.1188099999999999</v>
      </c>
      <c r="BB108">
        <v>23.824999999999999</v>
      </c>
      <c r="BC108">
        <v>11.8759</v>
      </c>
      <c r="BD108">
        <v>0.49859900000000001</v>
      </c>
      <c r="BE108">
        <v>10.7788</v>
      </c>
      <c r="BF108">
        <v>1.5938699999999999</v>
      </c>
      <c r="BG108">
        <v>36.224800000000002</v>
      </c>
      <c r="BH108">
        <v>87.915800000000004</v>
      </c>
      <c r="BI108">
        <v>109.372</v>
      </c>
      <c r="BJ108">
        <v>0</v>
      </c>
      <c r="BK108">
        <v>0</v>
      </c>
      <c r="BL108">
        <v>0</v>
      </c>
      <c r="BM108">
        <v>197.28800000000001</v>
      </c>
      <c r="BN108">
        <v>192.577</v>
      </c>
      <c r="BO108">
        <v>4.7104699999999999</v>
      </c>
      <c r="BP108">
        <v>0</v>
      </c>
      <c r="BQ108">
        <v>5.75</v>
      </c>
      <c r="BR108" t="s">
        <v>296</v>
      </c>
      <c r="BS108">
        <v>0</v>
      </c>
      <c r="BT108">
        <v>0</v>
      </c>
      <c r="BV108">
        <v>0</v>
      </c>
      <c r="BW108" t="s">
        <v>100</v>
      </c>
      <c r="BX108" t="s">
        <v>100</v>
      </c>
      <c r="BY108" t="s">
        <v>232</v>
      </c>
      <c r="BZ108">
        <v>57.003700000000002</v>
      </c>
      <c r="CA108">
        <v>244518</v>
      </c>
      <c r="CB108">
        <v>397767</v>
      </c>
      <c r="CC108">
        <v>30310.400000000001</v>
      </c>
      <c r="CD108">
        <v>101033</v>
      </c>
      <c r="CE108">
        <v>0</v>
      </c>
      <c r="CF108">
        <v>730046</v>
      </c>
      <c r="CG108" s="14">
        <v>1503730</v>
      </c>
      <c r="CH108" s="14">
        <v>2135580</v>
      </c>
      <c r="CI108">
        <v>0</v>
      </c>
      <c r="CJ108">
        <v>0</v>
      </c>
      <c r="CK108">
        <v>0</v>
      </c>
      <c r="CL108" s="14">
        <v>3639310</v>
      </c>
      <c r="CM108">
        <v>9852.82</v>
      </c>
      <c r="CN108">
        <v>0</v>
      </c>
      <c r="CO108">
        <v>0</v>
      </c>
      <c r="CP108">
        <v>0</v>
      </c>
      <c r="CQ108">
        <v>0</v>
      </c>
      <c r="CR108">
        <v>5481.96</v>
      </c>
      <c r="CS108">
        <v>0</v>
      </c>
      <c r="CT108">
        <v>15334.8</v>
      </c>
      <c r="CU108">
        <v>0</v>
      </c>
      <c r="CV108">
        <v>0</v>
      </c>
      <c r="CW108">
        <v>0</v>
      </c>
      <c r="CX108">
        <v>0</v>
      </c>
      <c r="CY108">
        <v>15334.8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3.1055100000000002</v>
      </c>
      <c r="DN108">
        <v>20.7926</v>
      </c>
      <c r="DO108">
        <v>20.316199999999998</v>
      </c>
      <c r="DP108">
        <v>2.5818699999999999</v>
      </c>
      <c r="DQ108">
        <v>5.6418799999999996</v>
      </c>
      <c r="DR108">
        <v>1.59344</v>
      </c>
      <c r="DS108">
        <v>36.453600000000002</v>
      </c>
      <c r="DT108">
        <v>90.485100000000003</v>
      </c>
      <c r="DU108">
        <v>109.372</v>
      </c>
      <c r="DV108">
        <v>0</v>
      </c>
      <c r="DW108">
        <v>0</v>
      </c>
      <c r="DX108">
        <v>0</v>
      </c>
      <c r="DY108">
        <v>199.857</v>
      </c>
      <c r="DZ108">
        <v>195.16</v>
      </c>
      <c r="EA108">
        <v>4.6969900000000004</v>
      </c>
      <c r="EB108">
        <v>0</v>
      </c>
      <c r="EC108">
        <v>0</v>
      </c>
      <c r="EE108">
        <v>0</v>
      </c>
      <c r="EF108">
        <v>0.75</v>
      </c>
      <c r="EG108" t="s">
        <v>208</v>
      </c>
      <c r="EH108">
        <v>0</v>
      </c>
      <c r="FI108" t="s">
        <v>509</v>
      </c>
      <c r="FJ108" t="s">
        <v>469</v>
      </c>
      <c r="FK108" t="s">
        <v>260</v>
      </c>
      <c r="FL108" t="s">
        <v>291</v>
      </c>
      <c r="FM108">
        <v>8.5</v>
      </c>
      <c r="FN108" t="s">
        <v>44</v>
      </c>
      <c r="FO108" t="s">
        <v>520</v>
      </c>
      <c r="FP108" t="s">
        <v>524</v>
      </c>
    </row>
    <row r="109" spans="1:172" x14ac:dyDescent="0.25">
      <c r="A109" s="69">
        <v>42957.086527777778</v>
      </c>
      <c r="B109" t="s">
        <v>344</v>
      </c>
      <c r="C109">
        <v>404307</v>
      </c>
      <c r="D109" t="s">
        <v>339</v>
      </c>
      <c r="E109">
        <v>498589</v>
      </c>
      <c r="F109">
        <v>498589</v>
      </c>
      <c r="G109" t="s">
        <v>43</v>
      </c>
      <c r="H109" s="39">
        <v>0.1076388888888889</v>
      </c>
      <c r="I109" t="s">
        <v>50</v>
      </c>
      <c r="J109">
        <v>3.13</v>
      </c>
      <c r="K109" t="s">
        <v>100</v>
      </c>
      <c r="L109" t="s">
        <v>100</v>
      </c>
      <c r="M109" t="s">
        <v>219</v>
      </c>
      <c r="N109">
        <v>64.2697</v>
      </c>
      <c r="O109">
        <v>306146</v>
      </c>
      <c r="P109">
        <v>238702</v>
      </c>
      <c r="Q109">
        <v>3883.6</v>
      </c>
      <c r="R109">
        <v>223280</v>
      </c>
      <c r="S109">
        <v>0</v>
      </c>
      <c r="T109">
        <v>717028</v>
      </c>
      <c r="U109" s="14">
        <v>1489100</v>
      </c>
      <c r="V109" s="14">
        <v>2135580</v>
      </c>
      <c r="W109">
        <v>0</v>
      </c>
      <c r="X109">
        <v>0</v>
      </c>
      <c r="Y109">
        <v>0</v>
      </c>
      <c r="Z109" s="14">
        <v>3624680</v>
      </c>
      <c r="AA109">
        <v>9877.81</v>
      </c>
      <c r="AB109">
        <v>0</v>
      </c>
      <c r="AC109">
        <v>0</v>
      </c>
      <c r="AD109">
        <v>0</v>
      </c>
      <c r="AE109">
        <v>0</v>
      </c>
      <c r="AF109">
        <v>5483.43</v>
      </c>
      <c r="AG109">
        <v>0</v>
      </c>
      <c r="AH109">
        <v>15361.2</v>
      </c>
      <c r="AI109">
        <v>0</v>
      </c>
      <c r="AJ109">
        <v>0</v>
      </c>
      <c r="AK109">
        <v>0</v>
      </c>
      <c r="AL109">
        <v>0</v>
      </c>
      <c r="AM109">
        <v>15361.2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3.1195499999999998</v>
      </c>
      <c r="BB109">
        <v>23.698699999999999</v>
      </c>
      <c r="BC109">
        <v>11.898</v>
      </c>
      <c r="BD109">
        <v>0.49564000000000002</v>
      </c>
      <c r="BE109">
        <v>10.772500000000001</v>
      </c>
      <c r="BF109">
        <v>1.5938699999999999</v>
      </c>
      <c r="BG109">
        <v>35.765999999999998</v>
      </c>
      <c r="BH109">
        <v>87.344300000000004</v>
      </c>
      <c r="BI109">
        <v>109.372</v>
      </c>
      <c r="BJ109">
        <v>0</v>
      </c>
      <c r="BK109">
        <v>0</v>
      </c>
      <c r="BL109">
        <v>0</v>
      </c>
      <c r="BM109">
        <v>196.71600000000001</v>
      </c>
      <c r="BN109">
        <v>192.005</v>
      </c>
      <c r="BO109">
        <v>4.7112100000000003</v>
      </c>
      <c r="BP109">
        <v>0</v>
      </c>
      <c r="BQ109">
        <v>4.75</v>
      </c>
      <c r="BR109" t="s">
        <v>296</v>
      </c>
      <c r="BS109">
        <v>0</v>
      </c>
      <c r="BT109">
        <v>0</v>
      </c>
      <c r="BV109">
        <v>0</v>
      </c>
      <c r="BW109" t="s">
        <v>100</v>
      </c>
      <c r="BX109" t="s">
        <v>100</v>
      </c>
      <c r="BY109" t="s">
        <v>232</v>
      </c>
      <c r="BZ109">
        <v>57.003700000000002</v>
      </c>
      <c r="CA109">
        <v>244518</v>
      </c>
      <c r="CB109">
        <v>397767</v>
      </c>
      <c r="CC109">
        <v>30310.400000000001</v>
      </c>
      <c r="CD109">
        <v>101033</v>
      </c>
      <c r="CE109">
        <v>0</v>
      </c>
      <c r="CF109">
        <v>730046</v>
      </c>
      <c r="CG109" s="14">
        <v>1503730</v>
      </c>
      <c r="CH109" s="14">
        <v>2135580</v>
      </c>
      <c r="CI109">
        <v>0</v>
      </c>
      <c r="CJ109">
        <v>0</v>
      </c>
      <c r="CK109">
        <v>0</v>
      </c>
      <c r="CL109" s="14">
        <v>3639310</v>
      </c>
      <c r="CM109">
        <v>9852.82</v>
      </c>
      <c r="CN109">
        <v>0</v>
      </c>
      <c r="CO109">
        <v>0</v>
      </c>
      <c r="CP109">
        <v>0</v>
      </c>
      <c r="CQ109">
        <v>0</v>
      </c>
      <c r="CR109">
        <v>5481.96</v>
      </c>
      <c r="CS109">
        <v>0</v>
      </c>
      <c r="CT109">
        <v>15334.8</v>
      </c>
      <c r="CU109">
        <v>0</v>
      </c>
      <c r="CV109">
        <v>0</v>
      </c>
      <c r="CW109">
        <v>0</v>
      </c>
      <c r="CX109">
        <v>0</v>
      </c>
      <c r="CY109">
        <v>15334.8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3.1055100000000002</v>
      </c>
      <c r="DN109">
        <v>20.7926</v>
      </c>
      <c r="DO109">
        <v>20.316199999999998</v>
      </c>
      <c r="DP109">
        <v>2.5818699999999999</v>
      </c>
      <c r="DQ109">
        <v>5.6418799999999996</v>
      </c>
      <c r="DR109">
        <v>1.59344</v>
      </c>
      <c r="DS109">
        <v>36.453600000000002</v>
      </c>
      <c r="DT109">
        <v>90.485100000000003</v>
      </c>
      <c r="DU109">
        <v>109.372</v>
      </c>
      <c r="DV109">
        <v>0</v>
      </c>
      <c r="DW109">
        <v>0</v>
      </c>
      <c r="DX109">
        <v>0</v>
      </c>
      <c r="DY109">
        <v>199.857</v>
      </c>
      <c r="DZ109">
        <v>195.16</v>
      </c>
      <c r="EA109">
        <v>4.6969900000000004</v>
      </c>
      <c r="EB109">
        <v>0</v>
      </c>
      <c r="EC109">
        <v>0</v>
      </c>
      <c r="EE109">
        <v>0</v>
      </c>
      <c r="EF109">
        <v>0.75</v>
      </c>
      <c r="EG109" t="s">
        <v>208</v>
      </c>
      <c r="EH109">
        <v>0</v>
      </c>
      <c r="FI109" t="s">
        <v>509</v>
      </c>
      <c r="FJ109" t="s">
        <v>469</v>
      </c>
      <c r="FK109" t="s">
        <v>260</v>
      </c>
      <c r="FL109" t="s">
        <v>291</v>
      </c>
      <c r="FM109">
        <v>8.5</v>
      </c>
      <c r="FN109" t="s">
        <v>44</v>
      </c>
      <c r="FO109" t="s">
        <v>520</v>
      </c>
      <c r="FP109" t="s">
        <v>524</v>
      </c>
    </row>
    <row r="110" spans="1:172" x14ac:dyDescent="0.25">
      <c r="A110" s="69">
        <v>42957.088483796295</v>
      </c>
      <c r="B110" t="s">
        <v>345</v>
      </c>
      <c r="C110">
        <v>404407</v>
      </c>
      <c r="D110" t="s">
        <v>339</v>
      </c>
      <c r="E110">
        <v>498589</v>
      </c>
      <c r="F110">
        <v>498589</v>
      </c>
      <c r="G110" t="s">
        <v>43</v>
      </c>
      <c r="H110" s="39">
        <v>0.11527777777777777</v>
      </c>
      <c r="I110" t="s">
        <v>50</v>
      </c>
      <c r="J110">
        <v>2.83</v>
      </c>
      <c r="K110" t="s">
        <v>100</v>
      </c>
      <c r="L110" t="s">
        <v>100</v>
      </c>
      <c r="M110" t="s">
        <v>219</v>
      </c>
      <c r="N110">
        <v>79.035200000000003</v>
      </c>
      <c r="O110">
        <v>301162</v>
      </c>
      <c r="P110">
        <v>235669</v>
      </c>
      <c r="Q110">
        <v>3801.22</v>
      </c>
      <c r="R110">
        <v>223814</v>
      </c>
      <c r="S110">
        <v>0</v>
      </c>
      <c r="T110">
        <v>717028</v>
      </c>
      <c r="U110" s="14">
        <v>1481550</v>
      </c>
      <c r="V110" s="14">
        <v>2135580</v>
      </c>
      <c r="W110">
        <v>0</v>
      </c>
      <c r="X110">
        <v>0</v>
      </c>
      <c r="Y110">
        <v>0</v>
      </c>
      <c r="Z110" s="14">
        <v>3617130</v>
      </c>
      <c r="AA110">
        <v>12147.2</v>
      </c>
      <c r="AB110">
        <v>0</v>
      </c>
      <c r="AC110">
        <v>0</v>
      </c>
      <c r="AD110">
        <v>0</v>
      </c>
      <c r="AE110">
        <v>0</v>
      </c>
      <c r="AF110">
        <v>5483.43</v>
      </c>
      <c r="AG110">
        <v>0</v>
      </c>
      <c r="AH110">
        <v>17630.599999999999</v>
      </c>
      <c r="AI110">
        <v>0</v>
      </c>
      <c r="AJ110">
        <v>0</v>
      </c>
      <c r="AK110">
        <v>0</v>
      </c>
      <c r="AL110">
        <v>0</v>
      </c>
      <c r="AM110">
        <v>17630.599999999999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3.8233999999999999</v>
      </c>
      <c r="BB110">
        <v>23.410699999999999</v>
      </c>
      <c r="BC110">
        <v>11.7791</v>
      </c>
      <c r="BD110">
        <v>0.48896499999999998</v>
      </c>
      <c r="BE110">
        <v>10.788399999999999</v>
      </c>
      <c r="BF110">
        <v>1.5938699999999999</v>
      </c>
      <c r="BG110">
        <v>35.765999999999998</v>
      </c>
      <c r="BH110">
        <v>87.650400000000005</v>
      </c>
      <c r="BI110">
        <v>109.372</v>
      </c>
      <c r="BJ110">
        <v>0</v>
      </c>
      <c r="BK110">
        <v>0</v>
      </c>
      <c r="BL110">
        <v>0</v>
      </c>
      <c r="BM110">
        <v>197.02199999999999</v>
      </c>
      <c r="BN110">
        <v>191.608</v>
      </c>
      <c r="BO110">
        <v>5.4145500000000002</v>
      </c>
      <c r="BP110">
        <v>0</v>
      </c>
      <c r="BQ110">
        <v>3.25</v>
      </c>
      <c r="BR110" t="s">
        <v>296</v>
      </c>
      <c r="BS110">
        <v>0</v>
      </c>
      <c r="BT110">
        <v>0</v>
      </c>
      <c r="BV110">
        <v>0</v>
      </c>
      <c r="BW110" t="s">
        <v>100</v>
      </c>
      <c r="BX110" t="s">
        <v>100</v>
      </c>
      <c r="BY110" t="s">
        <v>232</v>
      </c>
      <c r="BZ110">
        <v>57.003700000000002</v>
      </c>
      <c r="CA110">
        <v>244518</v>
      </c>
      <c r="CB110">
        <v>397767</v>
      </c>
      <c r="CC110">
        <v>30310.400000000001</v>
      </c>
      <c r="CD110">
        <v>101033</v>
      </c>
      <c r="CE110">
        <v>0</v>
      </c>
      <c r="CF110">
        <v>730046</v>
      </c>
      <c r="CG110" s="14">
        <v>1503730</v>
      </c>
      <c r="CH110" s="14">
        <v>2135580</v>
      </c>
      <c r="CI110">
        <v>0</v>
      </c>
      <c r="CJ110">
        <v>0</v>
      </c>
      <c r="CK110">
        <v>0</v>
      </c>
      <c r="CL110" s="14">
        <v>3639310</v>
      </c>
      <c r="CM110">
        <v>9852.82</v>
      </c>
      <c r="CN110">
        <v>0</v>
      </c>
      <c r="CO110">
        <v>0</v>
      </c>
      <c r="CP110">
        <v>0</v>
      </c>
      <c r="CQ110">
        <v>0</v>
      </c>
      <c r="CR110">
        <v>5481.96</v>
      </c>
      <c r="CS110">
        <v>0</v>
      </c>
      <c r="CT110">
        <v>15334.8</v>
      </c>
      <c r="CU110">
        <v>0</v>
      </c>
      <c r="CV110">
        <v>0</v>
      </c>
      <c r="CW110">
        <v>0</v>
      </c>
      <c r="CX110">
        <v>0</v>
      </c>
      <c r="CY110">
        <v>15334.8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3.1055100000000002</v>
      </c>
      <c r="DN110">
        <v>20.7926</v>
      </c>
      <c r="DO110">
        <v>20.316199999999998</v>
      </c>
      <c r="DP110">
        <v>2.5818699999999999</v>
      </c>
      <c r="DQ110">
        <v>5.6418799999999996</v>
      </c>
      <c r="DR110">
        <v>1.59344</v>
      </c>
      <c r="DS110">
        <v>36.453600000000002</v>
      </c>
      <c r="DT110">
        <v>90.485100000000003</v>
      </c>
      <c r="DU110">
        <v>109.372</v>
      </c>
      <c r="DV110">
        <v>0</v>
      </c>
      <c r="DW110">
        <v>0</v>
      </c>
      <c r="DX110">
        <v>0</v>
      </c>
      <c r="DY110">
        <v>199.857</v>
      </c>
      <c r="DZ110">
        <v>195.16</v>
      </c>
      <c r="EA110">
        <v>4.6969900000000004</v>
      </c>
      <c r="EB110">
        <v>0</v>
      </c>
      <c r="EC110">
        <v>0</v>
      </c>
      <c r="EE110">
        <v>0</v>
      </c>
      <c r="EF110">
        <v>0.75</v>
      </c>
      <c r="EG110" t="s">
        <v>208</v>
      </c>
      <c r="EH110">
        <v>0</v>
      </c>
      <c r="FI110" t="s">
        <v>509</v>
      </c>
      <c r="FJ110" t="s">
        <v>469</v>
      </c>
      <c r="FK110" t="s">
        <v>260</v>
      </c>
      <c r="FL110" t="s">
        <v>291</v>
      </c>
      <c r="FM110">
        <v>8.5</v>
      </c>
      <c r="FN110" t="s">
        <v>44</v>
      </c>
      <c r="FO110" t="s">
        <v>520</v>
      </c>
      <c r="FP110" t="s">
        <v>524</v>
      </c>
    </row>
    <row r="111" spans="1:172" x14ac:dyDescent="0.25">
      <c r="A111" s="69">
        <v>42957.090613425928</v>
      </c>
      <c r="B111" t="s">
        <v>346</v>
      </c>
      <c r="C111">
        <v>408416</v>
      </c>
      <c r="D111" t="s">
        <v>305</v>
      </c>
      <c r="E111">
        <v>498589</v>
      </c>
      <c r="F111">
        <v>498589</v>
      </c>
      <c r="G111" t="s">
        <v>43</v>
      </c>
      <c r="H111" s="39">
        <v>0.125</v>
      </c>
      <c r="I111" t="s">
        <v>50</v>
      </c>
      <c r="J111">
        <v>7.98</v>
      </c>
      <c r="K111" t="s">
        <v>100</v>
      </c>
      <c r="L111" t="s">
        <v>100</v>
      </c>
      <c r="M111" t="s">
        <v>242</v>
      </c>
      <c r="N111">
        <v>311.88299999999998</v>
      </c>
      <c r="O111">
        <v>133092</v>
      </c>
      <c r="P111">
        <v>273586</v>
      </c>
      <c r="Q111">
        <v>3695</v>
      </c>
      <c r="R111">
        <v>132376</v>
      </c>
      <c r="S111">
        <v>0</v>
      </c>
      <c r="T111">
        <v>732179</v>
      </c>
      <c r="U111" s="14">
        <v>1275240</v>
      </c>
      <c r="V111" s="14">
        <v>2135580</v>
      </c>
      <c r="W111">
        <v>0</v>
      </c>
      <c r="X111">
        <v>0</v>
      </c>
      <c r="Y111">
        <v>0</v>
      </c>
      <c r="Z111" s="14">
        <v>3410820</v>
      </c>
      <c r="AA111">
        <v>47934.400000000001</v>
      </c>
      <c r="AB111">
        <v>0</v>
      </c>
      <c r="AC111">
        <v>0</v>
      </c>
      <c r="AD111">
        <v>0</v>
      </c>
      <c r="AE111">
        <v>0</v>
      </c>
      <c r="AF111">
        <v>6502.76</v>
      </c>
      <c r="AG111">
        <v>0</v>
      </c>
      <c r="AH111">
        <v>54437.1</v>
      </c>
      <c r="AI111">
        <v>0</v>
      </c>
      <c r="AJ111">
        <v>0</v>
      </c>
      <c r="AK111">
        <v>0</v>
      </c>
      <c r="AL111">
        <v>0</v>
      </c>
      <c r="AM111">
        <v>54437.1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15.408899999999999</v>
      </c>
      <c r="BB111">
        <v>12.0182</v>
      </c>
      <c r="BC111">
        <v>13.7441</v>
      </c>
      <c r="BD111">
        <v>0.55495499999999998</v>
      </c>
      <c r="BE111">
        <v>7.6153300000000002</v>
      </c>
      <c r="BF111">
        <v>1.8821099999999999</v>
      </c>
      <c r="BG111">
        <v>35.780299999999997</v>
      </c>
      <c r="BH111">
        <v>87.003900000000002</v>
      </c>
      <c r="BI111">
        <v>107.855</v>
      </c>
      <c r="BJ111">
        <v>0</v>
      </c>
      <c r="BK111">
        <v>0</v>
      </c>
      <c r="BL111">
        <v>0</v>
      </c>
      <c r="BM111">
        <v>194.858</v>
      </c>
      <c r="BN111">
        <v>177.578</v>
      </c>
      <c r="BO111">
        <v>17.2805</v>
      </c>
      <c r="BP111">
        <v>0</v>
      </c>
      <c r="BQ111">
        <v>79.75</v>
      </c>
      <c r="BR111" t="s">
        <v>116</v>
      </c>
      <c r="BS111">
        <v>0</v>
      </c>
      <c r="BT111">
        <v>2</v>
      </c>
      <c r="BU111" t="s">
        <v>186</v>
      </c>
      <c r="BV111">
        <v>0</v>
      </c>
      <c r="BW111" t="s">
        <v>100</v>
      </c>
      <c r="BX111" t="s">
        <v>100</v>
      </c>
      <c r="BY111" t="s">
        <v>351</v>
      </c>
      <c r="BZ111">
        <v>308.39499999999998</v>
      </c>
      <c r="CA111">
        <v>146301</v>
      </c>
      <c r="CB111">
        <v>428879</v>
      </c>
      <c r="CC111">
        <v>7289.56</v>
      </c>
      <c r="CD111">
        <v>65701</v>
      </c>
      <c r="CE111">
        <v>0</v>
      </c>
      <c r="CF111">
        <v>732182</v>
      </c>
      <c r="CG111" s="14">
        <v>1380660</v>
      </c>
      <c r="CH111" s="14">
        <v>2135580</v>
      </c>
      <c r="CI111">
        <v>0</v>
      </c>
      <c r="CJ111">
        <v>0</v>
      </c>
      <c r="CK111">
        <v>0</v>
      </c>
      <c r="CL111" s="14">
        <v>3516240</v>
      </c>
      <c r="CM111">
        <v>49729.4</v>
      </c>
      <c r="CN111">
        <v>0</v>
      </c>
      <c r="CO111">
        <v>0</v>
      </c>
      <c r="CP111">
        <v>0</v>
      </c>
      <c r="CQ111">
        <v>0</v>
      </c>
      <c r="CR111">
        <v>6501.11</v>
      </c>
      <c r="CS111">
        <v>0</v>
      </c>
      <c r="CT111">
        <v>56230.5</v>
      </c>
      <c r="CU111">
        <v>0</v>
      </c>
      <c r="CV111">
        <v>0</v>
      </c>
      <c r="CW111">
        <v>0</v>
      </c>
      <c r="CX111">
        <v>0</v>
      </c>
      <c r="CY111">
        <v>56230.5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15.908300000000001</v>
      </c>
      <c r="DN111">
        <v>14.5814</v>
      </c>
      <c r="DO111">
        <v>22.032900000000001</v>
      </c>
      <c r="DP111">
        <v>0.917574</v>
      </c>
      <c r="DQ111">
        <v>3.8760599999999998</v>
      </c>
      <c r="DR111">
        <v>1.88164</v>
      </c>
      <c r="DS111">
        <v>35.7804</v>
      </c>
      <c r="DT111">
        <v>94.978399999999993</v>
      </c>
      <c r="DU111">
        <v>107.855</v>
      </c>
      <c r="DV111">
        <v>0</v>
      </c>
      <c r="DW111">
        <v>0</v>
      </c>
      <c r="DX111">
        <v>0</v>
      </c>
      <c r="DY111">
        <v>202.833</v>
      </c>
      <c r="DZ111">
        <v>185.053</v>
      </c>
      <c r="EA111">
        <v>17.779599999999999</v>
      </c>
      <c r="EB111">
        <v>0</v>
      </c>
      <c r="EC111">
        <v>0</v>
      </c>
      <c r="EE111">
        <v>0</v>
      </c>
      <c r="EF111">
        <v>14.75</v>
      </c>
      <c r="EG111" t="s">
        <v>208</v>
      </c>
      <c r="EH111">
        <v>0</v>
      </c>
      <c r="FI111" t="s">
        <v>509</v>
      </c>
      <c r="FJ111" t="s">
        <v>469</v>
      </c>
      <c r="FK111" t="s">
        <v>260</v>
      </c>
      <c r="FL111" t="s">
        <v>291</v>
      </c>
      <c r="FM111">
        <v>8.5</v>
      </c>
      <c r="FN111" t="s">
        <v>44</v>
      </c>
      <c r="FO111" t="s">
        <v>520</v>
      </c>
      <c r="FP111" t="s">
        <v>524</v>
      </c>
    </row>
    <row r="112" spans="1:172" x14ac:dyDescent="0.25">
      <c r="A112" s="69">
        <v>42957.092731481483</v>
      </c>
      <c r="B112" t="s">
        <v>347</v>
      </c>
      <c r="C112">
        <v>408516</v>
      </c>
      <c r="D112" t="s">
        <v>305</v>
      </c>
      <c r="E112">
        <v>498589</v>
      </c>
      <c r="F112">
        <v>498589</v>
      </c>
      <c r="G112" t="s">
        <v>43</v>
      </c>
      <c r="H112" s="39">
        <v>0.12430555555555556</v>
      </c>
      <c r="I112" t="s">
        <v>50</v>
      </c>
      <c r="J112">
        <v>6.01</v>
      </c>
      <c r="K112" t="s">
        <v>100</v>
      </c>
      <c r="L112" t="s">
        <v>100</v>
      </c>
      <c r="M112" t="s">
        <v>242</v>
      </c>
      <c r="N112">
        <v>311.88299999999998</v>
      </c>
      <c r="O112">
        <v>156814</v>
      </c>
      <c r="P112">
        <v>273677</v>
      </c>
      <c r="Q112">
        <v>3640</v>
      </c>
      <c r="R112">
        <v>135984</v>
      </c>
      <c r="S112">
        <v>0</v>
      </c>
      <c r="T112">
        <v>732179</v>
      </c>
      <c r="U112" s="14">
        <v>1302610</v>
      </c>
      <c r="V112" s="14">
        <v>2135580</v>
      </c>
      <c r="W112">
        <v>0</v>
      </c>
      <c r="X112">
        <v>0</v>
      </c>
      <c r="Y112">
        <v>0</v>
      </c>
      <c r="Z112" s="14">
        <v>3438190</v>
      </c>
      <c r="AA112">
        <v>47934.400000000001</v>
      </c>
      <c r="AB112">
        <v>0</v>
      </c>
      <c r="AC112">
        <v>0</v>
      </c>
      <c r="AD112">
        <v>0</v>
      </c>
      <c r="AE112">
        <v>0</v>
      </c>
      <c r="AF112">
        <v>6502.76</v>
      </c>
      <c r="AG112">
        <v>0</v>
      </c>
      <c r="AH112">
        <v>54437.1</v>
      </c>
      <c r="AI112">
        <v>0</v>
      </c>
      <c r="AJ112">
        <v>0</v>
      </c>
      <c r="AK112">
        <v>0</v>
      </c>
      <c r="AL112">
        <v>0</v>
      </c>
      <c r="AM112">
        <v>54437.1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15.409000000000001</v>
      </c>
      <c r="BB112">
        <v>13.808199999999999</v>
      </c>
      <c r="BC112">
        <v>13.754200000000001</v>
      </c>
      <c r="BD112">
        <v>0.55524200000000001</v>
      </c>
      <c r="BE112">
        <v>7.7809100000000004</v>
      </c>
      <c r="BF112">
        <v>1.8821099999999999</v>
      </c>
      <c r="BG112">
        <v>35.780299999999997</v>
      </c>
      <c r="BH112">
        <v>88.969899999999996</v>
      </c>
      <c r="BI112">
        <v>107.855</v>
      </c>
      <c r="BJ112">
        <v>0</v>
      </c>
      <c r="BK112">
        <v>0</v>
      </c>
      <c r="BL112">
        <v>0</v>
      </c>
      <c r="BM112">
        <v>196.82400000000001</v>
      </c>
      <c r="BN112">
        <v>179.54400000000001</v>
      </c>
      <c r="BO112">
        <v>17.2806</v>
      </c>
      <c r="BP112">
        <v>0</v>
      </c>
      <c r="BQ112">
        <v>80.5</v>
      </c>
      <c r="BR112" t="s">
        <v>116</v>
      </c>
      <c r="BS112">
        <v>0</v>
      </c>
      <c r="BT112">
        <v>2</v>
      </c>
      <c r="BU112" t="s">
        <v>186</v>
      </c>
      <c r="BV112">
        <v>0</v>
      </c>
      <c r="BW112" t="s">
        <v>100</v>
      </c>
      <c r="BX112" t="s">
        <v>100</v>
      </c>
      <c r="BY112" t="s">
        <v>351</v>
      </c>
      <c r="BZ112">
        <v>308.39499999999998</v>
      </c>
      <c r="CA112">
        <v>146301</v>
      </c>
      <c r="CB112">
        <v>428879</v>
      </c>
      <c r="CC112">
        <v>7289.56</v>
      </c>
      <c r="CD112">
        <v>65701</v>
      </c>
      <c r="CE112">
        <v>0</v>
      </c>
      <c r="CF112">
        <v>732182</v>
      </c>
      <c r="CG112" s="14">
        <v>1380660</v>
      </c>
      <c r="CH112" s="14">
        <v>2135580</v>
      </c>
      <c r="CI112">
        <v>0</v>
      </c>
      <c r="CJ112">
        <v>0</v>
      </c>
      <c r="CK112">
        <v>0</v>
      </c>
      <c r="CL112" s="14">
        <v>3516240</v>
      </c>
      <c r="CM112">
        <v>49729.4</v>
      </c>
      <c r="CN112">
        <v>0</v>
      </c>
      <c r="CO112">
        <v>0</v>
      </c>
      <c r="CP112">
        <v>0</v>
      </c>
      <c r="CQ112">
        <v>0</v>
      </c>
      <c r="CR112">
        <v>6501.11</v>
      </c>
      <c r="CS112">
        <v>0</v>
      </c>
      <c r="CT112">
        <v>56230.5</v>
      </c>
      <c r="CU112">
        <v>0</v>
      </c>
      <c r="CV112">
        <v>0</v>
      </c>
      <c r="CW112">
        <v>0</v>
      </c>
      <c r="CX112">
        <v>0</v>
      </c>
      <c r="CY112">
        <v>56230.5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15.908300000000001</v>
      </c>
      <c r="DN112">
        <v>14.5814</v>
      </c>
      <c r="DO112">
        <v>22.032900000000001</v>
      </c>
      <c r="DP112">
        <v>0.917574</v>
      </c>
      <c r="DQ112">
        <v>3.8760599999999998</v>
      </c>
      <c r="DR112">
        <v>1.88164</v>
      </c>
      <c r="DS112">
        <v>35.7804</v>
      </c>
      <c r="DT112">
        <v>94.978399999999993</v>
      </c>
      <c r="DU112">
        <v>107.855</v>
      </c>
      <c r="DV112">
        <v>0</v>
      </c>
      <c r="DW112">
        <v>0</v>
      </c>
      <c r="DX112">
        <v>0</v>
      </c>
      <c r="DY112">
        <v>202.833</v>
      </c>
      <c r="DZ112">
        <v>185.053</v>
      </c>
      <c r="EA112">
        <v>17.779599999999999</v>
      </c>
      <c r="EB112">
        <v>0</v>
      </c>
      <c r="EC112">
        <v>0</v>
      </c>
      <c r="EE112">
        <v>0</v>
      </c>
      <c r="EF112">
        <v>14.75</v>
      </c>
      <c r="EG112" t="s">
        <v>208</v>
      </c>
      <c r="EH112">
        <v>0</v>
      </c>
      <c r="FI112" t="s">
        <v>509</v>
      </c>
      <c r="FJ112" t="s">
        <v>469</v>
      </c>
      <c r="FK112" t="s">
        <v>260</v>
      </c>
      <c r="FL112" t="s">
        <v>291</v>
      </c>
      <c r="FM112">
        <v>8.5</v>
      </c>
      <c r="FN112" t="s">
        <v>44</v>
      </c>
      <c r="FO112" t="s">
        <v>520</v>
      </c>
      <c r="FP112" t="s">
        <v>524</v>
      </c>
    </row>
    <row r="113" spans="1:172" x14ac:dyDescent="0.25">
      <c r="A113" s="69">
        <v>42957.094884259262</v>
      </c>
      <c r="B113" t="s">
        <v>348</v>
      </c>
      <c r="C113">
        <v>408806</v>
      </c>
      <c r="D113" t="s">
        <v>303</v>
      </c>
      <c r="E113">
        <v>498589</v>
      </c>
      <c r="F113">
        <v>498589</v>
      </c>
      <c r="G113" t="s">
        <v>43</v>
      </c>
      <c r="H113" s="39">
        <v>0.12638888888888888</v>
      </c>
      <c r="I113" t="s">
        <v>50</v>
      </c>
      <c r="J113">
        <v>6.85</v>
      </c>
      <c r="K113" t="s">
        <v>100</v>
      </c>
      <c r="L113" t="s">
        <v>100</v>
      </c>
      <c r="M113" t="s">
        <v>242</v>
      </c>
      <c r="N113">
        <v>106.72799999999999</v>
      </c>
      <c r="O113">
        <v>278023</v>
      </c>
      <c r="P113">
        <v>249547</v>
      </c>
      <c r="Q113">
        <v>2110.7600000000002</v>
      </c>
      <c r="R113">
        <v>223039</v>
      </c>
      <c r="S113">
        <v>0</v>
      </c>
      <c r="T113">
        <v>728541</v>
      </c>
      <c r="U113" s="14">
        <v>1481370</v>
      </c>
      <c r="V113" s="14">
        <v>2135580</v>
      </c>
      <c r="W113">
        <v>0</v>
      </c>
      <c r="X113">
        <v>0</v>
      </c>
      <c r="Y113">
        <v>0</v>
      </c>
      <c r="Z113" s="14">
        <v>3616950</v>
      </c>
      <c r="AA113">
        <v>16403.400000000001</v>
      </c>
      <c r="AB113">
        <v>0</v>
      </c>
      <c r="AC113">
        <v>0</v>
      </c>
      <c r="AD113">
        <v>0</v>
      </c>
      <c r="AE113">
        <v>0</v>
      </c>
      <c r="AF113">
        <v>5568.97</v>
      </c>
      <c r="AG113">
        <v>0</v>
      </c>
      <c r="AH113">
        <v>21972.400000000001</v>
      </c>
      <c r="AI113">
        <v>0</v>
      </c>
      <c r="AJ113">
        <v>0</v>
      </c>
      <c r="AK113">
        <v>0</v>
      </c>
      <c r="AL113">
        <v>0</v>
      </c>
      <c r="AM113">
        <v>21972.400000000001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5.1416399999999998</v>
      </c>
      <c r="BB113">
        <v>20.64</v>
      </c>
      <c r="BC113">
        <v>12.3963</v>
      </c>
      <c r="BD113">
        <v>0.26399800000000001</v>
      </c>
      <c r="BE113">
        <v>10.762600000000001</v>
      </c>
      <c r="BF113">
        <v>1.6072200000000001</v>
      </c>
      <c r="BG113">
        <v>36.040999999999997</v>
      </c>
      <c r="BH113">
        <v>86.852800000000002</v>
      </c>
      <c r="BI113">
        <v>109.03400000000001</v>
      </c>
      <c r="BJ113">
        <v>0</v>
      </c>
      <c r="BK113">
        <v>0</v>
      </c>
      <c r="BL113">
        <v>0</v>
      </c>
      <c r="BM113">
        <v>195.887</v>
      </c>
      <c r="BN113">
        <v>189.14099999999999</v>
      </c>
      <c r="BO113">
        <v>6.74526</v>
      </c>
      <c r="BP113">
        <v>0</v>
      </c>
      <c r="BQ113">
        <v>0</v>
      </c>
      <c r="BS113">
        <v>0</v>
      </c>
      <c r="BT113">
        <v>0</v>
      </c>
      <c r="BV113">
        <v>0</v>
      </c>
      <c r="BW113" t="s">
        <v>100</v>
      </c>
      <c r="BX113" t="s">
        <v>100</v>
      </c>
      <c r="BY113" t="s">
        <v>242</v>
      </c>
      <c r="BZ113">
        <v>92.387500000000003</v>
      </c>
      <c r="CA113">
        <v>281111</v>
      </c>
      <c r="CB113">
        <v>393227</v>
      </c>
      <c r="CC113">
        <v>38999.1</v>
      </c>
      <c r="CD113">
        <v>102536</v>
      </c>
      <c r="CE113">
        <v>0</v>
      </c>
      <c r="CF113">
        <v>728544</v>
      </c>
      <c r="CG113" s="14">
        <v>1544510</v>
      </c>
      <c r="CH113" s="14">
        <v>2135580</v>
      </c>
      <c r="CI113">
        <v>0</v>
      </c>
      <c r="CJ113">
        <v>0</v>
      </c>
      <c r="CK113">
        <v>0</v>
      </c>
      <c r="CL113" s="14">
        <v>3680090</v>
      </c>
      <c r="CM113">
        <v>15755.3</v>
      </c>
      <c r="CN113">
        <v>0</v>
      </c>
      <c r="CO113">
        <v>0</v>
      </c>
      <c r="CP113">
        <v>0</v>
      </c>
      <c r="CQ113">
        <v>0</v>
      </c>
      <c r="CR113">
        <v>5567.39</v>
      </c>
      <c r="CS113">
        <v>0</v>
      </c>
      <c r="CT113">
        <v>21322.7</v>
      </c>
      <c r="CU113">
        <v>0</v>
      </c>
      <c r="CV113">
        <v>0</v>
      </c>
      <c r="CW113">
        <v>0</v>
      </c>
      <c r="CX113">
        <v>0</v>
      </c>
      <c r="CY113">
        <v>21322.7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5.0254099999999999</v>
      </c>
      <c r="DN113">
        <v>22.3125</v>
      </c>
      <c r="DO113">
        <v>20.031700000000001</v>
      </c>
      <c r="DP113">
        <v>3.0115500000000002</v>
      </c>
      <c r="DQ113">
        <v>5.67279</v>
      </c>
      <c r="DR113">
        <v>1.60677</v>
      </c>
      <c r="DS113">
        <v>36.0411</v>
      </c>
      <c r="DT113">
        <v>93.701899999999995</v>
      </c>
      <c r="DU113">
        <v>109.03400000000001</v>
      </c>
      <c r="DV113">
        <v>0</v>
      </c>
      <c r="DW113">
        <v>0</v>
      </c>
      <c r="DX113">
        <v>0</v>
      </c>
      <c r="DY113">
        <v>202.73599999999999</v>
      </c>
      <c r="DZ113">
        <v>196.107</v>
      </c>
      <c r="EA113">
        <v>6.6290699999999996</v>
      </c>
      <c r="EB113">
        <v>0</v>
      </c>
      <c r="EC113">
        <v>0</v>
      </c>
      <c r="EE113">
        <v>0</v>
      </c>
      <c r="EF113">
        <v>1.5</v>
      </c>
      <c r="EG113" t="s">
        <v>208</v>
      </c>
      <c r="EH113">
        <v>0</v>
      </c>
      <c r="FI113" t="s">
        <v>509</v>
      </c>
      <c r="FJ113" t="s">
        <v>469</v>
      </c>
      <c r="FK113" t="s">
        <v>260</v>
      </c>
      <c r="FL113" t="s">
        <v>291</v>
      </c>
      <c r="FM113">
        <v>8.5</v>
      </c>
      <c r="FN113" t="s">
        <v>44</v>
      </c>
      <c r="FO113" t="s">
        <v>520</v>
      </c>
      <c r="FP113" t="s">
        <v>524</v>
      </c>
    </row>
    <row r="114" spans="1:172" x14ac:dyDescent="0.25">
      <c r="A114" s="69">
        <v>42957.096921296295</v>
      </c>
      <c r="B114" t="s">
        <v>349</v>
      </c>
      <c r="C114">
        <v>408906</v>
      </c>
      <c r="D114" t="s">
        <v>303</v>
      </c>
      <c r="E114">
        <v>498589</v>
      </c>
      <c r="F114">
        <v>498589</v>
      </c>
      <c r="G114" t="s">
        <v>43</v>
      </c>
      <c r="H114" s="39">
        <v>0.11944444444444445</v>
      </c>
      <c r="I114" t="s">
        <v>50</v>
      </c>
      <c r="J114">
        <v>5.24</v>
      </c>
      <c r="K114" t="s">
        <v>100</v>
      </c>
      <c r="L114" t="s">
        <v>100</v>
      </c>
      <c r="M114" t="s">
        <v>242</v>
      </c>
      <c r="N114">
        <v>106.74299999999999</v>
      </c>
      <c r="O114">
        <v>304162</v>
      </c>
      <c r="P114">
        <v>249425</v>
      </c>
      <c r="Q114">
        <v>1860.52</v>
      </c>
      <c r="R114">
        <v>230009</v>
      </c>
      <c r="S114">
        <v>0</v>
      </c>
      <c r="T114">
        <v>728541</v>
      </c>
      <c r="U114" s="14">
        <v>1514100</v>
      </c>
      <c r="V114" s="14">
        <v>2135580</v>
      </c>
      <c r="W114">
        <v>0</v>
      </c>
      <c r="X114">
        <v>0</v>
      </c>
      <c r="Y114">
        <v>0</v>
      </c>
      <c r="Z114" s="14">
        <v>3649690</v>
      </c>
      <c r="AA114">
        <v>16405.599999999999</v>
      </c>
      <c r="AB114">
        <v>0</v>
      </c>
      <c r="AC114">
        <v>0</v>
      </c>
      <c r="AD114">
        <v>0</v>
      </c>
      <c r="AE114">
        <v>0</v>
      </c>
      <c r="AF114">
        <v>5568.97</v>
      </c>
      <c r="AG114">
        <v>0</v>
      </c>
      <c r="AH114">
        <v>21974.6</v>
      </c>
      <c r="AI114">
        <v>0</v>
      </c>
      <c r="AJ114">
        <v>0</v>
      </c>
      <c r="AK114">
        <v>0</v>
      </c>
      <c r="AL114">
        <v>0</v>
      </c>
      <c r="AM114">
        <v>21974.6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5.1421200000000002</v>
      </c>
      <c r="BB114">
        <v>21.977499999999999</v>
      </c>
      <c r="BC114">
        <v>12.385</v>
      </c>
      <c r="BD114">
        <v>0.247285</v>
      </c>
      <c r="BE114">
        <v>11.061199999999999</v>
      </c>
      <c r="BF114">
        <v>1.6072200000000001</v>
      </c>
      <c r="BG114">
        <v>36.040999999999997</v>
      </c>
      <c r="BH114">
        <v>88.461399999999998</v>
      </c>
      <c r="BI114">
        <v>109.03400000000001</v>
      </c>
      <c r="BJ114">
        <v>0</v>
      </c>
      <c r="BK114">
        <v>0</v>
      </c>
      <c r="BL114">
        <v>0</v>
      </c>
      <c r="BM114">
        <v>197.495</v>
      </c>
      <c r="BN114">
        <v>190.75</v>
      </c>
      <c r="BO114">
        <v>6.7457399999999996</v>
      </c>
      <c r="BP114">
        <v>0</v>
      </c>
      <c r="BQ114">
        <v>0</v>
      </c>
      <c r="BS114">
        <v>0</v>
      </c>
      <c r="BT114">
        <v>0</v>
      </c>
      <c r="BV114">
        <v>0</v>
      </c>
      <c r="BW114" t="s">
        <v>100</v>
      </c>
      <c r="BX114" t="s">
        <v>100</v>
      </c>
      <c r="BY114" t="s">
        <v>242</v>
      </c>
      <c r="BZ114">
        <v>92.387500000000003</v>
      </c>
      <c r="CA114">
        <v>281111</v>
      </c>
      <c r="CB114">
        <v>393227</v>
      </c>
      <c r="CC114">
        <v>38999.1</v>
      </c>
      <c r="CD114">
        <v>102536</v>
      </c>
      <c r="CE114">
        <v>0</v>
      </c>
      <c r="CF114">
        <v>728544</v>
      </c>
      <c r="CG114" s="14">
        <v>1544510</v>
      </c>
      <c r="CH114" s="14">
        <v>2135580</v>
      </c>
      <c r="CI114">
        <v>0</v>
      </c>
      <c r="CJ114">
        <v>0</v>
      </c>
      <c r="CK114">
        <v>0</v>
      </c>
      <c r="CL114" s="14">
        <v>3680090</v>
      </c>
      <c r="CM114">
        <v>15755.3</v>
      </c>
      <c r="CN114">
        <v>0</v>
      </c>
      <c r="CO114">
        <v>0</v>
      </c>
      <c r="CP114">
        <v>0</v>
      </c>
      <c r="CQ114">
        <v>0</v>
      </c>
      <c r="CR114">
        <v>5567.39</v>
      </c>
      <c r="CS114">
        <v>0</v>
      </c>
      <c r="CT114">
        <v>21322.7</v>
      </c>
      <c r="CU114">
        <v>0</v>
      </c>
      <c r="CV114">
        <v>0</v>
      </c>
      <c r="CW114">
        <v>0</v>
      </c>
      <c r="CX114">
        <v>0</v>
      </c>
      <c r="CY114">
        <v>21322.7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5.0254099999999999</v>
      </c>
      <c r="DN114">
        <v>22.3125</v>
      </c>
      <c r="DO114">
        <v>20.031700000000001</v>
      </c>
      <c r="DP114">
        <v>3.0115500000000002</v>
      </c>
      <c r="DQ114">
        <v>5.67279</v>
      </c>
      <c r="DR114">
        <v>1.60677</v>
      </c>
      <c r="DS114">
        <v>36.0411</v>
      </c>
      <c r="DT114">
        <v>93.701899999999995</v>
      </c>
      <c r="DU114">
        <v>109.03400000000001</v>
      </c>
      <c r="DV114">
        <v>0</v>
      </c>
      <c r="DW114">
        <v>0</v>
      </c>
      <c r="DX114">
        <v>0</v>
      </c>
      <c r="DY114">
        <v>202.73599999999999</v>
      </c>
      <c r="DZ114">
        <v>196.107</v>
      </c>
      <c r="EA114">
        <v>6.6290699999999996</v>
      </c>
      <c r="EB114">
        <v>0</v>
      </c>
      <c r="EC114">
        <v>0</v>
      </c>
      <c r="EE114">
        <v>0</v>
      </c>
      <c r="EF114">
        <v>1.5</v>
      </c>
      <c r="EG114" t="s">
        <v>208</v>
      </c>
      <c r="EH114">
        <v>0</v>
      </c>
      <c r="FI114" t="s">
        <v>509</v>
      </c>
      <c r="FJ114" t="s">
        <v>469</v>
      </c>
      <c r="FK114" t="s">
        <v>260</v>
      </c>
      <c r="FL114" t="s">
        <v>291</v>
      </c>
      <c r="FM114">
        <v>8.5</v>
      </c>
      <c r="FN114" t="s">
        <v>44</v>
      </c>
      <c r="FO114" t="s">
        <v>520</v>
      </c>
      <c r="FP114" t="s">
        <v>524</v>
      </c>
    </row>
    <row r="115" spans="1:172" x14ac:dyDescent="0.25">
      <c r="A115" s="69">
        <v>42957.09951388889</v>
      </c>
      <c r="B115" t="s">
        <v>350</v>
      </c>
      <c r="C115">
        <v>413216</v>
      </c>
      <c r="D115" t="s">
        <v>305</v>
      </c>
      <c r="E115">
        <v>498589</v>
      </c>
      <c r="F115">
        <v>498589</v>
      </c>
      <c r="G115" t="s">
        <v>43</v>
      </c>
      <c r="H115" s="39">
        <v>0.15277777777777776</v>
      </c>
      <c r="I115" t="s">
        <v>51</v>
      </c>
      <c r="J115">
        <v>-2.41</v>
      </c>
      <c r="K115" t="s">
        <v>100</v>
      </c>
      <c r="L115" t="s">
        <v>100</v>
      </c>
      <c r="M115" t="s">
        <v>351</v>
      </c>
      <c r="N115">
        <v>282.89800000000002</v>
      </c>
      <c r="O115">
        <v>315699</v>
      </c>
      <c r="P115">
        <v>531317</v>
      </c>
      <c r="Q115">
        <v>3302.09</v>
      </c>
      <c r="R115">
        <v>151047</v>
      </c>
      <c r="S115">
        <v>0</v>
      </c>
      <c r="T115">
        <v>752899</v>
      </c>
      <c r="U115" s="14">
        <v>1754550</v>
      </c>
      <c r="V115" s="14">
        <v>5008450</v>
      </c>
      <c r="W115">
        <v>0</v>
      </c>
      <c r="X115">
        <v>0</v>
      </c>
      <c r="Y115">
        <v>0</v>
      </c>
      <c r="Z115" s="14">
        <v>6763000</v>
      </c>
      <c r="AA115">
        <v>43479.5</v>
      </c>
      <c r="AB115">
        <v>0</v>
      </c>
      <c r="AC115">
        <v>0</v>
      </c>
      <c r="AD115">
        <v>0</v>
      </c>
      <c r="AE115">
        <v>0</v>
      </c>
      <c r="AF115">
        <v>6292.62</v>
      </c>
      <c r="AG115">
        <v>0</v>
      </c>
      <c r="AH115">
        <v>49772.1</v>
      </c>
      <c r="AI115">
        <v>0</v>
      </c>
      <c r="AJ115">
        <v>0</v>
      </c>
      <c r="AK115">
        <v>0</v>
      </c>
      <c r="AL115">
        <v>0</v>
      </c>
      <c r="AM115">
        <v>49772.1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13.992100000000001</v>
      </c>
      <c r="BB115">
        <v>26.026599999999998</v>
      </c>
      <c r="BC115">
        <v>24.994900000000001</v>
      </c>
      <c r="BD115">
        <v>0.520513</v>
      </c>
      <c r="BE115">
        <v>8.7420000000000009</v>
      </c>
      <c r="BF115">
        <v>1.8212699999999999</v>
      </c>
      <c r="BG115">
        <v>36.8185</v>
      </c>
      <c r="BH115">
        <v>112.916</v>
      </c>
      <c r="BI115">
        <v>225.04</v>
      </c>
      <c r="BJ115">
        <v>0</v>
      </c>
      <c r="BK115">
        <v>0</v>
      </c>
      <c r="BL115">
        <v>0</v>
      </c>
      <c r="BM115">
        <v>337.95499999999998</v>
      </c>
      <c r="BN115">
        <v>322.15199999999999</v>
      </c>
      <c r="BO115">
        <v>15.803800000000001</v>
      </c>
      <c r="BP115">
        <v>0</v>
      </c>
      <c r="BQ115">
        <v>79.75</v>
      </c>
      <c r="BR115" t="s">
        <v>116</v>
      </c>
      <c r="BS115">
        <v>0</v>
      </c>
      <c r="BT115">
        <v>2</v>
      </c>
      <c r="BU115" t="s">
        <v>186</v>
      </c>
      <c r="BV115">
        <v>0</v>
      </c>
      <c r="BW115" t="s">
        <v>100</v>
      </c>
      <c r="BX115" t="s">
        <v>100</v>
      </c>
      <c r="BY115" t="s">
        <v>499</v>
      </c>
      <c r="BZ115">
        <v>279.08600000000001</v>
      </c>
      <c r="CA115">
        <v>278996</v>
      </c>
      <c r="CB115">
        <v>563426</v>
      </c>
      <c r="CC115">
        <v>7043.21</v>
      </c>
      <c r="CD115">
        <v>61464.4</v>
      </c>
      <c r="CE115">
        <v>0</v>
      </c>
      <c r="CF115">
        <v>752901</v>
      </c>
      <c r="CG115" s="14">
        <v>1664110</v>
      </c>
      <c r="CH115" s="14">
        <v>5008450</v>
      </c>
      <c r="CI115">
        <v>0</v>
      </c>
      <c r="CJ115">
        <v>0</v>
      </c>
      <c r="CK115">
        <v>0</v>
      </c>
      <c r="CL115" s="14">
        <v>6672560</v>
      </c>
      <c r="CM115">
        <v>45036.3</v>
      </c>
      <c r="CN115">
        <v>0</v>
      </c>
      <c r="CO115">
        <v>0</v>
      </c>
      <c r="CP115">
        <v>0</v>
      </c>
      <c r="CQ115">
        <v>0</v>
      </c>
      <c r="CR115">
        <v>6291.1</v>
      </c>
      <c r="CS115">
        <v>0</v>
      </c>
      <c r="CT115">
        <v>51327.4</v>
      </c>
      <c r="CU115">
        <v>0</v>
      </c>
      <c r="CV115">
        <v>0</v>
      </c>
      <c r="CW115">
        <v>0</v>
      </c>
      <c r="CX115">
        <v>0</v>
      </c>
      <c r="CY115">
        <v>51327.4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14.423299999999999</v>
      </c>
      <c r="DN115">
        <v>25.043700000000001</v>
      </c>
      <c r="DO115">
        <v>27.837</v>
      </c>
      <c r="DP115">
        <v>0.87412199999999995</v>
      </c>
      <c r="DQ115">
        <v>3.6920000000000002</v>
      </c>
      <c r="DR115">
        <v>1.8208200000000001</v>
      </c>
      <c r="DS115">
        <v>36.818600000000004</v>
      </c>
      <c r="DT115">
        <v>110.51</v>
      </c>
      <c r="DU115">
        <v>225.04</v>
      </c>
      <c r="DV115">
        <v>0</v>
      </c>
      <c r="DW115">
        <v>0</v>
      </c>
      <c r="DX115">
        <v>0</v>
      </c>
      <c r="DY115">
        <v>335.54899999999998</v>
      </c>
      <c r="DZ115">
        <v>319.31400000000002</v>
      </c>
      <c r="EA115">
        <v>16.2347</v>
      </c>
      <c r="EB115">
        <v>0</v>
      </c>
      <c r="EC115">
        <v>0</v>
      </c>
      <c r="EE115">
        <v>0</v>
      </c>
      <c r="EF115">
        <v>5.5</v>
      </c>
      <c r="EG115" t="s">
        <v>186</v>
      </c>
      <c r="EH115">
        <v>0</v>
      </c>
      <c r="FI115" t="s">
        <v>509</v>
      </c>
      <c r="FJ115" t="s">
        <v>469</v>
      </c>
      <c r="FK115" t="s">
        <v>260</v>
      </c>
      <c r="FL115" t="s">
        <v>291</v>
      </c>
      <c r="FM115">
        <v>8.5</v>
      </c>
      <c r="FN115" t="s">
        <v>44</v>
      </c>
      <c r="FO115" t="s">
        <v>520</v>
      </c>
      <c r="FP115" t="s">
        <v>524</v>
      </c>
    </row>
    <row r="116" spans="1:172" x14ac:dyDescent="0.25">
      <c r="A116" s="69">
        <v>42957.101956018516</v>
      </c>
      <c r="B116" t="s">
        <v>352</v>
      </c>
      <c r="C116">
        <v>413306</v>
      </c>
      <c r="D116" t="s">
        <v>303</v>
      </c>
      <c r="E116">
        <v>498589</v>
      </c>
      <c r="F116">
        <v>498589</v>
      </c>
      <c r="G116" t="s">
        <v>43</v>
      </c>
      <c r="H116" s="39">
        <v>0.14375000000000002</v>
      </c>
      <c r="I116" t="s">
        <v>51</v>
      </c>
      <c r="J116">
        <v>-2.91</v>
      </c>
      <c r="K116" t="s">
        <v>100</v>
      </c>
      <c r="L116" t="s">
        <v>100</v>
      </c>
      <c r="M116" t="s">
        <v>294</v>
      </c>
      <c r="N116">
        <v>95.719700000000003</v>
      </c>
      <c r="O116">
        <v>564813</v>
      </c>
      <c r="P116">
        <v>422053</v>
      </c>
      <c r="Q116">
        <v>1665.46</v>
      </c>
      <c r="R116">
        <v>262001</v>
      </c>
      <c r="S116">
        <v>0</v>
      </c>
      <c r="T116">
        <v>749261</v>
      </c>
      <c r="U116" s="14">
        <v>1999890</v>
      </c>
      <c r="V116" s="14">
        <v>5008450</v>
      </c>
      <c r="W116">
        <v>0</v>
      </c>
      <c r="X116">
        <v>0</v>
      </c>
      <c r="Y116">
        <v>0</v>
      </c>
      <c r="Z116" s="14">
        <v>7008340</v>
      </c>
      <c r="AA116">
        <v>14711.5</v>
      </c>
      <c r="AB116">
        <v>0</v>
      </c>
      <c r="AC116">
        <v>0</v>
      </c>
      <c r="AD116">
        <v>0</v>
      </c>
      <c r="AE116">
        <v>0</v>
      </c>
      <c r="AF116">
        <v>5389.24</v>
      </c>
      <c r="AG116">
        <v>0</v>
      </c>
      <c r="AH116">
        <v>20100.7</v>
      </c>
      <c r="AI116">
        <v>0</v>
      </c>
      <c r="AJ116">
        <v>0</v>
      </c>
      <c r="AK116">
        <v>0</v>
      </c>
      <c r="AL116">
        <v>0</v>
      </c>
      <c r="AM116">
        <v>20100.7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4.6135700000000002</v>
      </c>
      <c r="BB116">
        <v>37.956699999999998</v>
      </c>
      <c r="BC116">
        <v>19.503399999999999</v>
      </c>
      <c r="BD116">
        <v>0.23035</v>
      </c>
      <c r="BE116">
        <v>12.5962</v>
      </c>
      <c r="BF116">
        <v>1.5553300000000001</v>
      </c>
      <c r="BG116">
        <v>37.079900000000002</v>
      </c>
      <c r="BH116">
        <v>113.535</v>
      </c>
      <c r="BI116">
        <v>222.755</v>
      </c>
      <c r="BJ116">
        <v>0</v>
      </c>
      <c r="BK116">
        <v>0</v>
      </c>
      <c r="BL116">
        <v>0</v>
      </c>
      <c r="BM116">
        <v>336.29</v>
      </c>
      <c r="BN116">
        <v>330.12400000000002</v>
      </c>
      <c r="BO116">
        <v>6.1656700000000004</v>
      </c>
      <c r="BP116">
        <v>0</v>
      </c>
      <c r="BQ116">
        <v>10.75</v>
      </c>
      <c r="BR116" t="s">
        <v>296</v>
      </c>
      <c r="BS116">
        <v>0</v>
      </c>
      <c r="BT116">
        <v>0</v>
      </c>
      <c r="BV116">
        <v>0</v>
      </c>
      <c r="BW116" t="s">
        <v>100</v>
      </c>
      <c r="BX116" t="s">
        <v>100</v>
      </c>
      <c r="BY116" t="s">
        <v>497</v>
      </c>
      <c r="BZ116">
        <v>81.273200000000003</v>
      </c>
      <c r="CA116">
        <v>489524</v>
      </c>
      <c r="CB116">
        <v>501970</v>
      </c>
      <c r="CC116">
        <v>37536.300000000003</v>
      </c>
      <c r="CD116">
        <v>98183.1</v>
      </c>
      <c r="CE116">
        <v>0</v>
      </c>
      <c r="CF116">
        <v>749263</v>
      </c>
      <c r="CG116" s="14">
        <v>1876560</v>
      </c>
      <c r="CH116" s="14">
        <v>5008450</v>
      </c>
      <c r="CI116">
        <v>0</v>
      </c>
      <c r="CJ116">
        <v>0</v>
      </c>
      <c r="CK116">
        <v>0</v>
      </c>
      <c r="CL116" s="14">
        <v>6885010</v>
      </c>
      <c r="CM116">
        <v>14063.1</v>
      </c>
      <c r="CN116">
        <v>0</v>
      </c>
      <c r="CO116">
        <v>0</v>
      </c>
      <c r="CP116">
        <v>0</v>
      </c>
      <c r="CQ116">
        <v>0</v>
      </c>
      <c r="CR116">
        <v>5387.72</v>
      </c>
      <c r="CS116">
        <v>0</v>
      </c>
      <c r="CT116">
        <v>19450.900000000001</v>
      </c>
      <c r="CU116">
        <v>0</v>
      </c>
      <c r="CV116">
        <v>0</v>
      </c>
      <c r="CW116">
        <v>0</v>
      </c>
      <c r="CX116">
        <v>0</v>
      </c>
      <c r="CY116">
        <v>19450.900000000001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4.4874999999999998</v>
      </c>
      <c r="DN116">
        <v>34.814799999999998</v>
      </c>
      <c r="DO116">
        <v>24.365600000000001</v>
      </c>
      <c r="DP116">
        <v>2.8952599999999999</v>
      </c>
      <c r="DQ116">
        <v>5.4338199999999999</v>
      </c>
      <c r="DR116">
        <v>1.5548900000000001</v>
      </c>
      <c r="DS116">
        <v>37.08</v>
      </c>
      <c r="DT116">
        <v>110.63200000000001</v>
      </c>
      <c r="DU116">
        <v>222.755</v>
      </c>
      <c r="DV116">
        <v>0</v>
      </c>
      <c r="DW116">
        <v>0</v>
      </c>
      <c r="DX116">
        <v>0</v>
      </c>
      <c r="DY116">
        <v>333.38600000000002</v>
      </c>
      <c r="DZ116">
        <v>327.34699999999998</v>
      </c>
      <c r="EA116">
        <v>6.03965</v>
      </c>
      <c r="EB116">
        <v>0</v>
      </c>
      <c r="EC116">
        <v>0</v>
      </c>
      <c r="EE116">
        <v>0</v>
      </c>
      <c r="EF116">
        <v>1.75</v>
      </c>
      <c r="EG116" t="s">
        <v>498</v>
      </c>
      <c r="EH116">
        <v>0</v>
      </c>
      <c r="FI116" t="s">
        <v>509</v>
      </c>
      <c r="FJ116" t="s">
        <v>469</v>
      </c>
      <c r="FK116" t="s">
        <v>260</v>
      </c>
      <c r="FL116" t="s">
        <v>291</v>
      </c>
      <c r="FM116">
        <v>8.5</v>
      </c>
      <c r="FN116" t="s">
        <v>44</v>
      </c>
      <c r="FO116" t="s">
        <v>520</v>
      </c>
      <c r="FP116" t="s">
        <v>524</v>
      </c>
    </row>
    <row r="117" spans="1:172" x14ac:dyDescent="0.25">
      <c r="A117" s="69">
        <v>42957.102488425924</v>
      </c>
      <c r="B117" t="s">
        <v>353</v>
      </c>
      <c r="C117">
        <v>500006</v>
      </c>
      <c r="D117" t="s">
        <v>303</v>
      </c>
      <c r="E117">
        <v>24563.1</v>
      </c>
      <c r="F117">
        <v>24692.3</v>
      </c>
      <c r="G117" t="s">
        <v>43</v>
      </c>
      <c r="H117" s="39">
        <v>2.9166666666666664E-2</v>
      </c>
      <c r="I117" t="s">
        <v>51</v>
      </c>
      <c r="J117">
        <v>-34.18</v>
      </c>
      <c r="K117" t="s">
        <v>100</v>
      </c>
      <c r="L117" t="s">
        <v>100</v>
      </c>
      <c r="M117" t="s">
        <v>292</v>
      </c>
      <c r="N117">
        <v>0</v>
      </c>
      <c r="O117">
        <v>24884.799999999999</v>
      </c>
      <c r="P117">
        <v>70571.5</v>
      </c>
      <c r="Q117">
        <v>0</v>
      </c>
      <c r="R117">
        <v>0</v>
      </c>
      <c r="S117">
        <v>0</v>
      </c>
      <c r="T117">
        <v>56247.6</v>
      </c>
      <c r="U117">
        <v>151704</v>
      </c>
      <c r="V117">
        <v>77659.399999999994</v>
      </c>
      <c r="W117">
        <v>0</v>
      </c>
      <c r="X117">
        <v>200.149</v>
      </c>
      <c r="Y117">
        <v>0</v>
      </c>
      <c r="Z117">
        <v>229564</v>
      </c>
      <c r="AA117">
        <v>140.11600000000001</v>
      </c>
      <c r="AB117">
        <v>0</v>
      </c>
      <c r="AC117">
        <v>0</v>
      </c>
      <c r="AD117">
        <v>0</v>
      </c>
      <c r="AE117">
        <v>0</v>
      </c>
      <c r="AF117">
        <v>1089.05</v>
      </c>
      <c r="AG117">
        <v>0</v>
      </c>
      <c r="AH117">
        <v>1229.17</v>
      </c>
      <c r="AI117">
        <v>0</v>
      </c>
      <c r="AJ117">
        <v>0</v>
      </c>
      <c r="AK117">
        <v>0</v>
      </c>
      <c r="AL117">
        <v>0</v>
      </c>
      <c r="AM117">
        <v>1229.17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0.95811199999999996</v>
      </c>
      <c r="BB117">
        <v>47.2712</v>
      </c>
      <c r="BC117">
        <v>67.005899999999997</v>
      </c>
      <c r="BD117">
        <v>0</v>
      </c>
      <c r="BE117">
        <v>0</v>
      </c>
      <c r="BF117">
        <v>6.3870300000000002</v>
      </c>
      <c r="BG117">
        <v>54.589500000000001</v>
      </c>
      <c r="BH117">
        <v>176.21199999999999</v>
      </c>
      <c r="BI117">
        <v>78.286699999999996</v>
      </c>
      <c r="BJ117">
        <v>0</v>
      </c>
      <c r="BK117">
        <v>0.193109</v>
      </c>
      <c r="BL117">
        <v>0</v>
      </c>
      <c r="BM117">
        <v>254.69200000000001</v>
      </c>
      <c r="BN117">
        <v>247.346</v>
      </c>
      <c r="BO117">
        <v>7.3451399999999998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100</v>
      </c>
      <c r="BX117" t="s">
        <v>100</v>
      </c>
      <c r="BY117" t="s">
        <v>496</v>
      </c>
      <c r="BZ117">
        <v>4.07043</v>
      </c>
      <c r="CA117">
        <v>40616.300000000003</v>
      </c>
      <c r="CB117">
        <v>16032.9</v>
      </c>
      <c r="CC117">
        <v>0</v>
      </c>
      <c r="CD117">
        <v>1180.67</v>
      </c>
      <c r="CE117">
        <v>0</v>
      </c>
      <c r="CF117">
        <v>53875.9</v>
      </c>
      <c r="CG117">
        <v>111710</v>
      </c>
      <c r="CH117">
        <v>77659.399999999994</v>
      </c>
      <c r="CI117">
        <v>0</v>
      </c>
      <c r="CJ117">
        <v>424.5</v>
      </c>
      <c r="CK117">
        <v>0</v>
      </c>
      <c r="CL117">
        <v>189794</v>
      </c>
      <c r="CM117">
        <v>706.17200000000003</v>
      </c>
      <c r="CN117">
        <v>0</v>
      </c>
      <c r="CO117">
        <v>0</v>
      </c>
      <c r="CP117">
        <v>0</v>
      </c>
      <c r="CQ117">
        <v>0</v>
      </c>
      <c r="CR117">
        <v>1178.96</v>
      </c>
      <c r="CS117">
        <v>0</v>
      </c>
      <c r="CT117">
        <v>1885.13</v>
      </c>
      <c r="CU117">
        <v>0</v>
      </c>
      <c r="CV117">
        <v>0</v>
      </c>
      <c r="CW117">
        <v>0</v>
      </c>
      <c r="CX117">
        <v>0</v>
      </c>
      <c r="CY117">
        <v>1885.13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4.8370499999999996</v>
      </c>
      <c r="DN117">
        <v>61.3</v>
      </c>
      <c r="DO117">
        <v>16.0181</v>
      </c>
      <c r="DP117">
        <v>0</v>
      </c>
      <c r="DQ117">
        <v>0.82836399999999999</v>
      </c>
      <c r="DR117">
        <v>6.91404</v>
      </c>
      <c r="DS117">
        <v>52.142299999999999</v>
      </c>
      <c r="DT117">
        <v>142.04</v>
      </c>
      <c r="DU117">
        <v>78.286699999999996</v>
      </c>
      <c r="DV117">
        <v>0</v>
      </c>
      <c r="DW117">
        <v>0.42662</v>
      </c>
      <c r="DX117">
        <v>0</v>
      </c>
      <c r="DY117">
        <v>220.75299999999999</v>
      </c>
      <c r="DZ117">
        <v>209.005</v>
      </c>
      <c r="EA117">
        <v>11.748200000000001</v>
      </c>
      <c r="EB117">
        <v>0</v>
      </c>
      <c r="EC117">
        <v>0</v>
      </c>
      <c r="EE117">
        <v>0</v>
      </c>
      <c r="EF117">
        <v>0</v>
      </c>
      <c r="EH117">
        <v>0</v>
      </c>
      <c r="FI117" t="s">
        <v>509</v>
      </c>
      <c r="FJ117" t="s">
        <v>469</v>
      </c>
      <c r="FK117" t="s">
        <v>260</v>
      </c>
      <c r="FL117" t="s">
        <v>291</v>
      </c>
      <c r="FM117">
        <v>8.5</v>
      </c>
      <c r="FN117" t="s">
        <v>44</v>
      </c>
      <c r="FO117" t="s">
        <v>520</v>
      </c>
      <c r="FP117" t="s">
        <v>524</v>
      </c>
    </row>
    <row r="118" spans="1:172" x14ac:dyDescent="0.25">
      <c r="A118" s="69">
        <v>42957.102997685186</v>
      </c>
      <c r="B118" t="s">
        <v>354</v>
      </c>
      <c r="C118">
        <v>500007</v>
      </c>
      <c r="D118" t="s">
        <v>339</v>
      </c>
      <c r="E118">
        <v>24563.1</v>
      </c>
      <c r="F118">
        <v>24692.3</v>
      </c>
      <c r="G118" t="s">
        <v>43</v>
      </c>
      <c r="H118" s="39">
        <v>2.8472222222222222E-2</v>
      </c>
      <c r="I118" t="s">
        <v>51</v>
      </c>
      <c r="J118">
        <v>-34.4</v>
      </c>
      <c r="K118" t="s">
        <v>100</v>
      </c>
      <c r="L118" t="s">
        <v>100</v>
      </c>
      <c r="M118" t="s">
        <v>292</v>
      </c>
      <c r="N118">
        <v>0</v>
      </c>
      <c r="O118">
        <v>16260.6</v>
      </c>
      <c r="P118">
        <v>70571.5</v>
      </c>
      <c r="Q118">
        <v>0</v>
      </c>
      <c r="R118">
        <v>0</v>
      </c>
      <c r="S118">
        <v>0</v>
      </c>
      <c r="T118">
        <v>57690.5</v>
      </c>
      <c r="U118">
        <v>144523</v>
      </c>
      <c r="V118">
        <v>77659.399999999994</v>
      </c>
      <c r="W118">
        <v>0</v>
      </c>
      <c r="X118">
        <v>201.45599999999999</v>
      </c>
      <c r="Y118">
        <v>0</v>
      </c>
      <c r="Z118">
        <v>222384</v>
      </c>
      <c r="AA118">
        <v>63.098999999999997</v>
      </c>
      <c r="AB118">
        <v>0</v>
      </c>
      <c r="AC118">
        <v>0</v>
      </c>
      <c r="AD118">
        <v>0</v>
      </c>
      <c r="AE118">
        <v>0</v>
      </c>
      <c r="AF118">
        <v>1072.3499999999999</v>
      </c>
      <c r="AG118">
        <v>0</v>
      </c>
      <c r="AH118">
        <v>1135.45</v>
      </c>
      <c r="AI118">
        <v>0</v>
      </c>
      <c r="AJ118">
        <v>0</v>
      </c>
      <c r="AK118">
        <v>0</v>
      </c>
      <c r="AL118">
        <v>0</v>
      </c>
      <c r="AM118">
        <v>1135.45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0.42986400000000002</v>
      </c>
      <c r="BB118">
        <v>38.373399999999997</v>
      </c>
      <c r="BC118">
        <v>68.027799999999999</v>
      </c>
      <c r="BD118">
        <v>0</v>
      </c>
      <c r="BE118">
        <v>0</v>
      </c>
      <c r="BF118">
        <v>6.3344300000000002</v>
      </c>
      <c r="BG118">
        <v>58.170999999999999</v>
      </c>
      <c r="BH118">
        <v>171.33699999999999</v>
      </c>
      <c r="BI118">
        <v>79.143900000000002</v>
      </c>
      <c r="BJ118">
        <v>0</v>
      </c>
      <c r="BK118">
        <v>0.20147200000000001</v>
      </c>
      <c r="BL118">
        <v>0</v>
      </c>
      <c r="BM118">
        <v>250.68199999999999</v>
      </c>
      <c r="BN118">
        <v>243.91800000000001</v>
      </c>
      <c r="BO118">
        <v>6.7642899999999999</v>
      </c>
      <c r="BP118">
        <v>0</v>
      </c>
      <c r="BQ118">
        <v>0</v>
      </c>
      <c r="BS118">
        <v>0</v>
      </c>
      <c r="BT118">
        <v>0</v>
      </c>
      <c r="BV118">
        <v>0</v>
      </c>
      <c r="BW118" t="s">
        <v>100</v>
      </c>
      <c r="BX118" t="s">
        <v>100</v>
      </c>
      <c r="BY118" t="s">
        <v>243</v>
      </c>
      <c r="BZ118">
        <v>2.2504300000000002</v>
      </c>
      <c r="CA118">
        <v>34042.300000000003</v>
      </c>
      <c r="CB118">
        <v>15845.2</v>
      </c>
      <c r="CC118">
        <v>0</v>
      </c>
      <c r="CD118">
        <v>876.78300000000002</v>
      </c>
      <c r="CE118">
        <v>0</v>
      </c>
      <c r="CF118">
        <v>55436.3</v>
      </c>
      <c r="CG118">
        <v>106203</v>
      </c>
      <c r="CH118">
        <v>77659.399999999994</v>
      </c>
      <c r="CI118">
        <v>0</v>
      </c>
      <c r="CJ118">
        <v>424.5</v>
      </c>
      <c r="CK118">
        <v>0</v>
      </c>
      <c r="CL118">
        <v>184287</v>
      </c>
      <c r="CM118">
        <v>398.303</v>
      </c>
      <c r="CN118">
        <v>0</v>
      </c>
      <c r="CO118">
        <v>0</v>
      </c>
      <c r="CP118">
        <v>0</v>
      </c>
      <c r="CQ118">
        <v>0</v>
      </c>
      <c r="CR118">
        <v>1161.21</v>
      </c>
      <c r="CS118">
        <v>0</v>
      </c>
      <c r="CT118">
        <v>1559.51</v>
      </c>
      <c r="CU118">
        <v>0</v>
      </c>
      <c r="CV118">
        <v>0</v>
      </c>
      <c r="CW118">
        <v>0</v>
      </c>
      <c r="CX118">
        <v>0</v>
      </c>
      <c r="CY118">
        <v>1559.51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2.76295</v>
      </c>
      <c r="DN118">
        <v>54.660499999999999</v>
      </c>
      <c r="DO118">
        <v>16.081399999999999</v>
      </c>
      <c r="DP118">
        <v>0</v>
      </c>
      <c r="DQ118">
        <v>0.62939199999999995</v>
      </c>
      <c r="DR118">
        <v>6.85921</v>
      </c>
      <c r="DS118">
        <v>55.937399999999997</v>
      </c>
      <c r="DT118">
        <v>136.93100000000001</v>
      </c>
      <c r="DU118">
        <v>79.143900000000002</v>
      </c>
      <c r="DV118">
        <v>0</v>
      </c>
      <c r="DW118">
        <v>0.43130600000000002</v>
      </c>
      <c r="DX118">
        <v>0</v>
      </c>
      <c r="DY118">
        <v>216.506</v>
      </c>
      <c r="DZ118">
        <v>206.886</v>
      </c>
      <c r="EA118">
        <v>9.6205599999999993</v>
      </c>
      <c r="EB118">
        <v>0</v>
      </c>
      <c r="EC118">
        <v>0</v>
      </c>
      <c r="EE118">
        <v>0</v>
      </c>
      <c r="EF118">
        <v>0</v>
      </c>
      <c r="EH118">
        <v>0</v>
      </c>
      <c r="FI118" t="s">
        <v>509</v>
      </c>
      <c r="FJ118" t="s">
        <v>469</v>
      </c>
      <c r="FK118" t="s">
        <v>260</v>
      </c>
      <c r="FL118" t="s">
        <v>291</v>
      </c>
      <c r="FM118">
        <v>8.5</v>
      </c>
      <c r="FN118" t="s">
        <v>44</v>
      </c>
      <c r="FO118" t="s">
        <v>520</v>
      </c>
      <c r="FP118" t="s">
        <v>524</v>
      </c>
    </row>
    <row r="119" spans="1:172" x14ac:dyDescent="0.25">
      <c r="A119" s="69">
        <v>42957.103715277779</v>
      </c>
      <c r="B119" t="s">
        <v>355</v>
      </c>
      <c r="C119">
        <v>500015</v>
      </c>
      <c r="D119" t="s">
        <v>124</v>
      </c>
      <c r="E119">
        <v>24563.1</v>
      </c>
      <c r="F119">
        <v>24692.3</v>
      </c>
      <c r="G119" t="s">
        <v>43</v>
      </c>
      <c r="H119" s="39">
        <v>4.0972222222222222E-2</v>
      </c>
      <c r="I119" t="s">
        <v>51</v>
      </c>
      <c r="J119">
        <v>-27.48</v>
      </c>
      <c r="K119" t="s">
        <v>100</v>
      </c>
      <c r="L119" t="s">
        <v>100</v>
      </c>
      <c r="M119" t="s">
        <v>200</v>
      </c>
      <c r="N119">
        <v>0</v>
      </c>
      <c r="O119">
        <v>96680.8</v>
      </c>
      <c r="P119">
        <v>73371</v>
      </c>
      <c r="Q119">
        <v>0</v>
      </c>
      <c r="R119">
        <v>0</v>
      </c>
      <c r="S119">
        <v>0</v>
      </c>
      <c r="T119">
        <v>58788</v>
      </c>
      <c r="U119">
        <v>228840</v>
      </c>
      <c r="V119">
        <v>77659.399999999994</v>
      </c>
      <c r="W119">
        <v>0</v>
      </c>
      <c r="X119">
        <v>202.15199999999999</v>
      </c>
      <c r="Y119">
        <v>0</v>
      </c>
      <c r="Z119">
        <v>306701</v>
      </c>
      <c r="AA119">
        <v>86.104900000000001</v>
      </c>
      <c r="AB119">
        <v>0</v>
      </c>
      <c r="AC119">
        <v>0</v>
      </c>
      <c r="AD119">
        <v>0</v>
      </c>
      <c r="AE119">
        <v>0</v>
      </c>
      <c r="AF119">
        <v>943.33199999999999</v>
      </c>
      <c r="AG119">
        <v>0</v>
      </c>
      <c r="AH119">
        <v>1029.44</v>
      </c>
      <c r="AI119">
        <v>0</v>
      </c>
      <c r="AJ119">
        <v>0</v>
      </c>
      <c r="AK119">
        <v>0</v>
      </c>
      <c r="AL119">
        <v>0</v>
      </c>
      <c r="AM119">
        <v>1029.44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0.59302200000000005</v>
      </c>
      <c r="BB119">
        <v>131.61000000000001</v>
      </c>
      <c r="BC119">
        <v>69.299700000000001</v>
      </c>
      <c r="BD119">
        <v>0</v>
      </c>
      <c r="BE119">
        <v>0</v>
      </c>
      <c r="BF119">
        <v>5.5724799999999997</v>
      </c>
      <c r="BG119">
        <v>57.645299999999999</v>
      </c>
      <c r="BH119">
        <v>264.721</v>
      </c>
      <c r="BI119">
        <v>77.584199999999996</v>
      </c>
      <c r="BJ119">
        <v>0</v>
      </c>
      <c r="BK119">
        <v>0.19678100000000001</v>
      </c>
      <c r="BL119">
        <v>0</v>
      </c>
      <c r="BM119">
        <v>342.50200000000001</v>
      </c>
      <c r="BN119">
        <v>336.33600000000001</v>
      </c>
      <c r="BO119">
        <v>6.1654999999999998</v>
      </c>
      <c r="BP119">
        <v>0</v>
      </c>
      <c r="BQ119">
        <v>0</v>
      </c>
      <c r="BS119">
        <v>0</v>
      </c>
      <c r="BT119">
        <v>0</v>
      </c>
      <c r="BV119">
        <v>0</v>
      </c>
      <c r="BW119" t="s">
        <v>100</v>
      </c>
      <c r="BX119" t="s">
        <v>100</v>
      </c>
      <c r="BY119" t="s">
        <v>214</v>
      </c>
      <c r="BZ119">
        <v>2.1831</v>
      </c>
      <c r="CA119">
        <v>113628</v>
      </c>
      <c r="CB119">
        <v>21329.1</v>
      </c>
      <c r="CC119">
        <v>0</v>
      </c>
      <c r="CD119">
        <v>619.00199999999995</v>
      </c>
      <c r="CE119">
        <v>0</v>
      </c>
      <c r="CF119">
        <v>56504.6</v>
      </c>
      <c r="CG119">
        <v>192083</v>
      </c>
      <c r="CH119">
        <v>77659.399999999994</v>
      </c>
      <c r="CI119">
        <v>0</v>
      </c>
      <c r="CJ119">
        <v>424.5</v>
      </c>
      <c r="CK119">
        <v>0</v>
      </c>
      <c r="CL119">
        <v>270166</v>
      </c>
      <c r="CM119">
        <v>376.00099999999998</v>
      </c>
      <c r="CN119">
        <v>0</v>
      </c>
      <c r="CO119">
        <v>0</v>
      </c>
      <c r="CP119">
        <v>0</v>
      </c>
      <c r="CQ119">
        <v>0</v>
      </c>
      <c r="CR119">
        <v>1024.1199999999999</v>
      </c>
      <c r="CS119">
        <v>0</v>
      </c>
      <c r="CT119">
        <v>1400.12</v>
      </c>
      <c r="CU119">
        <v>0</v>
      </c>
      <c r="CV119">
        <v>0</v>
      </c>
      <c r="CW119">
        <v>0</v>
      </c>
      <c r="CX119">
        <v>0</v>
      </c>
      <c r="CY119">
        <v>1400.12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2.6515399999999998</v>
      </c>
      <c r="DN119">
        <v>149.78899999999999</v>
      </c>
      <c r="DO119">
        <v>22.7423</v>
      </c>
      <c r="DP119">
        <v>0</v>
      </c>
      <c r="DQ119">
        <v>0.43564900000000001</v>
      </c>
      <c r="DR119">
        <v>6.0484799999999996</v>
      </c>
      <c r="DS119">
        <v>55.572099999999999</v>
      </c>
      <c r="DT119">
        <v>237.239</v>
      </c>
      <c r="DU119">
        <v>77.584199999999996</v>
      </c>
      <c r="DV119">
        <v>0</v>
      </c>
      <c r="DW119">
        <v>0.42273300000000003</v>
      </c>
      <c r="DX119">
        <v>0</v>
      </c>
      <c r="DY119">
        <v>315.24599999999998</v>
      </c>
      <c r="DZ119">
        <v>306.548</v>
      </c>
      <c r="EA119">
        <v>8.6984999999999992</v>
      </c>
      <c r="EB119">
        <v>0</v>
      </c>
      <c r="EC119">
        <v>0</v>
      </c>
      <c r="EE119">
        <v>0</v>
      </c>
      <c r="EF119">
        <v>0</v>
      </c>
      <c r="EH119">
        <v>0</v>
      </c>
      <c r="FI119" t="s">
        <v>509</v>
      </c>
      <c r="FJ119" t="s">
        <v>469</v>
      </c>
      <c r="FK119" t="s">
        <v>260</v>
      </c>
      <c r="FL119" t="s">
        <v>291</v>
      </c>
      <c r="FM119">
        <v>8.5</v>
      </c>
      <c r="FN119" t="s">
        <v>44</v>
      </c>
      <c r="FO119" t="s">
        <v>520</v>
      </c>
      <c r="FP119" t="s">
        <v>524</v>
      </c>
    </row>
    <row r="120" spans="1:172" x14ac:dyDescent="0.25">
      <c r="A120" s="69">
        <v>42957.104432870372</v>
      </c>
      <c r="B120" t="s">
        <v>356</v>
      </c>
      <c r="C120">
        <v>500115</v>
      </c>
      <c r="D120" t="s">
        <v>124</v>
      </c>
      <c r="E120">
        <v>24563.1</v>
      </c>
      <c r="F120">
        <v>24692.3</v>
      </c>
      <c r="G120" t="s">
        <v>43</v>
      </c>
      <c r="H120" s="39">
        <v>4.027777777777778E-2</v>
      </c>
      <c r="I120" t="s">
        <v>51</v>
      </c>
      <c r="J120">
        <v>-25.41</v>
      </c>
      <c r="K120" t="s">
        <v>100</v>
      </c>
      <c r="L120" t="s">
        <v>100</v>
      </c>
      <c r="M120" t="s">
        <v>200</v>
      </c>
      <c r="N120">
        <v>0</v>
      </c>
      <c r="O120">
        <v>95076</v>
      </c>
      <c r="P120">
        <v>73369.899999999994</v>
      </c>
      <c r="Q120">
        <v>0</v>
      </c>
      <c r="R120">
        <v>0</v>
      </c>
      <c r="S120">
        <v>0</v>
      </c>
      <c r="T120">
        <v>58788</v>
      </c>
      <c r="U120">
        <v>227234</v>
      </c>
      <c r="V120">
        <v>77659.399999999994</v>
      </c>
      <c r="W120">
        <v>0</v>
      </c>
      <c r="X120">
        <v>202.15199999999999</v>
      </c>
      <c r="Y120">
        <v>0</v>
      </c>
      <c r="Z120">
        <v>305095</v>
      </c>
      <c r="AA120">
        <v>77.030100000000004</v>
      </c>
      <c r="AB120">
        <v>0</v>
      </c>
      <c r="AC120">
        <v>0</v>
      </c>
      <c r="AD120">
        <v>0</v>
      </c>
      <c r="AE120">
        <v>0</v>
      </c>
      <c r="AF120">
        <v>943.33199999999999</v>
      </c>
      <c r="AG120">
        <v>0</v>
      </c>
      <c r="AH120">
        <v>1020.36</v>
      </c>
      <c r="AI120">
        <v>0</v>
      </c>
      <c r="AJ120">
        <v>0</v>
      </c>
      <c r="AK120">
        <v>0</v>
      </c>
      <c r="AL120">
        <v>0</v>
      </c>
      <c r="AM120">
        <v>1020.36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0.52830299999999997</v>
      </c>
      <c r="BB120">
        <v>129.59899999999999</v>
      </c>
      <c r="BC120">
        <v>69.2988</v>
      </c>
      <c r="BD120">
        <v>0</v>
      </c>
      <c r="BE120">
        <v>0</v>
      </c>
      <c r="BF120">
        <v>5.5724799999999997</v>
      </c>
      <c r="BG120">
        <v>57.645299999999999</v>
      </c>
      <c r="BH120">
        <v>262.64400000000001</v>
      </c>
      <c r="BI120">
        <v>77.584199999999996</v>
      </c>
      <c r="BJ120">
        <v>0</v>
      </c>
      <c r="BK120">
        <v>0.19678100000000001</v>
      </c>
      <c r="BL120">
        <v>0</v>
      </c>
      <c r="BM120">
        <v>340.42500000000001</v>
      </c>
      <c r="BN120">
        <v>334.32400000000001</v>
      </c>
      <c r="BO120">
        <v>6.1007800000000003</v>
      </c>
      <c r="BP120">
        <v>0</v>
      </c>
      <c r="BQ120">
        <v>0</v>
      </c>
      <c r="BS120">
        <v>0</v>
      </c>
      <c r="BT120">
        <v>0</v>
      </c>
      <c r="BV120">
        <v>0</v>
      </c>
      <c r="BW120" t="s">
        <v>100</v>
      </c>
      <c r="BX120" t="s">
        <v>100</v>
      </c>
      <c r="BY120" t="s">
        <v>214</v>
      </c>
      <c r="BZ120">
        <v>2.1831</v>
      </c>
      <c r="CA120">
        <v>113628</v>
      </c>
      <c r="CB120">
        <v>21329.1</v>
      </c>
      <c r="CC120">
        <v>0</v>
      </c>
      <c r="CD120">
        <v>619.00199999999995</v>
      </c>
      <c r="CE120">
        <v>0</v>
      </c>
      <c r="CF120">
        <v>56504.6</v>
      </c>
      <c r="CG120">
        <v>192083</v>
      </c>
      <c r="CH120">
        <v>77659.399999999994</v>
      </c>
      <c r="CI120">
        <v>0</v>
      </c>
      <c r="CJ120">
        <v>424.5</v>
      </c>
      <c r="CK120">
        <v>0</v>
      </c>
      <c r="CL120">
        <v>270166</v>
      </c>
      <c r="CM120">
        <v>376.00099999999998</v>
      </c>
      <c r="CN120">
        <v>0</v>
      </c>
      <c r="CO120">
        <v>0</v>
      </c>
      <c r="CP120">
        <v>0</v>
      </c>
      <c r="CQ120">
        <v>0</v>
      </c>
      <c r="CR120">
        <v>1024.1199999999999</v>
      </c>
      <c r="CS120">
        <v>0</v>
      </c>
      <c r="CT120">
        <v>1400.12</v>
      </c>
      <c r="CU120">
        <v>0</v>
      </c>
      <c r="CV120">
        <v>0</v>
      </c>
      <c r="CW120">
        <v>0</v>
      </c>
      <c r="CX120">
        <v>0</v>
      </c>
      <c r="CY120">
        <v>1400.12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2.6515399999999998</v>
      </c>
      <c r="DN120">
        <v>149.78899999999999</v>
      </c>
      <c r="DO120">
        <v>22.7423</v>
      </c>
      <c r="DP120">
        <v>0</v>
      </c>
      <c r="DQ120">
        <v>0.43564900000000001</v>
      </c>
      <c r="DR120">
        <v>6.0484799999999996</v>
      </c>
      <c r="DS120">
        <v>55.572099999999999</v>
      </c>
      <c r="DT120">
        <v>237.239</v>
      </c>
      <c r="DU120">
        <v>77.584199999999996</v>
      </c>
      <c r="DV120">
        <v>0</v>
      </c>
      <c r="DW120">
        <v>0.42273300000000003</v>
      </c>
      <c r="DX120">
        <v>0</v>
      </c>
      <c r="DY120">
        <v>315.24599999999998</v>
      </c>
      <c r="DZ120">
        <v>306.548</v>
      </c>
      <c r="EA120">
        <v>8.6984999999999992</v>
      </c>
      <c r="EB120">
        <v>0</v>
      </c>
      <c r="EC120">
        <v>0</v>
      </c>
      <c r="EE120">
        <v>0</v>
      </c>
      <c r="EF120">
        <v>0</v>
      </c>
      <c r="EH120">
        <v>0</v>
      </c>
      <c r="FI120" t="s">
        <v>509</v>
      </c>
      <c r="FJ120" t="s">
        <v>469</v>
      </c>
      <c r="FK120" t="s">
        <v>260</v>
      </c>
      <c r="FL120" t="s">
        <v>291</v>
      </c>
      <c r="FM120">
        <v>8.5</v>
      </c>
      <c r="FN120" t="s">
        <v>44</v>
      </c>
      <c r="FO120" t="s">
        <v>520</v>
      </c>
      <c r="FP120" t="s">
        <v>524</v>
      </c>
    </row>
    <row r="121" spans="1:172" x14ac:dyDescent="0.25">
      <c r="A121" s="69">
        <v>42957.105150462965</v>
      </c>
      <c r="B121" t="s">
        <v>357</v>
      </c>
      <c r="C121">
        <v>500215</v>
      </c>
      <c r="D121" t="s">
        <v>124</v>
      </c>
      <c r="E121">
        <v>24563.1</v>
      </c>
      <c r="F121">
        <v>24692.3</v>
      </c>
      <c r="G121" t="s">
        <v>43</v>
      </c>
      <c r="H121" s="39">
        <v>4.0972222222222222E-2</v>
      </c>
      <c r="I121" t="s">
        <v>51</v>
      </c>
      <c r="J121">
        <v>-25.23</v>
      </c>
      <c r="K121" t="s">
        <v>100</v>
      </c>
      <c r="L121" t="s">
        <v>100</v>
      </c>
      <c r="M121" t="s">
        <v>200</v>
      </c>
      <c r="N121">
        <v>0</v>
      </c>
      <c r="O121">
        <v>95175</v>
      </c>
      <c r="P121">
        <v>73369.899999999994</v>
      </c>
      <c r="Q121">
        <v>0</v>
      </c>
      <c r="R121">
        <v>0</v>
      </c>
      <c r="S121">
        <v>0</v>
      </c>
      <c r="T121">
        <v>58788</v>
      </c>
      <c r="U121">
        <v>227333</v>
      </c>
      <c r="V121">
        <v>77659.399999999994</v>
      </c>
      <c r="W121">
        <v>0</v>
      </c>
      <c r="X121">
        <v>202.15199999999999</v>
      </c>
      <c r="Y121">
        <v>0</v>
      </c>
      <c r="Z121">
        <v>305194</v>
      </c>
      <c r="AA121">
        <v>70.432699999999997</v>
      </c>
      <c r="AB121">
        <v>0</v>
      </c>
      <c r="AC121">
        <v>0</v>
      </c>
      <c r="AD121">
        <v>0</v>
      </c>
      <c r="AE121">
        <v>0</v>
      </c>
      <c r="AF121">
        <v>943.33100000000002</v>
      </c>
      <c r="AG121">
        <v>0</v>
      </c>
      <c r="AH121">
        <v>1013.76</v>
      </c>
      <c r="AI121">
        <v>0</v>
      </c>
      <c r="AJ121">
        <v>0</v>
      </c>
      <c r="AK121">
        <v>0</v>
      </c>
      <c r="AL121">
        <v>0</v>
      </c>
      <c r="AM121">
        <v>1013.76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0.480937</v>
      </c>
      <c r="BB121">
        <v>129.465</v>
      </c>
      <c r="BC121">
        <v>69.2988</v>
      </c>
      <c r="BD121">
        <v>0</v>
      </c>
      <c r="BE121">
        <v>0</v>
      </c>
      <c r="BF121">
        <v>5.57247</v>
      </c>
      <c r="BG121">
        <v>57.645299999999999</v>
      </c>
      <c r="BH121">
        <v>262.46300000000002</v>
      </c>
      <c r="BI121">
        <v>77.584199999999996</v>
      </c>
      <c r="BJ121">
        <v>0</v>
      </c>
      <c r="BK121">
        <v>0.19678100000000001</v>
      </c>
      <c r="BL121">
        <v>0</v>
      </c>
      <c r="BM121">
        <v>340.24400000000003</v>
      </c>
      <c r="BN121">
        <v>334.19099999999997</v>
      </c>
      <c r="BO121">
        <v>6.0534100000000004</v>
      </c>
      <c r="BP121">
        <v>0</v>
      </c>
      <c r="BQ121">
        <v>0</v>
      </c>
      <c r="BS121">
        <v>0</v>
      </c>
      <c r="BT121">
        <v>0</v>
      </c>
      <c r="BV121">
        <v>0</v>
      </c>
      <c r="BW121" t="s">
        <v>100</v>
      </c>
      <c r="BX121" t="s">
        <v>100</v>
      </c>
      <c r="BY121" t="s">
        <v>214</v>
      </c>
      <c r="BZ121">
        <v>2.1831</v>
      </c>
      <c r="CA121">
        <v>113628</v>
      </c>
      <c r="CB121">
        <v>21329.1</v>
      </c>
      <c r="CC121">
        <v>0</v>
      </c>
      <c r="CD121">
        <v>619.00199999999995</v>
      </c>
      <c r="CE121">
        <v>0</v>
      </c>
      <c r="CF121">
        <v>56504.6</v>
      </c>
      <c r="CG121">
        <v>192083</v>
      </c>
      <c r="CH121">
        <v>77659.399999999994</v>
      </c>
      <c r="CI121">
        <v>0</v>
      </c>
      <c r="CJ121">
        <v>424.5</v>
      </c>
      <c r="CK121">
        <v>0</v>
      </c>
      <c r="CL121">
        <v>270166</v>
      </c>
      <c r="CM121">
        <v>376.00099999999998</v>
      </c>
      <c r="CN121">
        <v>0</v>
      </c>
      <c r="CO121">
        <v>0</v>
      </c>
      <c r="CP121">
        <v>0</v>
      </c>
      <c r="CQ121">
        <v>0</v>
      </c>
      <c r="CR121">
        <v>1024.1199999999999</v>
      </c>
      <c r="CS121">
        <v>0</v>
      </c>
      <c r="CT121">
        <v>1400.12</v>
      </c>
      <c r="CU121">
        <v>0</v>
      </c>
      <c r="CV121">
        <v>0</v>
      </c>
      <c r="CW121">
        <v>0</v>
      </c>
      <c r="CX121">
        <v>0</v>
      </c>
      <c r="CY121">
        <v>1400.12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2.6515399999999998</v>
      </c>
      <c r="DN121">
        <v>149.78899999999999</v>
      </c>
      <c r="DO121">
        <v>22.7423</v>
      </c>
      <c r="DP121">
        <v>0</v>
      </c>
      <c r="DQ121">
        <v>0.43564900000000001</v>
      </c>
      <c r="DR121">
        <v>6.0484799999999996</v>
      </c>
      <c r="DS121">
        <v>55.572099999999999</v>
      </c>
      <c r="DT121">
        <v>237.239</v>
      </c>
      <c r="DU121">
        <v>77.584199999999996</v>
      </c>
      <c r="DV121">
        <v>0</v>
      </c>
      <c r="DW121">
        <v>0.42273300000000003</v>
      </c>
      <c r="DX121">
        <v>0</v>
      </c>
      <c r="DY121">
        <v>315.24599999999998</v>
      </c>
      <c r="DZ121">
        <v>306.548</v>
      </c>
      <c r="EA121">
        <v>8.6984999999999992</v>
      </c>
      <c r="EB121">
        <v>0</v>
      </c>
      <c r="EC121">
        <v>0</v>
      </c>
      <c r="EE121">
        <v>0</v>
      </c>
      <c r="EF121">
        <v>0</v>
      </c>
      <c r="EH121">
        <v>0</v>
      </c>
      <c r="FI121" t="s">
        <v>509</v>
      </c>
      <c r="FJ121" t="s">
        <v>469</v>
      </c>
      <c r="FK121" t="s">
        <v>260</v>
      </c>
      <c r="FL121" t="s">
        <v>291</v>
      </c>
      <c r="FM121">
        <v>8.5</v>
      </c>
      <c r="FN121" t="s">
        <v>44</v>
      </c>
      <c r="FO121" t="s">
        <v>520</v>
      </c>
      <c r="FP121" t="s">
        <v>524</v>
      </c>
    </row>
    <row r="122" spans="1:172" x14ac:dyDescent="0.25">
      <c r="A122" s="69">
        <v>42957.105879629627</v>
      </c>
      <c r="B122" t="s">
        <v>358</v>
      </c>
      <c r="C122">
        <v>500315</v>
      </c>
      <c r="D122" t="s">
        <v>124</v>
      </c>
      <c r="E122">
        <v>24563.1</v>
      </c>
      <c r="F122">
        <v>24692.3</v>
      </c>
      <c r="G122" t="s">
        <v>43</v>
      </c>
      <c r="H122" s="39">
        <v>4.1666666666666664E-2</v>
      </c>
      <c r="I122" t="s">
        <v>51</v>
      </c>
      <c r="J122">
        <v>-26.02</v>
      </c>
      <c r="K122" t="s">
        <v>100</v>
      </c>
      <c r="L122" t="s">
        <v>100</v>
      </c>
      <c r="M122" t="s">
        <v>200</v>
      </c>
      <c r="N122">
        <v>0</v>
      </c>
      <c r="O122">
        <v>95580.3</v>
      </c>
      <c r="P122">
        <v>73369.899999999994</v>
      </c>
      <c r="Q122">
        <v>0</v>
      </c>
      <c r="R122">
        <v>0</v>
      </c>
      <c r="S122">
        <v>0</v>
      </c>
      <c r="T122">
        <v>58788</v>
      </c>
      <c r="U122">
        <v>227738</v>
      </c>
      <c r="V122">
        <v>77659.399999999994</v>
      </c>
      <c r="W122">
        <v>0</v>
      </c>
      <c r="X122">
        <v>202.15199999999999</v>
      </c>
      <c r="Y122">
        <v>0</v>
      </c>
      <c r="Z122">
        <v>305600</v>
      </c>
      <c r="AA122">
        <v>70.897900000000007</v>
      </c>
      <c r="AB122">
        <v>0</v>
      </c>
      <c r="AC122">
        <v>0</v>
      </c>
      <c r="AD122">
        <v>0</v>
      </c>
      <c r="AE122">
        <v>0</v>
      </c>
      <c r="AF122">
        <v>943.32299999999998</v>
      </c>
      <c r="AG122">
        <v>0</v>
      </c>
      <c r="AH122">
        <v>1014.22</v>
      </c>
      <c r="AI122">
        <v>0</v>
      </c>
      <c r="AJ122">
        <v>0</v>
      </c>
      <c r="AK122">
        <v>0</v>
      </c>
      <c r="AL122">
        <v>0</v>
      </c>
      <c r="AM122">
        <v>1014.22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0.48674299999999998</v>
      </c>
      <c r="BB122">
        <v>130.221</v>
      </c>
      <c r="BC122">
        <v>69.2988</v>
      </c>
      <c r="BD122">
        <v>0</v>
      </c>
      <c r="BE122">
        <v>0</v>
      </c>
      <c r="BF122">
        <v>5.5724200000000002</v>
      </c>
      <c r="BG122">
        <v>57.645299999999999</v>
      </c>
      <c r="BH122">
        <v>263.22399999999999</v>
      </c>
      <c r="BI122">
        <v>77.584199999999996</v>
      </c>
      <c r="BJ122">
        <v>0</v>
      </c>
      <c r="BK122">
        <v>0.19678100000000001</v>
      </c>
      <c r="BL122">
        <v>0</v>
      </c>
      <c r="BM122">
        <v>341.005</v>
      </c>
      <c r="BN122">
        <v>334.94600000000003</v>
      </c>
      <c r="BO122">
        <v>6.0591699999999999</v>
      </c>
      <c r="BP122">
        <v>0</v>
      </c>
      <c r="BQ122">
        <v>0</v>
      </c>
      <c r="BS122">
        <v>0</v>
      </c>
      <c r="BT122">
        <v>0</v>
      </c>
      <c r="BV122">
        <v>0</v>
      </c>
      <c r="BW122" t="s">
        <v>100</v>
      </c>
      <c r="BX122" t="s">
        <v>100</v>
      </c>
      <c r="BY122" t="s">
        <v>214</v>
      </c>
      <c r="BZ122">
        <v>2.2008200000000002</v>
      </c>
      <c r="CA122">
        <v>113673</v>
      </c>
      <c r="CB122">
        <v>21332.6</v>
      </c>
      <c r="CC122">
        <v>0</v>
      </c>
      <c r="CD122">
        <v>532.83100000000002</v>
      </c>
      <c r="CE122">
        <v>0</v>
      </c>
      <c r="CF122">
        <v>56504.6</v>
      </c>
      <c r="CG122">
        <v>192045</v>
      </c>
      <c r="CH122">
        <v>77659.399999999994</v>
      </c>
      <c r="CI122">
        <v>0</v>
      </c>
      <c r="CJ122">
        <v>424.5</v>
      </c>
      <c r="CK122">
        <v>0</v>
      </c>
      <c r="CL122">
        <v>270129</v>
      </c>
      <c r="CM122">
        <v>373.18400000000003</v>
      </c>
      <c r="CN122">
        <v>0</v>
      </c>
      <c r="CO122">
        <v>0</v>
      </c>
      <c r="CP122">
        <v>0</v>
      </c>
      <c r="CQ122">
        <v>0</v>
      </c>
      <c r="CR122">
        <v>1024.1099999999999</v>
      </c>
      <c r="CS122">
        <v>0</v>
      </c>
      <c r="CT122">
        <v>1397.3</v>
      </c>
      <c r="CU122">
        <v>0</v>
      </c>
      <c r="CV122">
        <v>0</v>
      </c>
      <c r="CW122">
        <v>0</v>
      </c>
      <c r="CX122">
        <v>0</v>
      </c>
      <c r="CY122">
        <v>1397.3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2.6312500000000001</v>
      </c>
      <c r="DN122">
        <v>149.84899999999999</v>
      </c>
      <c r="DO122">
        <v>22.7437</v>
      </c>
      <c r="DP122">
        <v>0</v>
      </c>
      <c r="DQ122">
        <v>0.37496800000000002</v>
      </c>
      <c r="DR122">
        <v>6.0484799999999996</v>
      </c>
      <c r="DS122">
        <v>55.572099999999999</v>
      </c>
      <c r="DT122">
        <v>237.21899999999999</v>
      </c>
      <c r="DU122">
        <v>77.584199999999996</v>
      </c>
      <c r="DV122">
        <v>0</v>
      </c>
      <c r="DW122">
        <v>0.42273300000000003</v>
      </c>
      <c r="DX122">
        <v>0</v>
      </c>
      <c r="DY122">
        <v>315.226</v>
      </c>
      <c r="DZ122">
        <v>306.548</v>
      </c>
      <c r="EA122">
        <v>8.6781799999999993</v>
      </c>
      <c r="EB122">
        <v>0</v>
      </c>
      <c r="EC122">
        <v>0</v>
      </c>
      <c r="EE122">
        <v>0</v>
      </c>
      <c r="EF122">
        <v>0</v>
      </c>
      <c r="EH122">
        <v>0</v>
      </c>
      <c r="FI122" t="s">
        <v>509</v>
      </c>
      <c r="FJ122" t="s">
        <v>469</v>
      </c>
      <c r="FK122" t="s">
        <v>260</v>
      </c>
      <c r="FL122" t="s">
        <v>291</v>
      </c>
      <c r="FM122">
        <v>8.5</v>
      </c>
      <c r="FN122" t="s">
        <v>44</v>
      </c>
      <c r="FO122" t="s">
        <v>520</v>
      </c>
      <c r="FP122" t="s">
        <v>524</v>
      </c>
    </row>
    <row r="123" spans="1:172" x14ac:dyDescent="0.25">
      <c r="A123" s="69">
        <v>42957.106412037036</v>
      </c>
      <c r="B123" t="s">
        <v>359</v>
      </c>
      <c r="C123">
        <v>500706</v>
      </c>
      <c r="D123" t="s">
        <v>303</v>
      </c>
      <c r="E123">
        <v>24563.1</v>
      </c>
      <c r="F123">
        <v>24692.3</v>
      </c>
      <c r="G123" t="s">
        <v>43</v>
      </c>
      <c r="H123" s="39">
        <v>2.9166666666666664E-2</v>
      </c>
      <c r="I123" t="s">
        <v>51</v>
      </c>
      <c r="J123">
        <v>-33.19</v>
      </c>
      <c r="K123" t="s">
        <v>100</v>
      </c>
      <c r="L123" t="s">
        <v>100</v>
      </c>
      <c r="M123" t="s">
        <v>292</v>
      </c>
      <c r="N123">
        <v>0</v>
      </c>
      <c r="O123">
        <v>24243.8</v>
      </c>
      <c r="P123">
        <v>70571.5</v>
      </c>
      <c r="Q123">
        <v>0</v>
      </c>
      <c r="R123">
        <v>0</v>
      </c>
      <c r="S123">
        <v>0</v>
      </c>
      <c r="T123">
        <v>56247.6</v>
      </c>
      <c r="U123">
        <v>151063</v>
      </c>
      <c r="V123">
        <v>77659.399999999994</v>
      </c>
      <c r="W123">
        <v>0</v>
      </c>
      <c r="X123">
        <v>200.149</v>
      </c>
      <c r="Y123">
        <v>0</v>
      </c>
      <c r="Z123">
        <v>228923</v>
      </c>
      <c r="AA123">
        <v>128.226</v>
      </c>
      <c r="AB123">
        <v>0</v>
      </c>
      <c r="AC123">
        <v>0</v>
      </c>
      <c r="AD123">
        <v>0</v>
      </c>
      <c r="AE123">
        <v>0</v>
      </c>
      <c r="AF123">
        <v>1089.05</v>
      </c>
      <c r="AG123">
        <v>0</v>
      </c>
      <c r="AH123">
        <v>1217.28</v>
      </c>
      <c r="AI123">
        <v>0</v>
      </c>
      <c r="AJ123">
        <v>0</v>
      </c>
      <c r="AK123">
        <v>0</v>
      </c>
      <c r="AL123">
        <v>0</v>
      </c>
      <c r="AM123">
        <v>1217.28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0.87432799999999999</v>
      </c>
      <c r="BB123">
        <v>46.373600000000003</v>
      </c>
      <c r="BC123">
        <v>67.005899999999997</v>
      </c>
      <c r="BD123">
        <v>0</v>
      </c>
      <c r="BE123">
        <v>0</v>
      </c>
      <c r="BF123">
        <v>6.3870300000000002</v>
      </c>
      <c r="BG123">
        <v>54.589500000000001</v>
      </c>
      <c r="BH123">
        <v>175.23</v>
      </c>
      <c r="BI123">
        <v>78.286699999999996</v>
      </c>
      <c r="BJ123">
        <v>0</v>
      </c>
      <c r="BK123">
        <v>0.193109</v>
      </c>
      <c r="BL123">
        <v>0</v>
      </c>
      <c r="BM123">
        <v>253.71</v>
      </c>
      <c r="BN123">
        <v>246.44900000000001</v>
      </c>
      <c r="BO123">
        <v>7.2613500000000002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100</v>
      </c>
      <c r="BX123" t="s">
        <v>100</v>
      </c>
      <c r="BY123" t="s">
        <v>496</v>
      </c>
      <c r="BZ123">
        <v>4.07043</v>
      </c>
      <c r="CA123">
        <v>40616.300000000003</v>
      </c>
      <c r="CB123">
        <v>16032.9</v>
      </c>
      <c r="CC123">
        <v>0</v>
      </c>
      <c r="CD123">
        <v>1180.67</v>
      </c>
      <c r="CE123">
        <v>0</v>
      </c>
      <c r="CF123">
        <v>53875.9</v>
      </c>
      <c r="CG123">
        <v>111710</v>
      </c>
      <c r="CH123">
        <v>77659.399999999994</v>
      </c>
      <c r="CI123">
        <v>0</v>
      </c>
      <c r="CJ123">
        <v>424.5</v>
      </c>
      <c r="CK123">
        <v>0</v>
      </c>
      <c r="CL123">
        <v>189794</v>
      </c>
      <c r="CM123">
        <v>706.17200000000003</v>
      </c>
      <c r="CN123">
        <v>0</v>
      </c>
      <c r="CO123">
        <v>0</v>
      </c>
      <c r="CP123">
        <v>0</v>
      </c>
      <c r="CQ123">
        <v>0</v>
      </c>
      <c r="CR123">
        <v>1178.96</v>
      </c>
      <c r="CS123">
        <v>0</v>
      </c>
      <c r="CT123">
        <v>1885.13</v>
      </c>
      <c r="CU123">
        <v>0</v>
      </c>
      <c r="CV123">
        <v>0</v>
      </c>
      <c r="CW123">
        <v>0</v>
      </c>
      <c r="CX123">
        <v>0</v>
      </c>
      <c r="CY123">
        <v>1885.13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4.8370499999999996</v>
      </c>
      <c r="DN123">
        <v>61.3</v>
      </c>
      <c r="DO123">
        <v>16.0181</v>
      </c>
      <c r="DP123">
        <v>0</v>
      </c>
      <c r="DQ123">
        <v>0.82836399999999999</v>
      </c>
      <c r="DR123">
        <v>6.91404</v>
      </c>
      <c r="DS123">
        <v>52.142299999999999</v>
      </c>
      <c r="DT123">
        <v>142.04</v>
      </c>
      <c r="DU123">
        <v>78.286699999999996</v>
      </c>
      <c r="DV123">
        <v>0</v>
      </c>
      <c r="DW123">
        <v>0.42662</v>
      </c>
      <c r="DX123">
        <v>0</v>
      </c>
      <c r="DY123">
        <v>220.75299999999999</v>
      </c>
      <c r="DZ123">
        <v>209.005</v>
      </c>
      <c r="EA123">
        <v>11.748200000000001</v>
      </c>
      <c r="EB123">
        <v>0</v>
      </c>
      <c r="EC123">
        <v>0</v>
      </c>
      <c r="EE123">
        <v>0</v>
      </c>
      <c r="EF123">
        <v>0</v>
      </c>
      <c r="EH123">
        <v>0</v>
      </c>
      <c r="FI123" t="s">
        <v>509</v>
      </c>
      <c r="FJ123" t="s">
        <v>469</v>
      </c>
      <c r="FK123" t="s">
        <v>260</v>
      </c>
      <c r="FL123" t="s">
        <v>291</v>
      </c>
      <c r="FM123">
        <v>8.5</v>
      </c>
      <c r="FN123" t="s">
        <v>44</v>
      </c>
      <c r="FO123" t="s">
        <v>520</v>
      </c>
      <c r="FP123" t="s">
        <v>524</v>
      </c>
    </row>
    <row r="124" spans="1:172" x14ac:dyDescent="0.25">
      <c r="A124" s="69">
        <v>42957.106944444444</v>
      </c>
      <c r="B124" t="s">
        <v>360</v>
      </c>
      <c r="C124">
        <v>500806</v>
      </c>
      <c r="D124" t="s">
        <v>303</v>
      </c>
      <c r="E124">
        <v>24563.1</v>
      </c>
      <c r="F124">
        <v>24692.3</v>
      </c>
      <c r="G124" t="s">
        <v>43</v>
      </c>
      <c r="H124" s="39">
        <v>2.9166666666666664E-2</v>
      </c>
      <c r="I124" t="s">
        <v>51</v>
      </c>
      <c r="J124">
        <v>-33.630000000000003</v>
      </c>
      <c r="K124" t="s">
        <v>100</v>
      </c>
      <c r="L124" t="s">
        <v>100</v>
      </c>
      <c r="M124" t="s">
        <v>292</v>
      </c>
      <c r="N124">
        <v>0</v>
      </c>
      <c r="O124">
        <v>24727.5</v>
      </c>
      <c r="P124">
        <v>70571.5</v>
      </c>
      <c r="Q124">
        <v>0</v>
      </c>
      <c r="R124">
        <v>0</v>
      </c>
      <c r="S124">
        <v>0</v>
      </c>
      <c r="T124">
        <v>56247.6</v>
      </c>
      <c r="U124">
        <v>151547</v>
      </c>
      <c r="V124">
        <v>77659.399999999994</v>
      </c>
      <c r="W124">
        <v>0</v>
      </c>
      <c r="X124">
        <v>200.149</v>
      </c>
      <c r="Y124">
        <v>0</v>
      </c>
      <c r="Z124">
        <v>229406</v>
      </c>
      <c r="AA124">
        <v>114.48</v>
      </c>
      <c r="AB124">
        <v>0</v>
      </c>
      <c r="AC124">
        <v>0</v>
      </c>
      <c r="AD124">
        <v>0</v>
      </c>
      <c r="AE124">
        <v>0</v>
      </c>
      <c r="AF124">
        <v>1089.05</v>
      </c>
      <c r="AG124">
        <v>0</v>
      </c>
      <c r="AH124">
        <v>1203.53</v>
      </c>
      <c r="AI124">
        <v>0</v>
      </c>
      <c r="AJ124">
        <v>0</v>
      </c>
      <c r="AK124">
        <v>0</v>
      </c>
      <c r="AL124">
        <v>0</v>
      </c>
      <c r="AM124">
        <v>1203.53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0.77926700000000004</v>
      </c>
      <c r="BB124">
        <v>46.896799999999999</v>
      </c>
      <c r="BC124">
        <v>67.005899999999997</v>
      </c>
      <c r="BD124">
        <v>0</v>
      </c>
      <c r="BE124">
        <v>0</v>
      </c>
      <c r="BF124">
        <v>6.3870199999999997</v>
      </c>
      <c r="BG124">
        <v>54.589500000000001</v>
      </c>
      <c r="BH124">
        <v>175.65799999999999</v>
      </c>
      <c r="BI124">
        <v>78.286699999999996</v>
      </c>
      <c r="BJ124">
        <v>0</v>
      </c>
      <c r="BK124">
        <v>0.193109</v>
      </c>
      <c r="BL124">
        <v>0</v>
      </c>
      <c r="BM124">
        <v>254.13800000000001</v>
      </c>
      <c r="BN124">
        <v>246.97200000000001</v>
      </c>
      <c r="BO124">
        <v>7.16629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100</v>
      </c>
      <c r="BX124" t="s">
        <v>100</v>
      </c>
      <c r="BY124" t="s">
        <v>496</v>
      </c>
      <c r="BZ124">
        <v>4.07043</v>
      </c>
      <c r="CA124">
        <v>40616.300000000003</v>
      </c>
      <c r="CB124">
        <v>16032.9</v>
      </c>
      <c r="CC124">
        <v>0</v>
      </c>
      <c r="CD124">
        <v>1180.67</v>
      </c>
      <c r="CE124">
        <v>0</v>
      </c>
      <c r="CF124">
        <v>53875.9</v>
      </c>
      <c r="CG124">
        <v>111710</v>
      </c>
      <c r="CH124">
        <v>77659.399999999994</v>
      </c>
      <c r="CI124">
        <v>0</v>
      </c>
      <c r="CJ124">
        <v>424.5</v>
      </c>
      <c r="CK124">
        <v>0</v>
      </c>
      <c r="CL124">
        <v>189794</v>
      </c>
      <c r="CM124">
        <v>706.17200000000003</v>
      </c>
      <c r="CN124">
        <v>0</v>
      </c>
      <c r="CO124">
        <v>0</v>
      </c>
      <c r="CP124">
        <v>0</v>
      </c>
      <c r="CQ124">
        <v>0</v>
      </c>
      <c r="CR124">
        <v>1178.96</v>
      </c>
      <c r="CS124">
        <v>0</v>
      </c>
      <c r="CT124">
        <v>1885.13</v>
      </c>
      <c r="CU124">
        <v>0</v>
      </c>
      <c r="CV124">
        <v>0</v>
      </c>
      <c r="CW124">
        <v>0</v>
      </c>
      <c r="CX124">
        <v>0</v>
      </c>
      <c r="CY124">
        <v>1885.13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4.8370499999999996</v>
      </c>
      <c r="DN124">
        <v>61.3</v>
      </c>
      <c r="DO124">
        <v>16.0181</v>
      </c>
      <c r="DP124">
        <v>0</v>
      </c>
      <c r="DQ124">
        <v>0.82836399999999999</v>
      </c>
      <c r="DR124">
        <v>6.91404</v>
      </c>
      <c r="DS124">
        <v>52.142299999999999</v>
      </c>
      <c r="DT124">
        <v>142.04</v>
      </c>
      <c r="DU124">
        <v>78.286699999999996</v>
      </c>
      <c r="DV124">
        <v>0</v>
      </c>
      <c r="DW124">
        <v>0.42662</v>
      </c>
      <c r="DX124">
        <v>0</v>
      </c>
      <c r="DY124">
        <v>220.75299999999999</v>
      </c>
      <c r="DZ124">
        <v>209.005</v>
      </c>
      <c r="EA124">
        <v>11.748200000000001</v>
      </c>
      <c r="EB124">
        <v>0</v>
      </c>
      <c r="EC124">
        <v>0</v>
      </c>
      <c r="EE124">
        <v>0</v>
      </c>
      <c r="EF124">
        <v>0</v>
      </c>
      <c r="EH124">
        <v>0</v>
      </c>
      <c r="FI124" t="s">
        <v>509</v>
      </c>
      <c r="FJ124" t="s">
        <v>469</v>
      </c>
      <c r="FK124" t="s">
        <v>260</v>
      </c>
      <c r="FL124" t="s">
        <v>291</v>
      </c>
      <c r="FM124">
        <v>8.5</v>
      </c>
      <c r="FN124" t="s">
        <v>44</v>
      </c>
      <c r="FO124" t="s">
        <v>520</v>
      </c>
      <c r="FP124" t="s">
        <v>524</v>
      </c>
    </row>
    <row r="125" spans="1:172" x14ac:dyDescent="0.25">
      <c r="A125" s="69">
        <v>42957.107465277775</v>
      </c>
      <c r="B125" t="s">
        <v>361</v>
      </c>
      <c r="C125">
        <v>500906</v>
      </c>
      <c r="D125" t="s">
        <v>303</v>
      </c>
      <c r="E125">
        <v>24563.1</v>
      </c>
      <c r="F125">
        <v>24692.3</v>
      </c>
      <c r="G125" t="s">
        <v>43</v>
      </c>
      <c r="H125" s="39">
        <v>2.9166666666666664E-2</v>
      </c>
      <c r="I125" t="s">
        <v>51</v>
      </c>
      <c r="J125">
        <v>-31.89</v>
      </c>
      <c r="K125" t="s">
        <v>100</v>
      </c>
      <c r="L125" t="s">
        <v>100</v>
      </c>
      <c r="M125" t="s">
        <v>214</v>
      </c>
      <c r="N125">
        <v>0</v>
      </c>
      <c r="O125">
        <v>23558.7</v>
      </c>
      <c r="P125">
        <v>70571.5</v>
      </c>
      <c r="Q125">
        <v>0</v>
      </c>
      <c r="R125">
        <v>0</v>
      </c>
      <c r="S125">
        <v>0</v>
      </c>
      <c r="T125">
        <v>56247.6</v>
      </c>
      <c r="U125">
        <v>150378</v>
      </c>
      <c r="V125">
        <v>77659.399999999994</v>
      </c>
      <c r="W125">
        <v>0</v>
      </c>
      <c r="X125">
        <v>200.149</v>
      </c>
      <c r="Y125">
        <v>0</v>
      </c>
      <c r="Z125">
        <v>228237</v>
      </c>
      <c r="AA125">
        <v>111.541</v>
      </c>
      <c r="AB125">
        <v>0</v>
      </c>
      <c r="AC125">
        <v>0</v>
      </c>
      <c r="AD125">
        <v>0</v>
      </c>
      <c r="AE125">
        <v>0</v>
      </c>
      <c r="AF125">
        <v>1089.05</v>
      </c>
      <c r="AG125">
        <v>0</v>
      </c>
      <c r="AH125">
        <v>1200.5899999999999</v>
      </c>
      <c r="AI125">
        <v>0</v>
      </c>
      <c r="AJ125">
        <v>0</v>
      </c>
      <c r="AK125">
        <v>0</v>
      </c>
      <c r="AL125">
        <v>0</v>
      </c>
      <c r="AM125">
        <v>1200.5899999999999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0.76079300000000005</v>
      </c>
      <c r="BB125">
        <v>45.204000000000001</v>
      </c>
      <c r="BC125">
        <v>67.005899999999997</v>
      </c>
      <c r="BD125">
        <v>0</v>
      </c>
      <c r="BE125">
        <v>0</v>
      </c>
      <c r="BF125">
        <v>6.3869999999999996</v>
      </c>
      <c r="BG125">
        <v>54.589500000000001</v>
      </c>
      <c r="BH125">
        <v>173.947</v>
      </c>
      <c r="BI125">
        <v>78.286699999999996</v>
      </c>
      <c r="BJ125">
        <v>0</v>
      </c>
      <c r="BK125">
        <v>0.193109</v>
      </c>
      <c r="BL125">
        <v>0</v>
      </c>
      <c r="BM125">
        <v>252.42699999999999</v>
      </c>
      <c r="BN125">
        <v>245.279</v>
      </c>
      <c r="BO125">
        <v>7.1477899999999996</v>
      </c>
      <c r="BP125">
        <v>0</v>
      </c>
      <c r="BQ125">
        <v>0</v>
      </c>
      <c r="BS125">
        <v>0</v>
      </c>
      <c r="BT125">
        <v>0</v>
      </c>
      <c r="BV125">
        <v>0</v>
      </c>
      <c r="BW125" t="s">
        <v>100</v>
      </c>
      <c r="BX125" t="s">
        <v>100</v>
      </c>
      <c r="BY125" t="s">
        <v>243</v>
      </c>
      <c r="BZ125">
        <v>4.07592</v>
      </c>
      <c r="CA125">
        <v>40623.300000000003</v>
      </c>
      <c r="CB125">
        <v>16035.2</v>
      </c>
      <c r="CC125">
        <v>0</v>
      </c>
      <c r="CD125">
        <v>1182.3800000000001</v>
      </c>
      <c r="CE125">
        <v>0</v>
      </c>
      <c r="CF125">
        <v>53875.9</v>
      </c>
      <c r="CG125">
        <v>111721</v>
      </c>
      <c r="CH125">
        <v>77659.399999999994</v>
      </c>
      <c r="CI125">
        <v>0</v>
      </c>
      <c r="CJ125">
        <v>424.5</v>
      </c>
      <c r="CK125">
        <v>0</v>
      </c>
      <c r="CL125">
        <v>189805</v>
      </c>
      <c r="CM125">
        <v>707.17100000000005</v>
      </c>
      <c r="CN125">
        <v>0</v>
      </c>
      <c r="CO125">
        <v>0</v>
      </c>
      <c r="CP125">
        <v>0</v>
      </c>
      <c r="CQ125">
        <v>0</v>
      </c>
      <c r="CR125">
        <v>1178.96</v>
      </c>
      <c r="CS125">
        <v>0</v>
      </c>
      <c r="CT125">
        <v>1886.13</v>
      </c>
      <c r="CU125">
        <v>0</v>
      </c>
      <c r="CV125">
        <v>0</v>
      </c>
      <c r="CW125">
        <v>0</v>
      </c>
      <c r="CX125">
        <v>0</v>
      </c>
      <c r="CY125">
        <v>1886.13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4.8434999999999997</v>
      </c>
      <c r="DN125">
        <v>61.323300000000003</v>
      </c>
      <c r="DO125">
        <v>16.0199</v>
      </c>
      <c r="DP125">
        <v>0</v>
      </c>
      <c r="DQ125">
        <v>0.82954600000000001</v>
      </c>
      <c r="DR125">
        <v>6.9140300000000003</v>
      </c>
      <c r="DS125">
        <v>52.142299999999999</v>
      </c>
      <c r="DT125">
        <v>142.07300000000001</v>
      </c>
      <c r="DU125">
        <v>78.286699999999996</v>
      </c>
      <c r="DV125">
        <v>0</v>
      </c>
      <c r="DW125">
        <v>0.42662</v>
      </c>
      <c r="DX125">
        <v>0</v>
      </c>
      <c r="DY125">
        <v>220.786</v>
      </c>
      <c r="DZ125">
        <v>209.03100000000001</v>
      </c>
      <c r="EA125">
        <v>11.7547</v>
      </c>
      <c r="EB125">
        <v>0</v>
      </c>
      <c r="EC125">
        <v>0</v>
      </c>
      <c r="EE125">
        <v>0</v>
      </c>
      <c r="EF125">
        <v>0</v>
      </c>
      <c r="EH125">
        <v>0</v>
      </c>
      <c r="FI125" t="s">
        <v>509</v>
      </c>
      <c r="FJ125" t="s">
        <v>469</v>
      </c>
      <c r="FK125" t="s">
        <v>260</v>
      </c>
      <c r="FL125" t="s">
        <v>291</v>
      </c>
      <c r="FM125">
        <v>8.5</v>
      </c>
      <c r="FN125" t="s">
        <v>44</v>
      </c>
      <c r="FO125" t="s">
        <v>520</v>
      </c>
      <c r="FP125" t="s">
        <v>524</v>
      </c>
    </row>
    <row r="126" spans="1:172" x14ac:dyDescent="0.25">
      <c r="A126" s="69">
        <v>42957.107974537037</v>
      </c>
      <c r="B126" t="s">
        <v>362</v>
      </c>
      <c r="C126">
        <v>506007</v>
      </c>
      <c r="D126" t="s">
        <v>339</v>
      </c>
      <c r="E126">
        <v>24563.1</v>
      </c>
      <c r="F126">
        <v>24692.3</v>
      </c>
      <c r="G126" t="s">
        <v>43</v>
      </c>
      <c r="H126" s="39">
        <v>2.8472222222222222E-2</v>
      </c>
      <c r="I126" t="s">
        <v>51</v>
      </c>
      <c r="J126">
        <v>-31.33</v>
      </c>
      <c r="K126" t="s">
        <v>100</v>
      </c>
      <c r="L126" t="s">
        <v>100</v>
      </c>
      <c r="M126" t="s">
        <v>292</v>
      </c>
      <c r="N126">
        <v>0</v>
      </c>
      <c r="O126">
        <v>16118.6</v>
      </c>
      <c r="P126">
        <v>70571.5</v>
      </c>
      <c r="Q126">
        <v>0</v>
      </c>
      <c r="R126">
        <v>0</v>
      </c>
      <c r="S126">
        <v>0</v>
      </c>
      <c r="T126">
        <v>55234.1</v>
      </c>
      <c r="U126">
        <v>141924</v>
      </c>
      <c r="V126">
        <v>77659.399999999994</v>
      </c>
      <c r="W126">
        <v>0</v>
      </c>
      <c r="X126">
        <v>201.45599999999999</v>
      </c>
      <c r="Y126">
        <v>0</v>
      </c>
      <c r="Z126">
        <v>219785</v>
      </c>
      <c r="AA126">
        <v>63.784199999999998</v>
      </c>
      <c r="AB126">
        <v>0</v>
      </c>
      <c r="AC126">
        <v>0</v>
      </c>
      <c r="AD126">
        <v>0</v>
      </c>
      <c r="AE126">
        <v>0</v>
      </c>
      <c r="AF126">
        <v>1072.3499999999999</v>
      </c>
      <c r="AG126">
        <v>0</v>
      </c>
      <c r="AH126">
        <v>1136.1300000000001</v>
      </c>
      <c r="AI126">
        <v>0</v>
      </c>
      <c r="AJ126">
        <v>0</v>
      </c>
      <c r="AK126">
        <v>0</v>
      </c>
      <c r="AL126">
        <v>0</v>
      </c>
      <c r="AM126">
        <v>1136.1300000000001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0.43443399999999999</v>
      </c>
      <c r="BB126">
        <v>38.040199999999999</v>
      </c>
      <c r="BC126">
        <v>68.027799999999999</v>
      </c>
      <c r="BD126">
        <v>0</v>
      </c>
      <c r="BE126">
        <v>0</v>
      </c>
      <c r="BF126">
        <v>6.3344300000000002</v>
      </c>
      <c r="BG126">
        <v>55.427900000000001</v>
      </c>
      <c r="BH126">
        <v>168.26499999999999</v>
      </c>
      <c r="BI126">
        <v>79.143900000000002</v>
      </c>
      <c r="BJ126">
        <v>0</v>
      </c>
      <c r="BK126">
        <v>0.20147200000000001</v>
      </c>
      <c r="BL126">
        <v>0</v>
      </c>
      <c r="BM126">
        <v>247.61</v>
      </c>
      <c r="BN126">
        <v>240.84100000000001</v>
      </c>
      <c r="BO126">
        <v>6.7688600000000001</v>
      </c>
      <c r="BP126">
        <v>0</v>
      </c>
      <c r="BQ126">
        <v>0</v>
      </c>
      <c r="BS126">
        <v>0</v>
      </c>
      <c r="BT126">
        <v>0</v>
      </c>
      <c r="BV126">
        <v>0</v>
      </c>
      <c r="BW126" t="s">
        <v>100</v>
      </c>
      <c r="BX126" t="s">
        <v>100</v>
      </c>
      <c r="BY126" t="s">
        <v>243</v>
      </c>
      <c r="BZ126">
        <v>2.2504300000000002</v>
      </c>
      <c r="CA126">
        <v>34042.300000000003</v>
      </c>
      <c r="CB126">
        <v>15845.2</v>
      </c>
      <c r="CC126">
        <v>0</v>
      </c>
      <c r="CD126">
        <v>876.78300000000002</v>
      </c>
      <c r="CE126">
        <v>0</v>
      </c>
      <c r="CF126">
        <v>55436.3</v>
      </c>
      <c r="CG126">
        <v>106203</v>
      </c>
      <c r="CH126">
        <v>77659.399999999994</v>
      </c>
      <c r="CI126">
        <v>0</v>
      </c>
      <c r="CJ126">
        <v>424.5</v>
      </c>
      <c r="CK126">
        <v>0</v>
      </c>
      <c r="CL126">
        <v>184287</v>
      </c>
      <c r="CM126">
        <v>398.303</v>
      </c>
      <c r="CN126">
        <v>0</v>
      </c>
      <c r="CO126">
        <v>0</v>
      </c>
      <c r="CP126">
        <v>0</v>
      </c>
      <c r="CQ126">
        <v>0</v>
      </c>
      <c r="CR126">
        <v>1161.21</v>
      </c>
      <c r="CS126">
        <v>0</v>
      </c>
      <c r="CT126">
        <v>1559.51</v>
      </c>
      <c r="CU126">
        <v>0</v>
      </c>
      <c r="CV126">
        <v>0</v>
      </c>
      <c r="CW126">
        <v>0</v>
      </c>
      <c r="CX126">
        <v>0</v>
      </c>
      <c r="CY126">
        <v>1559.51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2.76295</v>
      </c>
      <c r="DN126">
        <v>54.660499999999999</v>
      </c>
      <c r="DO126">
        <v>16.081399999999999</v>
      </c>
      <c r="DP126">
        <v>0</v>
      </c>
      <c r="DQ126">
        <v>0.62939199999999995</v>
      </c>
      <c r="DR126">
        <v>6.85921</v>
      </c>
      <c r="DS126">
        <v>55.937399999999997</v>
      </c>
      <c r="DT126">
        <v>136.93100000000001</v>
      </c>
      <c r="DU126">
        <v>79.143900000000002</v>
      </c>
      <c r="DV126">
        <v>0</v>
      </c>
      <c r="DW126">
        <v>0.43130600000000002</v>
      </c>
      <c r="DX126">
        <v>0</v>
      </c>
      <c r="DY126">
        <v>216.506</v>
      </c>
      <c r="DZ126">
        <v>206.886</v>
      </c>
      <c r="EA126">
        <v>9.6205599999999993</v>
      </c>
      <c r="EB126">
        <v>0</v>
      </c>
      <c r="EC126">
        <v>0</v>
      </c>
      <c r="EE126">
        <v>0</v>
      </c>
      <c r="EF126">
        <v>0</v>
      </c>
      <c r="EH126">
        <v>0</v>
      </c>
      <c r="FI126" t="s">
        <v>509</v>
      </c>
      <c r="FJ126" t="s">
        <v>469</v>
      </c>
      <c r="FK126" t="s">
        <v>260</v>
      </c>
      <c r="FL126" t="s">
        <v>291</v>
      </c>
      <c r="FM126">
        <v>8.5</v>
      </c>
      <c r="FN126" t="s">
        <v>44</v>
      </c>
      <c r="FO126" t="s">
        <v>520</v>
      </c>
      <c r="FP126" t="s">
        <v>524</v>
      </c>
    </row>
    <row r="127" spans="1:172" x14ac:dyDescent="0.25">
      <c r="A127" s="69">
        <v>42957.108483796299</v>
      </c>
      <c r="B127" t="s">
        <v>363</v>
      </c>
      <c r="C127">
        <v>506107</v>
      </c>
      <c r="D127" t="s">
        <v>339</v>
      </c>
      <c r="E127">
        <v>24563.1</v>
      </c>
      <c r="F127">
        <v>24692.3</v>
      </c>
      <c r="G127" t="s">
        <v>43</v>
      </c>
      <c r="H127" s="39">
        <v>2.8472222222222222E-2</v>
      </c>
      <c r="I127" t="s">
        <v>51</v>
      </c>
      <c r="J127">
        <v>-33.57</v>
      </c>
      <c r="K127" t="s">
        <v>100</v>
      </c>
      <c r="L127" t="s">
        <v>100</v>
      </c>
      <c r="M127" t="s">
        <v>292</v>
      </c>
      <c r="N127">
        <v>0</v>
      </c>
      <c r="O127">
        <v>17818.3</v>
      </c>
      <c r="P127">
        <v>70571.5</v>
      </c>
      <c r="Q127">
        <v>0</v>
      </c>
      <c r="R127">
        <v>0</v>
      </c>
      <c r="S127">
        <v>0</v>
      </c>
      <c r="T127">
        <v>50085</v>
      </c>
      <c r="U127">
        <v>138475</v>
      </c>
      <c r="V127">
        <v>77659.399999999994</v>
      </c>
      <c r="W127">
        <v>0</v>
      </c>
      <c r="X127">
        <v>201.45599999999999</v>
      </c>
      <c r="Y127">
        <v>0</v>
      </c>
      <c r="Z127">
        <v>216336</v>
      </c>
      <c r="AA127">
        <v>74.051400000000001</v>
      </c>
      <c r="AB127">
        <v>0</v>
      </c>
      <c r="AC127">
        <v>0</v>
      </c>
      <c r="AD127">
        <v>0</v>
      </c>
      <c r="AE127">
        <v>0</v>
      </c>
      <c r="AF127">
        <v>1072.3499999999999</v>
      </c>
      <c r="AG127">
        <v>0</v>
      </c>
      <c r="AH127">
        <v>1146.4000000000001</v>
      </c>
      <c r="AI127">
        <v>0</v>
      </c>
      <c r="AJ127">
        <v>0</v>
      </c>
      <c r="AK127">
        <v>0</v>
      </c>
      <c r="AL127">
        <v>0</v>
      </c>
      <c r="AM127">
        <v>1146.4000000000001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0.50666100000000003</v>
      </c>
      <c r="BB127">
        <v>40.537100000000002</v>
      </c>
      <c r="BC127">
        <v>68.027799999999999</v>
      </c>
      <c r="BD127">
        <v>0</v>
      </c>
      <c r="BE127">
        <v>0</v>
      </c>
      <c r="BF127">
        <v>6.3344300000000002</v>
      </c>
      <c r="BG127">
        <v>50.252499999999998</v>
      </c>
      <c r="BH127">
        <v>165.65899999999999</v>
      </c>
      <c r="BI127">
        <v>79.143900000000002</v>
      </c>
      <c r="BJ127">
        <v>0</v>
      </c>
      <c r="BK127">
        <v>0.20147200000000001</v>
      </c>
      <c r="BL127">
        <v>0</v>
      </c>
      <c r="BM127">
        <v>245.00399999999999</v>
      </c>
      <c r="BN127">
        <v>238.16300000000001</v>
      </c>
      <c r="BO127">
        <v>6.8410900000000003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100</v>
      </c>
      <c r="BX127" t="s">
        <v>100</v>
      </c>
      <c r="BY127" t="s">
        <v>243</v>
      </c>
      <c r="BZ127">
        <v>2.66676</v>
      </c>
      <c r="CA127">
        <v>35486.199999999997</v>
      </c>
      <c r="CB127">
        <v>16141.7</v>
      </c>
      <c r="CC127">
        <v>0</v>
      </c>
      <c r="CD127">
        <v>938.39200000000005</v>
      </c>
      <c r="CE127">
        <v>0</v>
      </c>
      <c r="CF127">
        <v>47830.8</v>
      </c>
      <c r="CG127">
        <v>100400</v>
      </c>
      <c r="CH127">
        <v>77659.399999999994</v>
      </c>
      <c r="CI127">
        <v>0</v>
      </c>
      <c r="CJ127">
        <v>424.5</v>
      </c>
      <c r="CK127">
        <v>0</v>
      </c>
      <c r="CL127">
        <v>178484</v>
      </c>
      <c r="CM127">
        <v>468.887</v>
      </c>
      <c r="CN127">
        <v>0</v>
      </c>
      <c r="CO127">
        <v>0</v>
      </c>
      <c r="CP127">
        <v>0</v>
      </c>
      <c r="CQ127">
        <v>0</v>
      </c>
      <c r="CR127">
        <v>1161.21</v>
      </c>
      <c r="CS127">
        <v>0</v>
      </c>
      <c r="CT127">
        <v>1630.1</v>
      </c>
      <c r="CU127">
        <v>0</v>
      </c>
      <c r="CV127">
        <v>0</v>
      </c>
      <c r="CW127">
        <v>0</v>
      </c>
      <c r="CX127">
        <v>0</v>
      </c>
      <c r="CY127">
        <v>1630.1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3.2709299999999999</v>
      </c>
      <c r="DN127">
        <v>56.8142</v>
      </c>
      <c r="DO127">
        <v>16.456499999999998</v>
      </c>
      <c r="DP127">
        <v>0</v>
      </c>
      <c r="DQ127">
        <v>0.67428699999999997</v>
      </c>
      <c r="DR127">
        <v>6.85921</v>
      </c>
      <c r="DS127">
        <v>48.018900000000002</v>
      </c>
      <c r="DT127">
        <v>132.09399999999999</v>
      </c>
      <c r="DU127">
        <v>79.143900000000002</v>
      </c>
      <c r="DV127">
        <v>0</v>
      </c>
      <c r="DW127">
        <v>0.43130600000000002</v>
      </c>
      <c r="DX127">
        <v>0</v>
      </c>
      <c r="DY127">
        <v>211.66900000000001</v>
      </c>
      <c r="DZ127">
        <v>201.541</v>
      </c>
      <c r="EA127">
        <v>10.1282</v>
      </c>
      <c r="EB127">
        <v>0</v>
      </c>
      <c r="EC127">
        <v>0</v>
      </c>
      <c r="EE127">
        <v>0</v>
      </c>
      <c r="EF127">
        <v>0</v>
      </c>
      <c r="EH127">
        <v>0</v>
      </c>
      <c r="FI127" t="s">
        <v>509</v>
      </c>
      <c r="FJ127" t="s">
        <v>469</v>
      </c>
      <c r="FK127" t="s">
        <v>260</v>
      </c>
      <c r="FL127" t="s">
        <v>291</v>
      </c>
      <c r="FM127">
        <v>8.5</v>
      </c>
      <c r="FN127" t="s">
        <v>44</v>
      </c>
      <c r="FO127" t="s">
        <v>520</v>
      </c>
      <c r="FP127" t="s">
        <v>524</v>
      </c>
    </row>
    <row r="128" spans="1:172" x14ac:dyDescent="0.25">
      <c r="A128" s="69">
        <v>42957.108993055554</v>
      </c>
      <c r="B128" t="s">
        <v>364</v>
      </c>
      <c r="C128">
        <v>506207</v>
      </c>
      <c r="D128" t="s">
        <v>339</v>
      </c>
      <c r="E128">
        <v>24563.1</v>
      </c>
      <c r="F128">
        <v>24692.3</v>
      </c>
      <c r="G128" t="s">
        <v>43</v>
      </c>
      <c r="H128" s="39">
        <v>2.8472222222222222E-2</v>
      </c>
      <c r="I128" t="s">
        <v>51</v>
      </c>
      <c r="J128">
        <v>-33.299999999999997</v>
      </c>
      <c r="K128" t="s">
        <v>100</v>
      </c>
      <c r="L128" t="s">
        <v>100</v>
      </c>
      <c r="M128" t="s">
        <v>292</v>
      </c>
      <c r="N128">
        <v>0</v>
      </c>
      <c r="O128">
        <v>17564.8</v>
      </c>
      <c r="P128">
        <v>70571.5</v>
      </c>
      <c r="Q128">
        <v>0</v>
      </c>
      <c r="R128">
        <v>0</v>
      </c>
      <c r="S128">
        <v>0</v>
      </c>
      <c r="T128">
        <v>50085</v>
      </c>
      <c r="U128">
        <v>138221</v>
      </c>
      <c r="V128">
        <v>77659.399999999994</v>
      </c>
      <c r="W128">
        <v>0</v>
      </c>
      <c r="X128">
        <v>201.45599999999999</v>
      </c>
      <c r="Y128">
        <v>0</v>
      </c>
      <c r="Z128">
        <v>216082</v>
      </c>
      <c r="AA128">
        <v>75.080799999999996</v>
      </c>
      <c r="AB128">
        <v>0</v>
      </c>
      <c r="AC128">
        <v>0</v>
      </c>
      <c r="AD128">
        <v>0</v>
      </c>
      <c r="AE128">
        <v>0</v>
      </c>
      <c r="AF128">
        <v>1072.3499999999999</v>
      </c>
      <c r="AG128">
        <v>0</v>
      </c>
      <c r="AH128">
        <v>1147.43</v>
      </c>
      <c r="AI128">
        <v>0</v>
      </c>
      <c r="AJ128">
        <v>0</v>
      </c>
      <c r="AK128">
        <v>0</v>
      </c>
      <c r="AL128">
        <v>0</v>
      </c>
      <c r="AM128">
        <v>1147.43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0.51381900000000003</v>
      </c>
      <c r="BB128">
        <v>40.271599999999999</v>
      </c>
      <c r="BC128">
        <v>68.027799999999999</v>
      </c>
      <c r="BD128">
        <v>0</v>
      </c>
      <c r="BE128">
        <v>0</v>
      </c>
      <c r="BF128">
        <v>6.3344300000000002</v>
      </c>
      <c r="BG128">
        <v>50.252499999999998</v>
      </c>
      <c r="BH128">
        <v>165.4</v>
      </c>
      <c r="BI128">
        <v>79.143900000000002</v>
      </c>
      <c r="BJ128">
        <v>0</v>
      </c>
      <c r="BK128">
        <v>0.20147200000000001</v>
      </c>
      <c r="BL128">
        <v>0</v>
      </c>
      <c r="BM128">
        <v>244.74600000000001</v>
      </c>
      <c r="BN128">
        <v>237.89699999999999</v>
      </c>
      <c r="BO128">
        <v>6.8482500000000002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100</v>
      </c>
      <c r="BX128" t="s">
        <v>100</v>
      </c>
      <c r="BY128" t="s">
        <v>243</v>
      </c>
      <c r="BZ128">
        <v>2.66676</v>
      </c>
      <c r="CA128">
        <v>35486.199999999997</v>
      </c>
      <c r="CB128">
        <v>16141.7</v>
      </c>
      <c r="CC128">
        <v>0</v>
      </c>
      <c r="CD128">
        <v>938.39200000000005</v>
      </c>
      <c r="CE128">
        <v>0</v>
      </c>
      <c r="CF128">
        <v>47830.8</v>
      </c>
      <c r="CG128">
        <v>100400</v>
      </c>
      <c r="CH128">
        <v>77659.399999999994</v>
      </c>
      <c r="CI128">
        <v>0</v>
      </c>
      <c r="CJ128">
        <v>424.5</v>
      </c>
      <c r="CK128">
        <v>0</v>
      </c>
      <c r="CL128">
        <v>178484</v>
      </c>
      <c r="CM128">
        <v>468.887</v>
      </c>
      <c r="CN128">
        <v>0</v>
      </c>
      <c r="CO128">
        <v>0</v>
      </c>
      <c r="CP128">
        <v>0</v>
      </c>
      <c r="CQ128">
        <v>0</v>
      </c>
      <c r="CR128">
        <v>1161.21</v>
      </c>
      <c r="CS128">
        <v>0</v>
      </c>
      <c r="CT128">
        <v>1630.1</v>
      </c>
      <c r="CU128">
        <v>0</v>
      </c>
      <c r="CV128">
        <v>0</v>
      </c>
      <c r="CW128">
        <v>0</v>
      </c>
      <c r="CX128">
        <v>0</v>
      </c>
      <c r="CY128">
        <v>1630.1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3.2709299999999999</v>
      </c>
      <c r="DN128">
        <v>56.8142</v>
      </c>
      <c r="DO128">
        <v>16.456499999999998</v>
      </c>
      <c r="DP128">
        <v>0</v>
      </c>
      <c r="DQ128">
        <v>0.67428699999999997</v>
      </c>
      <c r="DR128">
        <v>6.85921</v>
      </c>
      <c r="DS128">
        <v>48.018900000000002</v>
      </c>
      <c r="DT128">
        <v>132.09399999999999</v>
      </c>
      <c r="DU128">
        <v>79.143900000000002</v>
      </c>
      <c r="DV128">
        <v>0</v>
      </c>
      <c r="DW128">
        <v>0.43130600000000002</v>
      </c>
      <c r="DX128">
        <v>0</v>
      </c>
      <c r="DY128">
        <v>211.66900000000001</v>
      </c>
      <c r="DZ128">
        <v>201.541</v>
      </c>
      <c r="EA128">
        <v>10.1282</v>
      </c>
      <c r="EB128">
        <v>0</v>
      </c>
      <c r="EC128">
        <v>0</v>
      </c>
      <c r="EE128">
        <v>0</v>
      </c>
      <c r="EF128">
        <v>0</v>
      </c>
      <c r="EH128">
        <v>0</v>
      </c>
      <c r="FI128" t="s">
        <v>509</v>
      </c>
      <c r="FJ128" t="s">
        <v>469</v>
      </c>
      <c r="FK128" t="s">
        <v>260</v>
      </c>
      <c r="FL128" t="s">
        <v>291</v>
      </c>
      <c r="FM128">
        <v>8.5</v>
      </c>
      <c r="FN128" t="s">
        <v>44</v>
      </c>
      <c r="FO128" t="s">
        <v>520</v>
      </c>
      <c r="FP128" t="s">
        <v>524</v>
      </c>
    </row>
    <row r="129" spans="1:172" x14ac:dyDescent="0.25">
      <c r="A129" s="69">
        <v>42957.11</v>
      </c>
      <c r="B129" t="s">
        <v>365</v>
      </c>
      <c r="C129">
        <v>512815</v>
      </c>
      <c r="D129" t="s">
        <v>124</v>
      </c>
      <c r="E129">
        <v>24563.1</v>
      </c>
      <c r="F129">
        <v>24692.3</v>
      </c>
      <c r="G129" t="s">
        <v>43</v>
      </c>
      <c r="H129" s="39">
        <v>5.8333333333333327E-2</v>
      </c>
      <c r="I129" t="s">
        <v>50</v>
      </c>
      <c r="J129">
        <v>2.66</v>
      </c>
      <c r="K129" t="s">
        <v>100</v>
      </c>
      <c r="L129" t="s">
        <v>100</v>
      </c>
      <c r="M129" t="s">
        <v>298</v>
      </c>
      <c r="N129">
        <v>0</v>
      </c>
      <c r="O129">
        <v>97541.1</v>
      </c>
      <c r="P129">
        <v>36128.1</v>
      </c>
      <c r="Q129">
        <v>0</v>
      </c>
      <c r="R129">
        <v>0</v>
      </c>
      <c r="S129">
        <v>0</v>
      </c>
      <c r="T129">
        <v>58788</v>
      </c>
      <c r="U129">
        <v>192457</v>
      </c>
      <c r="V129">
        <v>77659.399999999994</v>
      </c>
      <c r="W129">
        <v>0</v>
      </c>
      <c r="X129">
        <v>202.15199999999999</v>
      </c>
      <c r="Y129">
        <v>0</v>
      </c>
      <c r="Z129">
        <v>270319</v>
      </c>
      <c r="AA129">
        <v>135.637</v>
      </c>
      <c r="AB129">
        <v>0</v>
      </c>
      <c r="AC129">
        <v>0</v>
      </c>
      <c r="AD129">
        <v>0</v>
      </c>
      <c r="AE129">
        <v>0</v>
      </c>
      <c r="AF129">
        <v>943.33199999999999</v>
      </c>
      <c r="AG129">
        <v>0</v>
      </c>
      <c r="AH129">
        <v>1078.97</v>
      </c>
      <c r="AI129">
        <v>0</v>
      </c>
      <c r="AJ129">
        <v>0</v>
      </c>
      <c r="AK129">
        <v>0</v>
      </c>
      <c r="AL129">
        <v>0</v>
      </c>
      <c r="AM129">
        <v>1078.97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0.95103899999999997</v>
      </c>
      <c r="BB129">
        <v>132.12700000000001</v>
      </c>
      <c r="BC129">
        <v>38.2776</v>
      </c>
      <c r="BD129">
        <v>0</v>
      </c>
      <c r="BE129">
        <v>0</v>
      </c>
      <c r="BF129">
        <v>5.5724799999999997</v>
      </c>
      <c r="BG129">
        <v>57.645299999999999</v>
      </c>
      <c r="BH129">
        <v>234.57300000000001</v>
      </c>
      <c r="BI129">
        <v>77.584199999999996</v>
      </c>
      <c r="BJ129">
        <v>0</v>
      </c>
      <c r="BK129">
        <v>0.19678100000000001</v>
      </c>
      <c r="BL129">
        <v>0</v>
      </c>
      <c r="BM129">
        <v>312.35399999999998</v>
      </c>
      <c r="BN129">
        <v>305.83100000000002</v>
      </c>
      <c r="BO129">
        <v>6.5235200000000004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100</v>
      </c>
      <c r="BX129" t="s">
        <v>100</v>
      </c>
      <c r="BY129" t="s">
        <v>214</v>
      </c>
      <c r="BZ129">
        <v>2.1831</v>
      </c>
      <c r="CA129">
        <v>113628</v>
      </c>
      <c r="CB129">
        <v>21329.1</v>
      </c>
      <c r="CC129">
        <v>0</v>
      </c>
      <c r="CD129">
        <v>619.00199999999995</v>
      </c>
      <c r="CE129">
        <v>0</v>
      </c>
      <c r="CF129">
        <v>56504.6</v>
      </c>
      <c r="CG129">
        <v>192083</v>
      </c>
      <c r="CH129">
        <v>77659.399999999994</v>
      </c>
      <c r="CI129">
        <v>0</v>
      </c>
      <c r="CJ129">
        <v>424.5</v>
      </c>
      <c r="CK129">
        <v>0</v>
      </c>
      <c r="CL129">
        <v>270166</v>
      </c>
      <c r="CM129">
        <v>376.00099999999998</v>
      </c>
      <c r="CN129">
        <v>0</v>
      </c>
      <c r="CO129">
        <v>0</v>
      </c>
      <c r="CP129">
        <v>0</v>
      </c>
      <c r="CQ129">
        <v>0</v>
      </c>
      <c r="CR129">
        <v>1024.1199999999999</v>
      </c>
      <c r="CS129">
        <v>0</v>
      </c>
      <c r="CT129">
        <v>1400.12</v>
      </c>
      <c r="CU129">
        <v>0</v>
      </c>
      <c r="CV129">
        <v>0</v>
      </c>
      <c r="CW129">
        <v>0</v>
      </c>
      <c r="CX129">
        <v>0</v>
      </c>
      <c r="CY129">
        <v>1400.12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2.6515399999999998</v>
      </c>
      <c r="DN129">
        <v>149.78899999999999</v>
      </c>
      <c r="DO129">
        <v>22.7423</v>
      </c>
      <c r="DP129">
        <v>0</v>
      </c>
      <c r="DQ129">
        <v>0.43564900000000001</v>
      </c>
      <c r="DR129">
        <v>6.0484799999999996</v>
      </c>
      <c r="DS129">
        <v>55.572099999999999</v>
      </c>
      <c r="DT129">
        <v>237.239</v>
      </c>
      <c r="DU129">
        <v>77.584199999999996</v>
      </c>
      <c r="DV129">
        <v>0</v>
      </c>
      <c r="DW129">
        <v>0.42273300000000003</v>
      </c>
      <c r="DX129">
        <v>0</v>
      </c>
      <c r="DY129">
        <v>315.24599999999998</v>
      </c>
      <c r="DZ129">
        <v>306.548</v>
      </c>
      <c r="EA129">
        <v>8.6984999999999992</v>
      </c>
      <c r="EB129">
        <v>0</v>
      </c>
      <c r="EC129">
        <v>0</v>
      </c>
      <c r="EE129">
        <v>0</v>
      </c>
      <c r="EF129">
        <v>0</v>
      </c>
      <c r="EH129">
        <v>0</v>
      </c>
      <c r="FI129" t="s">
        <v>509</v>
      </c>
      <c r="FJ129" t="s">
        <v>469</v>
      </c>
      <c r="FK129" t="s">
        <v>260</v>
      </c>
      <c r="FL129" t="s">
        <v>291</v>
      </c>
      <c r="FM129">
        <v>8.5</v>
      </c>
      <c r="FN129" t="s">
        <v>44</v>
      </c>
      <c r="FO129" t="s">
        <v>520</v>
      </c>
      <c r="FP129" t="s">
        <v>524</v>
      </c>
    </row>
    <row r="130" spans="1:172" x14ac:dyDescent="0.25">
      <c r="A130" s="69">
        <v>42957.110601851855</v>
      </c>
      <c r="B130" t="s">
        <v>366</v>
      </c>
      <c r="C130">
        <v>513006</v>
      </c>
      <c r="D130" t="s">
        <v>303</v>
      </c>
      <c r="E130">
        <v>24563.1</v>
      </c>
      <c r="F130">
        <v>24692.3</v>
      </c>
      <c r="G130" t="s">
        <v>43</v>
      </c>
      <c r="H130" s="39">
        <v>3.4027777777777775E-2</v>
      </c>
      <c r="I130" t="s">
        <v>50</v>
      </c>
      <c r="J130">
        <v>13.44</v>
      </c>
      <c r="K130" t="s">
        <v>100</v>
      </c>
      <c r="L130" t="s">
        <v>100</v>
      </c>
      <c r="M130" t="s">
        <v>298</v>
      </c>
      <c r="N130">
        <v>0</v>
      </c>
      <c r="O130">
        <v>30630.3</v>
      </c>
      <c r="P130">
        <v>13717</v>
      </c>
      <c r="Q130">
        <v>0</v>
      </c>
      <c r="R130">
        <v>0</v>
      </c>
      <c r="S130">
        <v>0</v>
      </c>
      <c r="T130">
        <v>56247.6</v>
      </c>
      <c r="U130">
        <v>100595</v>
      </c>
      <c r="V130">
        <v>77659.399999999994</v>
      </c>
      <c r="W130">
        <v>0</v>
      </c>
      <c r="X130">
        <v>200.149</v>
      </c>
      <c r="Y130">
        <v>0</v>
      </c>
      <c r="Z130">
        <v>178454</v>
      </c>
      <c r="AA130">
        <v>292.45400000000001</v>
      </c>
      <c r="AB130">
        <v>0</v>
      </c>
      <c r="AC130">
        <v>0</v>
      </c>
      <c r="AD130">
        <v>0</v>
      </c>
      <c r="AE130">
        <v>0</v>
      </c>
      <c r="AF130">
        <v>1089.05</v>
      </c>
      <c r="AG130">
        <v>0</v>
      </c>
      <c r="AH130">
        <v>1381.5</v>
      </c>
      <c r="AI130">
        <v>0</v>
      </c>
      <c r="AJ130">
        <v>0</v>
      </c>
      <c r="AK130">
        <v>0</v>
      </c>
      <c r="AL130">
        <v>0</v>
      </c>
      <c r="AM130">
        <v>1381.5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2.0087000000000002</v>
      </c>
      <c r="BB130">
        <v>52.617400000000004</v>
      </c>
      <c r="BC130">
        <v>12.99</v>
      </c>
      <c r="BD130">
        <v>0</v>
      </c>
      <c r="BE130">
        <v>0</v>
      </c>
      <c r="BF130">
        <v>6.3870300000000002</v>
      </c>
      <c r="BG130">
        <v>54.589500000000001</v>
      </c>
      <c r="BH130">
        <v>128.59299999999999</v>
      </c>
      <c r="BI130">
        <v>78.286699999999996</v>
      </c>
      <c r="BJ130">
        <v>0</v>
      </c>
      <c r="BK130">
        <v>0.193109</v>
      </c>
      <c r="BL130">
        <v>0</v>
      </c>
      <c r="BM130">
        <v>207.072</v>
      </c>
      <c r="BN130">
        <v>198.67699999999999</v>
      </c>
      <c r="BO130">
        <v>8.3957300000000004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100</v>
      </c>
      <c r="BX130" t="s">
        <v>100</v>
      </c>
      <c r="BY130" t="s">
        <v>496</v>
      </c>
      <c r="BZ130">
        <v>4.07043</v>
      </c>
      <c r="CA130">
        <v>40616.300000000003</v>
      </c>
      <c r="CB130">
        <v>16032.9</v>
      </c>
      <c r="CC130">
        <v>0</v>
      </c>
      <c r="CD130">
        <v>1180.67</v>
      </c>
      <c r="CE130">
        <v>0</v>
      </c>
      <c r="CF130">
        <v>53875.9</v>
      </c>
      <c r="CG130">
        <v>111710</v>
      </c>
      <c r="CH130">
        <v>77659.399999999994</v>
      </c>
      <c r="CI130">
        <v>0</v>
      </c>
      <c r="CJ130">
        <v>424.5</v>
      </c>
      <c r="CK130">
        <v>0</v>
      </c>
      <c r="CL130">
        <v>189794</v>
      </c>
      <c r="CM130">
        <v>706.17200000000003</v>
      </c>
      <c r="CN130">
        <v>0</v>
      </c>
      <c r="CO130">
        <v>0</v>
      </c>
      <c r="CP130">
        <v>0</v>
      </c>
      <c r="CQ130">
        <v>0</v>
      </c>
      <c r="CR130">
        <v>1178.96</v>
      </c>
      <c r="CS130">
        <v>0</v>
      </c>
      <c r="CT130">
        <v>1885.13</v>
      </c>
      <c r="CU130">
        <v>0</v>
      </c>
      <c r="CV130">
        <v>0</v>
      </c>
      <c r="CW130">
        <v>0</v>
      </c>
      <c r="CX130">
        <v>0</v>
      </c>
      <c r="CY130">
        <v>1885.13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4.8370499999999996</v>
      </c>
      <c r="DN130">
        <v>61.3</v>
      </c>
      <c r="DO130">
        <v>16.0181</v>
      </c>
      <c r="DP130">
        <v>0</v>
      </c>
      <c r="DQ130">
        <v>0.82836399999999999</v>
      </c>
      <c r="DR130">
        <v>6.91404</v>
      </c>
      <c r="DS130">
        <v>52.142299999999999</v>
      </c>
      <c r="DT130">
        <v>142.04</v>
      </c>
      <c r="DU130">
        <v>78.286699999999996</v>
      </c>
      <c r="DV130">
        <v>0</v>
      </c>
      <c r="DW130">
        <v>0.42662</v>
      </c>
      <c r="DX130">
        <v>0</v>
      </c>
      <c r="DY130">
        <v>220.75299999999999</v>
      </c>
      <c r="DZ130">
        <v>209.005</v>
      </c>
      <c r="EA130">
        <v>11.748200000000001</v>
      </c>
      <c r="EB130">
        <v>0</v>
      </c>
      <c r="EC130">
        <v>0</v>
      </c>
      <c r="EE130">
        <v>0</v>
      </c>
      <c r="EF130">
        <v>0</v>
      </c>
      <c r="EH130">
        <v>0</v>
      </c>
      <c r="FI130" t="s">
        <v>509</v>
      </c>
      <c r="FJ130" t="s">
        <v>469</v>
      </c>
      <c r="FK130" t="s">
        <v>260</v>
      </c>
      <c r="FL130" t="s">
        <v>291</v>
      </c>
      <c r="FM130">
        <v>8.5</v>
      </c>
      <c r="FN130" t="s">
        <v>44</v>
      </c>
      <c r="FO130" t="s">
        <v>520</v>
      </c>
      <c r="FP130" t="s">
        <v>524</v>
      </c>
    </row>
    <row r="131" spans="1:172" x14ac:dyDescent="0.25">
      <c r="A131" s="69">
        <v>42957.111319444448</v>
      </c>
      <c r="B131" t="s">
        <v>367</v>
      </c>
      <c r="C131">
        <v>1000006</v>
      </c>
      <c r="D131" t="s">
        <v>303</v>
      </c>
      <c r="E131">
        <v>22500</v>
      </c>
      <c r="F131">
        <v>22500</v>
      </c>
      <c r="G131" t="s">
        <v>43</v>
      </c>
      <c r="H131" s="39">
        <v>4.027777777777778E-2</v>
      </c>
      <c r="I131" t="s">
        <v>51</v>
      </c>
      <c r="J131">
        <v>-34.729999999999997</v>
      </c>
      <c r="K131" t="s">
        <v>100</v>
      </c>
      <c r="L131" t="s">
        <v>100</v>
      </c>
      <c r="M131" t="s">
        <v>368</v>
      </c>
      <c r="N131">
        <v>0</v>
      </c>
      <c r="O131">
        <v>22844.400000000001</v>
      </c>
      <c r="P131">
        <v>64644.1</v>
      </c>
      <c r="Q131">
        <v>0</v>
      </c>
      <c r="R131">
        <v>0</v>
      </c>
      <c r="S131">
        <v>0</v>
      </c>
      <c r="T131">
        <v>65628.2</v>
      </c>
      <c r="U131">
        <v>153117</v>
      </c>
      <c r="V131">
        <v>81817.899999999994</v>
      </c>
      <c r="W131">
        <v>0</v>
      </c>
      <c r="X131">
        <v>0</v>
      </c>
      <c r="Y131">
        <v>0</v>
      </c>
      <c r="Z131">
        <v>234935</v>
      </c>
      <c r="AA131">
        <v>290.47399999999999</v>
      </c>
      <c r="AB131">
        <v>0</v>
      </c>
      <c r="AC131">
        <v>0</v>
      </c>
      <c r="AD131">
        <v>0</v>
      </c>
      <c r="AE131">
        <v>0</v>
      </c>
      <c r="AF131">
        <v>1288.28</v>
      </c>
      <c r="AG131">
        <v>0</v>
      </c>
      <c r="AH131">
        <v>1578.75</v>
      </c>
      <c r="AI131">
        <v>0</v>
      </c>
      <c r="AJ131">
        <v>0</v>
      </c>
      <c r="AK131">
        <v>0</v>
      </c>
      <c r="AL131">
        <v>0</v>
      </c>
      <c r="AM131">
        <v>1578.75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2.1218599999999999</v>
      </c>
      <c r="BB131">
        <v>50.377499999999998</v>
      </c>
      <c r="BC131">
        <v>67.005899999999997</v>
      </c>
      <c r="BD131">
        <v>0</v>
      </c>
      <c r="BE131">
        <v>0</v>
      </c>
      <c r="BF131">
        <v>8.2481500000000008</v>
      </c>
      <c r="BG131">
        <v>71.033500000000004</v>
      </c>
      <c r="BH131">
        <v>198.78700000000001</v>
      </c>
      <c r="BI131">
        <v>90.041600000000003</v>
      </c>
      <c r="BJ131">
        <v>0</v>
      </c>
      <c r="BK131">
        <v>0</v>
      </c>
      <c r="BL131">
        <v>0</v>
      </c>
      <c r="BM131">
        <v>288.82799999999997</v>
      </c>
      <c r="BN131">
        <v>278.45800000000003</v>
      </c>
      <c r="BO131">
        <v>10.37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100</v>
      </c>
      <c r="BX131" t="s">
        <v>100</v>
      </c>
      <c r="BY131" t="s">
        <v>369</v>
      </c>
      <c r="BZ131">
        <v>3.1860499999999998</v>
      </c>
      <c r="CA131">
        <v>37735.9</v>
      </c>
      <c r="CB131">
        <v>15359.3</v>
      </c>
      <c r="CC131">
        <v>0</v>
      </c>
      <c r="CD131">
        <v>481.43</v>
      </c>
      <c r="CE131">
        <v>0</v>
      </c>
      <c r="CF131">
        <v>65628.2</v>
      </c>
      <c r="CG131">
        <v>119208</v>
      </c>
      <c r="CH131">
        <v>81817.899999999994</v>
      </c>
      <c r="CI131">
        <v>0</v>
      </c>
      <c r="CJ131">
        <v>0</v>
      </c>
      <c r="CK131">
        <v>0</v>
      </c>
      <c r="CL131">
        <v>201026</v>
      </c>
      <c r="CM131">
        <v>553.55600000000004</v>
      </c>
      <c r="CN131">
        <v>0</v>
      </c>
      <c r="CO131">
        <v>0</v>
      </c>
      <c r="CP131">
        <v>0</v>
      </c>
      <c r="CQ131">
        <v>0</v>
      </c>
      <c r="CR131">
        <v>1268.6099999999999</v>
      </c>
      <c r="CS131">
        <v>0</v>
      </c>
      <c r="CT131">
        <v>1822.17</v>
      </c>
      <c r="CU131">
        <v>0</v>
      </c>
      <c r="CV131">
        <v>0</v>
      </c>
      <c r="CW131">
        <v>0</v>
      </c>
      <c r="CX131">
        <v>0</v>
      </c>
      <c r="CY131">
        <v>1822.17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4.1283300000000001</v>
      </c>
      <c r="DN131">
        <v>61.841999999999999</v>
      </c>
      <c r="DO131">
        <v>18.5669</v>
      </c>
      <c r="DP131">
        <v>0</v>
      </c>
      <c r="DQ131">
        <v>0.36893300000000001</v>
      </c>
      <c r="DR131">
        <v>8.1220700000000008</v>
      </c>
      <c r="DS131">
        <v>71.033500000000004</v>
      </c>
      <c r="DT131">
        <v>164.06200000000001</v>
      </c>
      <c r="DU131">
        <v>90.041600000000003</v>
      </c>
      <c r="DV131">
        <v>0</v>
      </c>
      <c r="DW131">
        <v>0</v>
      </c>
      <c r="DX131">
        <v>0</v>
      </c>
      <c r="DY131">
        <v>254.10300000000001</v>
      </c>
      <c r="DZ131">
        <v>241.85499999999999</v>
      </c>
      <c r="EA131">
        <v>12.247999999999999</v>
      </c>
      <c r="EB131">
        <v>0</v>
      </c>
      <c r="EC131">
        <v>0</v>
      </c>
      <c r="EE131">
        <v>0</v>
      </c>
      <c r="EF131">
        <v>0</v>
      </c>
      <c r="EH131">
        <v>0</v>
      </c>
      <c r="FI131" t="s">
        <v>509</v>
      </c>
      <c r="FJ131" t="s">
        <v>469</v>
      </c>
      <c r="FK131" t="s">
        <v>260</v>
      </c>
      <c r="FL131" t="s">
        <v>291</v>
      </c>
      <c r="FM131">
        <v>8.5</v>
      </c>
      <c r="FN131" t="s">
        <v>44</v>
      </c>
      <c r="FO131" t="s">
        <v>520</v>
      </c>
      <c r="FP131" t="s">
        <v>524</v>
      </c>
    </row>
    <row r="132" spans="1:172" x14ac:dyDescent="0.25">
      <c r="A132" s="69">
        <v>42957.112002314818</v>
      </c>
      <c r="B132" t="s">
        <v>370</v>
      </c>
      <c r="C132">
        <v>1000006</v>
      </c>
      <c r="D132" t="s">
        <v>303</v>
      </c>
      <c r="E132">
        <v>22500</v>
      </c>
      <c r="F132">
        <v>22500</v>
      </c>
      <c r="G132" t="s">
        <v>43</v>
      </c>
      <c r="H132" s="39">
        <v>3.888888888888889E-2</v>
      </c>
      <c r="I132" t="s">
        <v>51</v>
      </c>
      <c r="J132">
        <v>-27.28</v>
      </c>
      <c r="K132" t="s">
        <v>100</v>
      </c>
      <c r="L132" t="s">
        <v>100</v>
      </c>
      <c r="M132" t="s">
        <v>213</v>
      </c>
      <c r="N132">
        <v>9318.8700000000008</v>
      </c>
      <c r="O132">
        <v>31802.7</v>
      </c>
      <c r="P132">
        <v>39505.9</v>
      </c>
      <c r="Q132">
        <v>0</v>
      </c>
      <c r="R132">
        <v>0</v>
      </c>
      <c r="S132">
        <v>0</v>
      </c>
      <c r="T132">
        <v>65628.2</v>
      </c>
      <c r="U132">
        <v>146256</v>
      </c>
      <c r="V132">
        <v>81817.899999999994</v>
      </c>
      <c r="W132">
        <v>0</v>
      </c>
      <c r="X132">
        <v>0</v>
      </c>
      <c r="Y132">
        <v>0</v>
      </c>
      <c r="Z132">
        <v>228074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1288.28</v>
      </c>
      <c r="AG132">
        <v>0</v>
      </c>
      <c r="AH132">
        <v>1288.28</v>
      </c>
      <c r="AI132">
        <v>0</v>
      </c>
      <c r="AJ132">
        <v>0</v>
      </c>
      <c r="AK132">
        <v>0</v>
      </c>
      <c r="AL132">
        <v>0</v>
      </c>
      <c r="AM132">
        <v>1288.28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7.1974600000000004</v>
      </c>
      <c r="BB132">
        <v>62.3001</v>
      </c>
      <c r="BC132">
        <v>42.5627</v>
      </c>
      <c r="BD132">
        <v>0</v>
      </c>
      <c r="BE132">
        <v>0</v>
      </c>
      <c r="BF132">
        <v>8.2481500000000008</v>
      </c>
      <c r="BG132">
        <v>71.033500000000004</v>
      </c>
      <c r="BH132">
        <v>191.34200000000001</v>
      </c>
      <c r="BI132">
        <v>90.041600000000003</v>
      </c>
      <c r="BJ132">
        <v>0</v>
      </c>
      <c r="BK132">
        <v>0</v>
      </c>
      <c r="BL132">
        <v>0</v>
      </c>
      <c r="BM132">
        <v>281.38299999999998</v>
      </c>
      <c r="BN132">
        <v>273.13499999999999</v>
      </c>
      <c r="BO132">
        <v>8.2481500000000008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100</v>
      </c>
      <c r="BX132" t="s">
        <v>100</v>
      </c>
      <c r="BY132" t="s">
        <v>369</v>
      </c>
      <c r="BZ132">
        <v>3.1860499999999998</v>
      </c>
      <c r="CA132">
        <v>37735.9</v>
      </c>
      <c r="CB132">
        <v>15359.3</v>
      </c>
      <c r="CC132">
        <v>0</v>
      </c>
      <c r="CD132">
        <v>481.43</v>
      </c>
      <c r="CE132">
        <v>0</v>
      </c>
      <c r="CF132">
        <v>65628.2</v>
      </c>
      <c r="CG132">
        <v>119208</v>
      </c>
      <c r="CH132">
        <v>81817.899999999994</v>
      </c>
      <c r="CI132">
        <v>0</v>
      </c>
      <c r="CJ132">
        <v>0</v>
      </c>
      <c r="CK132">
        <v>0</v>
      </c>
      <c r="CL132">
        <v>201026</v>
      </c>
      <c r="CM132">
        <v>553.55600000000004</v>
      </c>
      <c r="CN132">
        <v>0</v>
      </c>
      <c r="CO132">
        <v>0</v>
      </c>
      <c r="CP132">
        <v>0</v>
      </c>
      <c r="CQ132">
        <v>0</v>
      </c>
      <c r="CR132">
        <v>1268.6099999999999</v>
      </c>
      <c r="CS132">
        <v>0</v>
      </c>
      <c r="CT132">
        <v>1822.17</v>
      </c>
      <c r="CU132">
        <v>0</v>
      </c>
      <c r="CV132">
        <v>0</v>
      </c>
      <c r="CW132">
        <v>0</v>
      </c>
      <c r="CX132">
        <v>0</v>
      </c>
      <c r="CY132">
        <v>1822.17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4.1283300000000001</v>
      </c>
      <c r="DN132">
        <v>61.841999999999999</v>
      </c>
      <c r="DO132">
        <v>18.5669</v>
      </c>
      <c r="DP132">
        <v>0</v>
      </c>
      <c r="DQ132">
        <v>0.36893300000000001</v>
      </c>
      <c r="DR132">
        <v>8.1220700000000008</v>
      </c>
      <c r="DS132">
        <v>71.033500000000004</v>
      </c>
      <c r="DT132">
        <v>164.06200000000001</v>
      </c>
      <c r="DU132">
        <v>90.041600000000003</v>
      </c>
      <c r="DV132">
        <v>0</v>
      </c>
      <c r="DW132">
        <v>0</v>
      </c>
      <c r="DX132">
        <v>0</v>
      </c>
      <c r="DY132">
        <v>254.10300000000001</v>
      </c>
      <c r="DZ132">
        <v>241.85499999999999</v>
      </c>
      <c r="EA132">
        <v>12.247999999999999</v>
      </c>
      <c r="EB132">
        <v>0</v>
      </c>
      <c r="EC132">
        <v>0</v>
      </c>
      <c r="EE132">
        <v>0</v>
      </c>
      <c r="EF132">
        <v>0</v>
      </c>
      <c r="EH132">
        <v>0</v>
      </c>
      <c r="FI132" t="s">
        <v>509</v>
      </c>
      <c r="FJ132" t="s">
        <v>469</v>
      </c>
      <c r="FK132" t="s">
        <v>260</v>
      </c>
      <c r="FL132" t="s">
        <v>291</v>
      </c>
      <c r="FM132">
        <v>8.5</v>
      </c>
      <c r="FN132" t="s">
        <v>44</v>
      </c>
      <c r="FO132" t="s">
        <v>520</v>
      </c>
      <c r="FP132" t="s">
        <v>524</v>
      </c>
    </row>
    <row r="133" spans="1:172" x14ac:dyDescent="0.25">
      <c r="A133" s="69">
        <v>42957.112650462965</v>
      </c>
      <c r="B133" t="s">
        <v>371</v>
      </c>
      <c r="C133">
        <v>1000015</v>
      </c>
      <c r="D133" t="s">
        <v>124</v>
      </c>
      <c r="E133">
        <v>22500</v>
      </c>
      <c r="F133">
        <v>22500</v>
      </c>
      <c r="G133" t="s">
        <v>43</v>
      </c>
      <c r="H133" s="39">
        <v>3.6805555555555557E-2</v>
      </c>
      <c r="I133" t="s">
        <v>50</v>
      </c>
      <c r="J133">
        <v>3.33</v>
      </c>
      <c r="K133" t="s">
        <v>100</v>
      </c>
      <c r="L133" t="s">
        <v>100</v>
      </c>
      <c r="M133" t="s">
        <v>368</v>
      </c>
      <c r="N133">
        <v>0</v>
      </c>
      <c r="O133">
        <v>103035</v>
      </c>
      <c r="P133">
        <v>84037.3</v>
      </c>
      <c r="Q133">
        <v>0</v>
      </c>
      <c r="R133">
        <v>0</v>
      </c>
      <c r="S133">
        <v>0</v>
      </c>
      <c r="T133">
        <v>66541.399999999994</v>
      </c>
      <c r="U133">
        <v>253613</v>
      </c>
      <c r="V133">
        <v>81817.899999999994</v>
      </c>
      <c r="W133">
        <v>0</v>
      </c>
      <c r="X133">
        <v>0</v>
      </c>
      <c r="Y133">
        <v>0</v>
      </c>
      <c r="Z133">
        <v>335431</v>
      </c>
      <c r="AA133">
        <v>123.47199999999999</v>
      </c>
      <c r="AB133">
        <v>0</v>
      </c>
      <c r="AC133">
        <v>0</v>
      </c>
      <c r="AD133">
        <v>0</v>
      </c>
      <c r="AE133">
        <v>0</v>
      </c>
      <c r="AF133">
        <v>1116.8800000000001</v>
      </c>
      <c r="AG133">
        <v>0</v>
      </c>
      <c r="AH133">
        <v>1240.3499999999999</v>
      </c>
      <c r="AI133">
        <v>0</v>
      </c>
      <c r="AJ133">
        <v>0</v>
      </c>
      <c r="AK133">
        <v>0</v>
      </c>
      <c r="AL133">
        <v>0</v>
      </c>
      <c r="AM133">
        <v>1240.3499999999999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0.93065699999999996</v>
      </c>
      <c r="BB133">
        <v>151.108</v>
      </c>
      <c r="BC133">
        <v>86.652500000000003</v>
      </c>
      <c r="BD133">
        <v>0</v>
      </c>
      <c r="BE133">
        <v>0</v>
      </c>
      <c r="BF133">
        <v>7.20214</v>
      </c>
      <c r="BG133">
        <v>72.608500000000006</v>
      </c>
      <c r="BH133">
        <v>318.50200000000001</v>
      </c>
      <c r="BI133">
        <v>89.233699999999999</v>
      </c>
      <c r="BJ133">
        <v>0</v>
      </c>
      <c r="BK133">
        <v>0</v>
      </c>
      <c r="BL133">
        <v>0</v>
      </c>
      <c r="BM133">
        <v>407.73599999999999</v>
      </c>
      <c r="BN133">
        <v>399.60300000000001</v>
      </c>
      <c r="BO133">
        <v>8.1327999999999996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100</v>
      </c>
      <c r="BX133" t="s">
        <v>100</v>
      </c>
      <c r="BY133" t="s">
        <v>372</v>
      </c>
      <c r="BZ133">
        <v>6.0210800000000004</v>
      </c>
      <c r="CA133">
        <v>129544</v>
      </c>
      <c r="CB133">
        <v>48223.9</v>
      </c>
      <c r="CC133">
        <v>0</v>
      </c>
      <c r="CD133">
        <v>687.07399999999996</v>
      </c>
      <c r="CE133">
        <v>0</v>
      </c>
      <c r="CF133">
        <v>66541.399999999994</v>
      </c>
      <c r="CG133">
        <v>245002</v>
      </c>
      <c r="CH133">
        <v>81817.899999999994</v>
      </c>
      <c r="CI133">
        <v>0</v>
      </c>
      <c r="CJ133">
        <v>0</v>
      </c>
      <c r="CK133">
        <v>0</v>
      </c>
      <c r="CL133">
        <v>326820</v>
      </c>
      <c r="CM133">
        <v>1038.2</v>
      </c>
      <c r="CN133">
        <v>0</v>
      </c>
      <c r="CO133">
        <v>0</v>
      </c>
      <c r="CP133">
        <v>0</v>
      </c>
      <c r="CQ133">
        <v>0</v>
      </c>
      <c r="CR133">
        <v>1101.52</v>
      </c>
      <c r="CS133">
        <v>0</v>
      </c>
      <c r="CT133">
        <v>2139.7199999999998</v>
      </c>
      <c r="CU133">
        <v>0</v>
      </c>
      <c r="CV133">
        <v>0</v>
      </c>
      <c r="CW133">
        <v>0</v>
      </c>
      <c r="CX133">
        <v>0</v>
      </c>
      <c r="CY133">
        <v>2139.7199999999998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6.5461400000000003</v>
      </c>
      <c r="DN133">
        <v>178.191</v>
      </c>
      <c r="DO133">
        <v>56.828899999999997</v>
      </c>
      <c r="DP133">
        <v>0</v>
      </c>
      <c r="DQ133">
        <v>0.55423199999999995</v>
      </c>
      <c r="DR133">
        <v>7.1023500000000004</v>
      </c>
      <c r="DS133">
        <v>72.608500000000006</v>
      </c>
      <c r="DT133">
        <v>321.83100000000002</v>
      </c>
      <c r="DU133">
        <v>89.233699999999999</v>
      </c>
      <c r="DV133">
        <v>0</v>
      </c>
      <c r="DW133">
        <v>0</v>
      </c>
      <c r="DX133">
        <v>0</v>
      </c>
      <c r="DY133">
        <v>411.065</v>
      </c>
      <c r="DZ133">
        <v>397.42099999999999</v>
      </c>
      <c r="EA133">
        <v>13.643800000000001</v>
      </c>
      <c r="EB133">
        <v>0</v>
      </c>
      <c r="EC133">
        <v>0</v>
      </c>
      <c r="EE133">
        <v>0</v>
      </c>
      <c r="EF133">
        <v>0</v>
      </c>
      <c r="EH133">
        <v>0</v>
      </c>
      <c r="FI133" t="s">
        <v>509</v>
      </c>
      <c r="FJ133" t="s">
        <v>469</v>
      </c>
      <c r="FK133" t="s">
        <v>260</v>
      </c>
      <c r="FL133" t="s">
        <v>291</v>
      </c>
      <c r="FM133">
        <v>8.5</v>
      </c>
      <c r="FN133" t="s">
        <v>44</v>
      </c>
      <c r="FO133" t="s">
        <v>520</v>
      </c>
      <c r="FP133" t="s">
        <v>524</v>
      </c>
    </row>
    <row r="134" spans="1:172" x14ac:dyDescent="0.25">
      <c r="A134" s="69">
        <v>42957.113298611112</v>
      </c>
      <c r="B134" t="s">
        <v>373</v>
      </c>
      <c r="C134">
        <v>1000015</v>
      </c>
      <c r="D134" t="s">
        <v>124</v>
      </c>
      <c r="E134">
        <v>22500</v>
      </c>
      <c r="F134">
        <v>22500</v>
      </c>
      <c r="G134" t="s">
        <v>43</v>
      </c>
      <c r="H134" s="39">
        <v>3.5416666666666666E-2</v>
      </c>
      <c r="I134" t="s">
        <v>50</v>
      </c>
      <c r="J134">
        <v>24.72</v>
      </c>
      <c r="K134" t="s">
        <v>100</v>
      </c>
      <c r="L134" t="s">
        <v>100</v>
      </c>
      <c r="M134" t="s">
        <v>213</v>
      </c>
      <c r="N134">
        <v>4816.62</v>
      </c>
      <c r="O134">
        <v>106874</v>
      </c>
      <c r="P134">
        <v>53091.8</v>
      </c>
      <c r="Q134">
        <v>0</v>
      </c>
      <c r="R134">
        <v>0</v>
      </c>
      <c r="S134">
        <v>0</v>
      </c>
      <c r="T134">
        <v>66541.399999999994</v>
      </c>
      <c r="U134">
        <v>231324</v>
      </c>
      <c r="V134">
        <v>81817.899999999994</v>
      </c>
      <c r="W134">
        <v>0</v>
      </c>
      <c r="X134">
        <v>0</v>
      </c>
      <c r="Y134">
        <v>0</v>
      </c>
      <c r="Z134">
        <v>313142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1116.8900000000001</v>
      </c>
      <c r="AG134">
        <v>0</v>
      </c>
      <c r="AH134">
        <v>1116.8900000000001</v>
      </c>
      <c r="AI134">
        <v>0</v>
      </c>
      <c r="AJ134">
        <v>0</v>
      </c>
      <c r="AK134">
        <v>0</v>
      </c>
      <c r="AL134">
        <v>0</v>
      </c>
      <c r="AM134">
        <v>1116.8900000000001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3.81203</v>
      </c>
      <c r="BB134">
        <v>157.06299999999999</v>
      </c>
      <c r="BC134">
        <v>56.432299999999998</v>
      </c>
      <c r="BD134">
        <v>0</v>
      </c>
      <c r="BE134">
        <v>0</v>
      </c>
      <c r="BF134">
        <v>7.2021899999999999</v>
      </c>
      <c r="BG134">
        <v>72.608500000000006</v>
      </c>
      <c r="BH134">
        <v>297.11799999999999</v>
      </c>
      <c r="BI134">
        <v>89.233699999999999</v>
      </c>
      <c r="BJ134">
        <v>0</v>
      </c>
      <c r="BK134">
        <v>0</v>
      </c>
      <c r="BL134">
        <v>0</v>
      </c>
      <c r="BM134">
        <v>386.35199999999998</v>
      </c>
      <c r="BN134">
        <v>379.15</v>
      </c>
      <c r="BO134">
        <v>7.2021899999999999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100</v>
      </c>
      <c r="BX134" t="s">
        <v>100</v>
      </c>
      <c r="BY134" t="s">
        <v>372</v>
      </c>
      <c r="BZ134">
        <v>6.0210800000000004</v>
      </c>
      <c r="CA134">
        <v>129544</v>
      </c>
      <c r="CB134">
        <v>48223.9</v>
      </c>
      <c r="CC134">
        <v>0</v>
      </c>
      <c r="CD134">
        <v>687.07399999999996</v>
      </c>
      <c r="CE134">
        <v>0</v>
      </c>
      <c r="CF134">
        <v>66541.399999999994</v>
      </c>
      <c r="CG134">
        <v>245002</v>
      </c>
      <c r="CH134">
        <v>81817.899999999994</v>
      </c>
      <c r="CI134">
        <v>0</v>
      </c>
      <c r="CJ134">
        <v>0</v>
      </c>
      <c r="CK134">
        <v>0</v>
      </c>
      <c r="CL134">
        <v>326820</v>
      </c>
      <c r="CM134">
        <v>1038.2</v>
      </c>
      <c r="CN134">
        <v>0</v>
      </c>
      <c r="CO134">
        <v>0</v>
      </c>
      <c r="CP134">
        <v>0</v>
      </c>
      <c r="CQ134">
        <v>0</v>
      </c>
      <c r="CR134">
        <v>1101.52</v>
      </c>
      <c r="CS134">
        <v>0</v>
      </c>
      <c r="CT134">
        <v>2139.7199999999998</v>
      </c>
      <c r="CU134">
        <v>0</v>
      </c>
      <c r="CV134">
        <v>0</v>
      </c>
      <c r="CW134">
        <v>0</v>
      </c>
      <c r="CX134">
        <v>0</v>
      </c>
      <c r="CY134">
        <v>2139.7199999999998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6.5461400000000003</v>
      </c>
      <c r="DN134">
        <v>178.191</v>
      </c>
      <c r="DO134">
        <v>56.828899999999997</v>
      </c>
      <c r="DP134">
        <v>0</v>
      </c>
      <c r="DQ134">
        <v>0.55423199999999995</v>
      </c>
      <c r="DR134">
        <v>7.1023500000000004</v>
      </c>
      <c r="DS134">
        <v>72.608500000000006</v>
      </c>
      <c r="DT134">
        <v>321.83100000000002</v>
      </c>
      <c r="DU134">
        <v>89.233699999999999</v>
      </c>
      <c r="DV134">
        <v>0</v>
      </c>
      <c r="DW134">
        <v>0</v>
      </c>
      <c r="DX134">
        <v>0</v>
      </c>
      <c r="DY134">
        <v>411.065</v>
      </c>
      <c r="DZ134">
        <v>397.42099999999999</v>
      </c>
      <c r="EA134">
        <v>13.643800000000001</v>
      </c>
      <c r="EB134">
        <v>0</v>
      </c>
      <c r="EC134">
        <v>0</v>
      </c>
      <c r="EE134">
        <v>0</v>
      </c>
      <c r="EF134">
        <v>0</v>
      </c>
      <c r="EH134">
        <v>0</v>
      </c>
      <c r="FI134" t="s">
        <v>509</v>
      </c>
      <c r="FJ134" t="s">
        <v>469</v>
      </c>
      <c r="FK134" t="s">
        <v>260</v>
      </c>
      <c r="FL134" t="s">
        <v>291</v>
      </c>
      <c r="FM134">
        <v>8.5</v>
      </c>
      <c r="FN134" t="s">
        <v>44</v>
      </c>
      <c r="FO134" t="s">
        <v>520</v>
      </c>
      <c r="FP134" t="s">
        <v>524</v>
      </c>
    </row>
    <row r="135" spans="1:172" x14ac:dyDescent="0.25">
      <c r="A135" s="69">
        <v>42957.113946759258</v>
      </c>
      <c r="B135" t="s">
        <v>374</v>
      </c>
      <c r="C135">
        <v>1009215</v>
      </c>
      <c r="D135" t="s">
        <v>124</v>
      </c>
      <c r="E135">
        <v>22500</v>
      </c>
      <c r="F135">
        <v>22500</v>
      </c>
      <c r="G135" t="s">
        <v>43</v>
      </c>
      <c r="H135" s="39">
        <v>3.6111111111111115E-2</v>
      </c>
      <c r="I135" t="s">
        <v>50</v>
      </c>
      <c r="J135">
        <v>27.72</v>
      </c>
      <c r="K135" t="s">
        <v>100</v>
      </c>
      <c r="L135" t="s">
        <v>100</v>
      </c>
      <c r="M135" t="s">
        <v>368</v>
      </c>
      <c r="N135">
        <v>0</v>
      </c>
      <c r="O135">
        <v>86403.6</v>
      </c>
      <c r="P135">
        <v>84037.3</v>
      </c>
      <c r="Q135">
        <v>0</v>
      </c>
      <c r="R135">
        <v>0</v>
      </c>
      <c r="S135">
        <v>0</v>
      </c>
      <c r="T135">
        <v>66541.399999999994</v>
      </c>
      <c r="U135">
        <v>236982</v>
      </c>
      <c r="V135">
        <v>81817.899999999994</v>
      </c>
      <c r="W135">
        <v>0</v>
      </c>
      <c r="X135">
        <v>0</v>
      </c>
      <c r="Y135">
        <v>0</v>
      </c>
      <c r="Z135">
        <v>318800</v>
      </c>
      <c r="AA135">
        <v>123.47199999999999</v>
      </c>
      <c r="AB135">
        <v>0</v>
      </c>
      <c r="AC135">
        <v>0</v>
      </c>
      <c r="AD135">
        <v>0</v>
      </c>
      <c r="AE135">
        <v>0</v>
      </c>
      <c r="AF135">
        <v>1116.8800000000001</v>
      </c>
      <c r="AG135">
        <v>0</v>
      </c>
      <c r="AH135">
        <v>1240.3499999999999</v>
      </c>
      <c r="AI135">
        <v>0</v>
      </c>
      <c r="AJ135">
        <v>0</v>
      </c>
      <c r="AK135">
        <v>0</v>
      </c>
      <c r="AL135">
        <v>0</v>
      </c>
      <c r="AM135">
        <v>1240.3499999999999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0.93065699999999996</v>
      </c>
      <c r="BB135">
        <v>126.718</v>
      </c>
      <c r="BC135">
        <v>86.652500000000003</v>
      </c>
      <c r="BD135">
        <v>0</v>
      </c>
      <c r="BE135">
        <v>0</v>
      </c>
      <c r="BF135">
        <v>7.20214</v>
      </c>
      <c r="BG135">
        <v>72.608500000000006</v>
      </c>
      <c r="BH135">
        <v>294.11200000000002</v>
      </c>
      <c r="BI135">
        <v>89.233699999999999</v>
      </c>
      <c r="BJ135">
        <v>0</v>
      </c>
      <c r="BK135">
        <v>0</v>
      </c>
      <c r="BL135">
        <v>0</v>
      </c>
      <c r="BM135">
        <v>383.34500000000003</v>
      </c>
      <c r="BN135">
        <v>375.21199999999999</v>
      </c>
      <c r="BO135">
        <v>8.1327999999999996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100</v>
      </c>
      <c r="BX135" t="s">
        <v>100</v>
      </c>
      <c r="BY135" t="s">
        <v>372</v>
      </c>
      <c r="BZ135">
        <v>6.0210800000000004</v>
      </c>
      <c r="CA135">
        <v>129544</v>
      </c>
      <c r="CB135">
        <v>48223.9</v>
      </c>
      <c r="CC135">
        <v>0</v>
      </c>
      <c r="CD135">
        <v>687.07399999999996</v>
      </c>
      <c r="CE135">
        <v>0</v>
      </c>
      <c r="CF135">
        <v>66541.399999999994</v>
      </c>
      <c r="CG135">
        <v>245002</v>
      </c>
      <c r="CH135">
        <v>81817.899999999994</v>
      </c>
      <c r="CI135">
        <v>0</v>
      </c>
      <c r="CJ135">
        <v>0</v>
      </c>
      <c r="CK135">
        <v>0</v>
      </c>
      <c r="CL135">
        <v>326820</v>
      </c>
      <c r="CM135">
        <v>1038.2</v>
      </c>
      <c r="CN135">
        <v>0</v>
      </c>
      <c r="CO135">
        <v>0</v>
      </c>
      <c r="CP135">
        <v>0</v>
      </c>
      <c r="CQ135">
        <v>0</v>
      </c>
      <c r="CR135">
        <v>1101.52</v>
      </c>
      <c r="CS135">
        <v>0</v>
      </c>
      <c r="CT135">
        <v>2139.7199999999998</v>
      </c>
      <c r="CU135">
        <v>0</v>
      </c>
      <c r="CV135">
        <v>0</v>
      </c>
      <c r="CW135">
        <v>0</v>
      </c>
      <c r="CX135">
        <v>0</v>
      </c>
      <c r="CY135">
        <v>2139.7199999999998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6.5461400000000003</v>
      </c>
      <c r="DN135">
        <v>178.191</v>
      </c>
      <c r="DO135">
        <v>56.828899999999997</v>
      </c>
      <c r="DP135">
        <v>0</v>
      </c>
      <c r="DQ135">
        <v>0.55423199999999995</v>
      </c>
      <c r="DR135">
        <v>7.1023500000000004</v>
      </c>
      <c r="DS135">
        <v>72.608500000000006</v>
      </c>
      <c r="DT135">
        <v>321.83100000000002</v>
      </c>
      <c r="DU135">
        <v>89.233699999999999</v>
      </c>
      <c r="DV135">
        <v>0</v>
      </c>
      <c r="DW135">
        <v>0</v>
      </c>
      <c r="DX135">
        <v>0</v>
      </c>
      <c r="DY135">
        <v>411.065</v>
      </c>
      <c r="DZ135">
        <v>397.42099999999999</v>
      </c>
      <c r="EA135">
        <v>13.643800000000001</v>
      </c>
      <c r="EB135">
        <v>0</v>
      </c>
      <c r="EC135">
        <v>0</v>
      </c>
      <c r="EE135">
        <v>0</v>
      </c>
      <c r="EF135">
        <v>0</v>
      </c>
      <c r="EH135">
        <v>0</v>
      </c>
      <c r="FI135" t="s">
        <v>509</v>
      </c>
      <c r="FJ135" t="s">
        <v>469</v>
      </c>
      <c r="FK135" t="s">
        <v>260</v>
      </c>
      <c r="FL135" t="s">
        <v>291</v>
      </c>
      <c r="FM135">
        <v>8.5</v>
      </c>
      <c r="FN135" t="s">
        <v>44</v>
      </c>
      <c r="FO135" t="s">
        <v>520</v>
      </c>
      <c r="FP135" t="s">
        <v>524</v>
      </c>
    </row>
    <row r="136" spans="1:172" x14ac:dyDescent="0.25">
      <c r="A136" s="69">
        <v>42957.114594907405</v>
      </c>
      <c r="B136" t="s">
        <v>375</v>
      </c>
      <c r="C136">
        <v>1009315</v>
      </c>
      <c r="D136" t="s">
        <v>124</v>
      </c>
      <c r="E136">
        <v>22500</v>
      </c>
      <c r="F136">
        <v>22500</v>
      </c>
      <c r="G136" t="s">
        <v>43</v>
      </c>
      <c r="H136" s="39">
        <v>3.6805555555555557E-2</v>
      </c>
      <c r="I136" t="s">
        <v>50</v>
      </c>
      <c r="J136">
        <v>3.41</v>
      </c>
      <c r="K136" t="s">
        <v>100</v>
      </c>
      <c r="L136" t="s">
        <v>100</v>
      </c>
      <c r="M136" t="s">
        <v>368</v>
      </c>
      <c r="N136">
        <v>0</v>
      </c>
      <c r="O136">
        <v>103035</v>
      </c>
      <c r="P136">
        <v>84037.3</v>
      </c>
      <c r="Q136">
        <v>0</v>
      </c>
      <c r="R136">
        <v>0</v>
      </c>
      <c r="S136">
        <v>0</v>
      </c>
      <c r="T136">
        <v>66541.399999999994</v>
      </c>
      <c r="U136">
        <v>253613</v>
      </c>
      <c r="V136">
        <v>81817.899999999994</v>
      </c>
      <c r="W136">
        <v>0</v>
      </c>
      <c r="X136">
        <v>0</v>
      </c>
      <c r="Y136">
        <v>0</v>
      </c>
      <c r="Z136">
        <v>335431</v>
      </c>
      <c r="AA136">
        <v>112.497</v>
      </c>
      <c r="AB136">
        <v>0</v>
      </c>
      <c r="AC136">
        <v>0</v>
      </c>
      <c r="AD136">
        <v>0</v>
      </c>
      <c r="AE136">
        <v>0</v>
      </c>
      <c r="AF136">
        <v>1116.8800000000001</v>
      </c>
      <c r="AG136">
        <v>0</v>
      </c>
      <c r="AH136">
        <v>1229.3699999999999</v>
      </c>
      <c r="AI136">
        <v>0</v>
      </c>
      <c r="AJ136">
        <v>0</v>
      </c>
      <c r="AK136">
        <v>0</v>
      </c>
      <c r="AL136">
        <v>0</v>
      </c>
      <c r="AM136">
        <v>1229.3699999999999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0.84793200000000002</v>
      </c>
      <c r="BB136">
        <v>151.108</v>
      </c>
      <c r="BC136">
        <v>86.652500000000003</v>
      </c>
      <c r="BD136">
        <v>0</v>
      </c>
      <c r="BE136">
        <v>0</v>
      </c>
      <c r="BF136">
        <v>7.20214</v>
      </c>
      <c r="BG136">
        <v>72.608500000000006</v>
      </c>
      <c r="BH136">
        <v>318.41899999999998</v>
      </c>
      <c r="BI136">
        <v>89.233699999999999</v>
      </c>
      <c r="BJ136">
        <v>0</v>
      </c>
      <c r="BK136">
        <v>0</v>
      </c>
      <c r="BL136">
        <v>0</v>
      </c>
      <c r="BM136">
        <v>407.65300000000002</v>
      </c>
      <c r="BN136">
        <v>399.60300000000001</v>
      </c>
      <c r="BO136">
        <v>8.0500699999999998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100</v>
      </c>
      <c r="BX136" t="s">
        <v>100</v>
      </c>
      <c r="BY136" t="s">
        <v>372</v>
      </c>
      <c r="BZ136">
        <v>6.0210800000000004</v>
      </c>
      <c r="CA136">
        <v>129544</v>
      </c>
      <c r="CB136">
        <v>48223.9</v>
      </c>
      <c r="CC136">
        <v>0</v>
      </c>
      <c r="CD136">
        <v>687.07399999999996</v>
      </c>
      <c r="CE136">
        <v>0</v>
      </c>
      <c r="CF136">
        <v>66541.399999999994</v>
      </c>
      <c r="CG136">
        <v>245002</v>
      </c>
      <c r="CH136">
        <v>81817.899999999994</v>
      </c>
      <c r="CI136">
        <v>0</v>
      </c>
      <c r="CJ136">
        <v>0</v>
      </c>
      <c r="CK136">
        <v>0</v>
      </c>
      <c r="CL136">
        <v>326820</v>
      </c>
      <c r="CM136">
        <v>1038.2</v>
      </c>
      <c r="CN136">
        <v>0</v>
      </c>
      <c r="CO136">
        <v>0</v>
      </c>
      <c r="CP136">
        <v>0</v>
      </c>
      <c r="CQ136">
        <v>0</v>
      </c>
      <c r="CR136">
        <v>1101.52</v>
      </c>
      <c r="CS136">
        <v>0</v>
      </c>
      <c r="CT136">
        <v>2139.7199999999998</v>
      </c>
      <c r="CU136">
        <v>0</v>
      </c>
      <c r="CV136">
        <v>0</v>
      </c>
      <c r="CW136">
        <v>0</v>
      </c>
      <c r="CX136">
        <v>0</v>
      </c>
      <c r="CY136">
        <v>2139.7199999999998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6.5461400000000003</v>
      </c>
      <c r="DN136">
        <v>178.191</v>
      </c>
      <c r="DO136">
        <v>56.828899999999997</v>
      </c>
      <c r="DP136">
        <v>0</v>
      </c>
      <c r="DQ136">
        <v>0.55423199999999995</v>
      </c>
      <c r="DR136">
        <v>7.1023500000000004</v>
      </c>
      <c r="DS136">
        <v>72.608500000000006</v>
      </c>
      <c r="DT136">
        <v>321.83100000000002</v>
      </c>
      <c r="DU136">
        <v>89.233699999999999</v>
      </c>
      <c r="DV136">
        <v>0</v>
      </c>
      <c r="DW136">
        <v>0</v>
      </c>
      <c r="DX136">
        <v>0</v>
      </c>
      <c r="DY136">
        <v>411.065</v>
      </c>
      <c r="DZ136">
        <v>397.42099999999999</v>
      </c>
      <c r="EA136">
        <v>13.643800000000001</v>
      </c>
      <c r="EB136">
        <v>0</v>
      </c>
      <c r="EC136">
        <v>0</v>
      </c>
      <c r="EE136">
        <v>0</v>
      </c>
      <c r="EF136">
        <v>0</v>
      </c>
      <c r="EH136">
        <v>0</v>
      </c>
      <c r="FI136" t="s">
        <v>509</v>
      </c>
      <c r="FJ136" t="s">
        <v>469</v>
      </c>
      <c r="FK136" t="s">
        <v>260</v>
      </c>
      <c r="FL136" t="s">
        <v>291</v>
      </c>
      <c r="FM136">
        <v>8.5</v>
      </c>
      <c r="FN136" t="s">
        <v>44</v>
      </c>
      <c r="FO136" t="s">
        <v>520</v>
      </c>
      <c r="FP136" t="s">
        <v>524</v>
      </c>
    </row>
    <row r="137" spans="1:172" x14ac:dyDescent="0.25">
      <c r="A137" s="69">
        <v>42957.115254629629</v>
      </c>
      <c r="B137" t="s">
        <v>376</v>
      </c>
      <c r="C137">
        <v>1009415</v>
      </c>
      <c r="D137" t="s">
        <v>124</v>
      </c>
      <c r="E137">
        <v>22500</v>
      </c>
      <c r="F137">
        <v>22500</v>
      </c>
      <c r="G137" t="s">
        <v>43</v>
      </c>
      <c r="H137" s="39">
        <v>3.6805555555555557E-2</v>
      </c>
      <c r="I137" t="s">
        <v>51</v>
      </c>
      <c r="J137">
        <v>-3.21</v>
      </c>
      <c r="K137" t="s">
        <v>100</v>
      </c>
      <c r="L137" t="s">
        <v>100</v>
      </c>
      <c r="M137" t="s">
        <v>368</v>
      </c>
      <c r="N137">
        <v>0</v>
      </c>
      <c r="O137">
        <v>111734</v>
      </c>
      <c r="P137">
        <v>84037.3</v>
      </c>
      <c r="Q137">
        <v>0</v>
      </c>
      <c r="R137">
        <v>0</v>
      </c>
      <c r="S137">
        <v>0</v>
      </c>
      <c r="T137">
        <v>66541.399999999994</v>
      </c>
      <c r="U137">
        <v>262313</v>
      </c>
      <c r="V137">
        <v>81817.899999999994</v>
      </c>
      <c r="W137">
        <v>0</v>
      </c>
      <c r="X137">
        <v>0</v>
      </c>
      <c r="Y137">
        <v>0</v>
      </c>
      <c r="Z137">
        <v>344131</v>
      </c>
      <c r="AA137">
        <v>122.723</v>
      </c>
      <c r="AB137">
        <v>0</v>
      </c>
      <c r="AC137">
        <v>0</v>
      </c>
      <c r="AD137">
        <v>0</v>
      </c>
      <c r="AE137">
        <v>0</v>
      </c>
      <c r="AF137">
        <v>1116.8800000000001</v>
      </c>
      <c r="AG137">
        <v>0</v>
      </c>
      <c r="AH137">
        <v>1239.5999999999999</v>
      </c>
      <c r="AI137">
        <v>0</v>
      </c>
      <c r="AJ137">
        <v>0</v>
      </c>
      <c r="AK137">
        <v>0</v>
      </c>
      <c r="AL137">
        <v>0</v>
      </c>
      <c r="AM137">
        <v>1239.5999999999999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0.91248799999999997</v>
      </c>
      <c r="BB137">
        <v>157.67400000000001</v>
      </c>
      <c r="BC137">
        <v>86.652500000000003</v>
      </c>
      <c r="BD137">
        <v>0</v>
      </c>
      <c r="BE137">
        <v>0</v>
      </c>
      <c r="BF137">
        <v>7.20214</v>
      </c>
      <c r="BG137">
        <v>72.608500000000006</v>
      </c>
      <c r="BH137">
        <v>325.05</v>
      </c>
      <c r="BI137">
        <v>89.233699999999999</v>
      </c>
      <c r="BJ137">
        <v>0</v>
      </c>
      <c r="BK137">
        <v>0</v>
      </c>
      <c r="BL137">
        <v>0</v>
      </c>
      <c r="BM137">
        <v>414.28300000000002</v>
      </c>
      <c r="BN137">
        <v>406.16899999999998</v>
      </c>
      <c r="BO137">
        <v>8.11463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100</v>
      </c>
      <c r="BX137" t="s">
        <v>100</v>
      </c>
      <c r="BY137" t="s">
        <v>372</v>
      </c>
      <c r="BZ137">
        <v>6.0210800000000004</v>
      </c>
      <c r="CA137">
        <v>129544</v>
      </c>
      <c r="CB137">
        <v>48223.9</v>
      </c>
      <c r="CC137">
        <v>0</v>
      </c>
      <c r="CD137">
        <v>687.07399999999996</v>
      </c>
      <c r="CE137">
        <v>0</v>
      </c>
      <c r="CF137">
        <v>66541.399999999994</v>
      </c>
      <c r="CG137">
        <v>245002</v>
      </c>
      <c r="CH137">
        <v>81817.899999999994</v>
      </c>
      <c r="CI137">
        <v>0</v>
      </c>
      <c r="CJ137">
        <v>0</v>
      </c>
      <c r="CK137">
        <v>0</v>
      </c>
      <c r="CL137">
        <v>326820</v>
      </c>
      <c r="CM137">
        <v>1038.2</v>
      </c>
      <c r="CN137">
        <v>0</v>
      </c>
      <c r="CO137">
        <v>0</v>
      </c>
      <c r="CP137">
        <v>0</v>
      </c>
      <c r="CQ137">
        <v>0</v>
      </c>
      <c r="CR137">
        <v>1101.52</v>
      </c>
      <c r="CS137">
        <v>0</v>
      </c>
      <c r="CT137">
        <v>2139.7199999999998</v>
      </c>
      <c r="CU137">
        <v>0</v>
      </c>
      <c r="CV137">
        <v>0</v>
      </c>
      <c r="CW137">
        <v>0</v>
      </c>
      <c r="CX137">
        <v>0</v>
      </c>
      <c r="CY137">
        <v>2139.7199999999998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6.5461400000000003</v>
      </c>
      <c r="DN137">
        <v>178.191</v>
      </c>
      <c r="DO137">
        <v>56.828899999999997</v>
      </c>
      <c r="DP137">
        <v>0</v>
      </c>
      <c r="DQ137">
        <v>0.55423199999999995</v>
      </c>
      <c r="DR137">
        <v>7.1023500000000004</v>
      </c>
      <c r="DS137">
        <v>72.608500000000006</v>
      </c>
      <c r="DT137">
        <v>321.83100000000002</v>
      </c>
      <c r="DU137">
        <v>89.233699999999999</v>
      </c>
      <c r="DV137">
        <v>0</v>
      </c>
      <c r="DW137">
        <v>0</v>
      </c>
      <c r="DX137">
        <v>0</v>
      </c>
      <c r="DY137">
        <v>411.065</v>
      </c>
      <c r="DZ137">
        <v>397.42099999999999</v>
      </c>
      <c r="EA137">
        <v>13.643800000000001</v>
      </c>
      <c r="EB137">
        <v>0</v>
      </c>
      <c r="EC137">
        <v>0</v>
      </c>
      <c r="EE137">
        <v>0</v>
      </c>
      <c r="EF137">
        <v>0</v>
      </c>
      <c r="EH137">
        <v>0</v>
      </c>
      <c r="FI137" t="s">
        <v>509</v>
      </c>
      <c r="FJ137" t="s">
        <v>469</v>
      </c>
      <c r="FK137" t="s">
        <v>260</v>
      </c>
      <c r="FL137" t="s">
        <v>291</v>
      </c>
      <c r="FM137">
        <v>8.5</v>
      </c>
      <c r="FN137" t="s">
        <v>44</v>
      </c>
      <c r="FO137" t="s">
        <v>520</v>
      </c>
      <c r="FP137" t="s">
        <v>524</v>
      </c>
    </row>
    <row r="138" spans="1:172" x14ac:dyDescent="0.25">
      <c r="A138" s="69">
        <v>42957.115949074076</v>
      </c>
      <c r="B138" t="s">
        <v>377</v>
      </c>
      <c r="C138">
        <v>1009806</v>
      </c>
      <c r="D138" t="s">
        <v>303</v>
      </c>
      <c r="E138">
        <v>22500</v>
      </c>
      <c r="F138">
        <v>22500</v>
      </c>
      <c r="G138" t="s">
        <v>43</v>
      </c>
      <c r="H138" s="39">
        <v>3.9583333333333331E-2</v>
      </c>
      <c r="I138" t="s">
        <v>51</v>
      </c>
      <c r="J138">
        <v>-34.369999999999997</v>
      </c>
      <c r="K138" t="s">
        <v>100</v>
      </c>
      <c r="L138" t="s">
        <v>100</v>
      </c>
      <c r="M138" t="s">
        <v>368</v>
      </c>
      <c r="N138">
        <v>0</v>
      </c>
      <c r="O138">
        <v>24087.1</v>
      </c>
      <c r="P138">
        <v>64644.1</v>
      </c>
      <c r="Q138">
        <v>0</v>
      </c>
      <c r="R138">
        <v>0</v>
      </c>
      <c r="S138">
        <v>0</v>
      </c>
      <c r="T138">
        <v>65628.2</v>
      </c>
      <c r="U138">
        <v>154359</v>
      </c>
      <c r="V138">
        <v>81817.899999999994</v>
      </c>
      <c r="W138">
        <v>0</v>
      </c>
      <c r="X138">
        <v>0</v>
      </c>
      <c r="Y138">
        <v>0</v>
      </c>
      <c r="Z138">
        <v>236177</v>
      </c>
      <c r="AA138">
        <v>290.47399999999999</v>
      </c>
      <c r="AB138">
        <v>0</v>
      </c>
      <c r="AC138">
        <v>0</v>
      </c>
      <c r="AD138">
        <v>0</v>
      </c>
      <c r="AE138">
        <v>0</v>
      </c>
      <c r="AF138">
        <v>1288.28</v>
      </c>
      <c r="AG138">
        <v>0</v>
      </c>
      <c r="AH138">
        <v>1578.75</v>
      </c>
      <c r="AI138">
        <v>0</v>
      </c>
      <c r="AJ138">
        <v>0</v>
      </c>
      <c r="AK138">
        <v>0</v>
      </c>
      <c r="AL138">
        <v>0</v>
      </c>
      <c r="AM138">
        <v>1578.75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2.1218599999999999</v>
      </c>
      <c r="BB138">
        <v>50.017499999999998</v>
      </c>
      <c r="BC138">
        <v>67.005899999999997</v>
      </c>
      <c r="BD138">
        <v>0</v>
      </c>
      <c r="BE138">
        <v>0</v>
      </c>
      <c r="BF138">
        <v>8.2481500000000008</v>
      </c>
      <c r="BG138">
        <v>71.033500000000004</v>
      </c>
      <c r="BH138">
        <v>198.42699999999999</v>
      </c>
      <c r="BI138">
        <v>90.041600000000003</v>
      </c>
      <c r="BJ138">
        <v>0</v>
      </c>
      <c r="BK138">
        <v>0</v>
      </c>
      <c r="BL138">
        <v>0</v>
      </c>
      <c r="BM138">
        <v>288.46899999999999</v>
      </c>
      <c r="BN138">
        <v>278.09899999999999</v>
      </c>
      <c r="BO138">
        <v>10.37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100</v>
      </c>
      <c r="BX138" t="s">
        <v>100</v>
      </c>
      <c r="BY138" t="s">
        <v>369</v>
      </c>
      <c r="BZ138">
        <v>3.1860499999999998</v>
      </c>
      <c r="CA138">
        <v>37735.9</v>
      </c>
      <c r="CB138">
        <v>15359.3</v>
      </c>
      <c r="CC138">
        <v>0</v>
      </c>
      <c r="CD138">
        <v>481.43</v>
      </c>
      <c r="CE138">
        <v>0</v>
      </c>
      <c r="CF138">
        <v>65628.2</v>
      </c>
      <c r="CG138">
        <v>119208</v>
      </c>
      <c r="CH138">
        <v>81817.899999999994</v>
      </c>
      <c r="CI138">
        <v>0</v>
      </c>
      <c r="CJ138">
        <v>0</v>
      </c>
      <c r="CK138">
        <v>0</v>
      </c>
      <c r="CL138">
        <v>201026</v>
      </c>
      <c r="CM138">
        <v>553.55600000000004</v>
      </c>
      <c r="CN138">
        <v>0</v>
      </c>
      <c r="CO138">
        <v>0</v>
      </c>
      <c r="CP138">
        <v>0</v>
      </c>
      <c r="CQ138">
        <v>0</v>
      </c>
      <c r="CR138">
        <v>1268.6099999999999</v>
      </c>
      <c r="CS138">
        <v>0</v>
      </c>
      <c r="CT138">
        <v>1822.17</v>
      </c>
      <c r="CU138">
        <v>0</v>
      </c>
      <c r="CV138">
        <v>0</v>
      </c>
      <c r="CW138">
        <v>0</v>
      </c>
      <c r="CX138">
        <v>0</v>
      </c>
      <c r="CY138">
        <v>1822.17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4.1283300000000001</v>
      </c>
      <c r="DN138">
        <v>61.841999999999999</v>
      </c>
      <c r="DO138">
        <v>18.5669</v>
      </c>
      <c r="DP138">
        <v>0</v>
      </c>
      <c r="DQ138">
        <v>0.36893300000000001</v>
      </c>
      <c r="DR138">
        <v>8.1220700000000008</v>
      </c>
      <c r="DS138">
        <v>71.033500000000004</v>
      </c>
      <c r="DT138">
        <v>164.06200000000001</v>
      </c>
      <c r="DU138">
        <v>90.041600000000003</v>
      </c>
      <c r="DV138">
        <v>0</v>
      </c>
      <c r="DW138">
        <v>0</v>
      </c>
      <c r="DX138">
        <v>0</v>
      </c>
      <c r="DY138">
        <v>254.10300000000001</v>
      </c>
      <c r="DZ138">
        <v>241.85499999999999</v>
      </c>
      <c r="EA138">
        <v>12.247999999999999</v>
      </c>
      <c r="EB138">
        <v>0</v>
      </c>
      <c r="EC138">
        <v>0</v>
      </c>
      <c r="EE138">
        <v>0</v>
      </c>
      <c r="EF138">
        <v>0</v>
      </c>
      <c r="EH138">
        <v>0</v>
      </c>
      <c r="FI138" t="s">
        <v>509</v>
      </c>
      <c r="FJ138" t="s">
        <v>469</v>
      </c>
      <c r="FK138" t="s">
        <v>260</v>
      </c>
      <c r="FL138" t="s">
        <v>291</v>
      </c>
      <c r="FM138">
        <v>8.5</v>
      </c>
      <c r="FN138" t="s">
        <v>44</v>
      </c>
      <c r="FO138" t="s">
        <v>520</v>
      </c>
      <c r="FP138" t="s">
        <v>524</v>
      </c>
    </row>
    <row r="139" spans="1:172" x14ac:dyDescent="0.25">
      <c r="A139" s="69">
        <v>42957.116666666669</v>
      </c>
      <c r="B139" t="s">
        <v>378</v>
      </c>
      <c r="C139">
        <v>1009906</v>
      </c>
      <c r="D139" t="s">
        <v>303</v>
      </c>
      <c r="E139">
        <v>22500</v>
      </c>
      <c r="F139">
        <v>22500</v>
      </c>
      <c r="G139" t="s">
        <v>43</v>
      </c>
      <c r="H139" s="39">
        <v>4.027777777777778E-2</v>
      </c>
      <c r="I139" t="s">
        <v>51</v>
      </c>
      <c r="J139">
        <v>-34.54</v>
      </c>
      <c r="K139" t="s">
        <v>100</v>
      </c>
      <c r="L139" t="s">
        <v>100</v>
      </c>
      <c r="M139" t="s">
        <v>368</v>
      </c>
      <c r="N139">
        <v>0</v>
      </c>
      <c r="O139">
        <v>22844.400000000001</v>
      </c>
      <c r="P139">
        <v>64644.1</v>
      </c>
      <c r="Q139">
        <v>0</v>
      </c>
      <c r="R139">
        <v>0</v>
      </c>
      <c r="S139">
        <v>0</v>
      </c>
      <c r="T139">
        <v>65628.2</v>
      </c>
      <c r="U139">
        <v>153117</v>
      </c>
      <c r="V139">
        <v>81817.899999999994</v>
      </c>
      <c r="W139">
        <v>0</v>
      </c>
      <c r="X139">
        <v>0</v>
      </c>
      <c r="Y139">
        <v>0</v>
      </c>
      <c r="Z139">
        <v>234935</v>
      </c>
      <c r="AA139">
        <v>264.654</v>
      </c>
      <c r="AB139">
        <v>0</v>
      </c>
      <c r="AC139">
        <v>0</v>
      </c>
      <c r="AD139">
        <v>0</v>
      </c>
      <c r="AE139">
        <v>0</v>
      </c>
      <c r="AF139">
        <v>1288.28</v>
      </c>
      <c r="AG139">
        <v>0</v>
      </c>
      <c r="AH139">
        <v>1552.93</v>
      </c>
      <c r="AI139">
        <v>0</v>
      </c>
      <c r="AJ139">
        <v>0</v>
      </c>
      <c r="AK139">
        <v>0</v>
      </c>
      <c r="AL139">
        <v>0</v>
      </c>
      <c r="AM139">
        <v>1552.93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1.9332499999999999</v>
      </c>
      <c r="BB139">
        <v>50.377499999999998</v>
      </c>
      <c r="BC139">
        <v>67.005899999999997</v>
      </c>
      <c r="BD139">
        <v>0</v>
      </c>
      <c r="BE139">
        <v>0</v>
      </c>
      <c r="BF139">
        <v>8.2481500000000008</v>
      </c>
      <c r="BG139">
        <v>71.033500000000004</v>
      </c>
      <c r="BH139">
        <v>198.59800000000001</v>
      </c>
      <c r="BI139">
        <v>90.041600000000003</v>
      </c>
      <c r="BJ139">
        <v>0</v>
      </c>
      <c r="BK139">
        <v>0</v>
      </c>
      <c r="BL139">
        <v>0</v>
      </c>
      <c r="BM139">
        <v>288.64</v>
      </c>
      <c r="BN139">
        <v>278.45800000000003</v>
      </c>
      <c r="BO139">
        <v>10.1814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100</v>
      </c>
      <c r="BX139" t="s">
        <v>100</v>
      </c>
      <c r="BY139" t="s">
        <v>369</v>
      </c>
      <c r="BZ139">
        <v>3.1860499999999998</v>
      </c>
      <c r="CA139">
        <v>37735.9</v>
      </c>
      <c r="CB139">
        <v>15359.3</v>
      </c>
      <c r="CC139">
        <v>0</v>
      </c>
      <c r="CD139">
        <v>481.43</v>
      </c>
      <c r="CE139">
        <v>0</v>
      </c>
      <c r="CF139">
        <v>65628.2</v>
      </c>
      <c r="CG139">
        <v>119208</v>
      </c>
      <c r="CH139">
        <v>81817.899999999994</v>
      </c>
      <c r="CI139">
        <v>0</v>
      </c>
      <c r="CJ139">
        <v>0</v>
      </c>
      <c r="CK139">
        <v>0</v>
      </c>
      <c r="CL139">
        <v>201026</v>
      </c>
      <c r="CM139">
        <v>553.55600000000004</v>
      </c>
      <c r="CN139">
        <v>0</v>
      </c>
      <c r="CO139">
        <v>0</v>
      </c>
      <c r="CP139">
        <v>0</v>
      </c>
      <c r="CQ139">
        <v>0</v>
      </c>
      <c r="CR139">
        <v>1268.6099999999999</v>
      </c>
      <c r="CS139">
        <v>0</v>
      </c>
      <c r="CT139">
        <v>1822.17</v>
      </c>
      <c r="CU139">
        <v>0</v>
      </c>
      <c r="CV139">
        <v>0</v>
      </c>
      <c r="CW139">
        <v>0</v>
      </c>
      <c r="CX139">
        <v>0</v>
      </c>
      <c r="CY139">
        <v>1822.17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4.1283300000000001</v>
      </c>
      <c r="DN139">
        <v>61.841999999999999</v>
      </c>
      <c r="DO139">
        <v>18.5669</v>
      </c>
      <c r="DP139">
        <v>0</v>
      </c>
      <c r="DQ139">
        <v>0.36893300000000001</v>
      </c>
      <c r="DR139">
        <v>8.1220700000000008</v>
      </c>
      <c r="DS139">
        <v>71.033500000000004</v>
      </c>
      <c r="DT139">
        <v>164.06200000000001</v>
      </c>
      <c r="DU139">
        <v>90.041600000000003</v>
      </c>
      <c r="DV139">
        <v>0</v>
      </c>
      <c r="DW139">
        <v>0</v>
      </c>
      <c r="DX139">
        <v>0</v>
      </c>
      <c r="DY139">
        <v>254.10300000000001</v>
      </c>
      <c r="DZ139">
        <v>241.85499999999999</v>
      </c>
      <c r="EA139">
        <v>12.247999999999999</v>
      </c>
      <c r="EB139">
        <v>0</v>
      </c>
      <c r="EC139">
        <v>0</v>
      </c>
      <c r="EE139">
        <v>0</v>
      </c>
      <c r="EF139">
        <v>0</v>
      </c>
      <c r="EH139">
        <v>0</v>
      </c>
      <c r="FI139" t="s">
        <v>509</v>
      </c>
      <c r="FJ139" t="s">
        <v>469</v>
      </c>
      <c r="FK139" t="s">
        <v>260</v>
      </c>
      <c r="FL139" t="s">
        <v>291</v>
      </c>
      <c r="FM139">
        <v>8.5</v>
      </c>
      <c r="FN139" t="s">
        <v>44</v>
      </c>
      <c r="FO139" t="s">
        <v>520</v>
      </c>
      <c r="FP139" t="s">
        <v>524</v>
      </c>
    </row>
    <row r="140" spans="1:172" x14ac:dyDescent="0.25">
      <c r="A140" s="69">
        <v>42957.117395833331</v>
      </c>
      <c r="B140" t="s">
        <v>379</v>
      </c>
      <c r="C140">
        <v>1010006</v>
      </c>
      <c r="D140" t="s">
        <v>303</v>
      </c>
      <c r="E140">
        <v>22500</v>
      </c>
      <c r="F140">
        <v>22500</v>
      </c>
      <c r="G140" t="s">
        <v>43</v>
      </c>
      <c r="H140" s="39">
        <v>4.0972222222222222E-2</v>
      </c>
      <c r="I140" t="s">
        <v>51</v>
      </c>
      <c r="J140">
        <v>-46.63</v>
      </c>
      <c r="K140" t="s">
        <v>100</v>
      </c>
      <c r="L140" t="s">
        <v>100</v>
      </c>
      <c r="M140" t="s">
        <v>368</v>
      </c>
      <c r="N140">
        <v>0</v>
      </c>
      <c r="O140">
        <v>37093.300000000003</v>
      </c>
      <c r="P140">
        <v>64644.1</v>
      </c>
      <c r="Q140">
        <v>0</v>
      </c>
      <c r="R140">
        <v>0</v>
      </c>
      <c r="S140">
        <v>0</v>
      </c>
      <c r="T140">
        <v>65628.2</v>
      </c>
      <c r="U140">
        <v>167366</v>
      </c>
      <c r="V140">
        <v>81817.899999999994</v>
      </c>
      <c r="W140">
        <v>0</v>
      </c>
      <c r="X140">
        <v>0</v>
      </c>
      <c r="Y140">
        <v>0</v>
      </c>
      <c r="Z140">
        <v>249183</v>
      </c>
      <c r="AA140">
        <v>244.13800000000001</v>
      </c>
      <c r="AB140">
        <v>0</v>
      </c>
      <c r="AC140">
        <v>0</v>
      </c>
      <c r="AD140">
        <v>0</v>
      </c>
      <c r="AE140">
        <v>0</v>
      </c>
      <c r="AF140">
        <v>1288.28</v>
      </c>
      <c r="AG140">
        <v>0</v>
      </c>
      <c r="AH140">
        <v>1532.41</v>
      </c>
      <c r="AI140">
        <v>0</v>
      </c>
      <c r="AJ140">
        <v>0</v>
      </c>
      <c r="AK140">
        <v>0</v>
      </c>
      <c r="AL140">
        <v>0</v>
      </c>
      <c r="AM140">
        <v>1532.41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1.76065</v>
      </c>
      <c r="BB140">
        <v>62.638399999999997</v>
      </c>
      <c r="BC140">
        <v>67.005899999999997</v>
      </c>
      <c r="BD140">
        <v>0</v>
      </c>
      <c r="BE140">
        <v>0</v>
      </c>
      <c r="BF140">
        <v>8.2481399999999994</v>
      </c>
      <c r="BG140">
        <v>71.033500000000004</v>
      </c>
      <c r="BH140">
        <v>210.68700000000001</v>
      </c>
      <c r="BI140">
        <v>90.041600000000003</v>
      </c>
      <c r="BJ140">
        <v>0</v>
      </c>
      <c r="BK140">
        <v>0</v>
      </c>
      <c r="BL140">
        <v>0</v>
      </c>
      <c r="BM140">
        <v>300.72800000000001</v>
      </c>
      <c r="BN140">
        <v>290.71899999999999</v>
      </c>
      <c r="BO140">
        <v>10.008800000000001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100</v>
      </c>
      <c r="BX140" t="s">
        <v>100</v>
      </c>
      <c r="BY140" t="s">
        <v>369</v>
      </c>
      <c r="BZ140">
        <v>3.1860499999999998</v>
      </c>
      <c r="CA140">
        <v>37735.9</v>
      </c>
      <c r="CB140">
        <v>15359.3</v>
      </c>
      <c r="CC140">
        <v>0</v>
      </c>
      <c r="CD140">
        <v>481.43</v>
      </c>
      <c r="CE140">
        <v>0</v>
      </c>
      <c r="CF140">
        <v>65628.2</v>
      </c>
      <c r="CG140">
        <v>119208</v>
      </c>
      <c r="CH140">
        <v>81817.899999999994</v>
      </c>
      <c r="CI140">
        <v>0</v>
      </c>
      <c r="CJ140">
        <v>0</v>
      </c>
      <c r="CK140">
        <v>0</v>
      </c>
      <c r="CL140">
        <v>201026</v>
      </c>
      <c r="CM140">
        <v>553.55600000000004</v>
      </c>
      <c r="CN140">
        <v>0</v>
      </c>
      <c r="CO140">
        <v>0</v>
      </c>
      <c r="CP140">
        <v>0</v>
      </c>
      <c r="CQ140">
        <v>0</v>
      </c>
      <c r="CR140">
        <v>1268.6099999999999</v>
      </c>
      <c r="CS140">
        <v>0</v>
      </c>
      <c r="CT140">
        <v>1822.17</v>
      </c>
      <c r="CU140">
        <v>0</v>
      </c>
      <c r="CV140">
        <v>0</v>
      </c>
      <c r="CW140">
        <v>0</v>
      </c>
      <c r="CX140">
        <v>0</v>
      </c>
      <c r="CY140">
        <v>1822.17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4.1283300000000001</v>
      </c>
      <c r="DN140">
        <v>61.841999999999999</v>
      </c>
      <c r="DO140">
        <v>18.5669</v>
      </c>
      <c r="DP140">
        <v>0</v>
      </c>
      <c r="DQ140">
        <v>0.36893300000000001</v>
      </c>
      <c r="DR140">
        <v>8.1220700000000008</v>
      </c>
      <c r="DS140">
        <v>71.033500000000004</v>
      </c>
      <c r="DT140">
        <v>164.06200000000001</v>
      </c>
      <c r="DU140">
        <v>90.041600000000003</v>
      </c>
      <c r="DV140">
        <v>0</v>
      </c>
      <c r="DW140">
        <v>0</v>
      </c>
      <c r="DX140">
        <v>0</v>
      </c>
      <c r="DY140">
        <v>254.10300000000001</v>
      </c>
      <c r="DZ140">
        <v>241.85499999999999</v>
      </c>
      <c r="EA140">
        <v>12.247999999999999</v>
      </c>
      <c r="EB140">
        <v>0</v>
      </c>
      <c r="EC140">
        <v>0</v>
      </c>
      <c r="EE140">
        <v>0</v>
      </c>
      <c r="EF140">
        <v>0</v>
      </c>
      <c r="EH140">
        <v>0</v>
      </c>
      <c r="FI140" t="s">
        <v>509</v>
      </c>
      <c r="FJ140" t="s">
        <v>469</v>
      </c>
      <c r="FK140" t="s">
        <v>260</v>
      </c>
      <c r="FL140" t="s">
        <v>291</v>
      </c>
      <c r="FM140">
        <v>8.5</v>
      </c>
      <c r="FN140" t="s">
        <v>44</v>
      </c>
      <c r="FO140" t="s">
        <v>520</v>
      </c>
      <c r="FP140" t="s">
        <v>524</v>
      </c>
    </row>
    <row r="141" spans="1:172" x14ac:dyDescent="0.25">
      <c r="A141" s="69">
        <v>42957.118043981478</v>
      </c>
      <c r="B141" t="s">
        <v>380</v>
      </c>
      <c r="C141">
        <v>1010115</v>
      </c>
      <c r="D141" t="s">
        <v>124</v>
      </c>
      <c r="E141">
        <v>22500</v>
      </c>
      <c r="F141">
        <v>22500</v>
      </c>
      <c r="G141" t="s">
        <v>43</v>
      </c>
      <c r="H141" s="39">
        <v>3.6111111111111115E-2</v>
      </c>
      <c r="I141" t="s">
        <v>50</v>
      </c>
      <c r="J141">
        <v>50.07</v>
      </c>
      <c r="K141" t="s">
        <v>100</v>
      </c>
      <c r="L141" t="s">
        <v>100</v>
      </c>
      <c r="M141" t="s">
        <v>213</v>
      </c>
      <c r="N141">
        <v>4816.62</v>
      </c>
      <c r="O141">
        <v>89623.5</v>
      </c>
      <c r="P141">
        <v>53091.8</v>
      </c>
      <c r="Q141">
        <v>0</v>
      </c>
      <c r="R141">
        <v>0</v>
      </c>
      <c r="S141">
        <v>0</v>
      </c>
      <c r="T141">
        <v>66541.399999999994</v>
      </c>
      <c r="U141">
        <v>214073</v>
      </c>
      <c r="V141">
        <v>81817.899999999994</v>
      </c>
      <c r="W141">
        <v>0</v>
      </c>
      <c r="X141">
        <v>0</v>
      </c>
      <c r="Y141">
        <v>0</v>
      </c>
      <c r="Z141">
        <v>295891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1116.8900000000001</v>
      </c>
      <c r="AG141">
        <v>0</v>
      </c>
      <c r="AH141">
        <v>1116.8900000000001</v>
      </c>
      <c r="AI141">
        <v>0</v>
      </c>
      <c r="AJ141">
        <v>0</v>
      </c>
      <c r="AK141">
        <v>0</v>
      </c>
      <c r="AL141">
        <v>0</v>
      </c>
      <c r="AM141">
        <v>1116.8900000000001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3.81203</v>
      </c>
      <c r="BB141">
        <v>131.71199999999999</v>
      </c>
      <c r="BC141">
        <v>56.432299999999998</v>
      </c>
      <c r="BD141">
        <v>0</v>
      </c>
      <c r="BE141">
        <v>0</v>
      </c>
      <c r="BF141">
        <v>7.2021899999999999</v>
      </c>
      <c r="BG141">
        <v>72.608500000000006</v>
      </c>
      <c r="BH141">
        <v>271.76600000000002</v>
      </c>
      <c r="BI141">
        <v>89.233699999999999</v>
      </c>
      <c r="BJ141">
        <v>0</v>
      </c>
      <c r="BK141">
        <v>0</v>
      </c>
      <c r="BL141">
        <v>0</v>
      </c>
      <c r="BM141">
        <v>361</v>
      </c>
      <c r="BN141">
        <v>353.798</v>
      </c>
      <c r="BO141">
        <v>7.2021899999999999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100</v>
      </c>
      <c r="BX141" t="s">
        <v>100</v>
      </c>
      <c r="BY141" t="s">
        <v>372</v>
      </c>
      <c r="BZ141">
        <v>6.0210800000000004</v>
      </c>
      <c r="CA141">
        <v>129544</v>
      </c>
      <c r="CB141">
        <v>48223.9</v>
      </c>
      <c r="CC141">
        <v>0</v>
      </c>
      <c r="CD141">
        <v>687.07399999999996</v>
      </c>
      <c r="CE141">
        <v>0</v>
      </c>
      <c r="CF141">
        <v>66541.399999999994</v>
      </c>
      <c r="CG141">
        <v>245002</v>
      </c>
      <c r="CH141">
        <v>81817.899999999994</v>
      </c>
      <c r="CI141">
        <v>0</v>
      </c>
      <c r="CJ141">
        <v>0</v>
      </c>
      <c r="CK141">
        <v>0</v>
      </c>
      <c r="CL141">
        <v>326820</v>
      </c>
      <c r="CM141">
        <v>1038.2</v>
      </c>
      <c r="CN141">
        <v>0</v>
      </c>
      <c r="CO141">
        <v>0</v>
      </c>
      <c r="CP141">
        <v>0</v>
      </c>
      <c r="CQ141">
        <v>0</v>
      </c>
      <c r="CR141">
        <v>1101.52</v>
      </c>
      <c r="CS141">
        <v>0</v>
      </c>
      <c r="CT141">
        <v>2139.7199999999998</v>
      </c>
      <c r="CU141">
        <v>0</v>
      </c>
      <c r="CV141">
        <v>0</v>
      </c>
      <c r="CW141">
        <v>0</v>
      </c>
      <c r="CX141">
        <v>0</v>
      </c>
      <c r="CY141">
        <v>2139.7199999999998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6.5461400000000003</v>
      </c>
      <c r="DN141">
        <v>178.191</v>
      </c>
      <c r="DO141">
        <v>56.828899999999997</v>
      </c>
      <c r="DP141">
        <v>0</v>
      </c>
      <c r="DQ141">
        <v>0.55423199999999995</v>
      </c>
      <c r="DR141">
        <v>7.1023500000000004</v>
      </c>
      <c r="DS141">
        <v>72.608500000000006</v>
      </c>
      <c r="DT141">
        <v>321.83100000000002</v>
      </c>
      <c r="DU141">
        <v>89.233699999999999</v>
      </c>
      <c r="DV141">
        <v>0</v>
      </c>
      <c r="DW141">
        <v>0</v>
      </c>
      <c r="DX141">
        <v>0</v>
      </c>
      <c r="DY141">
        <v>411.065</v>
      </c>
      <c r="DZ141">
        <v>397.42099999999999</v>
      </c>
      <c r="EA141">
        <v>13.643800000000001</v>
      </c>
      <c r="EB141">
        <v>0</v>
      </c>
      <c r="EC141">
        <v>0</v>
      </c>
      <c r="EE141">
        <v>0</v>
      </c>
      <c r="EF141">
        <v>0</v>
      </c>
      <c r="EH141">
        <v>0</v>
      </c>
      <c r="FI141" t="s">
        <v>509</v>
      </c>
      <c r="FJ141" t="s">
        <v>469</v>
      </c>
      <c r="FK141" t="s">
        <v>260</v>
      </c>
      <c r="FL141" t="s">
        <v>291</v>
      </c>
      <c r="FM141">
        <v>8.5</v>
      </c>
      <c r="FN141" t="s">
        <v>44</v>
      </c>
      <c r="FO141" t="s">
        <v>520</v>
      </c>
      <c r="FP141" t="s">
        <v>524</v>
      </c>
    </row>
    <row r="142" spans="1:172" x14ac:dyDescent="0.25">
      <c r="A142" s="69">
        <v>42957.118738425925</v>
      </c>
      <c r="B142" t="s">
        <v>381</v>
      </c>
      <c r="C142">
        <v>1010306</v>
      </c>
      <c r="D142" t="s">
        <v>303</v>
      </c>
      <c r="E142">
        <v>22500</v>
      </c>
      <c r="F142">
        <v>22500</v>
      </c>
      <c r="G142" t="s">
        <v>43</v>
      </c>
      <c r="H142" s="39">
        <v>3.888888888888889E-2</v>
      </c>
      <c r="I142" t="s">
        <v>51</v>
      </c>
      <c r="J142">
        <v>-17.22</v>
      </c>
      <c r="K142" t="s">
        <v>100</v>
      </c>
      <c r="L142" t="s">
        <v>100</v>
      </c>
      <c r="M142" t="s">
        <v>213</v>
      </c>
      <c r="N142">
        <v>9318.8700000000008</v>
      </c>
      <c r="O142">
        <v>26669.4</v>
      </c>
      <c r="P142">
        <v>39505.9</v>
      </c>
      <c r="Q142">
        <v>0</v>
      </c>
      <c r="R142">
        <v>0</v>
      </c>
      <c r="S142">
        <v>0</v>
      </c>
      <c r="T142">
        <v>65628.2</v>
      </c>
      <c r="U142">
        <v>141122</v>
      </c>
      <c r="V142">
        <v>81817.899999999994</v>
      </c>
      <c r="W142">
        <v>0</v>
      </c>
      <c r="X142">
        <v>0</v>
      </c>
      <c r="Y142">
        <v>0</v>
      </c>
      <c r="Z142">
        <v>222940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1288.28</v>
      </c>
      <c r="AG142">
        <v>0</v>
      </c>
      <c r="AH142">
        <v>1288.28</v>
      </c>
      <c r="AI142">
        <v>0</v>
      </c>
      <c r="AJ142">
        <v>0</v>
      </c>
      <c r="AK142">
        <v>0</v>
      </c>
      <c r="AL142">
        <v>0</v>
      </c>
      <c r="AM142">
        <v>1288.28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7.1974600000000004</v>
      </c>
      <c r="BB142">
        <v>52.244100000000003</v>
      </c>
      <c r="BC142">
        <v>42.5627</v>
      </c>
      <c r="BD142">
        <v>0</v>
      </c>
      <c r="BE142">
        <v>0</v>
      </c>
      <c r="BF142">
        <v>8.2481500000000008</v>
      </c>
      <c r="BG142">
        <v>71.033500000000004</v>
      </c>
      <c r="BH142">
        <v>181.286</v>
      </c>
      <c r="BI142">
        <v>90.041600000000003</v>
      </c>
      <c r="BJ142">
        <v>0</v>
      </c>
      <c r="BK142">
        <v>0</v>
      </c>
      <c r="BL142">
        <v>0</v>
      </c>
      <c r="BM142">
        <v>271.327</v>
      </c>
      <c r="BN142">
        <v>263.07900000000001</v>
      </c>
      <c r="BO142">
        <v>8.2481500000000008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100</v>
      </c>
      <c r="BX142" t="s">
        <v>100</v>
      </c>
      <c r="BY142" t="s">
        <v>369</v>
      </c>
      <c r="BZ142">
        <v>3.1860499999999998</v>
      </c>
      <c r="CA142">
        <v>37735.9</v>
      </c>
      <c r="CB142">
        <v>15359.3</v>
      </c>
      <c r="CC142">
        <v>0</v>
      </c>
      <c r="CD142">
        <v>481.43</v>
      </c>
      <c r="CE142">
        <v>0</v>
      </c>
      <c r="CF142">
        <v>65628.2</v>
      </c>
      <c r="CG142">
        <v>119208</v>
      </c>
      <c r="CH142">
        <v>81817.899999999994</v>
      </c>
      <c r="CI142">
        <v>0</v>
      </c>
      <c r="CJ142">
        <v>0</v>
      </c>
      <c r="CK142">
        <v>0</v>
      </c>
      <c r="CL142">
        <v>201026</v>
      </c>
      <c r="CM142">
        <v>553.55600000000004</v>
      </c>
      <c r="CN142">
        <v>0</v>
      </c>
      <c r="CO142">
        <v>0</v>
      </c>
      <c r="CP142">
        <v>0</v>
      </c>
      <c r="CQ142">
        <v>0</v>
      </c>
      <c r="CR142">
        <v>1268.6099999999999</v>
      </c>
      <c r="CS142">
        <v>0</v>
      </c>
      <c r="CT142">
        <v>1822.17</v>
      </c>
      <c r="CU142">
        <v>0</v>
      </c>
      <c r="CV142">
        <v>0</v>
      </c>
      <c r="CW142">
        <v>0</v>
      </c>
      <c r="CX142">
        <v>0</v>
      </c>
      <c r="CY142">
        <v>1822.17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4.1283300000000001</v>
      </c>
      <c r="DN142">
        <v>61.841999999999999</v>
      </c>
      <c r="DO142">
        <v>18.5669</v>
      </c>
      <c r="DP142">
        <v>0</v>
      </c>
      <c r="DQ142">
        <v>0.36893300000000001</v>
      </c>
      <c r="DR142">
        <v>8.1220700000000008</v>
      </c>
      <c r="DS142">
        <v>71.033500000000004</v>
      </c>
      <c r="DT142">
        <v>164.06200000000001</v>
      </c>
      <c r="DU142">
        <v>90.041600000000003</v>
      </c>
      <c r="DV142">
        <v>0</v>
      </c>
      <c r="DW142">
        <v>0</v>
      </c>
      <c r="DX142">
        <v>0</v>
      </c>
      <c r="DY142">
        <v>254.10300000000001</v>
      </c>
      <c r="DZ142">
        <v>241.85499999999999</v>
      </c>
      <c r="EA142">
        <v>12.247999999999999</v>
      </c>
      <c r="EB142">
        <v>0</v>
      </c>
      <c r="EC142">
        <v>0</v>
      </c>
      <c r="EE142">
        <v>0</v>
      </c>
      <c r="EF142">
        <v>0</v>
      </c>
      <c r="EH142">
        <v>0</v>
      </c>
      <c r="FI142" t="s">
        <v>509</v>
      </c>
      <c r="FJ142" t="s">
        <v>469</v>
      </c>
      <c r="FK142" t="s">
        <v>260</v>
      </c>
      <c r="FL142" t="s">
        <v>291</v>
      </c>
      <c r="FM142">
        <v>8.5</v>
      </c>
      <c r="FN142" t="s">
        <v>44</v>
      </c>
      <c r="FO142" t="s">
        <v>520</v>
      </c>
      <c r="FP142" t="s">
        <v>524</v>
      </c>
    </row>
    <row r="143" spans="1:172" x14ac:dyDescent="0.25">
      <c r="A143" s="69">
        <v>42957.120104166665</v>
      </c>
      <c r="B143" t="s">
        <v>382</v>
      </c>
      <c r="C143">
        <v>1010515</v>
      </c>
      <c r="D143" t="s">
        <v>124</v>
      </c>
      <c r="E143">
        <v>22500</v>
      </c>
      <c r="F143">
        <v>22500</v>
      </c>
      <c r="G143" t="s">
        <v>43</v>
      </c>
      <c r="H143" s="39">
        <v>7.9166666666666663E-2</v>
      </c>
      <c r="I143" t="s">
        <v>50</v>
      </c>
      <c r="J143">
        <v>52.95</v>
      </c>
      <c r="K143" t="s">
        <v>100</v>
      </c>
      <c r="L143" t="s">
        <v>100</v>
      </c>
      <c r="M143" t="s">
        <v>216</v>
      </c>
      <c r="N143">
        <v>1.0736699999999999</v>
      </c>
      <c r="O143">
        <v>69737.5</v>
      </c>
      <c r="P143">
        <v>71464.899999999994</v>
      </c>
      <c r="Q143">
        <v>888.33500000000004</v>
      </c>
      <c r="R143">
        <v>21685.5</v>
      </c>
      <c r="S143">
        <v>0</v>
      </c>
      <c r="T143">
        <v>66541.399999999994</v>
      </c>
      <c r="U143">
        <v>230319</v>
      </c>
      <c r="V143">
        <v>81817.899999999994</v>
      </c>
      <c r="W143">
        <v>0</v>
      </c>
      <c r="X143">
        <v>0</v>
      </c>
      <c r="Y143">
        <v>0</v>
      </c>
      <c r="Z143">
        <v>312137</v>
      </c>
      <c r="AA143">
        <v>204.62</v>
      </c>
      <c r="AB143">
        <v>0</v>
      </c>
      <c r="AC143">
        <v>0</v>
      </c>
      <c r="AD143">
        <v>0</v>
      </c>
      <c r="AE143">
        <v>0</v>
      </c>
      <c r="AF143">
        <v>1116.8800000000001</v>
      </c>
      <c r="AG143">
        <v>0</v>
      </c>
      <c r="AH143">
        <v>1321.5</v>
      </c>
      <c r="AI143">
        <v>0</v>
      </c>
      <c r="AJ143">
        <v>0</v>
      </c>
      <c r="AK143">
        <v>0</v>
      </c>
      <c r="AL143">
        <v>0</v>
      </c>
      <c r="AM143">
        <v>1321.5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1.51319</v>
      </c>
      <c r="BB143">
        <v>85.905000000000001</v>
      </c>
      <c r="BC143">
        <v>75.668700000000001</v>
      </c>
      <c r="BD143">
        <v>1.7436100000000001</v>
      </c>
      <c r="BE143">
        <v>24.237200000000001</v>
      </c>
      <c r="BF143">
        <v>7.20214</v>
      </c>
      <c r="BG143">
        <v>72.608500000000006</v>
      </c>
      <c r="BH143">
        <v>268.87799999999999</v>
      </c>
      <c r="BI143">
        <v>89.233699999999999</v>
      </c>
      <c r="BJ143">
        <v>0</v>
      </c>
      <c r="BK143">
        <v>0</v>
      </c>
      <c r="BL143">
        <v>0</v>
      </c>
      <c r="BM143">
        <v>358.11200000000002</v>
      </c>
      <c r="BN143">
        <v>349.39699999999999</v>
      </c>
      <c r="BO143">
        <v>8.7145200000000003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100</v>
      </c>
      <c r="BX143" t="s">
        <v>100</v>
      </c>
      <c r="BY143" t="s">
        <v>372</v>
      </c>
      <c r="BZ143">
        <v>6.0210800000000004</v>
      </c>
      <c r="CA143">
        <v>129544</v>
      </c>
      <c r="CB143">
        <v>48223.9</v>
      </c>
      <c r="CC143">
        <v>0</v>
      </c>
      <c r="CD143">
        <v>687.07399999999996</v>
      </c>
      <c r="CE143">
        <v>0</v>
      </c>
      <c r="CF143">
        <v>66541.399999999994</v>
      </c>
      <c r="CG143">
        <v>245002</v>
      </c>
      <c r="CH143">
        <v>81817.899999999994</v>
      </c>
      <c r="CI143">
        <v>0</v>
      </c>
      <c r="CJ143">
        <v>0</v>
      </c>
      <c r="CK143">
        <v>0</v>
      </c>
      <c r="CL143">
        <v>326820</v>
      </c>
      <c r="CM143">
        <v>1038.2</v>
      </c>
      <c r="CN143">
        <v>0</v>
      </c>
      <c r="CO143">
        <v>0</v>
      </c>
      <c r="CP143">
        <v>0</v>
      </c>
      <c r="CQ143">
        <v>0</v>
      </c>
      <c r="CR143">
        <v>1101.52</v>
      </c>
      <c r="CS143">
        <v>0</v>
      </c>
      <c r="CT143">
        <v>2139.7199999999998</v>
      </c>
      <c r="CU143">
        <v>0</v>
      </c>
      <c r="CV143">
        <v>0</v>
      </c>
      <c r="CW143">
        <v>0</v>
      </c>
      <c r="CX143">
        <v>0</v>
      </c>
      <c r="CY143">
        <v>2139.7199999999998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6.5461400000000003</v>
      </c>
      <c r="DN143">
        <v>178.191</v>
      </c>
      <c r="DO143">
        <v>56.828899999999997</v>
      </c>
      <c r="DP143">
        <v>0</v>
      </c>
      <c r="DQ143">
        <v>0.55423199999999995</v>
      </c>
      <c r="DR143">
        <v>7.1023500000000004</v>
      </c>
      <c r="DS143">
        <v>72.608500000000006</v>
      </c>
      <c r="DT143">
        <v>321.83100000000002</v>
      </c>
      <c r="DU143">
        <v>89.233699999999999</v>
      </c>
      <c r="DV143">
        <v>0</v>
      </c>
      <c r="DW143">
        <v>0</v>
      </c>
      <c r="DX143">
        <v>0</v>
      </c>
      <c r="DY143">
        <v>411.065</v>
      </c>
      <c r="DZ143">
        <v>397.42099999999999</v>
      </c>
      <c r="EA143">
        <v>13.643800000000001</v>
      </c>
      <c r="EB143">
        <v>0</v>
      </c>
      <c r="EC143">
        <v>0</v>
      </c>
      <c r="EE143">
        <v>0</v>
      </c>
      <c r="EF143">
        <v>0</v>
      </c>
      <c r="EH143">
        <v>0</v>
      </c>
      <c r="FI143" t="s">
        <v>509</v>
      </c>
      <c r="FJ143" t="s">
        <v>469</v>
      </c>
      <c r="FK143" t="s">
        <v>260</v>
      </c>
      <c r="FL143" t="s">
        <v>291</v>
      </c>
      <c r="FM143">
        <v>8.5</v>
      </c>
      <c r="FN143" t="s">
        <v>44</v>
      </c>
      <c r="FO143" t="s">
        <v>520</v>
      </c>
      <c r="FP143" t="s">
        <v>524</v>
      </c>
    </row>
    <row r="144" spans="1:172" x14ac:dyDescent="0.25">
      <c r="A144" s="69">
        <v>42957.121122685188</v>
      </c>
      <c r="B144" t="s">
        <v>383</v>
      </c>
      <c r="C144">
        <v>1010606</v>
      </c>
      <c r="D144" t="s">
        <v>303</v>
      </c>
      <c r="E144">
        <v>22500</v>
      </c>
      <c r="F144">
        <v>22500</v>
      </c>
      <c r="G144" t="s">
        <v>43</v>
      </c>
      <c r="H144" s="39">
        <v>5.8333333333333327E-2</v>
      </c>
      <c r="I144" t="s">
        <v>51</v>
      </c>
      <c r="J144">
        <v>-20.43</v>
      </c>
      <c r="K144" t="s">
        <v>100</v>
      </c>
      <c r="L144" t="s">
        <v>100</v>
      </c>
      <c r="M144" t="s">
        <v>286</v>
      </c>
      <c r="N144">
        <v>2.5477400000000001</v>
      </c>
      <c r="O144">
        <v>25494</v>
      </c>
      <c r="P144">
        <v>42095.6</v>
      </c>
      <c r="Q144">
        <v>104.657</v>
      </c>
      <c r="R144">
        <v>10771.3</v>
      </c>
      <c r="S144">
        <v>0</v>
      </c>
      <c r="T144">
        <v>65628.2</v>
      </c>
      <c r="U144">
        <v>144096</v>
      </c>
      <c r="V144">
        <v>81817.899999999994</v>
      </c>
      <c r="W144">
        <v>0</v>
      </c>
      <c r="X144">
        <v>0</v>
      </c>
      <c r="Y144">
        <v>0</v>
      </c>
      <c r="Z144">
        <v>225914</v>
      </c>
      <c r="AA144">
        <v>485.54700000000003</v>
      </c>
      <c r="AB144">
        <v>0</v>
      </c>
      <c r="AC144">
        <v>0</v>
      </c>
      <c r="AD144">
        <v>0</v>
      </c>
      <c r="AE144">
        <v>0</v>
      </c>
      <c r="AF144">
        <v>1288.28</v>
      </c>
      <c r="AG144">
        <v>0</v>
      </c>
      <c r="AH144">
        <v>1773.82</v>
      </c>
      <c r="AI144">
        <v>0</v>
      </c>
      <c r="AJ144">
        <v>0</v>
      </c>
      <c r="AK144">
        <v>0</v>
      </c>
      <c r="AL144">
        <v>0</v>
      </c>
      <c r="AM144">
        <v>1773.82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3.55186</v>
      </c>
      <c r="BB144">
        <v>41.482999999999997</v>
      </c>
      <c r="BC144">
        <v>46.167200000000001</v>
      </c>
      <c r="BD144">
        <v>0.34733000000000003</v>
      </c>
      <c r="BE144">
        <v>13.6648</v>
      </c>
      <c r="BF144">
        <v>8.2481399999999994</v>
      </c>
      <c r="BG144">
        <v>71.033500000000004</v>
      </c>
      <c r="BH144">
        <v>184.49600000000001</v>
      </c>
      <c r="BI144">
        <v>90.041600000000003</v>
      </c>
      <c r="BJ144">
        <v>0</v>
      </c>
      <c r="BK144">
        <v>0</v>
      </c>
      <c r="BL144">
        <v>0</v>
      </c>
      <c r="BM144">
        <v>274.53699999999998</v>
      </c>
      <c r="BN144">
        <v>262.73899999999998</v>
      </c>
      <c r="BO144">
        <v>11.7981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100</v>
      </c>
      <c r="BX144" t="s">
        <v>100</v>
      </c>
      <c r="BY144" t="s">
        <v>369</v>
      </c>
      <c r="BZ144">
        <v>3.1860499999999998</v>
      </c>
      <c r="CA144">
        <v>37735.9</v>
      </c>
      <c r="CB144">
        <v>15359.3</v>
      </c>
      <c r="CC144">
        <v>0</v>
      </c>
      <c r="CD144">
        <v>481.43</v>
      </c>
      <c r="CE144">
        <v>0</v>
      </c>
      <c r="CF144">
        <v>65628.2</v>
      </c>
      <c r="CG144">
        <v>119208</v>
      </c>
      <c r="CH144">
        <v>81817.899999999994</v>
      </c>
      <c r="CI144">
        <v>0</v>
      </c>
      <c r="CJ144">
        <v>0</v>
      </c>
      <c r="CK144">
        <v>0</v>
      </c>
      <c r="CL144">
        <v>201026</v>
      </c>
      <c r="CM144">
        <v>553.55600000000004</v>
      </c>
      <c r="CN144">
        <v>0</v>
      </c>
      <c r="CO144">
        <v>0</v>
      </c>
      <c r="CP144">
        <v>0</v>
      </c>
      <c r="CQ144">
        <v>0</v>
      </c>
      <c r="CR144">
        <v>1268.6099999999999</v>
      </c>
      <c r="CS144">
        <v>0</v>
      </c>
      <c r="CT144">
        <v>1822.17</v>
      </c>
      <c r="CU144">
        <v>0</v>
      </c>
      <c r="CV144">
        <v>0</v>
      </c>
      <c r="CW144">
        <v>0</v>
      </c>
      <c r="CX144">
        <v>0</v>
      </c>
      <c r="CY144">
        <v>1822.17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4.1283300000000001</v>
      </c>
      <c r="DN144">
        <v>61.841999999999999</v>
      </c>
      <c r="DO144">
        <v>18.5669</v>
      </c>
      <c r="DP144">
        <v>0</v>
      </c>
      <c r="DQ144">
        <v>0.36893300000000001</v>
      </c>
      <c r="DR144">
        <v>8.1220700000000008</v>
      </c>
      <c r="DS144">
        <v>71.033500000000004</v>
      </c>
      <c r="DT144">
        <v>164.06200000000001</v>
      </c>
      <c r="DU144">
        <v>90.041600000000003</v>
      </c>
      <c r="DV144">
        <v>0</v>
      </c>
      <c r="DW144">
        <v>0</v>
      </c>
      <c r="DX144">
        <v>0</v>
      </c>
      <c r="DY144">
        <v>254.10300000000001</v>
      </c>
      <c r="DZ144">
        <v>241.85499999999999</v>
      </c>
      <c r="EA144">
        <v>12.247999999999999</v>
      </c>
      <c r="EB144">
        <v>0</v>
      </c>
      <c r="EC144">
        <v>0</v>
      </c>
      <c r="EE144">
        <v>0</v>
      </c>
      <c r="EF144">
        <v>0</v>
      </c>
      <c r="EH144">
        <v>0</v>
      </c>
      <c r="FI144" t="s">
        <v>509</v>
      </c>
      <c r="FJ144" t="s">
        <v>469</v>
      </c>
      <c r="FK144" t="s">
        <v>260</v>
      </c>
      <c r="FL144" t="s">
        <v>291</v>
      </c>
      <c r="FM144">
        <v>8.5</v>
      </c>
      <c r="FN144" t="s">
        <v>44</v>
      </c>
      <c r="FO144" t="s">
        <v>520</v>
      </c>
      <c r="FP144" t="s">
        <v>524</v>
      </c>
    </row>
    <row r="145" spans="1:172" x14ac:dyDescent="0.25">
      <c r="A145" s="69">
        <v>42957.121782407405</v>
      </c>
      <c r="B145" t="s">
        <v>384</v>
      </c>
      <c r="C145">
        <v>1013715</v>
      </c>
      <c r="D145" t="s">
        <v>124</v>
      </c>
      <c r="E145">
        <v>22500</v>
      </c>
      <c r="F145">
        <v>22500</v>
      </c>
      <c r="G145" t="s">
        <v>43</v>
      </c>
      <c r="H145" s="39">
        <v>3.6805555555555557E-2</v>
      </c>
      <c r="I145" t="s">
        <v>50</v>
      </c>
      <c r="J145">
        <v>43.06</v>
      </c>
      <c r="K145" t="s">
        <v>100</v>
      </c>
      <c r="L145" t="s">
        <v>100</v>
      </c>
      <c r="M145" t="s">
        <v>254</v>
      </c>
      <c r="N145">
        <v>0</v>
      </c>
      <c r="O145">
        <v>64035.9</v>
      </c>
      <c r="P145">
        <v>84037.3</v>
      </c>
      <c r="Q145">
        <v>0</v>
      </c>
      <c r="R145">
        <v>0</v>
      </c>
      <c r="S145">
        <v>0</v>
      </c>
      <c r="T145">
        <v>66541.399999999994</v>
      </c>
      <c r="U145">
        <v>214615</v>
      </c>
      <c r="V145">
        <v>81817.899999999994</v>
      </c>
      <c r="W145">
        <v>0</v>
      </c>
      <c r="X145">
        <v>0</v>
      </c>
      <c r="Y145">
        <v>0</v>
      </c>
      <c r="Z145">
        <v>296433</v>
      </c>
      <c r="AA145">
        <v>122.85299999999999</v>
      </c>
      <c r="AB145">
        <v>0</v>
      </c>
      <c r="AC145">
        <v>0</v>
      </c>
      <c r="AD145">
        <v>0</v>
      </c>
      <c r="AE145">
        <v>0</v>
      </c>
      <c r="AF145">
        <v>1116.8800000000001</v>
      </c>
      <c r="AG145">
        <v>0</v>
      </c>
      <c r="AH145">
        <v>1239.73</v>
      </c>
      <c r="AI145">
        <v>0</v>
      </c>
      <c r="AJ145">
        <v>0</v>
      </c>
      <c r="AK145">
        <v>0</v>
      </c>
      <c r="AL145">
        <v>0</v>
      </c>
      <c r="AM145">
        <v>1239.73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0.927311</v>
      </c>
      <c r="BB145">
        <v>111.38200000000001</v>
      </c>
      <c r="BC145">
        <v>86.652500000000003</v>
      </c>
      <c r="BD145">
        <v>0</v>
      </c>
      <c r="BE145">
        <v>0</v>
      </c>
      <c r="BF145">
        <v>7.20214</v>
      </c>
      <c r="BG145">
        <v>72.608500000000006</v>
      </c>
      <c r="BH145">
        <v>278.77199999999999</v>
      </c>
      <c r="BI145">
        <v>89.233699999999999</v>
      </c>
      <c r="BJ145">
        <v>0</v>
      </c>
      <c r="BK145">
        <v>0</v>
      </c>
      <c r="BL145">
        <v>0</v>
      </c>
      <c r="BM145">
        <v>368.00599999999997</v>
      </c>
      <c r="BN145">
        <v>359.87599999999998</v>
      </c>
      <c r="BO145">
        <v>8.1294500000000003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100</v>
      </c>
      <c r="BX145" t="s">
        <v>100</v>
      </c>
      <c r="BY145" t="s">
        <v>372</v>
      </c>
      <c r="BZ145">
        <v>6.0210800000000004</v>
      </c>
      <c r="CA145">
        <v>129544</v>
      </c>
      <c r="CB145">
        <v>48223.9</v>
      </c>
      <c r="CC145">
        <v>0</v>
      </c>
      <c r="CD145">
        <v>687.07399999999996</v>
      </c>
      <c r="CE145">
        <v>0</v>
      </c>
      <c r="CF145">
        <v>66541.399999999994</v>
      </c>
      <c r="CG145">
        <v>245002</v>
      </c>
      <c r="CH145">
        <v>81817.899999999994</v>
      </c>
      <c r="CI145">
        <v>0</v>
      </c>
      <c r="CJ145">
        <v>0</v>
      </c>
      <c r="CK145">
        <v>0</v>
      </c>
      <c r="CL145">
        <v>326820</v>
      </c>
      <c r="CM145">
        <v>1038.2</v>
      </c>
      <c r="CN145">
        <v>0</v>
      </c>
      <c r="CO145">
        <v>0</v>
      </c>
      <c r="CP145">
        <v>0</v>
      </c>
      <c r="CQ145">
        <v>0</v>
      </c>
      <c r="CR145">
        <v>1101.52</v>
      </c>
      <c r="CS145">
        <v>0</v>
      </c>
      <c r="CT145">
        <v>2139.7199999999998</v>
      </c>
      <c r="CU145">
        <v>0</v>
      </c>
      <c r="CV145">
        <v>0</v>
      </c>
      <c r="CW145">
        <v>0</v>
      </c>
      <c r="CX145">
        <v>0</v>
      </c>
      <c r="CY145">
        <v>2139.7199999999998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6.5461400000000003</v>
      </c>
      <c r="DN145">
        <v>178.191</v>
      </c>
      <c r="DO145">
        <v>56.828899999999997</v>
      </c>
      <c r="DP145">
        <v>0</v>
      </c>
      <c r="DQ145">
        <v>0.55423199999999995</v>
      </c>
      <c r="DR145">
        <v>7.1023500000000004</v>
      </c>
      <c r="DS145">
        <v>72.608500000000006</v>
      </c>
      <c r="DT145">
        <v>321.83100000000002</v>
      </c>
      <c r="DU145">
        <v>89.233699999999999</v>
      </c>
      <c r="DV145">
        <v>0</v>
      </c>
      <c r="DW145">
        <v>0</v>
      </c>
      <c r="DX145">
        <v>0</v>
      </c>
      <c r="DY145">
        <v>411.065</v>
      </c>
      <c r="DZ145">
        <v>397.42099999999999</v>
      </c>
      <c r="EA145">
        <v>13.643800000000001</v>
      </c>
      <c r="EB145">
        <v>0</v>
      </c>
      <c r="EC145">
        <v>0</v>
      </c>
      <c r="EE145">
        <v>0</v>
      </c>
      <c r="EF145">
        <v>0</v>
      </c>
      <c r="EH145">
        <v>0</v>
      </c>
      <c r="FI145" t="s">
        <v>509</v>
      </c>
      <c r="FJ145" t="s">
        <v>469</v>
      </c>
      <c r="FK145" t="s">
        <v>260</v>
      </c>
      <c r="FL145" t="s">
        <v>291</v>
      </c>
      <c r="FM145">
        <v>8.5</v>
      </c>
      <c r="FN145" t="s">
        <v>44</v>
      </c>
      <c r="FO145" t="s">
        <v>520</v>
      </c>
      <c r="FP145" t="s">
        <v>524</v>
      </c>
    </row>
    <row r="146" spans="1:172" x14ac:dyDescent="0.25">
      <c r="A146" s="69">
        <v>42957.122488425928</v>
      </c>
      <c r="B146" t="s">
        <v>385</v>
      </c>
      <c r="C146">
        <v>1013906</v>
      </c>
      <c r="D146" t="s">
        <v>303</v>
      </c>
      <c r="E146">
        <v>22500</v>
      </c>
      <c r="F146">
        <v>22500</v>
      </c>
      <c r="G146" t="s">
        <v>43</v>
      </c>
      <c r="H146" s="39">
        <v>3.9583333333333331E-2</v>
      </c>
      <c r="I146" t="s">
        <v>51</v>
      </c>
      <c r="J146">
        <v>-13.56</v>
      </c>
      <c r="K146" t="s">
        <v>100</v>
      </c>
      <c r="L146" t="s">
        <v>100</v>
      </c>
      <c r="M146" t="s">
        <v>368</v>
      </c>
      <c r="N146">
        <v>0</v>
      </c>
      <c r="O146">
        <v>10328.700000000001</v>
      </c>
      <c r="P146">
        <v>64644.1</v>
      </c>
      <c r="Q146">
        <v>0</v>
      </c>
      <c r="R146">
        <v>0</v>
      </c>
      <c r="S146">
        <v>0</v>
      </c>
      <c r="T146">
        <v>65628.2</v>
      </c>
      <c r="U146">
        <v>140601</v>
      </c>
      <c r="V146">
        <v>81817.899999999994</v>
      </c>
      <c r="W146">
        <v>0</v>
      </c>
      <c r="X146">
        <v>0</v>
      </c>
      <c r="Y146">
        <v>0</v>
      </c>
      <c r="Z146">
        <v>222419</v>
      </c>
      <c r="AA146">
        <v>290.46699999999998</v>
      </c>
      <c r="AB146">
        <v>0</v>
      </c>
      <c r="AC146">
        <v>0</v>
      </c>
      <c r="AD146">
        <v>0</v>
      </c>
      <c r="AE146">
        <v>0</v>
      </c>
      <c r="AF146">
        <v>1288.28</v>
      </c>
      <c r="AG146">
        <v>0</v>
      </c>
      <c r="AH146">
        <v>1578.74</v>
      </c>
      <c r="AI146">
        <v>0</v>
      </c>
      <c r="AJ146">
        <v>0</v>
      </c>
      <c r="AK146">
        <v>0</v>
      </c>
      <c r="AL146">
        <v>0</v>
      </c>
      <c r="AM146">
        <v>1578.74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2.12182</v>
      </c>
      <c r="BB146">
        <v>29.2119</v>
      </c>
      <c r="BC146">
        <v>67.005899999999997</v>
      </c>
      <c r="BD146">
        <v>0</v>
      </c>
      <c r="BE146">
        <v>0</v>
      </c>
      <c r="BF146">
        <v>8.2481500000000008</v>
      </c>
      <c r="BG146">
        <v>71.033500000000004</v>
      </c>
      <c r="BH146">
        <v>177.62100000000001</v>
      </c>
      <c r="BI146">
        <v>90.041600000000003</v>
      </c>
      <c r="BJ146">
        <v>0</v>
      </c>
      <c r="BK146">
        <v>0</v>
      </c>
      <c r="BL146">
        <v>0</v>
      </c>
      <c r="BM146">
        <v>267.66300000000001</v>
      </c>
      <c r="BN146">
        <v>257.29300000000001</v>
      </c>
      <c r="BO146">
        <v>10.37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100</v>
      </c>
      <c r="BX146" t="s">
        <v>100</v>
      </c>
      <c r="BY146" t="s">
        <v>369</v>
      </c>
      <c r="BZ146">
        <v>3.1860499999999998</v>
      </c>
      <c r="CA146">
        <v>37735.9</v>
      </c>
      <c r="CB146">
        <v>15359.3</v>
      </c>
      <c r="CC146">
        <v>0</v>
      </c>
      <c r="CD146">
        <v>481.43</v>
      </c>
      <c r="CE146">
        <v>0</v>
      </c>
      <c r="CF146">
        <v>65628.2</v>
      </c>
      <c r="CG146">
        <v>119208</v>
      </c>
      <c r="CH146">
        <v>81817.899999999994</v>
      </c>
      <c r="CI146">
        <v>0</v>
      </c>
      <c r="CJ146">
        <v>0</v>
      </c>
      <c r="CK146">
        <v>0</v>
      </c>
      <c r="CL146">
        <v>201026</v>
      </c>
      <c r="CM146">
        <v>553.55600000000004</v>
      </c>
      <c r="CN146">
        <v>0</v>
      </c>
      <c r="CO146">
        <v>0</v>
      </c>
      <c r="CP146">
        <v>0</v>
      </c>
      <c r="CQ146">
        <v>0</v>
      </c>
      <c r="CR146">
        <v>1268.6099999999999</v>
      </c>
      <c r="CS146">
        <v>0</v>
      </c>
      <c r="CT146">
        <v>1822.17</v>
      </c>
      <c r="CU146">
        <v>0</v>
      </c>
      <c r="CV146">
        <v>0</v>
      </c>
      <c r="CW146">
        <v>0</v>
      </c>
      <c r="CX146">
        <v>0</v>
      </c>
      <c r="CY146">
        <v>1822.17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4.1283300000000001</v>
      </c>
      <c r="DN146">
        <v>61.841999999999999</v>
      </c>
      <c r="DO146">
        <v>18.5669</v>
      </c>
      <c r="DP146">
        <v>0</v>
      </c>
      <c r="DQ146">
        <v>0.36893300000000001</v>
      </c>
      <c r="DR146">
        <v>8.1220700000000008</v>
      </c>
      <c r="DS146">
        <v>71.033500000000004</v>
      </c>
      <c r="DT146">
        <v>164.06200000000001</v>
      </c>
      <c r="DU146">
        <v>90.041600000000003</v>
      </c>
      <c r="DV146">
        <v>0</v>
      </c>
      <c r="DW146">
        <v>0</v>
      </c>
      <c r="DX146">
        <v>0</v>
      </c>
      <c r="DY146">
        <v>254.10300000000001</v>
      </c>
      <c r="DZ146">
        <v>241.85499999999999</v>
      </c>
      <c r="EA146">
        <v>12.247999999999999</v>
      </c>
      <c r="EB146">
        <v>0</v>
      </c>
      <c r="EC146">
        <v>0</v>
      </c>
      <c r="EE146">
        <v>0</v>
      </c>
      <c r="EF146">
        <v>0</v>
      </c>
      <c r="EH146">
        <v>0</v>
      </c>
      <c r="FI146" t="s">
        <v>509</v>
      </c>
      <c r="FJ146" t="s">
        <v>469</v>
      </c>
      <c r="FK146" t="s">
        <v>260</v>
      </c>
      <c r="FL146" t="s">
        <v>291</v>
      </c>
      <c r="FM146">
        <v>8.5</v>
      </c>
      <c r="FN146" t="s">
        <v>44</v>
      </c>
      <c r="FO146" t="s">
        <v>520</v>
      </c>
      <c r="FP146" t="s">
        <v>524</v>
      </c>
    </row>
    <row r="147" spans="1:172" x14ac:dyDescent="0.25">
      <c r="A147" s="69">
        <v>42957.123229166667</v>
      </c>
      <c r="B147" t="s">
        <v>386</v>
      </c>
      <c r="C147">
        <v>1014315</v>
      </c>
      <c r="D147" t="s">
        <v>124</v>
      </c>
      <c r="E147">
        <v>22500</v>
      </c>
      <c r="F147">
        <v>22500</v>
      </c>
      <c r="G147" t="s">
        <v>43</v>
      </c>
      <c r="H147" s="39">
        <v>4.2361111111111106E-2</v>
      </c>
      <c r="I147" t="s">
        <v>50</v>
      </c>
      <c r="J147">
        <v>23.57</v>
      </c>
      <c r="K147" t="s">
        <v>100</v>
      </c>
      <c r="L147" t="s">
        <v>100</v>
      </c>
      <c r="M147" t="s">
        <v>477</v>
      </c>
      <c r="N147">
        <v>214.22399999999999</v>
      </c>
      <c r="O147">
        <v>112984</v>
      </c>
      <c r="P147">
        <v>43814.6</v>
      </c>
      <c r="Q147">
        <v>573.51300000000003</v>
      </c>
      <c r="R147">
        <v>7650.91</v>
      </c>
      <c r="S147">
        <v>0</v>
      </c>
      <c r="T147">
        <v>66541.399999999994</v>
      </c>
      <c r="U147">
        <v>231779</v>
      </c>
      <c r="V147">
        <v>81817.899999999994</v>
      </c>
      <c r="W147">
        <v>0</v>
      </c>
      <c r="X147">
        <v>0</v>
      </c>
      <c r="Y147">
        <v>0</v>
      </c>
      <c r="Z147">
        <v>313597</v>
      </c>
      <c r="AA147">
        <v>242.964</v>
      </c>
      <c r="AB147">
        <v>0</v>
      </c>
      <c r="AC147">
        <v>0</v>
      </c>
      <c r="AD147">
        <v>0</v>
      </c>
      <c r="AE147">
        <v>0</v>
      </c>
      <c r="AF147">
        <v>1116.8900000000001</v>
      </c>
      <c r="AG147">
        <v>0</v>
      </c>
      <c r="AH147">
        <v>1359.85</v>
      </c>
      <c r="AI147">
        <v>0</v>
      </c>
      <c r="AJ147">
        <v>0</v>
      </c>
      <c r="AK147">
        <v>0</v>
      </c>
      <c r="AL147">
        <v>0</v>
      </c>
      <c r="AM147">
        <v>1359.85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1.93479</v>
      </c>
      <c r="BB147">
        <v>159.483</v>
      </c>
      <c r="BC147">
        <v>47.404600000000002</v>
      </c>
      <c r="BD147">
        <v>1.1852400000000001</v>
      </c>
      <c r="BE147">
        <v>8.4537099999999992</v>
      </c>
      <c r="BF147">
        <v>7.20221</v>
      </c>
      <c r="BG147">
        <v>72.608500000000006</v>
      </c>
      <c r="BH147">
        <v>298.27199999999999</v>
      </c>
      <c r="BI147">
        <v>89.233699999999999</v>
      </c>
      <c r="BJ147">
        <v>0</v>
      </c>
      <c r="BK147">
        <v>0</v>
      </c>
      <c r="BL147">
        <v>0</v>
      </c>
      <c r="BM147">
        <v>387.50599999999997</v>
      </c>
      <c r="BN147">
        <v>378.53199999999998</v>
      </c>
      <c r="BO147">
        <v>8.9731500000000004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100</v>
      </c>
      <c r="BX147" t="s">
        <v>100</v>
      </c>
      <c r="BY147" t="s">
        <v>372</v>
      </c>
      <c r="BZ147">
        <v>6.0210800000000004</v>
      </c>
      <c r="CA147">
        <v>129544</v>
      </c>
      <c r="CB147">
        <v>48223.9</v>
      </c>
      <c r="CC147">
        <v>0</v>
      </c>
      <c r="CD147">
        <v>687.07399999999996</v>
      </c>
      <c r="CE147">
        <v>0</v>
      </c>
      <c r="CF147">
        <v>66541.399999999994</v>
      </c>
      <c r="CG147">
        <v>245002</v>
      </c>
      <c r="CH147">
        <v>81817.899999999994</v>
      </c>
      <c r="CI147">
        <v>0</v>
      </c>
      <c r="CJ147">
        <v>0</v>
      </c>
      <c r="CK147">
        <v>0</v>
      </c>
      <c r="CL147">
        <v>326820</v>
      </c>
      <c r="CM147">
        <v>1038.2</v>
      </c>
      <c r="CN147">
        <v>0</v>
      </c>
      <c r="CO147">
        <v>0</v>
      </c>
      <c r="CP147">
        <v>0</v>
      </c>
      <c r="CQ147">
        <v>0</v>
      </c>
      <c r="CR147">
        <v>1101.52</v>
      </c>
      <c r="CS147">
        <v>0</v>
      </c>
      <c r="CT147">
        <v>2139.7199999999998</v>
      </c>
      <c r="CU147">
        <v>0</v>
      </c>
      <c r="CV147">
        <v>0</v>
      </c>
      <c r="CW147">
        <v>0</v>
      </c>
      <c r="CX147">
        <v>0</v>
      </c>
      <c r="CY147">
        <v>2139.7199999999998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6.5461400000000003</v>
      </c>
      <c r="DN147">
        <v>178.191</v>
      </c>
      <c r="DO147">
        <v>56.828899999999997</v>
      </c>
      <c r="DP147">
        <v>0</v>
      </c>
      <c r="DQ147">
        <v>0.55423199999999995</v>
      </c>
      <c r="DR147">
        <v>7.1023500000000004</v>
      </c>
      <c r="DS147">
        <v>72.608500000000006</v>
      </c>
      <c r="DT147">
        <v>321.83100000000002</v>
      </c>
      <c r="DU147">
        <v>89.233699999999999</v>
      </c>
      <c r="DV147">
        <v>0</v>
      </c>
      <c r="DW147">
        <v>0</v>
      </c>
      <c r="DX147">
        <v>0</v>
      </c>
      <c r="DY147">
        <v>411.065</v>
      </c>
      <c r="DZ147">
        <v>397.42099999999999</v>
      </c>
      <c r="EA147">
        <v>13.643800000000001</v>
      </c>
      <c r="EB147">
        <v>0</v>
      </c>
      <c r="EC147">
        <v>0</v>
      </c>
      <c r="EE147">
        <v>0</v>
      </c>
      <c r="EF147">
        <v>0</v>
      </c>
      <c r="EH147">
        <v>0</v>
      </c>
      <c r="FI147" t="s">
        <v>509</v>
      </c>
      <c r="FJ147" t="s">
        <v>469</v>
      </c>
      <c r="FK147" t="s">
        <v>260</v>
      </c>
      <c r="FL147" t="s">
        <v>291</v>
      </c>
      <c r="FM147">
        <v>8.5</v>
      </c>
      <c r="FN147" t="s">
        <v>44</v>
      </c>
      <c r="FO147" t="s">
        <v>520</v>
      </c>
      <c r="FP147" t="s">
        <v>524</v>
      </c>
    </row>
    <row r="148" spans="1:172" x14ac:dyDescent="0.25">
      <c r="A148" s="69">
        <v>42957.123923611114</v>
      </c>
      <c r="B148" t="s">
        <v>387</v>
      </c>
      <c r="C148">
        <v>1014506</v>
      </c>
      <c r="D148" t="s">
        <v>303</v>
      </c>
      <c r="E148">
        <v>22500</v>
      </c>
      <c r="F148">
        <v>22500</v>
      </c>
      <c r="G148" t="s">
        <v>43</v>
      </c>
      <c r="H148" s="39">
        <v>3.888888888888889E-2</v>
      </c>
      <c r="I148" t="s">
        <v>51</v>
      </c>
      <c r="J148">
        <v>-38.85</v>
      </c>
      <c r="K148" t="s">
        <v>100</v>
      </c>
      <c r="L148" t="s">
        <v>100</v>
      </c>
      <c r="M148" t="s">
        <v>286</v>
      </c>
      <c r="N148">
        <v>534.55600000000004</v>
      </c>
      <c r="O148">
        <v>36206.199999999997</v>
      </c>
      <c r="P148">
        <v>39700.300000000003</v>
      </c>
      <c r="Q148">
        <v>98.482200000000006</v>
      </c>
      <c r="R148">
        <v>5653.66</v>
      </c>
      <c r="S148">
        <v>0</v>
      </c>
      <c r="T148">
        <v>65628.2</v>
      </c>
      <c r="U148">
        <v>147821</v>
      </c>
      <c r="V148">
        <v>81817.899999999994</v>
      </c>
      <c r="W148">
        <v>0</v>
      </c>
      <c r="X148">
        <v>0</v>
      </c>
      <c r="Y148">
        <v>0</v>
      </c>
      <c r="Z148">
        <v>229639</v>
      </c>
      <c r="AA148">
        <v>393.92599999999999</v>
      </c>
      <c r="AB148">
        <v>0</v>
      </c>
      <c r="AC148">
        <v>0</v>
      </c>
      <c r="AD148">
        <v>0</v>
      </c>
      <c r="AE148">
        <v>0</v>
      </c>
      <c r="AF148">
        <v>1288.28</v>
      </c>
      <c r="AG148">
        <v>0</v>
      </c>
      <c r="AH148">
        <v>1682.2</v>
      </c>
      <c r="AI148">
        <v>0</v>
      </c>
      <c r="AJ148">
        <v>0</v>
      </c>
      <c r="AK148">
        <v>0</v>
      </c>
      <c r="AL148">
        <v>0</v>
      </c>
      <c r="AM148">
        <v>1682.2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3.26464</v>
      </c>
      <c r="BB148">
        <v>69.9178</v>
      </c>
      <c r="BC148">
        <v>43.065100000000001</v>
      </c>
      <c r="BD148">
        <v>0.242394</v>
      </c>
      <c r="BE148">
        <v>7.14466</v>
      </c>
      <c r="BF148">
        <v>8.2481500000000008</v>
      </c>
      <c r="BG148">
        <v>71.033500000000004</v>
      </c>
      <c r="BH148">
        <v>202.916</v>
      </c>
      <c r="BI148">
        <v>90.041600000000003</v>
      </c>
      <c r="BJ148">
        <v>0</v>
      </c>
      <c r="BK148">
        <v>0</v>
      </c>
      <c r="BL148">
        <v>0</v>
      </c>
      <c r="BM148">
        <v>292.95800000000003</v>
      </c>
      <c r="BN148">
        <v>281.85199999999998</v>
      </c>
      <c r="BO148">
        <v>11.1061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100</v>
      </c>
      <c r="BX148" t="s">
        <v>100</v>
      </c>
      <c r="BY148" t="s">
        <v>369</v>
      </c>
      <c r="BZ148">
        <v>3.1860499999999998</v>
      </c>
      <c r="CA148">
        <v>37735.9</v>
      </c>
      <c r="CB148">
        <v>15359.3</v>
      </c>
      <c r="CC148">
        <v>0</v>
      </c>
      <c r="CD148">
        <v>481.43</v>
      </c>
      <c r="CE148">
        <v>0</v>
      </c>
      <c r="CF148">
        <v>65628.2</v>
      </c>
      <c r="CG148">
        <v>119208</v>
      </c>
      <c r="CH148">
        <v>81817.899999999994</v>
      </c>
      <c r="CI148">
        <v>0</v>
      </c>
      <c r="CJ148">
        <v>0</v>
      </c>
      <c r="CK148">
        <v>0</v>
      </c>
      <c r="CL148">
        <v>201026</v>
      </c>
      <c r="CM148">
        <v>553.55600000000004</v>
      </c>
      <c r="CN148">
        <v>0</v>
      </c>
      <c r="CO148">
        <v>0</v>
      </c>
      <c r="CP148">
        <v>0</v>
      </c>
      <c r="CQ148">
        <v>0</v>
      </c>
      <c r="CR148">
        <v>1268.6099999999999</v>
      </c>
      <c r="CS148">
        <v>0</v>
      </c>
      <c r="CT148">
        <v>1822.17</v>
      </c>
      <c r="CU148">
        <v>0</v>
      </c>
      <c r="CV148">
        <v>0</v>
      </c>
      <c r="CW148">
        <v>0</v>
      </c>
      <c r="CX148">
        <v>0</v>
      </c>
      <c r="CY148">
        <v>1822.17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4.1283300000000001</v>
      </c>
      <c r="DN148">
        <v>61.841999999999999</v>
      </c>
      <c r="DO148">
        <v>18.5669</v>
      </c>
      <c r="DP148">
        <v>0</v>
      </c>
      <c r="DQ148">
        <v>0.36893300000000001</v>
      </c>
      <c r="DR148">
        <v>8.1220700000000008</v>
      </c>
      <c r="DS148">
        <v>71.033500000000004</v>
      </c>
      <c r="DT148">
        <v>164.06200000000001</v>
      </c>
      <c r="DU148">
        <v>90.041600000000003</v>
      </c>
      <c r="DV148">
        <v>0</v>
      </c>
      <c r="DW148">
        <v>0</v>
      </c>
      <c r="DX148">
        <v>0</v>
      </c>
      <c r="DY148">
        <v>254.10300000000001</v>
      </c>
      <c r="DZ148">
        <v>241.85499999999999</v>
      </c>
      <c r="EA148">
        <v>12.247999999999999</v>
      </c>
      <c r="EB148">
        <v>0</v>
      </c>
      <c r="EC148">
        <v>0</v>
      </c>
      <c r="EE148">
        <v>0</v>
      </c>
      <c r="EF148">
        <v>0</v>
      </c>
      <c r="EH148">
        <v>0</v>
      </c>
      <c r="FI148" t="s">
        <v>509</v>
      </c>
      <c r="FJ148" t="s">
        <v>469</v>
      </c>
      <c r="FK148" t="s">
        <v>260</v>
      </c>
      <c r="FL148" t="s">
        <v>291</v>
      </c>
      <c r="FM148">
        <v>8.5</v>
      </c>
      <c r="FN148" t="s">
        <v>44</v>
      </c>
      <c r="FO148" t="s">
        <v>520</v>
      </c>
      <c r="FP148" t="s">
        <v>524</v>
      </c>
    </row>
    <row r="149" spans="1:172" s="70" customFormat="1" x14ac:dyDescent="0.25">
      <c r="A149" s="73">
        <v>42957.1247337963</v>
      </c>
      <c r="B149" s="70" t="s">
        <v>388</v>
      </c>
      <c r="C149" s="70">
        <v>300006</v>
      </c>
      <c r="D149" s="70" t="s">
        <v>303</v>
      </c>
      <c r="E149" s="70">
        <v>53627.8</v>
      </c>
      <c r="F149" s="70">
        <v>53627.8</v>
      </c>
      <c r="G149" s="70" t="s">
        <v>43</v>
      </c>
      <c r="H149" s="71">
        <v>4.5833333333333337E-2</v>
      </c>
      <c r="I149" s="70" t="s">
        <v>50</v>
      </c>
      <c r="J149" s="70">
        <v>4</v>
      </c>
      <c r="K149" s="70" t="s">
        <v>100</v>
      </c>
      <c r="L149" s="70" t="s">
        <v>100</v>
      </c>
      <c r="M149" s="70" t="s">
        <v>225</v>
      </c>
      <c r="N149" s="70">
        <v>8.1616999999999997</v>
      </c>
      <c r="O149" s="70">
        <v>82181.2</v>
      </c>
      <c r="P149" s="70">
        <v>23177</v>
      </c>
      <c r="Q149" s="70">
        <v>0</v>
      </c>
      <c r="R149" s="70">
        <v>1679.33</v>
      </c>
      <c r="S149" s="70">
        <v>0</v>
      </c>
      <c r="T149" s="70">
        <v>90621.6</v>
      </c>
      <c r="U149" s="70">
        <v>197667</v>
      </c>
      <c r="V149" s="70">
        <v>229701</v>
      </c>
      <c r="W149" s="70">
        <v>0</v>
      </c>
      <c r="X149" s="70">
        <v>0</v>
      </c>
      <c r="Y149" s="70">
        <v>0</v>
      </c>
      <c r="Z149" s="70">
        <v>427369</v>
      </c>
      <c r="AA149" s="70">
        <v>1254.4000000000001</v>
      </c>
      <c r="AB149" s="70">
        <v>0</v>
      </c>
      <c r="AC149" s="70">
        <v>0</v>
      </c>
      <c r="AD149" s="70">
        <v>0</v>
      </c>
      <c r="AE149" s="70">
        <v>0</v>
      </c>
      <c r="AF149" s="70">
        <v>609.04499999999996</v>
      </c>
      <c r="AG149" s="70">
        <v>0</v>
      </c>
      <c r="AH149" s="70">
        <v>1863.45</v>
      </c>
      <c r="AI149" s="70">
        <v>0</v>
      </c>
      <c r="AJ149" s="70">
        <v>0</v>
      </c>
      <c r="AK149" s="70">
        <v>0</v>
      </c>
      <c r="AL149" s="70">
        <v>0</v>
      </c>
      <c r="AM149" s="70">
        <v>1863.45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0</v>
      </c>
      <c r="AW149" s="70">
        <v>0</v>
      </c>
      <c r="AX149" s="70">
        <v>0</v>
      </c>
      <c r="AY149" s="70">
        <v>0</v>
      </c>
      <c r="AZ149" s="70">
        <v>0</v>
      </c>
      <c r="BA149" s="70">
        <v>3.8510800000000001</v>
      </c>
      <c r="BB149" s="70">
        <v>55.722799999999999</v>
      </c>
      <c r="BC149" s="70">
        <v>11.176</v>
      </c>
      <c r="BD149" s="70">
        <v>0</v>
      </c>
      <c r="BE149" s="70">
        <v>0.52980099999999997</v>
      </c>
      <c r="BF149" s="70">
        <v>1.6341699999999999</v>
      </c>
      <c r="BG149" s="70">
        <v>42.061300000000003</v>
      </c>
      <c r="BH149" s="70">
        <v>114.97499999999999</v>
      </c>
      <c r="BI149" s="70">
        <v>109.03400000000001</v>
      </c>
      <c r="BJ149" s="70">
        <v>0</v>
      </c>
      <c r="BK149" s="70">
        <v>0</v>
      </c>
      <c r="BL149" s="70">
        <v>0</v>
      </c>
      <c r="BM149" s="70">
        <v>224.00899999999999</v>
      </c>
      <c r="BN149" s="70">
        <v>218.52600000000001</v>
      </c>
      <c r="BO149" s="70">
        <v>5.4826800000000002</v>
      </c>
      <c r="BP149" s="70">
        <v>0</v>
      </c>
      <c r="BQ149" s="70">
        <v>0</v>
      </c>
      <c r="BS149" s="70">
        <v>0</v>
      </c>
      <c r="BT149" s="70">
        <v>0</v>
      </c>
      <c r="BV149" s="70">
        <v>0</v>
      </c>
      <c r="BW149" s="70" t="s">
        <v>100</v>
      </c>
      <c r="BX149" s="70" t="s">
        <v>100</v>
      </c>
      <c r="BY149" s="70" t="s">
        <v>368</v>
      </c>
      <c r="BZ149" s="70">
        <v>9.1586599999999994</v>
      </c>
      <c r="CA149" s="70">
        <v>77729.600000000006</v>
      </c>
      <c r="CB149" s="70">
        <v>37485.599999999999</v>
      </c>
      <c r="CC149" s="70">
        <v>0</v>
      </c>
      <c r="CD149" s="70">
        <v>1338.73</v>
      </c>
      <c r="CE149" s="70">
        <v>0</v>
      </c>
      <c r="CF149" s="70">
        <v>90621.6</v>
      </c>
      <c r="CG149" s="70">
        <v>207185</v>
      </c>
      <c r="CH149" s="70">
        <v>229701</v>
      </c>
      <c r="CI149" s="70">
        <v>0</v>
      </c>
      <c r="CJ149" s="70">
        <v>0</v>
      </c>
      <c r="CK149" s="70">
        <v>0</v>
      </c>
      <c r="CL149" s="70">
        <v>436886</v>
      </c>
      <c r="CM149" s="70">
        <v>1613.36</v>
      </c>
      <c r="CN149" s="70">
        <v>0</v>
      </c>
      <c r="CO149" s="70">
        <v>0</v>
      </c>
      <c r="CP149" s="70">
        <v>0</v>
      </c>
      <c r="CQ149" s="70">
        <v>0</v>
      </c>
      <c r="CR149" s="70">
        <v>640.42700000000002</v>
      </c>
      <c r="CS149" s="70">
        <v>0</v>
      </c>
      <c r="CT149" s="70">
        <v>2253.79</v>
      </c>
      <c r="CU149" s="70">
        <v>0</v>
      </c>
      <c r="CV149" s="70">
        <v>0</v>
      </c>
      <c r="CW149" s="70">
        <v>0</v>
      </c>
      <c r="CX149" s="70">
        <v>0</v>
      </c>
      <c r="CY149" s="70">
        <v>2253.79</v>
      </c>
      <c r="CZ149" s="70">
        <v>0</v>
      </c>
      <c r="DA149" s="70">
        <v>0</v>
      </c>
      <c r="DB149" s="70">
        <v>0</v>
      </c>
      <c r="DC149" s="70">
        <v>0</v>
      </c>
      <c r="DD149" s="70">
        <v>0</v>
      </c>
      <c r="DE149" s="70">
        <v>0</v>
      </c>
      <c r="DF149" s="70">
        <v>0</v>
      </c>
      <c r="DG149" s="70">
        <v>0</v>
      </c>
      <c r="DH149" s="70">
        <v>0</v>
      </c>
      <c r="DI149" s="70">
        <v>0</v>
      </c>
      <c r="DJ149" s="70">
        <v>0</v>
      </c>
      <c r="DK149" s="70">
        <v>0</v>
      </c>
      <c r="DL149" s="70">
        <v>0</v>
      </c>
      <c r="DM149" s="70">
        <v>4.95357</v>
      </c>
      <c r="DN149" s="70">
        <v>51.796300000000002</v>
      </c>
      <c r="DO149" s="70">
        <v>18.018999999999998</v>
      </c>
      <c r="DP149" s="70">
        <v>0</v>
      </c>
      <c r="DQ149" s="70">
        <v>0.42332500000000001</v>
      </c>
      <c r="DR149" s="70">
        <v>1.7182900000000001</v>
      </c>
      <c r="DS149" s="70">
        <v>42.061300000000003</v>
      </c>
      <c r="DT149" s="70">
        <v>118.97199999999999</v>
      </c>
      <c r="DU149" s="70">
        <v>109.03400000000001</v>
      </c>
      <c r="DV149" s="70">
        <v>0</v>
      </c>
      <c r="DW149" s="70">
        <v>0</v>
      </c>
      <c r="DX149" s="70">
        <v>0</v>
      </c>
      <c r="DY149" s="70">
        <v>228.006</v>
      </c>
      <c r="DZ149" s="70">
        <v>221.33699999999999</v>
      </c>
      <c r="EA149" s="70">
        <v>6.6689699999999998</v>
      </c>
      <c r="EB149" s="70">
        <v>0</v>
      </c>
      <c r="EC149" s="70">
        <v>0</v>
      </c>
      <c r="EE149" s="70">
        <v>0</v>
      </c>
      <c r="EF149" s="70">
        <v>0</v>
      </c>
      <c r="EH149" s="70">
        <v>0</v>
      </c>
      <c r="FI149" s="70" t="s">
        <v>509</v>
      </c>
      <c r="FJ149" s="70" t="s">
        <v>469</v>
      </c>
      <c r="FK149" s="70" t="s">
        <v>260</v>
      </c>
      <c r="FL149" s="70" t="s">
        <v>291</v>
      </c>
      <c r="FM149" s="70">
        <v>8.5</v>
      </c>
      <c r="FN149" s="70" t="s">
        <v>44</v>
      </c>
      <c r="FO149" s="70" t="s">
        <v>520</v>
      </c>
      <c r="FP149" s="70" t="s">
        <v>525</v>
      </c>
    </row>
    <row r="150" spans="1:172" x14ac:dyDescent="0.25">
      <c r="A150" s="69">
        <v>42957.125543981485</v>
      </c>
      <c r="B150" t="s">
        <v>389</v>
      </c>
      <c r="C150">
        <v>300006</v>
      </c>
      <c r="D150" t="s">
        <v>303</v>
      </c>
      <c r="E150">
        <v>53627.8</v>
      </c>
      <c r="F150">
        <v>53627.8</v>
      </c>
      <c r="G150" t="s">
        <v>43</v>
      </c>
      <c r="H150" s="39">
        <v>4.5833333333333337E-2</v>
      </c>
      <c r="I150" t="s">
        <v>50</v>
      </c>
      <c r="J150">
        <v>4.38</v>
      </c>
      <c r="K150" t="s">
        <v>100</v>
      </c>
      <c r="L150" t="s">
        <v>100</v>
      </c>
      <c r="M150" t="s">
        <v>246</v>
      </c>
      <c r="N150">
        <v>7.8011900000000001</v>
      </c>
      <c r="O150">
        <v>81546.3</v>
      </c>
      <c r="P150">
        <v>23098.5</v>
      </c>
      <c r="Q150">
        <v>0</v>
      </c>
      <c r="R150">
        <v>1535.98</v>
      </c>
      <c r="S150">
        <v>0</v>
      </c>
      <c r="T150">
        <v>90621.7</v>
      </c>
      <c r="U150">
        <v>196810</v>
      </c>
      <c r="V150">
        <v>229701</v>
      </c>
      <c r="W150">
        <v>0</v>
      </c>
      <c r="X150">
        <v>0</v>
      </c>
      <c r="Y150">
        <v>0</v>
      </c>
      <c r="Z150">
        <v>426512</v>
      </c>
      <c r="AA150">
        <v>1199</v>
      </c>
      <c r="AB150">
        <v>0</v>
      </c>
      <c r="AC150">
        <v>0</v>
      </c>
      <c r="AD150">
        <v>0</v>
      </c>
      <c r="AE150">
        <v>0</v>
      </c>
      <c r="AF150">
        <v>609.04399999999998</v>
      </c>
      <c r="AG150">
        <v>0</v>
      </c>
      <c r="AH150">
        <v>1808.04</v>
      </c>
      <c r="AI150">
        <v>0</v>
      </c>
      <c r="AJ150">
        <v>0</v>
      </c>
      <c r="AK150">
        <v>0</v>
      </c>
      <c r="AL150">
        <v>0</v>
      </c>
      <c r="AM150">
        <v>1808.04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3.7035100000000001</v>
      </c>
      <c r="BB150">
        <v>55.486499999999999</v>
      </c>
      <c r="BC150">
        <v>11.166600000000001</v>
      </c>
      <c r="BD150">
        <v>0</v>
      </c>
      <c r="BE150">
        <v>0.48467500000000002</v>
      </c>
      <c r="BF150">
        <v>1.6341699999999999</v>
      </c>
      <c r="BG150">
        <v>42.061300000000003</v>
      </c>
      <c r="BH150">
        <v>114.53700000000001</v>
      </c>
      <c r="BI150">
        <v>109.03400000000001</v>
      </c>
      <c r="BJ150">
        <v>0</v>
      </c>
      <c r="BK150">
        <v>0</v>
      </c>
      <c r="BL150">
        <v>0</v>
      </c>
      <c r="BM150">
        <v>223.571</v>
      </c>
      <c r="BN150">
        <v>218.23599999999999</v>
      </c>
      <c r="BO150">
        <v>5.33521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100</v>
      </c>
      <c r="BX150" t="s">
        <v>100</v>
      </c>
      <c r="BY150" t="s">
        <v>298</v>
      </c>
      <c r="BZ150">
        <v>9.1336099999999991</v>
      </c>
      <c r="CA150">
        <v>77690.2</v>
      </c>
      <c r="CB150">
        <v>37473.5</v>
      </c>
      <c r="CC150">
        <v>0</v>
      </c>
      <c r="CD150">
        <v>1333.33</v>
      </c>
      <c r="CE150">
        <v>0</v>
      </c>
      <c r="CF150">
        <v>90621.7</v>
      </c>
      <c r="CG150">
        <v>207128</v>
      </c>
      <c r="CH150">
        <v>229701</v>
      </c>
      <c r="CI150">
        <v>0</v>
      </c>
      <c r="CJ150">
        <v>0</v>
      </c>
      <c r="CK150">
        <v>0</v>
      </c>
      <c r="CL150">
        <v>436829</v>
      </c>
      <c r="CM150">
        <v>1608.85</v>
      </c>
      <c r="CN150">
        <v>0</v>
      </c>
      <c r="CO150">
        <v>0</v>
      </c>
      <c r="CP150">
        <v>0</v>
      </c>
      <c r="CQ150">
        <v>0</v>
      </c>
      <c r="CR150">
        <v>640.42700000000002</v>
      </c>
      <c r="CS150">
        <v>0</v>
      </c>
      <c r="CT150">
        <v>2249.2800000000002</v>
      </c>
      <c r="CU150">
        <v>0</v>
      </c>
      <c r="CV150">
        <v>0</v>
      </c>
      <c r="CW150">
        <v>0</v>
      </c>
      <c r="CX150">
        <v>0</v>
      </c>
      <c r="CY150">
        <v>2249.2800000000002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4.9398900000000001</v>
      </c>
      <c r="DN150">
        <v>51.763800000000003</v>
      </c>
      <c r="DO150">
        <v>18.008700000000001</v>
      </c>
      <c r="DP150">
        <v>0</v>
      </c>
      <c r="DQ150">
        <v>0.42160999999999998</v>
      </c>
      <c r="DR150">
        <v>1.7182900000000001</v>
      </c>
      <c r="DS150">
        <v>42.061300000000003</v>
      </c>
      <c r="DT150">
        <v>118.914</v>
      </c>
      <c r="DU150">
        <v>109.03400000000001</v>
      </c>
      <c r="DV150">
        <v>0</v>
      </c>
      <c r="DW150">
        <v>0</v>
      </c>
      <c r="DX150">
        <v>0</v>
      </c>
      <c r="DY150">
        <v>227.94800000000001</v>
      </c>
      <c r="DZ150">
        <v>221.292</v>
      </c>
      <c r="EA150">
        <v>6.6552899999999999</v>
      </c>
      <c r="EB150">
        <v>0</v>
      </c>
      <c r="EC150">
        <v>0</v>
      </c>
      <c r="EE150">
        <v>0</v>
      </c>
      <c r="EF150">
        <v>0</v>
      </c>
      <c r="EH150">
        <v>0</v>
      </c>
      <c r="FI150" t="s">
        <v>509</v>
      </c>
      <c r="FJ150" t="s">
        <v>469</v>
      </c>
      <c r="FK150" t="s">
        <v>260</v>
      </c>
      <c r="FL150" t="s">
        <v>291</v>
      </c>
      <c r="FM150">
        <v>8.5</v>
      </c>
      <c r="FN150" t="s">
        <v>44</v>
      </c>
      <c r="FO150" t="s">
        <v>520</v>
      </c>
      <c r="FP150" t="s">
        <v>525</v>
      </c>
    </row>
    <row r="151" spans="1:172" x14ac:dyDescent="0.25">
      <c r="A151" s="69">
        <v>42957.126481481479</v>
      </c>
      <c r="B151" t="s">
        <v>390</v>
      </c>
      <c r="C151">
        <v>300016</v>
      </c>
      <c r="D151" t="s">
        <v>305</v>
      </c>
      <c r="E151">
        <v>53627.8</v>
      </c>
      <c r="F151">
        <v>53627.8</v>
      </c>
      <c r="G151" t="s">
        <v>43</v>
      </c>
      <c r="H151" s="39">
        <v>5.347222222222222E-2</v>
      </c>
      <c r="I151" t="s">
        <v>50</v>
      </c>
      <c r="J151">
        <v>4.93</v>
      </c>
      <c r="K151" t="s">
        <v>100</v>
      </c>
      <c r="L151" t="s">
        <v>100</v>
      </c>
      <c r="M151" t="s">
        <v>225</v>
      </c>
      <c r="N151">
        <v>38.649500000000003</v>
      </c>
      <c r="O151">
        <v>45461.4</v>
      </c>
      <c r="P151">
        <v>26848.2</v>
      </c>
      <c r="Q151">
        <v>0</v>
      </c>
      <c r="R151">
        <v>4213.07</v>
      </c>
      <c r="S151">
        <v>0</v>
      </c>
      <c r="T151">
        <v>90621.6</v>
      </c>
      <c r="U151">
        <v>167183</v>
      </c>
      <c r="V151">
        <v>229701</v>
      </c>
      <c r="W151">
        <v>0</v>
      </c>
      <c r="X151">
        <v>0</v>
      </c>
      <c r="Y151">
        <v>0</v>
      </c>
      <c r="Z151">
        <v>396884</v>
      </c>
      <c r="AA151">
        <v>5940.16</v>
      </c>
      <c r="AB151">
        <v>0</v>
      </c>
      <c r="AC151">
        <v>0</v>
      </c>
      <c r="AD151">
        <v>0</v>
      </c>
      <c r="AE151">
        <v>0</v>
      </c>
      <c r="AF151">
        <v>709.48599999999999</v>
      </c>
      <c r="AG151">
        <v>0</v>
      </c>
      <c r="AH151">
        <v>6649.65</v>
      </c>
      <c r="AI151">
        <v>0</v>
      </c>
      <c r="AJ151">
        <v>0</v>
      </c>
      <c r="AK151">
        <v>0</v>
      </c>
      <c r="AL151">
        <v>0</v>
      </c>
      <c r="AM151">
        <v>6649.65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17.880600000000001</v>
      </c>
      <c r="BB151">
        <v>39.671199999999999</v>
      </c>
      <c r="BC151">
        <v>13.2494</v>
      </c>
      <c r="BD151">
        <v>0</v>
      </c>
      <c r="BE151">
        <v>1.32165</v>
      </c>
      <c r="BF151">
        <v>1.90907</v>
      </c>
      <c r="BG151">
        <v>41.601100000000002</v>
      </c>
      <c r="BH151">
        <v>115.633</v>
      </c>
      <c r="BI151">
        <v>107.855</v>
      </c>
      <c r="BJ151">
        <v>0</v>
      </c>
      <c r="BK151">
        <v>0</v>
      </c>
      <c r="BL151">
        <v>0</v>
      </c>
      <c r="BM151">
        <v>223.488</v>
      </c>
      <c r="BN151">
        <v>203.71</v>
      </c>
      <c r="BO151">
        <v>19.7775</v>
      </c>
      <c r="BP151">
        <v>0</v>
      </c>
      <c r="BQ151">
        <v>0</v>
      </c>
      <c r="BS151">
        <v>0</v>
      </c>
      <c r="BT151">
        <v>1.25</v>
      </c>
      <c r="BU151" t="s">
        <v>158</v>
      </c>
      <c r="BV151">
        <v>0</v>
      </c>
      <c r="BW151" t="s">
        <v>100</v>
      </c>
      <c r="BX151" t="s">
        <v>100</v>
      </c>
      <c r="BY151" t="s">
        <v>391</v>
      </c>
      <c r="BZ151">
        <v>39.595199999999998</v>
      </c>
      <c r="CA151">
        <v>41654.800000000003</v>
      </c>
      <c r="CB151">
        <v>39884.6</v>
      </c>
      <c r="CC151">
        <v>0</v>
      </c>
      <c r="CD151">
        <v>2805.26</v>
      </c>
      <c r="CE151">
        <v>0</v>
      </c>
      <c r="CF151">
        <v>90621.6</v>
      </c>
      <c r="CG151">
        <v>175006</v>
      </c>
      <c r="CH151">
        <v>229701</v>
      </c>
      <c r="CI151">
        <v>0</v>
      </c>
      <c r="CJ151">
        <v>0</v>
      </c>
      <c r="CK151">
        <v>0</v>
      </c>
      <c r="CL151">
        <v>404707</v>
      </c>
      <c r="CM151">
        <v>6488.66</v>
      </c>
      <c r="CN151">
        <v>0</v>
      </c>
      <c r="CO151">
        <v>0</v>
      </c>
      <c r="CP151">
        <v>0</v>
      </c>
      <c r="CQ151">
        <v>0</v>
      </c>
      <c r="CR151">
        <v>740.86500000000001</v>
      </c>
      <c r="CS151">
        <v>0</v>
      </c>
      <c r="CT151">
        <v>7229.52</v>
      </c>
      <c r="CU151">
        <v>0</v>
      </c>
      <c r="CV151">
        <v>0</v>
      </c>
      <c r="CW151">
        <v>0</v>
      </c>
      <c r="CX151">
        <v>0</v>
      </c>
      <c r="CY151">
        <v>7229.52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19.510300000000001</v>
      </c>
      <c r="DN151">
        <v>36.969200000000001</v>
      </c>
      <c r="DO151">
        <v>19.605399999999999</v>
      </c>
      <c r="DP151">
        <v>0</v>
      </c>
      <c r="DQ151">
        <v>0.87968800000000003</v>
      </c>
      <c r="DR151">
        <v>1.99318</v>
      </c>
      <c r="DS151">
        <v>41.601100000000002</v>
      </c>
      <c r="DT151">
        <v>120.559</v>
      </c>
      <c r="DU151">
        <v>107.855</v>
      </c>
      <c r="DV151">
        <v>0</v>
      </c>
      <c r="DW151">
        <v>0</v>
      </c>
      <c r="DX151">
        <v>0</v>
      </c>
      <c r="DY151">
        <v>228.41300000000001</v>
      </c>
      <c r="DZ151">
        <v>206.922</v>
      </c>
      <c r="EA151">
        <v>21.491099999999999</v>
      </c>
      <c r="EB151">
        <v>0</v>
      </c>
      <c r="EC151">
        <v>0</v>
      </c>
      <c r="EE151">
        <v>0</v>
      </c>
      <c r="EF151">
        <v>8.5</v>
      </c>
      <c r="EG151" t="s">
        <v>207</v>
      </c>
      <c r="EH151">
        <v>0</v>
      </c>
      <c r="FI151" t="s">
        <v>509</v>
      </c>
      <c r="FJ151" t="s">
        <v>469</v>
      </c>
      <c r="FK151" t="s">
        <v>260</v>
      </c>
      <c r="FL151" t="s">
        <v>291</v>
      </c>
      <c r="FM151">
        <v>8.5</v>
      </c>
      <c r="FN151" t="s">
        <v>44</v>
      </c>
      <c r="FO151" t="s">
        <v>520</v>
      </c>
      <c r="FP151" t="s">
        <v>525</v>
      </c>
    </row>
    <row r="152" spans="1:172" x14ac:dyDescent="0.25">
      <c r="A152" s="69">
        <v>42957.127442129633</v>
      </c>
      <c r="B152" t="s">
        <v>392</v>
      </c>
      <c r="C152">
        <v>300016</v>
      </c>
      <c r="D152" t="s">
        <v>305</v>
      </c>
      <c r="E152">
        <v>53627.8</v>
      </c>
      <c r="F152">
        <v>53627.8</v>
      </c>
      <c r="G152" t="s">
        <v>43</v>
      </c>
      <c r="H152" s="39">
        <v>5.486111111111111E-2</v>
      </c>
      <c r="I152" t="s">
        <v>50</v>
      </c>
      <c r="J152">
        <v>5.37</v>
      </c>
      <c r="K152" t="s">
        <v>100</v>
      </c>
      <c r="L152" t="s">
        <v>100</v>
      </c>
      <c r="M152" t="s">
        <v>246</v>
      </c>
      <c r="N152">
        <v>38.549199999999999</v>
      </c>
      <c r="O152">
        <v>44702.6</v>
      </c>
      <c r="P152">
        <v>25876.1</v>
      </c>
      <c r="Q152">
        <v>0</v>
      </c>
      <c r="R152">
        <v>3629.68</v>
      </c>
      <c r="S152">
        <v>0</v>
      </c>
      <c r="T152">
        <v>90621.7</v>
      </c>
      <c r="U152">
        <v>164869</v>
      </c>
      <c r="V152">
        <v>229701</v>
      </c>
      <c r="W152">
        <v>0</v>
      </c>
      <c r="X152">
        <v>0</v>
      </c>
      <c r="Y152">
        <v>0</v>
      </c>
      <c r="Z152">
        <v>394570</v>
      </c>
      <c r="AA152">
        <v>5924.74</v>
      </c>
      <c r="AB152">
        <v>0</v>
      </c>
      <c r="AC152">
        <v>0</v>
      </c>
      <c r="AD152">
        <v>0</v>
      </c>
      <c r="AE152">
        <v>0</v>
      </c>
      <c r="AF152">
        <v>709.48400000000004</v>
      </c>
      <c r="AG152">
        <v>0</v>
      </c>
      <c r="AH152">
        <v>6634.22</v>
      </c>
      <c r="AI152">
        <v>0</v>
      </c>
      <c r="AJ152">
        <v>0</v>
      </c>
      <c r="AK152">
        <v>0</v>
      </c>
      <c r="AL152">
        <v>0</v>
      </c>
      <c r="AM152">
        <v>6634.22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17.876100000000001</v>
      </c>
      <c r="BB152">
        <v>39.601799999999997</v>
      </c>
      <c r="BC152">
        <v>12.9643</v>
      </c>
      <c r="BD152">
        <v>0</v>
      </c>
      <c r="BE152">
        <v>1.1385700000000001</v>
      </c>
      <c r="BF152">
        <v>1.90907</v>
      </c>
      <c r="BG152">
        <v>41.601199999999999</v>
      </c>
      <c r="BH152">
        <v>115.09099999999999</v>
      </c>
      <c r="BI152">
        <v>107.855</v>
      </c>
      <c r="BJ152">
        <v>0</v>
      </c>
      <c r="BK152">
        <v>0</v>
      </c>
      <c r="BL152">
        <v>0</v>
      </c>
      <c r="BM152">
        <v>222.946</v>
      </c>
      <c r="BN152">
        <v>203.173</v>
      </c>
      <c r="BO152">
        <v>19.773</v>
      </c>
      <c r="BP152">
        <v>0</v>
      </c>
      <c r="BQ152">
        <v>6</v>
      </c>
      <c r="BR152" t="s">
        <v>114</v>
      </c>
      <c r="BS152">
        <v>0</v>
      </c>
      <c r="BT152">
        <v>1.25</v>
      </c>
      <c r="BU152" t="s">
        <v>158</v>
      </c>
      <c r="BV152">
        <v>0</v>
      </c>
      <c r="BW152" t="s">
        <v>100</v>
      </c>
      <c r="BX152" t="s">
        <v>100</v>
      </c>
      <c r="BY152" t="s">
        <v>211</v>
      </c>
      <c r="BZ152">
        <v>39.479300000000002</v>
      </c>
      <c r="CA152">
        <v>41621.599999999999</v>
      </c>
      <c r="CB152">
        <v>39862.9</v>
      </c>
      <c r="CC152">
        <v>0</v>
      </c>
      <c r="CD152">
        <v>2797.21</v>
      </c>
      <c r="CE152">
        <v>0</v>
      </c>
      <c r="CF152">
        <v>90621.7</v>
      </c>
      <c r="CG152">
        <v>174943</v>
      </c>
      <c r="CH152">
        <v>229701</v>
      </c>
      <c r="CI152">
        <v>0</v>
      </c>
      <c r="CJ152">
        <v>0</v>
      </c>
      <c r="CK152">
        <v>0</v>
      </c>
      <c r="CL152">
        <v>404644</v>
      </c>
      <c r="CM152">
        <v>6470.47</v>
      </c>
      <c r="CN152">
        <v>0</v>
      </c>
      <c r="CO152">
        <v>0</v>
      </c>
      <c r="CP152">
        <v>0</v>
      </c>
      <c r="CQ152">
        <v>0</v>
      </c>
      <c r="CR152">
        <v>740.86400000000003</v>
      </c>
      <c r="CS152">
        <v>0</v>
      </c>
      <c r="CT152">
        <v>7211.33</v>
      </c>
      <c r="CU152">
        <v>0</v>
      </c>
      <c r="CV152">
        <v>0</v>
      </c>
      <c r="CW152">
        <v>0</v>
      </c>
      <c r="CX152">
        <v>0</v>
      </c>
      <c r="CY152">
        <v>7211.33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19.456099999999999</v>
      </c>
      <c r="DN152">
        <v>36.939</v>
      </c>
      <c r="DO152">
        <v>19.5915</v>
      </c>
      <c r="DP152">
        <v>0</v>
      </c>
      <c r="DQ152">
        <v>0.87723700000000004</v>
      </c>
      <c r="DR152">
        <v>1.99318</v>
      </c>
      <c r="DS152">
        <v>41.601199999999999</v>
      </c>
      <c r="DT152">
        <v>120.458</v>
      </c>
      <c r="DU152">
        <v>107.855</v>
      </c>
      <c r="DV152">
        <v>0</v>
      </c>
      <c r="DW152">
        <v>0</v>
      </c>
      <c r="DX152">
        <v>0</v>
      </c>
      <c r="DY152">
        <v>228.31299999999999</v>
      </c>
      <c r="DZ152">
        <v>206.876</v>
      </c>
      <c r="EA152">
        <v>21.436900000000001</v>
      </c>
      <c r="EB152">
        <v>0</v>
      </c>
      <c r="EC152">
        <v>0</v>
      </c>
      <c r="EE152">
        <v>0</v>
      </c>
      <c r="EF152">
        <v>8.25</v>
      </c>
      <c r="EG152" t="s">
        <v>207</v>
      </c>
      <c r="EH152">
        <v>0</v>
      </c>
      <c r="FI152" t="s">
        <v>509</v>
      </c>
      <c r="FJ152" t="s">
        <v>469</v>
      </c>
      <c r="FK152" t="s">
        <v>260</v>
      </c>
      <c r="FL152" t="s">
        <v>291</v>
      </c>
      <c r="FM152">
        <v>8.5</v>
      </c>
      <c r="FN152" t="s">
        <v>44</v>
      </c>
      <c r="FO152" t="s">
        <v>520</v>
      </c>
      <c r="FP152" t="s">
        <v>525</v>
      </c>
    </row>
    <row r="153" spans="1:172" x14ac:dyDescent="0.25">
      <c r="A153" s="69">
        <v>42957.128379629627</v>
      </c>
      <c r="B153" t="s">
        <v>393</v>
      </c>
      <c r="C153">
        <v>303216</v>
      </c>
      <c r="D153" t="s">
        <v>305</v>
      </c>
      <c r="E153">
        <v>53627.8</v>
      </c>
      <c r="F153">
        <v>53627.8</v>
      </c>
      <c r="G153" t="s">
        <v>43</v>
      </c>
      <c r="H153" s="39">
        <v>5.4166666666666669E-2</v>
      </c>
      <c r="I153" t="s">
        <v>50</v>
      </c>
      <c r="J153">
        <v>13.95</v>
      </c>
      <c r="K153" t="s">
        <v>100</v>
      </c>
      <c r="L153" t="s">
        <v>100</v>
      </c>
      <c r="M153" t="s">
        <v>225</v>
      </c>
      <c r="N153">
        <v>40.3215</v>
      </c>
      <c r="O153">
        <v>44371.9</v>
      </c>
      <c r="P153">
        <v>26120.2</v>
      </c>
      <c r="Q153">
        <v>0</v>
      </c>
      <c r="R153">
        <v>4340.97</v>
      </c>
      <c r="S153">
        <v>0</v>
      </c>
      <c r="T153">
        <v>72497.3</v>
      </c>
      <c r="U153">
        <v>147371</v>
      </c>
      <c r="V153">
        <v>229701</v>
      </c>
      <c r="W153">
        <v>0</v>
      </c>
      <c r="X153">
        <v>0</v>
      </c>
      <c r="Y153">
        <v>0</v>
      </c>
      <c r="Z153">
        <v>377072</v>
      </c>
      <c r="AA153">
        <v>6197.12</v>
      </c>
      <c r="AB153">
        <v>0</v>
      </c>
      <c r="AC153">
        <v>0</v>
      </c>
      <c r="AD153">
        <v>0</v>
      </c>
      <c r="AE153">
        <v>0</v>
      </c>
      <c r="AF153">
        <v>709.48599999999999</v>
      </c>
      <c r="AG153">
        <v>0</v>
      </c>
      <c r="AH153">
        <v>6906.61</v>
      </c>
      <c r="AI153">
        <v>0</v>
      </c>
      <c r="AJ153">
        <v>0</v>
      </c>
      <c r="AK153">
        <v>0</v>
      </c>
      <c r="AL153">
        <v>0</v>
      </c>
      <c r="AM153">
        <v>6906.61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18.634399999999999</v>
      </c>
      <c r="BB153">
        <v>38.664299999999997</v>
      </c>
      <c r="BC153">
        <v>12.773</v>
      </c>
      <c r="BD153">
        <v>0</v>
      </c>
      <c r="BE153">
        <v>1.36198</v>
      </c>
      <c r="BF153">
        <v>1.90907</v>
      </c>
      <c r="BG153">
        <v>33.280900000000003</v>
      </c>
      <c r="BH153">
        <v>106.624</v>
      </c>
      <c r="BI153">
        <v>107.855</v>
      </c>
      <c r="BJ153">
        <v>0</v>
      </c>
      <c r="BK153">
        <v>0</v>
      </c>
      <c r="BL153">
        <v>0</v>
      </c>
      <c r="BM153">
        <v>214.47800000000001</v>
      </c>
      <c r="BN153">
        <v>193.947</v>
      </c>
      <c r="BO153">
        <v>20.530799999999999</v>
      </c>
      <c r="BP153">
        <v>0</v>
      </c>
      <c r="BQ153">
        <v>0</v>
      </c>
      <c r="BS153">
        <v>0</v>
      </c>
      <c r="BT153">
        <v>1.25</v>
      </c>
      <c r="BU153" t="s">
        <v>158</v>
      </c>
      <c r="BV153">
        <v>0</v>
      </c>
      <c r="BW153" t="s">
        <v>100</v>
      </c>
      <c r="BX153" t="s">
        <v>100</v>
      </c>
      <c r="BY153" t="s">
        <v>391</v>
      </c>
      <c r="BZ153">
        <v>39.595199999999998</v>
      </c>
      <c r="CA153">
        <v>41654.800000000003</v>
      </c>
      <c r="CB153">
        <v>39884.6</v>
      </c>
      <c r="CC153">
        <v>0</v>
      </c>
      <c r="CD153">
        <v>2805.26</v>
      </c>
      <c r="CE153">
        <v>0</v>
      </c>
      <c r="CF153">
        <v>90621.6</v>
      </c>
      <c r="CG153">
        <v>175006</v>
      </c>
      <c r="CH153">
        <v>229701</v>
      </c>
      <c r="CI153">
        <v>0</v>
      </c>
      <c r="CJ153">
        <v>0</v>
      </c>
      <c r="CK153">
        <v>0</v>
      </c>
      <c r="CL153">
        <v>404707</v>
      </c>
      <c r="CM153">
        <v>6488.66</v>
      </c>
      <c r="CN153">
        <v>0</v>
      </c>
      <c r="CO153">
        <v>0</v>
      </c>
      <c r="CP153">
        <v>0</v>
      </c>
      <c r="CQ153">
        <v>0</v>
      </c>
      <c r="CR153">
        <v>740.86500000000001</v>
      </c>
      <c r="CS153">
        <v>0</v>
      </c>
      <c r="CT153">
        <v>7229.52</v>
      </c>
      <c r="CU153">
        <v>0</v>
      </c>
      <c r="CV153">
        <v>0</v>
      </c>
      <c r="CW153">
        <v>0</v>
      </c>
      <c r="CX153">
        <v>0</v>
      </c>
      <c r="CY153">
        <v>7229.52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19.510300000000001</v>
      </c>
      <c r="DN153">
        <v>36.969200000000001</v>
      </c>
      <c r="DO153">
        <v>19.605399999999999</v>
      </c>
      <c r="DP153">
        <v>0</v>
      </c>
      <c r="DQ153">
        <v>0.87968800000000003</v>
      </c>
      <c r="DR153">
        <v>1.99318</v>
      </c>
      <c r="DS153">
        <v>41.601100000000002</v>
      </c>
      <c r="DT153">
        <v>120.559</v>
      </c>
      <c r="DU153">
        <v>107.855</v>
      </c>
      <c r="DV153">
        <v>0</v>
      </c>
      <c r="DW153">
        <v>0</v>
      </c>
      <c r="DX153">
        <v>0</v>
      </c>
      <c r="DY153">
        <v>228.41300000000001</v>
      </c>
      <c r="DZ153">
        <v>206.922</v>
      </c>
      <c r="EA153">
        <v>21.491099999999999</v>
      </c>
      <c r="EB153">
        <v>0</v>
      </c>
      <c r="EC153">
        <v>0</v>
      </c>
      <c r="EE153">
        <v>0</v>
      </c>
      <c r="EF153">
        <v>8.5</v>
      </c>
      <c r="EG153" t="s">
        <v>207</v>
      </c>
      <c r="EH153">
        <v>0</v>
      </c>
      <c r="FI153" t="s">
        <v>509</v>
      </c>
      <c r="FJ153" t="s">
        <v>469</v>
      </c>
      <c r="FK153" t="s">
        <v>260</v>
      </c>
      <c r="FL153" t="s">
        <v>291</v>
      </c>
      <c r="FM153">
        <v>8.5</v>
      </c>
      <c r="FN153" t="s">
        <v>44</v>
      </c>
      <c r="FO153" t="s">
        <v>520</v>
      </c>
      <c r="FP153" t="s">
        <v>525</v>
      </c>
    </row>
    <row r="154" spans="1:172" x14ac:dyDescent="0.25">
      <c r="A154" s="69">
        <v>42957.129340277781</v>
      </c>
      <c r="B154" t="s">
        <v>394</v>
      </c>
      <c r="C154">
        <v>303316</v>
      </c>
      <c r="D154" t="s">
        <v>305</v>
      </c>
      <c r="E154">
        <v>53627.8</v>
      </c>
      <c r="F154">
        <v>53627.8</v>
      </c>
      <c r="G154" t="s">
        <v>43</v>
      </c>
      <c r="H154" s="39">
        <v>5.486111111111111E-2</v>
      </c>
      <c r="I154" t="s">
        <v>51</v>
      </c>
      <c r="J154">
        <v>-4.16</v>
      </c>
      <c r="K154" t="s">
        <v>100</v>
      </c>
      <c r="L154" t="s">
        <v>100</v>
      </c>
      <c r="M154" t="s">
        <v>225</v>
      </c>
      <c r="N154">
        <v>37.058500000000002</v>
      </c>
      <c r="O154">
        <v>46574.9</v>
      </c>
      <c r="P154">
        <v>27635.1</v>
      </c>
      <c r="Q154">
        <v>0</v>
      </c>
      <c r="R154">
        <v>4084.38</v>
      </c>
      <c r="S154">
        <v>0</v>
      </c>
      <c r="T154">
        <v>108746</v>
      </c>
      <c r="U154">
        <v>187077</v>
      </c>
      <c r="V154">
        <v>229701</v>
      </c>
      <c r="W154">
        <v>0</v>
      </c>
      <c r="X154">
        <v>0</v>
      </c>
      <c r="Y154">
        <v>0</v>
      </c>
      <c r="Z154">
        <v>416779</v>
      </c>
      <c r="AA154">
        <v>5695.63</v>
      </c>
      <c r="AB154">
        <v>0</v>
      </c>
      <c r="AC154">
        <v>0</v>
      </c>
      <c r="AD154">
        <v>0</v>
      </c>
      <c r="AE154">
        <v>0</v>
      </c>
      <c r="AF154">
        <v>709.48599999999999</v>
      </c>
      <c r="AG154">
        <v>0</v>
      </c>
      <c r="AH154">
        <v>6405.11</v>
      </c>
      <c r="AI154">
        <v>0</v>
      </c>
      <c r="AJ154">
        <v>0</v>
      </c>
      <c r="AK154">
        <v>0</v>
      </c>
      <c r="AL154">
        <v>0</v>
      </c>
      <c r="AM154">
        <v>6405.11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17.16</v>
      </c>
      <c r="BB154">
        <v>40.696100000000001</v>
      </c>
      <c r="BC154">
        <v>13.7477</v>
      </c>
      <c r="BD154">
        <v>0</v>
      </c>
      <c r="BE154">
        <v>1.2814300000000001</v>
      </c>
      <c r="BF154">
        <v>1.90907</v>
      </c>
      <c r="BG154">
        <v>49.921399999999998</v>
      </c>
      <c r="BH154">
        <v>124.71599999999999</v>
      </c>
      <c r="BI154">
        <v>107.855</v>
      </c>
      <c r="BJ154">
        <v>0</v>
      </c>
      <c r="BK154">
        <v>0</v>
      </c>
      <c r="BL154">
        <v>0</v>
      </c>
      <c r="BM154">
        <v>232.57</v>
      </c>
      <c r="BN154">
        <v>213.51300000000001</v>
      </c>
      <c r="BO154">
        <v>19.057500000000001</v>
      </c>
      <c r="BP154">
        <v>0</v>
      </c>
      <c r="BQ154">
        <v>0</v>
      </c>
      <c r="BS154">
        <v>0</v>
      </c>
      <c r="BT154">
        <v>1.25</v>
      </c>
      <c r="BU154" t="s">
        <v>158</v>
      </c>
      <c r="BV154">
        <v>0</v>
      </c>
      <c r="BW154" t="s">
        <v>100</v>
      </c>
      <c r="BX154" t="s">
        <v>100</v>
      </c>
      <c r="BY154" t="s">
        <v>391</v>
      </c>
      <c r="BZ154">
        <v>39.595199999999998</v>
      </c>
      <c r="CA154">
        <v>41654.800000000003</v>
      </c>
      <c r="CB154">
        <v>39884.6</v>
      </c>
      <c r="CC154">
        <v>0</v>
      </c>
      <c r="CD154">
        <v>2805.26</v>
      </c>
      <c r="CE154">
        <v>0</v>
      </c>
      <c r="CF154">
        <v>90621.6</v>
      </c>
      <c r="CG154">
        <v>175006</v>
      </c>
      <c r="CH154">
        <v>229701</v>
      </c>
      <c r="CI154">
        <v>0</v>
      </c>
      <c r="CJ154">
        <v>0</v>
      </c>
      <c r="CK154">
        <v>0</v>
      </c>
      <c r="CL154">
        <v>404707</v>
      </c>
      <c r="CM154">
        <v>6488.66</v>
      </c>
      <c r="CN154">
        <v>0</v>
      </c>
      <c r="CO154">
        <v>0</v>
      </c>
      <c r="CP154">
        <v>0</v>
      </c>
      <c r="CQ154">
        <v>0</v>
      </c>
      <c r="CR154">
        <v>740.86500000000001</v>
      </c>
      <c r="CS154">
        <v>0</v>
      </c>
      <c r="CT154">
        <v>7229.52</v>
      </c>
      <c r="CU154">
        <v>0</v>
      </c>
      <c r="CV154">
        <v>0</v>
      </c>
      <c r="CW154">
        <v>0</v>
      </c>
      <c r="CX154">
        <v>0</v>
      </c>
      <c r="CY154">
        <v>7229.52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19.510300000000001</v>
      </c>
      <c r="DN154">
        <v>36.969200000000001</v>
      </c>
      <c r="DO154">
        <v>19.605399999999999</v>
      </c>
      <c r="DP154">
        <v>0</v>
      </c>
      <c r="DQ154">
        <v>0.87968800000000003</v>
      </c>
      <c r="DR154">
        <v>1.99318</v>
      </c>
      <c r="DS154">
        <v>41.601100000000002</v>
      </c>
      <c r="DT154">
        <v>120.559</v>
      </c>
      <c r="DU154">
        <v>107.855</v>
      </c>
      <c r="DV154">
        <v>0</v>
      </c>
      <c r="DW154">
        <v>0</v>
      </c>
      <c r="DX154">
        <v>0</v>
      </c>
      <c r="DY154">
        <v>228.41300000000001</v>
      </c>
      <c r="DZ154">
        <v>206.922</v>
      </c>
      <c r="EA154">
        <v>21.491099999999999</v>
      </c>
      <c r="EB154">
        <v>0</v>
      </c>
      <c r="EC154">
        <v>0</v>
      </c>
      <c r="EE154">
        <v>0</v>
      </c>
      <c r="EF154">
        <v>8.5</v>
      </c>
      <c r="EG154" t="s">
        <v>207</v>
      </c>
      <c r="EH154">
        <v>0</v>
      </c>
      <c r="FI154" t="s">
        <v>509</v>
      </c>
      <c r="FJ154" t="s">
        <v>469</v>
      </c>
      <c r="FK154" t="s">
        <v>260</v>
      </c>
      <c r="FL154" t="s">
        <v>291</v>
      </c>
      <c r="FM154">
        <v>8.5</v>
      </c>
      <c r="FN154" t="s">
        <v>44</v>
      </c>
      <c r="FO154" t="s">
        <v>520</v>
      </c>
      <c r="FP154" t="s">
        <v>525</v>
      </c>
    </row>
    <row r="155" spans="1:172" x14ac:dyDescent="0.25">
      <c r="A155" s="69">
        <v>42957.130162037036</v>
      </c>
      <c r="B155" t="s">
        <v>395</v>
      </c>
      <c r="C155">
        <v>303406</v>
      </c>
      <c r="D155" t="s">
        <v>303</v>
      </c>
      <c r="E155">
        <v>53627.8</v>
      </c>
      <c r="F155">
        <v>53627.8</v>
      </c>
      <c r="G155" t="s">
        <v>43</v>
      </c>
      <c r="H155" s="39">
        <v>4.6527777777777779E-2</v>
      </c>
      <c r="I155" t="s">
        <v>50</v>
      </c>
      <c r="J155">
        <v>14.04</v>
      </c>
      <c r="K155" t="s">
        <v>100</v>
      </c>
      <c r="L155" t="s">
        <v>100</v>
      </c>
      <c r="M155" t="s">
        <v>225</v>
      </c>
      <c r="N155">
        <v>8.8610100000000003</v>
      </c>
      <c r="O155">
        <v>79822.3</v>
      </c>
      <c r="P155">
        <v>22375.9</v>
      </c>
      <c r="Q155">
        <v>0</v>
      </c>
      <c r="R155">
        <v>1775.58</v>
      </c>
      <c r="S155">
        <v>0</v>
      </c>
      <c r="T155">
        <v>72497.3</v>
      </c>
      <c r="U155">
        <v>176480</v>
      </c>
      <c r="V155">
        <v>229701</v>
      </c>
      <c r="W155">
        <v>0</v>
      </c>
      <c r="X155">
        <v>0</v>
      </c>
      <c r="Y155">
        <v>0</v>
      </c>
      <c r="Z155">
        <v>406181</v>
      </c>
      <c r="AA155">
        <v>1361.88</v>
      </c>
      <c r="AB155">
        <v>0</v>
      </c>
      <c r="AC155">
        <v>0</v>
      </c>
      <c r="AD155">
        <v>0</v>
      </c>
      <c r="AE155">
        <v>0</v>
      </c>
      <c r="AF155">
        <v>609.04499999999996</v>
      </c>
      <c r="AG155">
        <v>0</v>
      </c>
      <c r="AH155">
        <v>1970.93</v>
      </c>
      <c r="AI155">
        <v>0</v>
      </c>
      <c r="AJ155">
        <v>0</v>
      </c>
      <c r="AK155">
        <v>0</v>
      </c>
      <c r="AL155">
        <v>0</v>
      </c>
      <c r="AM155">
        <v>1970.93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4.1664099999999999</v>
      </c>
      <c r="BB155">
        <v>54.208500000000001</v>
      </c>
      <c r="BC155">
        <v>10.7103</v>
      </c>
      <c r="BD155">
        <v>0</v>
      </c>
      <c r="BE155">
        <v>0.56095300000000003</v>
      </c>
      <c r="BF155">
        <v>1.6341699999999999</v>
      </c>
      <c r="BG155">
        <v>33.649000000000001</v>
      </c>
      <c r="BH155">
        <v>104.929</v>
      </c>
      <c r="BI155">
        <v>109.03400000000001</v>
      </c>
      <c r="BJ155">
        <v>0</v>
      </c>
      <c r="BK155">
        <v>0</v>
      </c>
      <c r="BL155">
        <v>0</v>
      </c>
      <c r="BM155">
        <v>213.96299999999999</v>
      </c>
      <c r="BN155">
        <v>208.166</v>
      </c>
      <c r="BO155">
        <v>5.79779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100</v>
      </c>
      <c r="BX155" t="s">
        <v>100</v>
      </c>
      <c r="BY155" t="s">
        <v>368</v>
      </c>
      <c r="BZ155">
        <v>9.1586599999999994</v>
      </c>
      <c r="CA155">
        <v>77729.600000000006</v>
      </c>
      <c r="CB155">
        <v>37485.599999999999</v>
      </c>
      <c r="CC155">
        <v>0</v>
      </c>
      <c r="CD155">
        <v>1338.73</v>
      </c>
      <c r="CE155">
        <v>0</v>
      </c>
      <c r="CF155">
        <v>90621.6</v>
      </c>
      <c r="CG155">
        <v>207185</v>
      </c>
      <c r="CH155">
        <v>229701</v>
      </c>
      <c r="CI155">
        <v>0</v>
      </c>
      <c r="CJ155">
        <v>0</v>
      </c>
      <c r="CK155">
        <v>0</v>
      </c>
      <c r="CL155">
        <v>436886</v>
      </c>
      <c r="CM155">
        <v>1613.36</v>
      </c>
      <c r="CN155">
        <v>0</v>
      </c>
      <c r="CO155">
        <v>0</v>
      </c>
      <c r="CP155">
        <v>0</v>
      </c>
      <c r="CQ155">
        <v>0</v>
      </c>
      <c r="CR155">
        <v>640.42700000000002</v>
      </c>
      <c r="CS155">
        <v>0</v>
      </c>
      <c r="CT155">
        <v>2253.79</v>
      </c>
      <c r="CU155">
        <v>0</v>
      </c>
      <c r="CV155">
        <v>0</v>
      </c>
      <c r="CW155">
        <v>0</v>
      </c>
      <c r="CX155">
        <v>0</v>
      </c>
      <c r="CY155">
        <v>2253.79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4.95357</v>
      </c>
      <c r="DN155">
        <v>51.796300000000002</v>
      </c>
      <c r="DO155">
        <v>18.018999999999998</v>
      </c>
      <c r="DP155">
        <v>0</v>
      </c>
      <c r="DQ155">
        <v>0.42332500000000001</v>
      </c>
      <c r="DR155">
        <v>1.7182900000000001</v>
      </c>
      <c r="DS155">
        <v>42.061300000000003</v>
      </c>
      <c r="DT155">
        <v>118.97199999999999</v>
      </c>
      <c r="DU155">
        <v>109.03400000000001</v>
      </c>
      <c r="DV155">
        <v>0</v>
      </c>
      <c r="DW155">
        <v>0</v>
      </c>
      <c r="DX155">
        <v>0</v>
      </c>
      <c r="DY155">
        <v>228.006</v>
      </c>
      <c r="DZ155">
        <v>221.33699999999999</v>
      </c>
      <c r="EA155">
        <v>6.6689699999999998</v>
      </c>
      <c r="EB155">
        <v>0</v>
      </c>
      <c r="EC155">
        <v>0</v>
      </c>
      <c r="EE155">
        <v>0</v>
      </c>
      <c r="EF155">
        <v>0</v>
      </c>
      <c r="EH155">
        <v>0</v>
      </c>
      <c r="FI155" t="s">
        <v>509</v>
      </c>
      <c r="FJ155" t="s">
        <v>469</v>
      </c>
      <c r="FK155" t="s">
        <v>260</v>
      </c>
      <c r="FL155" t="s">
        <v>291</v>
      </c>
      <c r="FM155">
        <v>8.5</v>
      </c>
      <c r="FN155" t="s">
        <v>44</v>
      </c>
      <c r="FO155" t="s">
        <v>520</v>
      </c>
      <c r="FP155" t="s">
        <v>525</v>
      </c>
    </row>
    <row r="156" spans="1:172" x14ac:dyDescent="0.25">
      <c r="A156" s="69">
        <v>42957.130983796298</v>
      </c>
      <c r="B156" t="s">
        <v>396</v>
      </c>
      <c r="C156">
        <v>303506</v>
      </c>
      <c r="D156" t="s">
        <v>303</v>
      </c>
      <c r="E156">
        <v>53627.8</v>
      </c>
      <c r="F156">
        <v>53627.8</v>
      </c>
      <c r="G156" t="s">
        <v>43</v>
      </c>
      <c r="H156" s="39">
        <v>4.7222222222222221E-2</v>
      </c>
      <c r="I156" t="s">
        <v>51</v>
      </c>
      <c r="J156">
        <v>-6.12</v>
      </c>
      <c r="K156" t="s">
        <v>100</v>
      </c>
      <c r="L156" t="s">
        <v>100</v>
      </c>
      <c r="M156" t="s">
        <v>225</v>
      </c>
      <c r="N156">
        <v>7.5362900000000002</v>
      </c>
      <c r="O156">
        <v>84558.8</v>
      </c>
      <c r="P156">
        <v>24036.799999999999</v>
      </c>
      <c r="Q156">
        <v>0</v>
      </c>
      <c r="R156">
        <v>1587.02</v>
      </c>
      <c r="S156">
        <v>0</v>
      </c>
      <c r="T156">
        <v>108746</v>
      </c>
      <c r="U156">
        <v>218936</v>
      </c>
      <c r="V156">
        <v>229701</v>
      </c>
      <c r="W156">
        <v>0</v>
      </c>
      <c r="X156">
        <v>0</v>
      </c>
      <c r="Y156">
        <v>0</v>
      </c>
      <c r="Z156">
        <v>448637</v>
      </c>
      <c r="AA156">
        <v>1158.28</v>
      </c>
      <c r="AB156">
        <v>0</v>
      </c>
      <c r="AC156">
        <v>0</v>
      </c>
      <c r="AD156">
        <v>0</v>
      </c>
      <c r="AE156">
        <v>0</v>
      </c>
      <c r="AF156">
        <v>609.04499999999996</v>
      </c>
      <c r="AG156">
        <v>0</v>
      </c>
      <c r="AH156">
        <v>1767.32</v>
      </c>
      <c r="AI156">
        <v>0</v>
      </c>
      <c r="AJ156">
        <v>0</v>
      </c>
      <c r="AK156">
        <v>0</v>
      </c>
      <c r="AL156">
        <v>0</v>
      </c>
      <c r="AM156">
        <v>1767.32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3.5678100000000001</v>
      </c>
      <c r="BB156">
        <v>57.247900000000001</v>
      </c>
      <c r="BC156">
        <v>11.6677</v>
      </c>
      <c r="BD156">
        <v>0</v>
      </c>
      <c r="BE156">
        <v>0.50009300000000001</v>
      </c>
      <c r="BF156">
        <v>1.6341699999999999</v>
      </c>
      <c r="BG156">
        <v>50.473500000000001</v>
      </c>
      <c r="BH156">
        <v>125.09099999999999</v>
      </c>
      <c r="BI156">
        <v>109.03400000000001</v>
      </c>
      <c r="BJ156">
        <v>0</v>
      </c>
      <c r="BK156">
        <v>0</v>
      </c>
      <c r="BL156">
        <v>0</v>
      </c>
      <c r="BM156">
        <v>234.125</v>
      </c>
      <c r="BN156">
        <v>228.92599999999999</v>
      </c>
      <c r="BO156">
        <v>5.1996099999999998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100</v>
      </c>
      <c r="BX156" t="s">
        <v>100</v>
      </c>
      <c r="BY156" t="s">
        <v>368</v>
      </c>
      <c r="BZ156">
        <v>9.1586599999999994</v>
      </c>
      <c r="CA156">
        <v>77729.600000000006</v>
      </c>
      <c r="CB156">
        <v>37485.599999999999</v>
      </c>
      <c r="CC156">
        <v>0</v>
      </c>
      <c r="CD156">
        <v>1338.73</v>
      </c>
      <c r="CE156">
        <v>0</v>
      </c>
      <c r="CF156">
        <v>90621.6</v>
      </c>
      <c r="CG156">
        <v>207185</v>
      </c>
      <c r="CH156">
        <v>229701</v>
      </c>
      <c r="CI156">
        <v>0</v>
      </c>
      <c r="CJ156">
        <v>0</v>
      </c>
      <c r="CK156">
        <v>0</v>
      </c>
      <c r="CL156">
        <v>436886</v>
      </c>
      <c r="CM156">
        <v>1613.36</v>
      </c>
      <c r="CN156">
        <v>0</v>
      </c>
      <c r="CO156">
        <v>0</v>
      </c>
      <c r="CP156">
        <v>0</v>
      </c>
      <c r="CQ156">
        <v>0</v>
      </c>
      <c r="CR156">
        <v>640.42700000000002</v>
      </c>
      <c r="CS156">
        <v>0</v>
      </c>
      <c r="CT156">
        <v>2253.79</v>
      </c>
      <c r="CU156">
        <v>0</v>
      </c>
      <c r="CV156">
        <v>0</v>
      </c>
      <c r="CW156">
        <v>0</v>
      </c>
      <c r="CX156">
        <v>0</v>
      </c>
      <c r="CY156">
        <v>2253.79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4.95357</v>
      </c>
      <c r="DN156">
        <v>51.796300000000002</v>
      </c>
      <c r="DO156">
        <v>18.018999999999998</v>
      </c>
      <c r="DP156">
        <v>0</v>
      </c>
      <c r="DQ156">
        <v>0.42332500000000001</v>
      </c>
      <c r="DR156">
        <v>1.7182900000000001</v>
      </c>
      <c r="DS156">
        <v>42.061300000000003</v>
      </c>
      <c r="DT156">
        <v>118.97199999999999</v>
      </c>
      <c r="DU156">
        <v>109.03400000000001</v>
      </c>
      <c r="DV156">
        <v>0</v>
      </c>
      <c r="DW156">
        <v>0</v>
      </c>
      <c r="DX156">
        <v>0</v>
      </c>
      <c r="DY156">
        <v>228.006</v>
      </c>
      <c r="DZ156">
        <v>221.33699999999999</v>
      </c>
      <c r="EA156">
        <v>6.6689699999999998</v>
      </c>
      <c r="EB156">
        <v>0</v>
      </c>
      <c r="EC156">
        <v>0</v>
      </c>
      <c r="EE156">
        <v>0</v>
      </c>
      <c r="EF156">
        <v>0</v>
      </c>
      <c r="EH156">
        <v>0</v>
      </c>
      <c r="FI156" t="s">
        <v>509</v>
      </c>
      <c r="FJ156" t="s">
        <v>469</v>
      </c>
      <c r="FK156" t="s">
        <v>260</v>
      </c>
      <c r="FL156" t="s">
        <v>291</v>
      </c>
      <c r="FM156">
        <v>8.5</v>
      </c>
      <c r="FN156" t="s">
        <v>44</v>
      </c>
      <c r="FO156" t="s">
        <v>520</v>
      </c>
      <c r="FP156" t="s">
        <v>525</v>
      </c>
    </row>
    <row r="157" spans="1:172" x14ac:dyDescent="0.25">
      <c r="A157" s="69">
        <v>42957.131932870368</v>
      </c>
      <c r="B157" t="s">
        <v>397</v>
      </c>
      <c r="C157">
        <v>307216</v>
      </c>
      <c r="D157" t="s">
        <v>305</v>
      </c>
      <c r="E157">
        <v>53627.8</v>
      </c>
      <c r="F157">
        <v>53627.8</v>
      </c>
      <c r="G157" t="s">
        <v>43</v>
      </c>
      <c r="H157" s="39">
        <v>5.4166666666666669E-2</v>
      </c>
      <c r="I157" t="s">
        <v>50</v>
      </c>
      <c r="J157">
        <v>8.89</v>
      </c>
      <c r="K157" t="s">
        <v>100</v>
      </c>
      <c r="L157" t="s">
        <v>100</v>
      </c>
      <c r="M157" t="s">
        <v>225</v>
      </c>
      <c r="N157">
        <v>39.2239</v>
      </c>
      <c r="O157">
        <v>44570.1</v>
      </c>
      <c r="P157">
        <v>19520.2</v>
      </c>
      <c r="Q157">
        <v>0</v>
      </c>
      <c r="R157">
        <v>4230.8100000000004</v>
      </c>
      <c r="S157">
        <v>0</v>
      </c>
      <c r="T157">
        <v>90621.6</v>
      </c>
      <c r="U157">
        <v>158982</v>
      </c>
      <c r="V157">
        <v>229701</v>
      </c>
      <c r="W157">
        <v>0</v>
      </c>
      <c r="X157">
        <v>0</v>
      </c>
      <c r="Y157">
        <v>0</v>
      </c>
      <c r="Z157">
        <v>388683</v>
      </c>
      <c r="AA157">
        <v>6028.44</v>
      </c>
      <c r="AB157">
        <v>0</v>
      </c>
      <c r="AC157">
        <v>0</v>
      </c>
      <c r="AD157">
        <v>0</v>
      </c>
      <c r="AE157">
        <v>0</v>
      </c>
      <c r="AF157">
        <v>709.48599999999999</v>
      </c>
      <c r="AG157">
        <v>0</v>
      </c>
      <c r="AH157">
        <v>6737.92</v>
      </c>
      <c r="AI157">
        <v>0</v>
      </c>
      <c r="AJ157">
        <v>0</v>
      </c>
      <c r="AK157">
        <v>0</v>
      </c>
      <c r="AL157">
        <v>0</v>
      </c>
      <c r="AM157">
        <v>6737.92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18.1449</v>
      </c>
      <c r="BB157">
        <v>39.055500000000002</v>
      </c>
      <c r="BC157">
        <v>9.6335200000000007</v>
      </c>
      <c r="BD157">
        <v>0</v>
      </c>
      <c r="BE157">
        <v>1.32724</v>
      </c>
      <c r="BF157">
        <v>1.90907</v>
      </c>
      <c r="BG157">
        <v>41.601100000000002</v>
      </c>
      <c r="BH157">
        <v>111.67100000000001</v>
      </c>
      <c r="BI157">
        <v>107.855</v>
      </c>
      <c r="BJ157">
        <v>0</v>
      </c>
      <c r="BK157">
        <v>0</v>
      </c>
      <c r="BL157">
        <v>0</v>
      </c>
      <c r="BM157">
        <v>219.52600000000001</v>
      </c>
      <c r="BN157">
        <v>199.48400000000001</v>
      </c>
      <c r="BO157">
        <v>20.041599999999999</v>
      </c>
      <c r="BP157">
        <v>0</v>
      </c>
      <c r="BQ157">
        <v>0</v>
      </c>
      <c r="BS157">
        <v>0</v>
      </c>
      <c r="BT157">
        <v>1.25</v>
      </c>
      <c r="BU157" t="s">
        <v>158</v>
      </c>
      <c r="BV157">
        <v>0</v>
      </c>
      <c r="BW157" t="s">
        <v>100</v>
      </c>
      <c r="BX157" t="s">
        <v>100</v>
      </c>
      <c r="BY157" t="s">
        <v>391</v>
      </c>
      <c r="BZ157">
        <v>39.595199999999998</v>
      </c>
      <c r="CA157">
        <v>41654.800000000003</v>
      </c>
      <c r="CB157">
        <v>39884.6</v>
      </c>
      <c r="CC157">
        <v>0</v>
      </c>
      <c r="CD157">
        <v>2805.26</v>
      </c>
      <c r="CE157">
        <v>0</v>
      </c>
      <c r="CF157">
        <v>90621.6</v>
      </c>
      <c r="CG157">
        <v>175006</v>
      </c>
      <c r="CH157">
        <v>229701</v>
      </c>
      <c r="CI157">
        <v>0</v>
      </c>
      <c r="CJ157">
        <v>0</v>
      </c>
      <c r="CK157">
        <v>0</v>
      </c>
      <c r="CL157">
        <v>404707</v>
      </c>
      <c r="CM157">
        <v>6488.66</v>
      </c>
      <c r="CN157">
        <v>0</v>
      </c>
      <c r="CO157">
        <v>0</v>
      </c>
      <c r="CP157">
        <v>0</v>
      </c>
      <c r="CQ157">
        <v>0</v>
      </c>
      <c r="CR157">
        <v>740.86500000000001</v>
      </c>
      <c r="CS157">
        <v>0</v>
      </c>
      <c r="CT157">
        <v>7229.52</v>
      </c>
      <c r="CU157">
        <v>0</v>
      </c>
      <c r="CV157">
        <v>0</v>
      </c>
      <c r="CW157">
        <v>0</v>
      </c>
      <c r="CX157">
        <v>0</v>
      </c>
      <c r="CY157">
        <v>7229.52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19.510300000000001</v>
      </c>
      <c r="DN157">
        <v>36.969200000000001</v>
      </c>
      <c r="DO157">
        <v>19.605399999999999</v>
      </c>
      <c r="DP157">
        <v>0</v>
      </c>
      <c r="DQ157">
        <v>0.87968800000000003</v>
      </c>
      <c r="DR157">
        <v>1.99318</v>
      </c>
      <c r="DS157">
        <v>41.601100000000002</v>
      </c>
      <c r="DT157">
        <v>120.559</v>
      </c>
      <c r="DU157">
        <v>107.855</v>
      </c>
      <c r="DV157">
        <v>0</v>
      </c>
      <c r="DW157">
        <v>0</v>
      </c>
      <c r="DX157">
        <v>0</v>
      </c>
      <c r="DY157">
        <v>228.41300000000001</v>
      </c>
      <c r="DZ157">
        <v>206.922</v>
      </c>
      <c r="EA157">
        <v>21.491099999999999</v>
      </c>
      <c r="EB157">
        <v>0</v>
      </c>
      <c r="EC157">
        <v>0</v>
      </c>
      <c r="EE157">
        <v>0</v>
      </c>
      <c r="EF157">
        <v>8.5</v>
      </c>
      <c r="EG157" t="s">
        <v>207</v>
      </c>
      <c r="EH157">
        <v>0</v>
      </c>
      <c r="FI157" t="s">
        <v>509</v>
      </c>
      <c r="FJ157" t="s">
        <v>469</v>
      </c>
      <c r="FK157" t="s">
        <v>260</v>
      </c>
      <c r="FL157" t="s">
        <v>291</v>
      </c>
      <c r="FM157">
        <v>8.5</v>
      </c>
      <c r="FN157" t="s">
        <v>44</v>
      </c>
      <c r="FO157" t="s">
        <v>520</v>
      </c>
      <c r="FP157" t="s">
        <v>525</v>
      </c>
    </row>
    <row r="158" spans="1:172" x14ac:dyDescent="0.25">
      <c r="A158" s="69">
        <v>42957.1330787037</v>
      </c>
      <c r="B158" t="s">
        <v>398</v>
      </c>
      <c r="C158">
        <v>307316</v>
      </c>
      <c r="D158" t="s">
        <v>305</v>
      </c>
      <c r="E158">
        <v>53627.8</v>
      </c>
      <c r="F158">
        <v>53627.8</v>
      </c>
      <c r="G158" t="s">
        <v>43</v>
      </c>
      <c r="H158" s="39">
        <v>6.5972222222222224E-2</v>
      </c>
      <c r="I158" t="s">
        <v>51</v>
      </c>
      <c r="J158">
        <v>-3.71</v>
      </c>
      <c r="K158" t="s">
        <v>100</v>
      </c>
      <c r="L158" t="s">
        <v>100</v>
      </c>
      <c r="M158" t="s">
        <v>225</v>
      </c>
      <c r="N158">
        <v>49.060200000000002</v>
      </c>
      <c r="O158">
        <v>65545.5</v>
      </c>
      <c r="P158">
        <v>23274.400000000001</v>
      </c>
      <c r="Q158">
        <v>0</v>
      </c>
      <c r="R158">
        <v>5058.71</v>
      </c>
      <c r="S158">
        <v>0</v>
      </c>
      <c r="T158">
        <v>90621.6</v>
      </c>
      <c r="U158">
        <v>184549</v>
      </c>
      <c r="V158">
        <v>229701</v>
      </c>
      <c r="W158">
        <v>0</v>
      </c>
      <c r="X158">
        <v>0</v>
      </c>
      <c r="Y158">
        <v>0</v>
      </c>
      <c r="Z158">
        <v>414251</v>
      </c>
      <c r="AA158">
        <v>7540.21</v>
      </c>
      <c r="AB158">
        <v>0</v>
      </c>
      <c r="AC158">
        <v>0</v>
      </c>
      <c r="AD158">
        <v>0</v>
      </c>
      <c r="AE158">
        <v>0</v>
      </c>
      <c r="AF158">
        <v>709.48800000000006</v>
      </c>
      <c r="AG158">
        <v>0</v>
      </c>
      <c r="AH158">
        <v>8249.69</v>
      </c>
      <c r="AI158">
        <v>0</v>
      </c>
      <c r="AJ158">
        <v>0</v>
      </c>
      <c r="AK158">
        <v>0</v>
      </c>
      <c r="AL158">
        <v>0</v>
      </c>
      <c r="AM158">
        <v>8249.69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21.834099999999999</v>
      </c>
      <c r="BB158">
        <v>47.4955</v>
      </c>
      <c r="BC158">
        <v>9.7688799999999993</v>
      </c>
      <c r="BD158">
        <v>0</v>
      </c>
      <c r="BE158">
        <v>1.6616899999999999</v>
      </c>
      <c r="BF158">
        <v>1.90907</v>
      </c>
      <c r="BG158">
        <v>41.601100000000002</v>
      </c>
      <c r="BH158">
        <v>124.27</v>
      </c>
      <c r="BI158">
        <v>107.855</v>
      </c>
      <c r="BJ158">
        <v>0</v>
      </c>
      <c r="BK158">
        <v>0</v>
      </c>
      <c r="BL158">
        <v>0</v>
      </c>
      <c r="BM158">
        <v>232.125</v>
      </c>
      <c r="BN158">
        <v>208.39699999999999</v>
      </c>
      <c r="BO158">
        <v>23.727599999999999</v>
      </c>
      <c r="BP158">
        <v>0</v>
      </c>
      <c r="BQ158">
        <v>12.25</v>
      </c>
      <c r="BR158" t="s">
        <v>131</v>
      </c>
      <c r="BS158">
        <v>0</v>
      </c>
      <c r="BT158">
        <v>0.75</v>
      </c>
      <c r="BU158" t="s">
        <v>158</v>
      </c>
      <c r="BV158">
        <v>0</v>
      </c>
      <c r="BW158" t="s">
        <v>100</v>
      </c>
      <c r="BX158" t="s">
        <v>100</v>
      </c>
      <c r="BY158" t="s">
        <v>391</v>
      </c>
      <c r="BZ158">
        <v>39.595199999999998</v>
      </c>
      <c r="CA158">
        <v>41654.800000000003</v>
      </c>
      <c r="CB158">
        <v>39884.6</v>
      </c>
      <c r="CC158">
        <v>0</v>
      </c>
      <c r="CD158">
        <v>2805.26</v>
      </c>
      <c r="CE158">
        <v>0</v>
      </c>
      <c r="CF158">
        <v>90621.6</v>
      </c>
      <c r="CG158">
        <v>175006</v>
      </c>
      <c r="CH158">
        <v>229701</v>
      </c>
      <c r="CI158">
        <v>0</v>
      </c>
      <c r="CJ158">
        <v>0</v>
      </c>
      <c r="CK158">
        <v>0</v>
      </c>
      <c r="CL158">
        <v>404707</v>
      </c>
      <c r="CM158">
        <v>6488.66</v>
      </c>
      <c r="CN158">
        <v>0</v>
      </c>
      <c r="CO158">
        <v>0</v>
      </c>
      <c r="CP158">
        <v>0</v>
      </c>
      <c r="CQ158">
        <v>0</v>
      </c>
      <c r="CR158">
        <v>740.86500000000001</v>
      </c>
      <c r="CS158">
        <v>0</v>
      </c>
      <c r="CT158">
        <v>7229.52</v>
      </c>
      <c r="CU158">
        <v>0</v>
      </c>
      <c r="CV158">
        <v>0</v>
      </c>
      <c r="CW158">
        <v>0</v>
      </c>
      <c r="CX158">
        <v>0</v>
      </c>
      <c r="CY158">
        <v>7229.52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19.510300000000001</v>
      </c>
      <c r="DN158">
        <v>36.969200000000001</v>
      </c>
      <c r="DO158">
        <v>19.605399999999999</v>
      </c>
      <c r="DP158">
        <v>0</v>
      </c>
      <c r="DQ158">
        <v>0.87968800000000003</v>
      </c>
      <c r="DR158">
        <v>1.99318</v>
      </c>
      <c r="DS158">
        <v>41.601100000000002</v>
      </c>
      <c r="DT158">
        <v>120.559</v>
      </c>
      <c r="DU158">
        <v>107.855</v>
      </c>
      <c r="DV158">
        <v>0</v>
      </c>
      <c r="DW158">
        <v>0</v>
      </c>
      <c r="DX158">
        <v>0</v>
      </c>
      <c r="DY158">
        <v>228.41300000000001</v>
      </c>
      <c r="DZ158">
        <v>206.922</v>
      </c>
      <c r="EA158">
        <v>21.491099999999999</v>
      </c>
      <c r="EB158">
        <v>0</v>
      </c>
      <c r="EC158">
        <v>0</v>
      </c>
      <c r="EE158">
        <v>0</v>
      </c>
      <c r="EF158">
        <v>8.5</v>
      </c>
      <c r="EG158" t="s">
        <v>207</v>
      </c>
      <c r="EH158">
        <v>0</v>
      </c>
      <c r="FI158" t="s">
        <v>509</v>
      </c>
      <c r="FJ158" t="s">
        <v>469</v>
      </c>
      <c r="FK158" t="s">
        <v>260</v>
      </c>
      <c r="FL158" t="s">
        <v>291</v>
      </c>
      <c r="FM158">
        <v>8.5</v>
      </c>
      <c r="FN158" t="s">
        <v>44</v>
      </c>
      <c r="FO158" t="s">
        <v>520</v>
      </c>
      <c r="FP158" t="s">
        <v>525</v>
      </c>
    </row>
    <row r="159" spans="1:172" x14ac:dyDescent="0.25">
      <c r="A159" s="69">
        <v>42957.134027777778</v>
      </c>
      <c r="B159" t="s">
        <v>399</v>
      </c>
      <c r="C159">
        <v>307516</v>
      </c>
      <c r="D159" t="s">
        <v>305</v>
      </c>
      <c r="E159">
        <v>53627.8</v>
      </c>
      <c r="F159">
        <v>53627.8</v>
      </c>
      <c r="G159" t="s">
        <v>43</v>
      </c>
      <c r="H159" s="39">
        <v>5.4166666666666669E-2</v>
      </c>
      <c r="I159" t="s">
        <v>50</v>
      </c>
      <c r="J159">
        <v>4.75</v>
      </c>
      <c r="K159" t="s">
        <v>100</v>
      </c>
      <c r="L159" t="s">
        <v>100</v>
      </c>
      <c r="M159" t="s">
        <v>225</v>
      </c>
      <c r="N159">
        <v>38.649299999999997</v>
      </c>
      <c r="O159">
        <v>46019.7</v>
      </c>
      <c r="P159">
        <v>26852.3</v>
      </c>
      <c r="Q159">
        <v>0</v>
      </c>
      <c r="R159">
        <v>4213.07</v>
      </c>
      <c r="S159">
        <v>0</v>
      </c>
      <c r="T159">
        <v>90621.6</v>
      </c>
      <c r="U159">
        <v>167745</v>
      </c>
      <c r="V159">
        <v>229701</v>
      </c>
      <c r="W159">
        <v>0</v>
      </c>
      <c r="X159">
        <v>0</v>
      </c>
      <c r="Y159">
        <v>0</v>
      </c>
      <c r="Z159">
        <v>397447</v>
      </c>
      <c r="AA159">
        <v>5940.12</v>
      </c>
      <c r="AB159">
        <v>0</v>
      </c>
      <c r="AC159">
        <v>0</v>
      </c>
      <c r="AD159">
        <v>0</v>
      </c>
      <c r="AE159">
        <v>0</v>
      </c>
      <c r="AF159">
        <v>709.48599999999999</v>
      </c>
      <c r="AG159">
        <v>0</v>
      </c>
      <c r="AH159">
        <v>6649.61</v>
      </c>
      <c r="AI159">
        <v>0</v>
      </c>
      <c r="AJ159">
        <v>0</v>
      </c>
      <c r="AK159">
        <v>0</v>
      </c>
      <c r="AL159">
        <v>0</v>
      </c>
      <c r="AM159">
        <v>6649.61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17.880500000000001</v>
      </c>
      <c r="BB159">
        <v>39.845799999999997</v>
      </c>
      <c r="BC159">
        <v>13.251200000000001</v>
      </c>
      <c r="BD159">
        <v>0</v>
      </c>
      <c r="BE159">
        <v>1.32165</v>
      </c>
      <c r="BF159">
        <v>1.90907</v>
      </c>
      <c r="BG159">
        <v>41.601100000000002</v>
      </c>
      <c r="BH159">
        <v>115.809</v>
      </c>
      <c r="BI159">
        <v>107.855</v>
      </c>
      <c r="BJ159">
        <v>0</v>
      </c>
      <c r="BK159">
        <v>0</v>
      </c>
      <c r="BL159">
        <v>0</v>
      </c>
      <c r="BM159">
        <v>223.66399999999999</v>
      </c>
      <c r="BN159">
        <v>203.886</v>
      </c>
      <c r="BO159">
        <v>19.7775</v>
      </c>
      <c r="BP159">
        <v>0</v>
      </c>
      <c r="BQ159">
        <v>0</v>
      </c>
      <c r="BS159">
        <v>0</v>
      </c>
      <c r="BT159">
        <v>1.25</v>
      </c>
      <c r="BU159" t="s">
        <v>158</v>
      </c>
      <c r="BV159">
        <v>0</v>
      </c>
      <c r="BW159" t="s">
        <v>100</v>
      </c>
      <c r="BX159" t="s">
        <v>100</v>
      </c>
      <c r="BY159" t="s">
        <v>391</v>
      </c>
      <c r="BZ159">
        <v>39.595199999999998</v>
      </c>
      <c r="CA159">
        <v>41654.800000000003</v>
      </c>
      <c r="CB159">
        <v>39884.6</v>
      </c>
      <c r="CC159">
        <v>0</v>
      </c>
      <c r="CD159">
        <v>2805.26</v>
      </c>
      <c r="CE159">
        <v>0</v>
      </c>
      <c r="CF159">
        <v>90621.6</v>
      </c>
      <c r="CG159">
        <v>175006</v>
      </c>
      <c r="CH159">
        <v>229701</v>
      </c>
      <c r="CI159">
        <v>0</v>
      </c>
      <c r="CJ159">
        <v>0</v>
      </c>
      <c r="CK159">
        <v>0</v>
      </c>
      <c r="CL159">
        <v>404707</v>
      </c>
      <c r="CM159">
        <v>6488.66</v>
      </c>
      <c r="CN159">
        <v>0</v>
      </c>
      <c r="CO159">
        <v>0</v>
      </c>
      <c r="CP159">
        <v>0</v>
      </c>
      <c r="CQ159">
        <v>0</v>
      </c>
      <c r="CR159">
        <v>740.86500000000001</v>
      </c>
      <c r="CS159">
        <v>0</v>
      </c>
      <c r="CT159">
        <v>7229.52</v>
      </c>
      <c r="CU159">
        <v>0</v>
      </c>
      <c r="CV159">
        <v>0</v>
      </c>
      <c r="CW159">
        <v>0</v>
      </c>
      <c r="CX159">
        <v>0</v>
      </c>
      <c r="CY159">
        <v>7229.52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19.510300000000001</v>
      </c>
      <c r="DN159">
        <v>36.969200000000001</v>
      </c>
      <c r="DO159">
        <v>19.605399999999999</v>
      </c>
      <c r="DP159">
        <v>0</v>
      </c>
      <c r="DQ159">
        <v>0.87968800000000003</v>
      </c>
      <c r="DR159">
        <v>1.99318</v>
      </c>
      <c r="DS159">
        <v>41.601100000000002</v>
      </c>
      <c r="DT159">
        <v>120.559</v>
      </c>
      <c r="DU159">
        <v>107.855</v>
      </c>
      <c r="DV159">
        <v>0</v>
      </c>
      <c r="DW159">
        <v>0</v>
      </c>
      <c r="DX159">
        <v>0</v>
      </c>
      <c r="DY159">
        <v>228.41300000000001</v>
      </c>
      <c r="DZ159">
        <v>206.922</v>
      </c>
      <c r="EA159">
        <v>21.491099999999999</v>
      </c>
      <c r="EB159">
        <v>0</v>
      </c>
      <c r="EC159">
        <v>0</v>
      </c>
      <c r="EE159">
        <v>0</v>
      </c>
      <c r="EF159">
        <v>8.5</v>
      </c>
      <c r="EG159" t="s">
        <v>207</v>
      </c>
      <c r="EH159">
        <v>0</v>
      </c>
      <c r="FI159" t="s">
        <v>509</v>
      </c>
      <c r="FJ159" t="s">
        <v>469</v>
      </c>
      <c r="FK159" t="s">
        <v>260</v>
      </c>
      <c r="FL159" t="s">
        <v>291</v>
      </c>
      <c r="FM159">
        <v>8.5</v>
      </c>
      <c r="FN159" t="s">
        <v>44</v>
      </c>
      <c r="FO159" t="s">
        <v>520</v>
      </c>
      <c r="FP159" t="s">
        <v>525</v>
      </c>
    </row>
    <row r="160" spans="1:172" x14ac:dyDescent="0.25">
      <c r="A160" s="69">
        <v>42957.13484953704</v>
      </c>
      <c r="B160" t="s">
        <v>400</v>
      </c>
      <c r="C160">
        <v>307606</v>
      </c>
      <c r="D160" t="s">
        <v>303</v>
      </c>
      <c r="E160">
        <v>53627.8</v>
      </c>
      <c r="F160">
        <v>53627.8</v>
      </c>
      <c r="G160" t="s">
        <v>43</v>
      </c>
      <c r="H160" s="39">
        <v>4.6527777777777779E-2</v>
      </c>
      <c r="I160" t="s">
        <v>50</v>
      </c>
      <c r="J160">
        <v>7.82</v>
      </c>
      <c r="K160" t="s">
        <v>100</v>
      </c>
      <c r="L160" t="s">
        <v>100</v>
      </c>
      <c r="M160" t="s">
        <v>225</v>
      </c>
      <c r="N160">
        <v>8.3040400000000005</v>
      </c>
      <c r="O160">
        <v>80533.399999999994</v>
      </c>
      <c r="P160">
        <v>16850.099999999999</v>
      </c>
      <c r="Q160">
        <v>0</v>
      </c>
      <c r="R160">
        <v>1686.27</v>
      </c>
      <c r="S160">
        <v>0</v>
      </c>
      <c r="T160">
        <v>90621.6</v>
      </c>
      <c r="U160">
        <v>189700</v>
      </c>
      <c r="V160">
        <v>229701</v>
      </c>
      <c r="W160">
        <v>0</v>
      </c>
      <c r="X160">
        <v>0</v>
      </c>
      <c r="Y160">
        <v>0</v>
      </c>
      <c r="Z160">
        <v>419401</v>
      </c>
      <c r="AA160">
        <v>1276.28</v>
      </c>
      <c r="AB160">
        <v>0</v>
      </c>
      <c r="AC160">
        <v>0</v>
      </c>
      <c r="AD160">
        <v>0</v>
      </c>
      <c r="AE160">
        <v>0</v>
      </c>
      <c r="AF160">
        <v>609.04499999999996</v>
      </c>
      <c r="AG160">
        <v>0</v>
      </c>
      <c r="AH160">
        <v>1885.32</v>
      </c>
      <c r="AI160">
        <v>0</v>
      </c>
      <c r="AJ160">
        <v>0</v>
      </c>
      <c r="AK160">
        <v>0</v>
      </c>
      <c r="AL160">
        <v>0</v>
      </c>
      <c r="AM160">
        <v>1885.32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3.91886</v>
      </c>
      <c r="BB160">
        <v>54.883299999999998</v>
      </c>
      <c r="BC160">
        <v>8.1253200000000003</v>
      </c>
      <c r="BD160">
        <v>0</v>
      </c>
      <c r="BE160">
        <v>0.53203699999999998</v>
      </c>
      <c r="BF160">
        <v>1.6341699999999999</v>
      </c>
      <c r="BG160">
        <v>42.061300000000003</v>
      </c>
      <c r="BH160">
        <v>111.155</v>
      </c>
      <c r="BI160">
        <v>109.03400000000001</v>
      </c>
      <c r="BJ160">
        <v>0</v>
      </c>
      <c r="BK160">
        <v>0</v>
      </c>
      <c r="BL160">
        <v>0</v>
      </c>
      <c r="BM160">
        <v>220.18899999999999</v>
      </c>
      <c r="BN160">
        <v>214.63800000000001</v>
      </c>
      <c r="BO160">
        <v>5.5504199999999999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100</v>
      </c>
      <c r="BX160" t="s">
        <v>100</v>
      </c>
      <c r="BY160" t="s">
        <v>368</v>
      </c>
      <c r="BZ160">
        <v>9.1586599999999994</v>
      </c>
      <c r="CA160">
        <v>77729.600000000006</v>
      </c>
      <c r="CB160">
        <v>37485.599999999999</v>
      </c>
      <c r="CC160">
        <v>0</v>
      </c>
      <c r="CD160">
        <v>1338.73</v>
      </c>
      <c r="CE160">
        <v>0</v>
      </c>
      <c r="CF160">
        <v>90621.6</v>
      </c>
      <c r="CG160">
        <v>207185</v>
      </c>
      <c r="CH160">
        <v>229701</v>
      </c>
      <c r="CI160">
        <v>0</v>
      </c>
      <c r="CJ160">
        <v>0</v>
      </c>
      <c r="CK160">
        <v>0</v>
      </c>
      <c r="CL160">
        <v>436886</v>
      </c>
      <c r="CM160">
        <v>1613.36</v>
      </c>
      <c r="CN160">
        <v>0</v>
      </c>
      <c r="CO160">
        <v>0</v>
      </c>
      <c r="CP160">
        <v>0</v>
      </c>
      <c r="CQ160">
        <v>0</v>
      </c>
      <c r="CR160">
        <v>640.42700000000002</v>
      </c>
      <c r="CS160">
        <v>0</v>
      </c>
      <c r="CT160">
        <v>2253.79</v>
      </c>
      <c r="CU160">
        <v>0</v>
      </c>
      <c r="CV160">
        <v>0</v>
      </c>
      <c r="CW160">
        <v>0</v>
      </c>
      <c r="CX160">
        <v>0</v>
      </c>
      <c r="CY160">
        <v>2253.79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4.95357</v>
      </c>
      <c r="DN160">
        <v>51.796300000000002</v>
      </c>
      <c r="DO160">
        <v>18.018999999999998</v>
      </c>
      <c r="DP160">
        <v>0</v>
      </c>
      <c r="DQ160">
        <v>0.42332500000000001</v>
      </c>
      <c r="DR160">
        <v>1.7182900000000001</v>
      </c>
      <c r="DS160">
        <v>42.061300000000003</v>
      </c>
      <c r="DT160">
        <v>118.97199999999999</v>
      </c>
      <c r="DU160">
        <v>109.03400000000001</v>
      </c>
      <c r="DV160">
        <v>0</v>
      </c>
      <c r="DW160">
        <v>0</v>
      </c>
      <c r="DX160">
        <v>0</v>
      </c>
      <c r="DY160">
        <v>228.006</v>
      </c>
      <c r="DZ160">
        <v>221.33699999999999</v>
      </c>
      <c r="EA160">
        <v>6.6689699999999998</v>
      </c>
      <c r="EB160">
        <v>0</v>
      </c>
      <c r="EC160">
        <v>0</v>
      </c>
      <c r="EE160">
        <v>0</v>
      </c>
      <c r="EF160">
        <v>0</v>
      </c>
      <c r="EH160">
        <v>0</v>
      </c>
      <c r="FI160" t="s">
        <v>509</v>
      </c>
      <c r="FJ160" t="s">
        <v>469</v>
      </c>
      <c r="FK160" t="s">
        <v>260</v>
      </c>
      <c r="FL160" t="s">
        <v>291</v>
      </c>
      <c r="FM160">
        <v>8.5</v>
      </c>
      <c r="FN160" t="s">
        <v>44</v>
      </c>
      <c r="FO160" t="s">
        <v>520</v>
      </c>
      <c r="FP160" t="s">
        <v>525</v>
      </c>
    </row>
    <row r="161" spans="1:172" x14ac:dyDescent="0.25">
      <c r="A161" s="69">
        <v>42957.135682870372</v>
      </c>
      <c r="B161" t="s">
        <v>401</v>
      </c>
      <c r="C161">
        <v>307706</v>
      </c>
      <c r="D161" t="s">
        <v>303</v>
      </c>
      <c r="E161">
        <v>53627.8</v>
      </c>
      <c r="F161">
        <v>53627.8</v>
      </c>
      <c r="G161" t="s">
        <v>43</v>
      </c>
      <c r="H161" s="39">
        <v>4.7916666666666663E-2</v>
      </c>
      <c r="I161" t="s">
        <v>51</v>
      </c>
      <c r="J161">
        <v>-19.71</v>
      </c>
      <c r="K161" t="s">
        <v>100</v>
      </c>
      <c r="L161" t="s">
        <v>100</v>
      </c>
      <c r="M161" t="s">
        <v>225</v>
      </c>
      <c r="N161">
        <v>25.0715</v>
      </c>
      <c r="O161">
        <v>137368</v>
      </c>
      <c r="P161">
        <v>17632.5</v>
      </c>
      <c r="Q161">
        <v>0</v>
      </c>
      <c r="R161">
        <v>2896.23</v>
      </c>
      <c r="S161">
        <v>0</v>
      </c>
      <c r="T161">
        <v>90621.6</v>
      </c>
      <c r="U161">
        <v>248543</v>
      </c>
      <c r="V161">
        <v>229701</v>
      </c>
      <c r="W161">
        <v>0</v>
      </c>
      <c r="X161">
        <v>0</v>
      </c>
      <c r="Y161">
        <v>0</v>
      </c>
      <c r="Z161">
        <v>478244</v>
      </c>
      <c r="AA161">
        <v>3853.33</v>
      </c>
      <c r="AB161">
        <v>0</v>
      </c>
      <c r="AC161">
        <v>0</v>
      </c>
      <c r="AD161">
        <v>0</v>
      </c>
      <c r="AE161">
        <v>0</v>
      </c>
      <c r="AF161">
        <v>609.04700000000003</v>
      </c>
      <c r="AG161">
        <v>0</v>
      </c>
      <c r="AH161">
        <v>4462.37</v>
      </c>
      <c r="AI161">
        <v>0</v>
      </c>
      <c r="AJ161">
        <v>0</v>
      </c>
      <c r="AK161">
        <v>0</v>
      </c>
      <c r="AL161">
        <v>0</v>
      </c>
      <c r="AM161">
        <v>4462.37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10.611000000000001</v>
      </c>
      <c r="BB161">
        <v>75.836600000000004</v>
      </c>
      <c r="BC161">
        <v>7.5747299999999997</v>
      </c>
      <c r="BD161">
        <v>0</v>
      </c>
      <c r="BE161">
        <v>0.96869499999999997</v>
      </c>
      <c r="BF161">
        <v>1.63418</v>
      </c>
      <c r="BG161">
        <v>42.061300000000003</v>
      </c>
      <c r="BH161">
        <v>138.68600000000001</v>
      </c>
      <c r="BI161">
        <v>109.03400000000001</v>
      </c>
      <c r="BJ161">
        <v>0</v>
      </c>
      <c r="BK161">
        <v>0</v>
      </c>
      <c r="BL161">
        <v>0</v>
      </c>
      <c r="BM161">
        <v>247.72</v>
      </c>
      <c r="BN161">
        <v>235.483</v>
      </c>
      <c r="BO161">
        <v>12.2371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100</v>
      </c>
      <c r="BX161" t="s">
        <v>100</v>
      </c>
      <c r="BY161" t="s">
        <v>368</v>
      </c>
      <c r="BZ161">
        <v>9.1586599999999994</v>
      </c>
      <c r="CA161">
        <v>77729.600000000006</v>
      </c>
      <c r="CB161">
        <v>37485.599999999999</v>
      </c>
      <c r="CC161">
        <v>0</v>
      </c>
      <c r="CD161">
        <v>1338.73</v>
      </c>
      <c r="CE161">
        <v>0</v>
      </c>
      <c r="CF161">
        <v>90621.6</v>
      </c>
      <c r="CG161">
        <v>207185</v>
      </c>
      <c r="CH161">
        <v>229701</v>
      </c>
      <c r="CI161">
        <v>0</v>
      </c>
      <c r="CJ161">
        <v>0</v>
      </c>
      <c r="CK161">
        <v>0</v>
      </c>
      <c r="CL161">
        <v>436886</v>
      </c>
      <c r="CM161">
        <v>1613.36</v>
      </c>
      <c r="CN161">
        <v>0</v>
      </c>
      <c r="CO161">
        <v>0</v>
      </c>
      <c r="CP161">
        <v>0</v>
      </c>
      <c r="CQ161">
        <v>0</v>
      </c>
      <c r="CR161">
        <v>640.42700000000002</v>
      </c>
      <c r="CS161">
        <v>0</v>
      </c>
      <c r="CT161">
        <v>2253.79</v>
      </c>
      <c r="CU161">
        <v>0</v>
      </c>
      <c r="CV161">
        <v>0</v>
      </c>
      <c r="CW161">
        <v>0</v>
      </c>
      <c r="CX161">
        <v>0</v>
      </c>
      <c r="CY161">
        <v>2253.79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4.95357</v>
      </c>
      <c r="DN161">
        <v>51.796300000000002</v>
      </c>
      <c r="DO161">
        <v>18.018999999999998</v>
      </c>
      <c r="DP161">
        <v>0</v>
      </c>
      <c r="DQ161">
        <v>0.42332500000000001</v>
      </c>
      <c r="DR161">
        <v>1.7182900000000001</v>
      </c>
      <c r="DS161">
        <v>42.061300000000003</v>
      </c>
      <c r="DT161">
        <v>118.97199999999999</v>
      </c>
      <c r="DU161">
        <v>109.03400000000001</v>
      </c>
      <c r="DV161">
        <v>0</v>
      </c>
      <c r="DW161">
        <v>0</v>
      </c>
      <c r="DX161">
        <v>0</v>
      </c>
      <c r="DY161">
        <v>228.006</v>
      </c>
      <c r="DZ161">
        <v>221.33699999999999</v>
      </c>
      <c r="EA161">
        <v>6.6689699999999998</v>
      </c>
      <c r="EB161">
        <v>0</v>
      </c>
      <c r="EC161">
        <v>0</v>
      </c>
      <c r="EE161">
        <v>0</v>
      </c>
      <c r="EF161">
        <v>0</v>
      </c>
      <c r="EH161">
        <v>0</v>
      </c>
      <c r="FI161" t="s">
        <v>509</v>
      </c>
      <c r="FJ161" t="s">
        <v>469</v>
      </c>
      <c r="FK161" t="s">
        <v>260</v>
      </c>
      <c r="FL161" t="s">
        <v>291</v>
      </c>
      <c r="FM161">
        <v>8.5</v>
      </c>
      <c r="FN161" t="s">
        <v>44</v>
      </c>
      <c r="FO161" t="s">
        <v>520</v>
      </c>
      <c r="FP161" t="s">
        <v>525</v>
      </c>
    </row>
    <row r="162" spans="1:172" x14ac:dyDescent="0.25">
      <c r="A162" s="69">
        <v>42957.136516203704</v>
      </c>
      <c r="B162" t="s">
        <v>402</v>
      </c>
      <c r="C162">
        <v>307906</v>
      </c>
      <c r="D162" t="s">
        <v>303</v>
      </c>
      <c r="E162">
        <v>53627.8</v>
      </c>
      <c r="F162">
        <v>53627.8</v>
      </c>
      <c r="G162" t="s">
        <v>43</v>
      </c>
      <c r="H162" s="39">
        <v>4.7222222222222221E-2</v>
      </c>
      <c r="I162" t="s">
        <v>50</v>
      </c>
      <c r="J162">
        <v>4.9800000000000004</v>
      </c>
      <c r="K162" t="s">
        <v>100</v>
      </c>
      <c r="L162" t="s">
        <v>100</v>
      </c>
      <c r="M162" t="s">
        <v>225</v>
      </c>
      <c r="N162">
        <v>8.1615400000000005</v>
      </c>
      <c r="O162">
        <v>80916.100000000006</v>
      </c>
      <c r="P162">
        <v>23189.9</v>
      </c>
      <c r="Q162">
        <v>0</v>
      </c>
      <c r="R162">
        <v>1678.98</v>
      </c>
      <c r="S162">
        <v>0</v>
      </c>
      <c r="T162">
        <v>90621.6</v>
      </c>
      <c r="U162">
        <v>196415</v>
      </c>
      <c r="V162">
        <v>229701</v>
      </c>
      <c r="W162">
        <v>0</v>
      </c>
      <c r="X162">
        <v>0</v>
      </c>
      <c r="Y162">
        <v>0</v>
      </c>
      <c r="Z162">
        <v>426116</v>
      </c>
      <c r="AA162">
        <v>1254.3800000000001</v>
      </c>
      <c r="AB162">
        <v>0</v>
      </c>
      <c r="AC162">
        <v>0</v>
      </c>
      <c r="AD162">
        <v>0</v>
      </c>
      <c r="AE162">
        <v>0</v>
      </c>
      <c r="AF162">
        <v>609.04499999999996</v>
      </c>
      <c r="AG162">
        <v>0</v>
      </c>
      <c r="AH162">
        <v>1863.42</v>
      </c>
      <c r="AI162">
        <v>0</v>
      </c>
      <c r="AJ162">
        <v>0</v>
      </c>
      <c r="AK162">
        <v>0</v>
      </c>
      <c r="AL162">
        <v>0</v>
      </c>
      <c r="AM162">
        <v>1863.42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3.8510300000000002</v>
      </c>
      <c r="BB162">
        <v>54.7361</v>
      </c>
      <c r="BC162">
        <v>11.183400000000001</v>
      </c>
      <c r="BD162">
        <v>0</v>
      </c>
      <c r="BE162">
        <v>0.52968000000000004</v>
      </c>
      <c r="BF162">
        <v>1.6341699999999999</v>
      </c>
      <c r="BG162">
        <v>42.061300000000003</v>
      </c>
      <c r="BH162">
        <v>113.996</v>
      </c>
      <c r="BI162">
        <v>109.03400000000001</v>
      </c>
      <c r="BJ162">
        <v>0</v>
      </c>
      <c r="BK162">
        <v>0</v>
      </c>
      <c r="BL162">
        <v>0</v>
      </c>
      <c r="BM162">
        <v>223.03</v>
      </c>
      <c r="BN162">
        <v>217.547</v>
      </c>
      <c r="BO162">
        <v>5.4826300000000003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100</v>
      </c>
      <c r="BX162" t="s">
        <v>100</v>
      </c>
      <c r="BY162" t="s">
        <v>368</v>
      </c>
      <c r="BZ162">
        <v>9.1586599999999994</v>
      </c>
      <c r="CA162">
        <v>77729.600000000006</v>
      </c>
      <c r="CB162">
        <v>37485.599999999999</v>
      </c>
      <c r="CC162">
        <v>0</v>
      </c>
      <c r="CD162">
        <v>1338.73</v>
      </c>
      <c r="CE162">
        <v>0</v>
      </c>
      <c r="CF162">
        <v>90621.6</v>
      </c>
      <c r="CG162">
        <v>207185</v>
      </c>
      <c r="CH162">
        <v>229701</v>
      </c>
      <c r="CI162">
        <v>0</v>
      </c>
      <c r="CJ162">
        <v>0</v>
      </c>
      <c r="CK162">
        <v>0</v>
      </c>
      <c r="CL162">
        <v>436886</v>
      </c>
      <c r="CM162">
        <v>1613.36</v>
      </c>
      <c r="CN162">
        <v>0</v>
      </c>
      <c r="CO162">
        <v>0</v>
      </c>
      <c r="CP162">
        <v>0</v>
      </c>
      <c r="CQ162">
        <v>0</v>
      </c>
      <c r="CR162">
        <v>640.42700000000002</v>
      </c>
      <c r="CS162">
        <v>0</v>
      </c>
      <c r="CT162">
        <v>2253.79</v>
      </c>
      <c r="CU162">
        <v>0</v>
      </c>
      <c r="CV162">
        <v>0</v>
      </c>
      <c r="CW162">
        <v>0</v>
      </c>
      <c r="CX162">
        <v>0</v>
      </c>
      <c r="CY162">
        <v>2253.79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4.95357</v>
      </c>
      <c r="DN162">
        <v>51.796300000000002</v>
      </c>
      <c r="DO162">
        <v>18.018999999999998</v>
      </c>
      <c r="DP162">
        <v>0</v>
      </c>
      <c r="DQ162">
        <v>0.42332500000000001</v>
      </c>
      <c r="DR162">
        <v>1.7182900000000001</v>
      </c>
      <c r="DS162">
        <v>42.061300000000003</v>
      </c>
      <c r="DT162">
        <v>118.97199999999999</v>
      </c>
      <c r="DU162">
        <v>109.03400000000001</v>
      </c>
      <c r="DV162">
        <v>0</v>
      </c>
      <c r="DW162">
        <v>0</v>
      </c>
      <c r="DX162">
        <v>0</v>
      </c>
      <c r="DY162">
        <v>228.006</v>
      </c>
      <c r="DZ162">
        <v>221.33699999999999</v>
      </c>
      <c r="EA162">
        <v>6.6689699999999998</v>
      </c>
      <c r="EB162">
        <v>0</v>
      </c>
      <c r="EC162">
        <v>0</v>
      </c>
      <c r="EE162">
        <v>0</v>
      </c>
      <c r="EF162">
        <v>0</v>
      </c>
      <c r="EH162">
        <v>0</v>
      </c>
      <c r="FI162" t="s">
        <v>509</v>
      </c>
      <c r="FJ162" t="s">
        <v>469</v>
      </c>
      <c r="FK162" t="s">
        <v>260</v>
      </c>
      <c r="FL162" t="s">
        <v>291</v>
      </c>
      <c r="FM162">
        <v>8.5</v>
      </c>
      <c r="FN162" t="s">
        <v>44</v>
      </c>
      <c r="FO162" t="s">
        <v>520</v>
      </c>
      <c r="FP162" t="s">
        <v>525</v>
      </c>
    </row>
    <row r="163" spans="1:172" x14ac:dyDescent="0.25">
      <c r="A163" s="69">
        <v>42957.137465277781</v>
      </c>
      <c r="B163" t="s">
        <v>403</v>
      </c>
      <c r="C163">
        <v>311816</v>
      </c>
      <c r="D163" t="s">
        <v>305</v>
      </c>
      <c r="E163">
        <v>53627.8</v>
      </c>
      <c r="F163">
        <v>53627.8</v>
      </c>
      <c r="G163" t="s">
        <v>43</v>
      </c>
      <c r="H163" s="39">
        <v>5.486111111111111E-2</v>
      </c>
      <c r="I163" t="s">
        <v>50</v>
      </c>
      <c r="J163">
        <v>6.05</v>
      </c>
      <c r="K163" t="s">
        <v>100</v>
      </c>
      <c r="L163" t="s">
        <v>100</v>
      </c>
      <c r="M163" t="s">
        <v>246</v>
      </c>
      <c r="N163">
        <v>39.785499999999999</v>
      </c>
      <c r="O163">
        <v>46552.9</v>
      </c>
      <c r="P163">
        <v>26023.5</v>
      </c>
      <c r="Q163">
        <v>0</v>
      </c>
      <c r="R163">
        <v>3685.19</v>
      </c>
      <c r="S163">
        <v>0</v>
      </c>
      <c r="T163">
        <v>90621.7</v>
      </c>
      <c r="U163">
        <v>166923</v>
      </c>
      <c r="V163">
        <v>229701</v>
      </c>
      <c r="W163">
        <v>0</v>
      </c>
      <c r="X163">
        <v>0</v>
      </c>
      <c r="Y163">
        <v>0</v>
      </c>
      <c r="Z163">
        <v>396625</v>
      </c>
      <c r="AA163">
        <v>6114.75</v>
      </c>
      <c r="AB163">
        <v>0</v>
      </c>
      <c r="AC163">
        <v>0</v>
      </c>
      <c r="AD163">
        <v>0</v>
      </c>
      <c r="AE163">
        <v>0</v>
      </c>
      <c r="AF163">
        <v>709.48599999999999</v>
      </c>
      <c r="AG163">
        <v>0</v>
      </c>
      <c r="AH163">
        <v>6824.23</v>
      </c>
      <c r="AI163">
        <v>0</v>
      </c>
      <c r="AJ163">
        <v>0</v>
      </c>
      <c r="AK163">
        <v>0</v>
      </c>
      <c r="AL163">
        <v>0</v>
      </c>
      <c r="AM163">
        <v>6824.23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18.454599999999999</v>
      </c>
      <c r="BB163">
        <v>41.038499999999999</v>
      </c>
      <c r="BC163">
        <v>12.872999999999999</v>
      </c>
      <c r="BD163">
        <v>0</v>
      </c>
      <c r="BE163">
        <v>1.1553599999999999</v>
      </c>
      <c r="BF163">
        <v>1.90907</v>
      </c>
      <c r="BG163">
        <v>41.601199999999999</v>
      </c>
      <c r="BH163">
        <v>117.032</v>
      </c>
      <c r="BI163">
        <v>107.855</v>
      </c>
      <c r="BJ163">
        <v>0</v>
      </c>
      <c r="BK163">
        <v>0</v>
      </c>
      <c r="BL163">
        <v>0</v>
      </c>
      <c r="BM163">
        <v>224.886</v>
      </c>
      <c r="BN163">
        <v>204.535</v>
      </c>
      <c r="BO163">
        <v>20.351199999999999</v>
      </c>
      <c r="BP163">
        <v>0</v>
      </c>
      <c r="BQ163">
        <v>105.5</v>
      </c>
      <c r="BR163" t="s">
        <v>114</v>
      </c>
      <c r="BS163">
        <v>0</v>
      </c>
      <c r="BT163">
        <v>1.75</v>
      </c>
      <c r="BU163" t="s">
        <v>134</v>
      </c>
      <c r="BV163">
        <v>0</v>
      </c>
      <c r="BW163" t="s">
        <v>100</v>
      </c>
      <c r="BX163" t="s">
        <v>100</v>
      </c>
      <c r="BY163" t="s">
        <v>211</v>
      </c>
      <c r="BZ163">
        <v>40.546199999999999</v>
      </c>
      <c r="CA163">
        <v>43031.5</v>
      </c>
      <c r="CB163">
        <v>41214.5</v>
      </c>
      <c r="CC163">
        <v>0</v>
      </c>
      <c r="CD163">
        <v>3078.87</v>
      </c>
      <c r="CE163">
        <v>0</v>
      </c>
      <c r="CF163">
        <v>90621.7</v>
      </c>
      <c r="CG163">
        <v>177987</v>
      </c>
      <c r="CH163">
        <v>229701</v>
      </c>
      <c r="CI163">
        <v>0</v>
      </c>
      <c r="CJ163">
        <v>0</v>
      </c>
      <c r="CK163">
        <v>0</v>
      </c>
      <c r="CL163">
        <v>407688</v>
      </c>
      <c r="CM163">
        <v>6679.43</v>
      </c>
      <c r="CN163">
        <v>0</v>
      </c>
      <c r="CO163">
        <v>0</v>
      </c>
      <c r="CP163">
        <v>0</v>
      </c>
      <c r="CQ163">
        <v>0</v>
      </c>
      <c r="CR163">
        <v>740.86500000000001</v>
      </c>
      <c r="CS163">
        <v>0</v>
      </c>
      <c r="CT163">
        <v>7420.3</v>
      </c>
      <c r="CU163">
        <v>0</v>
      </c>
      <c r="CV163">
        <v>0</v>
      </c>
      <c r="CW163">
        <v>0</v>
      </c>
      <c r="CX163">
        <v>0</v>
      </c>
      <c r="CY163">
        <v>7420.3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20.081700000000001</v>
      </c>
      <c r="DN163">
        <v>38.100099999999998</v>
      </c>
      <c r="DO163">
        <v>20.339400000000001</v>
      </c>
      <c r="DP163">
        <v>0</v>
      </c>
      <c r="DQ163">
        <v>0.96508300000000002</v>
      </c>
      <c r="DR163">
        <v>1.99318</v>
      </c>
      <c r="DS163">
        <v>41.601199999999999</v>
      </c>
      <c r="DT163">
        <v>123.081</v>
      </c>
      <c r="DU163">
        <v>107.855</v>
      </c>
      <c r="DV163">
        <v>0</v>
      </c>
      <c r="DW163">
        <v>0</v>
      </c>
      <c r="DX163">
        <v>0</v>
      </c>
      <c r="DY163">
        <v>230.935</v>
      </c>
      <c r="DZ163">
        <v>208.87299999999999</v>
      </c>
      <c r="EA163">
        <v>22.062200000000001</v>
      </c>
      <c r="EB163">
        <v>0</v>
      </c>
      <c r="EC163">
        <v>0</v>
      </c>
      <c r="EE163">
        <v>0</v>
      </c>
      <c r="EF163">
        <v>11.5</v>
      </c>
      <c r="EG163" t="s">
        <v>207</v>
      </c>
      <c r="EH163">
        <v>0</v>
      </c>
      <c r="FI163" t="s">
        <v>509</v>
      </c>
      <c r="FJ163" t="s">
        <v>469</v>
      </c>
      <c r="FK163" t="s">
        <v>260</v>
      </c>
      <c r="FL163" t="s">
        <v>291</v>
      </c>
      <c r="FM163">
        <v>8.5</v>
      </c>
      <c r="FN163" t="s">
        <v>44</v>
      </c>
      <c r="FO163" t="s">
        <v>520</v>
      </c>
      <c r="FP163" t="s">
        <v>525</v>
      </c>
    </row>
    <row r="164" spans="1:172" x14ac:dyDescent="0.25">
      <c r="A164" s="69">
        <v>42957.138437499998</v>
      </c>
      <c r="B164" t="s">
        <v>404</v>
      </c>
      <c r="C164">
        <v>311916</v>
      </c>
      <c r="D164" t="s">
        <v>305</v>
      </c>
      <c r="E164">
        <v>53627.8</v>
      </c>
      <c r="F164">
        <v>53627.8</v>
      </c>
      <c r="G164" t="s">
        <v>43</v>
      </c>
      <c r="H164" s="39">
        <v>5.5555555555555552E-2</v>
      </c>
      <c r="I164" t="s">
        <v>50</v>
      </c>
      <c r="J164">
        <v>4.2699999999999996</v>
      </c>
      <c r="K164" t="s">
        <v>100</v>
      </c>
      <c r="L164" t="s">
        <v>100</v>
      </c>
      <c r="M164" t="s">
        <v>246</v>
      </c>
      <c r="N164">
        <v>35.886200000000002</v>
      </c>
      <c r="O164">
        <v>41556.199999999997</v>
      </c>
      <c r="P164">
        <v>24890.799999999999</v>
      </c>
      <c r="Q164">
        <v>0</v>
      </c>
      <c r="R164">
        <v>3558.82</v>
      </c>
      <c r="S164">
        <v>0</v>
      </c>
      <c r="T164">
        <v>90621.7</v>
      </c>
      <c r="U164">
        <v>160663</v>
      </c>
      <c r="V164">
        <v>229701</v>
      </c>
      <c r="W164">
        <v>0</v>
      </c>
      <c r="X164">
        <v>0</v>
      </c>
      <c r="Y164">
        <v>0</v>
      </c>
      <c r="Z164">
        <v>390365</v>
      </c>
      <c r="AA164">
        <v>5515.45</v>
      </c>
      <c r="AB164">
        <v>0</v>
      </c>
      <c r="AC164">
        <v>0</v>
      </c>
      <c r="AD164">
        <v>0</v>
      </c>
      <c r="AE164">
        <v>0</v>
      </c>
      <c r="AF164">
        <v>709.48199999999997</v>
      </c>
      <c r="AG164">
        <v>0</v>
      </c>
      <c r="AH164">
        <v>6224.93</v>
      </c>
      <c r="AI164">
        <v>0</v>
      </c>
      <c r="AJ164">
        <v>0</v>
      </c>
      <c r="AK164">
        <v>0</v>
      </c>
      <c r="AL164">
        <v>0</v>
      </c>
      <c r="AM164">
        <v>6224.93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16.633600000000001</v>
      </c>
      <c r="BB164">
        <v>36.752800000000001</v>
      </c>
      <c r="BC164">
        <v>12.7028</v>
      </c>
      <c r="BD164">
        <v>0</v>
      </c>
      <c r="BE164">
        <v>1.1170100000000001</v>
      </c>
      <c r="BF164">
        <v>1.90906</v>
      </c>
      <c r="BG164">
        <v>41.601199999999999</v>
      </c>
      <c r="BH164">
        <v>110.717</v>
      </c>
      <c r="BI164">
        <v>107.855</v>
      </c>
      <c r="BJ164">
        <v>0</v>
      </c>
      <c r="BK164">
        <v>0</v>
      </c>
      <c r="BL164">
        <v>0</v>
      </c>
      <c r="BM164">
        <v>218.571</v>
      </c>
      <c r="BN164">
        <v>200.04</v>
      </c>
      <c r="BO164">
        <v>18.531400000000001</v>
      </c>
      <c r="BP164">
        <v>0</v>
      </c>
      <c r="BQ164">
        <v>0</v>
      </c>
      <c r="BS164">
        <v>0</v>
      </c>
      <c r="BT164">
        <v>1</v>
      </c>
      <c r="BU164" t="s">
        <v>158</v>
      </c>
      <c r="BV164">
        <v>0</v>
      </c>
      <c r="BW164" t="s">
        <v>100</v>
      </c>
      <c r="BX164" t="s">
        <v>100</v>
      </c>
      <c r="BY164" t="s">
        <v>211</v>
      </c>
      <c r="BZ164">
        <v>37.220399999999998</v>
      </c>
      <c r="CA164">
        <v>38442.400000000001</v>
      </c>
      <c r="CB164">
        <v>37171.699999999997</v>
      </c>
      <c r="CC164">
        <v>0</v>
      </c>
      <c r="CD164">
        <v>2494.63</v>
      </c>
      <c r="CE164">
        <v>0</v>
      </c>
      <c r="CF164">
        <v>90621.7</v>
      </c>
      <c r="CG164">
        <v>168768</v>
      </c>
      <c r="CH164">
        <v>229701</v>
      </c>
      <c r="CI164">
        <v>0</v>
      </c>
      <c r="CJ164">
        <v>0</v>
      </c>
      <c r="CK164">
        <v>0</v>
      </c>
      <c r="CL164">
        <v>398469</v>
      </c>
      <c r="CM164">
        <v>6107.72</v>
      </c>
      <c r="CN164">
        <v>0</v>
      </c>
      <c r="CO164">
        <v>0</v>
      </c>
      <c r="CP164">
        <v>0</v>
      </c>
      <c r="CQ164">
        <v>0</v>
      </c>
      <c r="CR164">
        <v>740.86099999999999</v>
      </c>
      <c r="CS164">
        <v>0</v>
      </c>
      <c r="CT164">
        <v>6848.58</v>
      </c>
      <c r="CU164">
        <v>0</v>
      </c>
      <c r="CV164">
        <v>0</v>
      </c>
      <c r="CW164">
        <v>0</v>
      </c>
      <c r="CX164">
        <v>0</v>
      </c>
      <c r="CY164">
        <v>6848.58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18.358899999999998</v>
      </c>
      <c r="DN164">
        <v>34.225700000000003</v>
      </c>
      <c r="DO164">
        <v>18.020499999999998</v>
      </c>
      <c r="DP164">
        <v>0</v>
      </c>
      <c r="DQ164">
        <v>0.78350699999999995</v>
      </c>
      <c r="DR164">
        <v>1.9931700000000001</v>
      </c>
      <c r="DS164">
        <v>41.601199999999999</v>
      </c>
      <c r="DT164">
        <v>114.983</v>
      </c>
      <c r="DU164">
        <v>107.855</v>
      </c>
      <c r="DV164">
        <v>0</v>
      </c>
      <c r="DW164">
        <v>0</v>
      </c>
      <c r="DX164">
        <v>0</v>
      </c>
      <c r="DY164">
        <v>222.83799999999999</v>
      </c>
      <c r="DZ164">
        <v>202.49700000000001</v>
      </c>
      <c r="EA164">
        <v>20.340399999999999</v>
      </c>
      <c r="EB164">
        <v>0</v>
      </c>
      <c r="EC164">
        <v>0</v>
      </c>
      <c r="EE164">
        <v>0</v>
      </c>
      <c r="EF164">
        <v>13.5</v>
      </c>
      <c r="EG164" t="s">
        <v>207</v>
      </c>
      <c r="EH164">
        <v>0</v>
      </c>
      <c r="FI164" t="s">
        <v>509</v>
      </c>
      <c r="FJ164" t="s">
        <v>469</v>
      </c>
      <c r="FK164" t="s">
        <v>260</v>
      </c>
      <c r="FL164" t="s">
        <v>291</v>
      </c>
      <c r="FM164">
        <v>8.5</v>
      </c>
      <c r="FN164" t="s">
        <v>44</v>
      </c>
      <c r="FO164" t="s">
        <v>520</v>
      </c>
      <c r="FP164" t="s">
        <v>525</v>
      </c>
    </row>
    <row r="165" spans="1:172" x14ac:dyDescent="0.25">
      <c r="A165" s="69">
        <v>42957.139247685183</v>
      </c>
      <c r="B165" t="s">
        <v>405</v>
      </c>
      <c r="C165">
        <v>312006</v>
      </c>
      <c r="D165" t="s">
        <v>303</v>
      </c>
      <c r="E165">
        <v>53627.8</v>
      </c>
      <c r="F165">
        <v>53627.8</v>
      </c>
      <c r="G165" t="s">
        <v>43</v>
      </c>
      <c r="H165" s="39">
        <v>4.6527777777777779E-2</v>
      </c>
      <c r="I165" t="s">
        <v>50</v>
      </c>
      <c r="J165">
        <v>4.6500000000000004</v>
      </c>
      <c r="K165" t="s">
        <v>100</v>
      </c>
      <c r="L165" t="s">
        <v>100</v>
      </c>
      <c r="M165" t="s">
        <v>246</v>
      </c>
      <c r="N165">
        <v>8.0999700000000008</v>
      </c>
      <c r="O165">
        <v>84084.7</v>
      </c>
      <c r="P165">
        <v>23297.599999999999</v>
      </c>
      <c r="Q165">
        <v>0</v>
      </c>
      <c r="R165">
        <v>1563.43</v>
      </c>
      <c r="S165">
        <v>0</v>
      </c>
      <c r="T165">
        <v>90621.7</v>
      </c>
      <c r="U165">
        <v>199576</v>
      </c>
      <c r="V165">
        <v>229701</v>
      </c>
      <c r="W165">
        <v>0</v>
      </c>
      <c r="X165">
        <v>0</v>
      </c>
      <c r="Y165">
        <v>0</v>
      </c>
      <c r="Z165">
        <v>429277</v>
      </c>
      <c r="AA165">
        <v>1244.92</v>
      </c>
      <c r="AB165">
        <v>0</v>
      </c>
      <c r="AC165">
        <v>0</v>
      </c>
      <c r="AD165">
        <v>0</v>
      </c>
      <c r="AE165">
        <v>0</v>
      </c>
      <c r="AF165">
        <v>609.04499999999996</v>
      </c>
      <c r="AG165">
        <v>0</v>
      </c>
      <c r="AH165">
        <v>1853.96</v>
      </c>
      <c r="AI165">
        <v>0</v>
      </c>
      <c r="AJ165">
        <v>0</v>
      </c>
      <c r="AK165">
        <v>0</v>
      </c>
      <c r="AL165">
        <v>0</v>
      </c>
      <c r="AM165">
        <v>1853.96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3.8453300000000001</v>
      </c>
      <c r="BB165">
        <v>57.139000000000003</v>
      </c>
      <c r="BC165">
        <v>11.1881</v>
      </c>
      <c r="BD165">
        <v>0</v>
      </c>
      <c r="BE165">
        <v>0.49348199999999998</v>
      </c>
      <c r="BF165">
        <v>1.6341699999999999</v>
      </c>
      <c r="BG165">
        <v>42.061300000000003</v>
      </c>
      <c r="BH165">
        <v>116.361</v>
      </c>
      <c r="BI165">
        <v>109.03400000000001</v>
      </c>
      <c r="BJ165">
        <v>0</v>
      </c>
      <c r="BK165">
        <v>0</v>
      </c>
      <c r="BL165">
        <v>0</v>
      </c>
      <c r="BM165">
        <v>225.39599999999999</v>
      </c>
      <c r="BN165">
        <v>219.91900000000001</v>
      </c>
      <c r="BO165">
        <v>5.4769500000000004</v>
      </c>
      <c r="BP165">
        <v>0</v>
      </c>
      <c r="BQ165">
        <v>4.75</v>
      </c>
      <c r="BR165" t="s">
        <v>114</v>
      </c>
      <c r="BS165">
        <v>0</v>
      </c>
      <c r="BT165">
        <v>0</v>
      </c>
      <c r="BV165">
        <v>0</v>
      </c>
      <c r="BW165" t="s">
        <v>100</v>
      </c>
      <c r="BX165" t="s">
        <v>100</v>
      </c>
      <c r="BY165" t="s">
        <v>298</v>
      </c>
      <c r="BZ165">
        <v>9.4976299999999991</v>
      </c>
      <c r="CA165">
        <v>79737.8</v>
      </c>
      <c r="CB165">
        <v>38608.699999999997</v>
      </c>
      <c r="CC165">
        <v>0</v>
      </c>
      <c r="CD165">
        <v>1429.64</v>
      </c>
      <c r="CE165">
        <v>0</v>
      </c>
      <c r="CF165">
        <v>90621.7</v>
      </c>
      <c r="CG165">
        <v>210407</v>
      </c>
      <c r="CH165">
        <v>229701</v>
      </c>
      <c r="CI165">
        <v>0</v>
      </c>
      <c r="CJ165">
        <v>0</v>
      </c>
      <c r="CK165">
        <v>0</v>
      </c>
      <c r="CL165">
        <v>440109</v>
      </c>
      <c r="CM165">
        <v>1674.55</v>
      </c>
      <c r="CN165">
        <v>0</v>
      </c>
      <c r="CO165">
        <v>0</v>
      </c>
      <c r="CP165">
        <v>0</v>
      </c>
      <c r="CQ165">
        <v>0</v>
      </c>
      <c r="CR165">
        <v>640.42700000000002</v>
      </c>
      <c r="CS165">
        <v>0</v>
      </c>
      <c r="CT165">
        <v>2314.98</v>
      </c>
      <c r="CU165">
        <v>0</v>
      </c>
      <c r="CV165">
        <v>0</v>
      </c>
      <c r="CW165">
        <v>0</v>
      </c>
      <c r="CX165">
        <v>0</v>
      </c>
      <c r="CY165">
        <v>2314.98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5.1274100000000002</v>
      </c>
      <c r="DN165">
        <v>53.024700000000003</v>
      </c>
      <c r="DO165">
        <v>18.630600000000001</v>
      </c>
      <c r="DP165">
        <v>0</v>
      </c>
      <c r="DQ165">
        <v>0.45256299999999999</v>
      </c>
      <c r="DR165">
        <v>1.7182900000000001</v>
      </c>
      <c r="DS165">
        <v>42.061300000000003</v>
      </c>
      <c r="DT165">
        <v>121.015</v>
      </c>
      <c r="DU165">
        <v>109.03400000000001</v>
      </c>
      <c r="DV165">
        <v>0</v>
      </c>
      <c r="DW165">
        <v>0</v>
      </c>
      <c r="DX165">
        <v>0</v>
      </c>
      <c r="DY165">
        <v>230.04900000000001</v>
      </c>
      <c r="DZ165">
        <v>223.20599999999999</v>
      </c>
      <c r="EA165">
        <v>6.8426999999999998</v>
      </c>
      <c r="EB165">
        <v>0</v>
      </c>
      <c r="EC165">
        <v>0</v>
      </c>
      <c r="EE165">
        <v>0</v>
      </c>
      <c r="EF165">
        <v>0.25</v>
      </c>
      <c r="EG165" t="s">
        <v>208</v>
      </c>
      <c r="EH165">
        <v>0</v>
      </c>
      <c r="FI165" t="s">
        <v>509</v>
      </c>
      <c r="FJ165" t="s">
        <v>469</v>
      </c>
      <c r="FK165" t="s">
        <v>260</v>
      </c>
      <c r="FL165" t="s">
        <v>291</v>
      </c>
      <c r="FM165">
        <v>8.5</v>
      </c>
      <c r="FN165" t="s">
        <v>44</v>
      </c>
      <c r="FO165" t="s">
        <v>520</v>
      </c>
      <c r="FP165" t="s">
        <v>525</v>
      </c>
    </row>
    <row r="166" spans="1:172" x14ac:dyDescent="0.25">
      <c r="A166" s="69">
        <v>42957.140046296299</v>
      </c>
      <c r="B166" t="s">
        <v>406</v>
      </c>
      <c r="C166">
        <v>312106</v>
      </c>
      <c r="D166" t="s">
        <v>303</v>
      </c>
      <c r="E166">
        <v>53627.8</v>
      </c>
      <c r="F166">
        <v>53627.8</v>
      </c>
      <c r="G166" t="s">
        <v>43</v>
      </c>
      <c r="H166" s="39">
        <v>4.5833333333333337E-2</v>
      </c>
      <c r="I166" t="s">
        <v>50</v>
      </c>
      <c r="J166">
        <v>3.64</v>
      </c>
      <c r="K166" t="s">
        <v>100</v>
      </c>
      <c r="L166" t="s">
        <v>100</v>
      </c>
      <c r="M166" t="s">
        <v>246</v>
      </c>
      <c r="N166">
        <v>7.21957</v>
      </c>
      <c r="O166">
        <v>77040.7</v>
      </c>
      <c r="P166">
        <v>21995.4</v>
      </c>
      <c r="Q166">
        <v>0</v>
      </c>
      <c r="R166">
        <v>1511.08</v>
      </c>
      <c r="S166">
        <v>0</v>
      </c>
      <c r="T166">
        <v>90621.7</v>
      </c>
      <c r="U166">
        <v>191176</v>
      </c>
      <c r="V166">
        <v>229701</v>
      </c>
      <c r="W166">
        <v>0</v>
      </c>
      <c r="X166">
        <v>0</v>
      </c>
      <c r="Y166">
        <v>0</v>
      </c>
      <c r="Z166">
        <v>420878</v>
      </c>
      <c r="AA166">
        <v>1109.5999999999999</v>
      </c>
      <c r="AB166">
        <v>0</v>
      </c>
      <c r="AC166">
        <v>0</v>
      </c>
      <c r="AD166">
        <v>0</v>
      </c>
      <c r="AE166">
        <v>0</v>
      </c>
      <c r="AF166">
        <v>609.04200000000003</v>
      </c>
      <c r="AG166">
        <v>0</v>
      </c>
      <c r="AH166">
        <v>1718.65</v>
      </c>
      <c r="AI166">
        <v>0</v>
      </c>
      <c r="AJ166">
        <v>0</v>
      </c>
      <c r="AK166">
        <v>0</v>
      </c>
      <c r="AL166">
        <v>0</v>
      </c>
      <c r="AM166">
        <v>1718.65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3.4269599999999998</v>
      </c>
      <c r="BB166">
        <v>52.351399999999998</v>
      </c>
      <c r="BC166">
        <v>10.5649</v>
      </c>
      <c r="BD166">
        <v>0</v>
      </c>
      <c r="BE166">
        <v>0.47687000000000002</v>
      </c>
      <c r="BF166">
        <v>1.6341699999999999</v>
      </c>
      <c r="BG166">
        <v>42.061300000000003</v>
      </c>
      <c r="BH166">
        <v>110.51600000000001</v>
      </c>
      <c r="BI166">
        <v>109.03400000000001</v>
      </c>
      <c r="BJ166">
        <v>0</v>
      </c>
      <c r="BK166">
        <v>0</v>
      </c>
      <c r="BL166">
        <v>0</v>
      </c>
      <c r="BM166">
        <v>219.55</v>
      </c>
      <c r="BN166">
        <v>214.49100000000001</v>
      </c>
      <c r="BO166">
        <v>5.0588499999999996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100</v>
      </c>
      <c r="BX166" t="s">
        <v>100</v>
      </c>
      <c r="BY166" t="s">
        <v>298</v>
      </c>
      <c r="BZ166">
        <v>8.5923099999999994</v>
      </c>
      <c r="CA166">
        <v>73284.7</v>
      </c>
      <c r="CB166">
        <v>34655.800000000003</v>
      </c>
      <c r="CC166">
        <v>0</v>
      </c>
      <c r="CD166">
        <v>1172.99</v>
      </c>
      <c r="CE166">
        <v>0</v>
      </c>
      <c r="CF166">
        <v>90621.7</v>
      </c>
      <c r="CG166">
        <v>199744</v>
      </c>
      <c r="CH166">
        <v>229701</v>
      </c>
      <c r="CI166">
        <v>0</v>
      </c>
      <c r="CJ166">
        <v>0</v>
      </c>
      <c r="CK166">
        <v>0</v>
      </c>
      <c r="CL166">
        <v>429445</v>
      </c>
      <c r="CM166">
        <v>1516.42</v>
      </c>
      <c r="CN166">
        <v>0</v>
      </c>
      <c r="CO166">
        <v>0</v>
      </c>
      <c r="CP166">
        <v>0</v>
      </c>
      <c r="CQ166">
        <v>0</v>
      </c>
      <c r="CR166">
        <v>640.42499999999995</v>
      </c>
      <c r="CS166">
        <v>0</v>
      </c>
      <c r="CT166">
        <v>2156.84</v>
      </c>
      <c r="CU166">
        <v>0</v>
      </c>
      <c r="CV166">
        <v>0</v>
      </c>
      <c r="CW166">
        <v>0</v>
      </c>
      <c r="CX166">
        <v>0</v>
      </c>
      <c r="CY166">
        <v>2156.84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4.6738400000000002</v>
      </c>
      <c r="DN166">
        <v>49.044199999999996</v>
      </c>
      <c r="DO166">
        <v>16.288900000000002</v>
      </c>
      <c r="DP166">
        <v>0</v>
      </c>
      <c r="DQ166">
        <v>0.37108099999999999</v>
      </c>
      <c r="DR166">
        <v>1.71828</v>
      </c>
      <c r="DS166">
        <v>42.061300000000003</v>
      </c>
      <c r="DT166">
        <v>114.158</v>
      </c>
      <c r="DU166">
        <v>109.03400000000001</v>
      </c>
      <c r="DV166">
        <v>0</v>
      </c>
      <c r="DW166">
        <v>0</v>
      </c>
      <c r="DX166">
        <v>0</v>
      </c>
      <c r="DY166">
        <v>223.19200000000001</v>
      </c>
      <c r="DZ166">
        <v>216.80199999999999</v>
      </c>
      <c r="EA166">
        <v>6.3894000000000002</v>
      </c>
      <c r="EB166">
        <v>0</v>
      </c>
      <c r="EC166">
        <v>0</v>
      </c>
      <c r="EE166">
        <v>0</v>
      </c>
      <c r="EF166">
        <v>0</v>
      </c>
      <c r="EH166">
        <v>0</v>
      </c>
      <c r="FI166" t="s">
        <v>509</v>
      </c>
      <c r="FJ166" t="s">
        <v>469</v>
      </c>
      <c r="FK166" t="s">
        <v>260</v>
      </c>
      <c r="FL166" t="s">
        <v>291</v>
      </c>
      <c r="FM166">
        <v>8.5</v>
      </c>
      <c r="FN166" t="s">
        <v>44</v>
      </c>
      <c r="FO166" t="s">
        <v>520</v>
      </c>
      <c r="FP166" t="s">
        <v>525</v>
      </c>
    </row>
    <row r="167" spans="1:172" x14ac:dyDescent="0.25">
      <c r="A167" s="69">
        <v>42957.140983796293</v>
      </c>
      <c r="B167" t="s">
        <v>407</v>
      </c>
      <c r="C167">
        <v>312316</v>
      </c>
      <c r="D167" t="s">
        <v>305</v>
      </c>
      <c r="E167">
        <v>53627.8</v>
      </c>
      <c r="F167">
        <v>53627.8</v>
      </c>
      <c r="G167" t="s">
        <v>43</v>
      </c>
      <c r="H167" s="39">
        <v>5.347222222222222E-2</v>
      </c>
      <c r="I167" t="s">
        <v>50</v>
      </c>
      <c r="J167">
        <v>7.92</v>
      </c>
      <c r="K167" t="s">
        <v>100</v>
      </c>
      <c r="L167" t="s">
        <v>100</v>
      </c>
      <c r="M167" t="s">
        <v>246</v>
      </c>
      <c r="N167">
        <v>37.363500000000002</v>
      </c>
      <c r="O167">
        <v>42709.9</v>
      </c>
      <c r="P167">
        <v>25227.3</v>
      </c>
      <c r="Q167">
        <v>0</v>
      </c>
      <c r="R167">
        <v>3599.89</v>
      </c>
      <c r="S167">
        <v>0</v>
      </c>
      <c r="T167">
        <v>90621.7</v>
      </c>
      <c r="U167">
        <v>162196</v>
      </c>
      <c r="V167">
        <v>229701</v>
      </c>
      <c r="W167">
        <v>0</v>
      </c>
      <c r="X167">
        <v>0</v>
      </c>
      <c r="Y167">
        <v>0</v>
      </c>
      <c r="Z167">
        <v>391898</v>
      </c>
      <c r="AA167">
        <v>5742.51</v>
      </c>
      <c r="AB167">
        <v>0</v>
      </c>
      <c r="AC167">
        <v>0</v>
      </c>
      <c r="AD167">
        <v>0</v>
      </c>
      <c r="AE167">
        <v>0</v>
      </c>
      <c r="AF167">
        <v>709.48299999999995</v>
      </c>
      <c r="AG167">
        <v>0</v>
      </c>
      <c r="AH167">
        <v>6451.99</v>
      </c>
      <c r="AI167">
        <v>0</v>
      </c>
      <c r="AJ167">
        <v>0</v>
      </c>
      <c r="AK167">
        <v>0</v>
      </c>
      <c r="AL167">
        <v>0</v>
      </c>
      <c r="AM167">
        <v>6451.99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17.319400000000002</v>
      </c>
      <c r="BB167">
        <v>37.840000000000003</v>
      </c>
      <c r="BC167">
        <v>12.738300000000001</v>
      </c>
      <c r="BD167">
        <v>0</v>
      </c>
      <c r="BE167">
        <v>1.1295999999999999</v>
      </c>
      <c r="BF167">
        <v>1.90906</v>
      </c>
      <c r="BG167">
        <v>41.601199999999999</v>
      </c>
      <c r="BH167">
        <v>112.538</v>
      </c>
      <c r="BI167">
        <v>107.855</v>
      </c>
      <c r="BJ167">
        <v>0</v>
      </c>
      <c r="BK167">
        <v>0</v>
      </c>
      <c r="BL167">
        <v>0</v>
      </c>
      <c r="BM167">
        <v>220.392</v>
      </c>
      <c r="BN167">
        <v>201.17599999999999</v>
      </c>
      <c r="BO167">
        <v>19.216699999999999</v>
      </c>
      <c r="BP167">
        <v>0</v>
      </c>
      <c r="BQ167">
        <v>0</v>
      </c>
      <c r="BS167">
        <v>0</v>
      </c>
      <c r="BT167">
        <v>1</v>
      </c>
      <c r="BU167" t="s">
        <v>310</v>
      </c>
      <c r="BV167">
        <v>0</v>
      </c>
      <c r="BW167" t="s">
        <v>100</v>
      </c>
      <c r="BX167" t="s">
        <v>100</v>
      </c>
      <c r="BY167" t="s">
        <v>211</v>
      </c>
      <c r="BZ167">
        <v>39.479300000000002</v>
      </c>
      <c r="CA167">
        <v>41621.599999999999</v>
      </c>
      <c r="CB167">
        <v>39862.9</v>
      </c>
      <c r="CC167">
        <v>0</v>
      </c>
      <c r="CD167">
        <v>2797.21</v>
      </c>
      <c r="CE167">
        <v>0</v>
      </c>
      <c r="CF167">
        <v>90621.7</v>
      </c>
      <c r="CG167">
        <v>174943</v>
      </c>
      <c r="CH167">
        <v>229701</v>
      </c>
      <c r="CI167">
        <v>0</v>
      </c>
      <c r="CJ167">
        <v>0</v>
      </c>
      <c r="CK167">
        <v>0</v>
      </c>
      <c r="CL167">
        <v>404644</v>
      </c>
      <c r="CM167">
        <v>6470.47</v>
      </c>
      <c r="CN167">
        <v>0</v>
      </c>
      <c r="CO167">
        <v>0</v>
      </c>
      <c r="CP167">
        <v>0</v>
      </c>
      <c r="CQ167">
        <v>0</v>
      </c>
      <c r="CR167">
        <v>740.86400000000003</v>
      </c>
      <c r="CS167">
        <v>0</v>
      </c>
      <c r="CT167">
        <v>7211.33</v>
      </c>
      <c r="CU167">
        <v>0</v>
      </c>
      <c r="CV167">
        <v>0</v>
      </c>
      <c r="CW167">
        <v>0</v>
      </c>
      <c r="CX167">
        <v>0</v>
      </c>
      <c r="CY167">
        <v>7211.33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19.456099999999999</v>
      </c>
      <c r="DN167">
        <v>36.939</v>
      </c>
      <c r="DO167">
        <v>19.5915</v>
      </c>
      <c r="DP167">
        <v>0</v>
      </c>
      <c r="DQ167">
        <v>0.87723700000000004</v>
      </c>
      <c r="DR167">
        <v>1.99318</v>
      </c>
      <c r="DS167">
        <v>41.601199999999999</v>
      </c>
      <c r="DT167">
        <v>120.458</v>
      </c>
      <c r="DU167">
        <v>107.855</v>
      </c>
      <c r="DV167">
        <v>0</v>
      </c>
      <c r="DW167">
        <v>0</v>
      </c>
      <c r="DX167">
        <v>0</v>
      </c>
      <c r="DY167">
        <v>228.31299999999999</v>
      </c>
      <c r="DZ167">
        <v>206.876</v>
      </c>
      <c r="EA167">
        <v>21.436900000000001</v>
      </c>
      <c r="EB167">
        <v>0</v>
      </c>
      <c r="EC167">
        <v>0</v>
      </c>
      <c r="EE167">
        <v>0</v>
      </c>
      <c r="EF167">
        <v>8.25</v>
      </c>
      <c r="EG167" t="s">
        <v>207</v>
      </c>
      <c r="EH167">
        <v>0</v>
      </c>
      <c r="FI167" t="s">
        <v>509</v>
      </c>
      <c r="FJ167" t="s">
        <v>469</v>
      </c>
      <c r="FK167" t="s">
        <v>260</v>
      </c>
      <c r="FL167" t="s">
        <v>291</v>
      </c>
      <c r="FM167">
        <v>8.5</v>
      </c>
      <c r="FN167" t="s">
        <v>44</v>
      </c>
      <c r="FO167" t="s">
        <v>520</v>
      </c>
      <c r="FP167" t="s">
        <v>525</v>
      </c>
    </row>
    <row r="168" spans="1:172" x14ac:dyDescent="0.25">
      <c r="A168" s="69">
        <v>42957.141782407409</v>
      </c>
      <c r="B168" t="s">
        <v>408</v>
      </c>
      <c r="C168">
        <v>312406</v>
      </c>
      <c r="D168" t="s">
        <v>303</v>
      </c>
      <c r="E168">
        <v>53627.8</v>
      </c>
      <c r="F168">
        <v>53627.8</v>
      </c>
      <c r="G168" t="s">
        <v>43</v>
      </c>
      <c r="H168" s="39">
        <v>4.5833333333333337E-2</v>
      </c>
      <c r="I168" t="s">
        <v>50</v>
      </c>
      <c r="J168">
        <v>6.82</v>
      </c>
      <c r="K168" t="s">
        <v>100</v>
      </c>
      <c r="L168" t="s">
        <v>100</v>
      </c>
      <c r="M168" t="s">
        <v>246</v>
      </c>
      <c r="N168">
        <v>7.64</v>
      </c>
      <c r="O168">
        <v>78658.899999999994</v>
      </c>
      <c r="P168">
        <v>22435.9</v>
      </c>
      <c r="Q168">
        <v>0</v>
      </c>
      <c r="R168">
        <v>1538.17</v>
      </c>
      <c r="S168">
        <v>0</v>
      </c>
      <c r="T168">
        <v>90621.7</v>
      </c>
      <c r="U168">
        <v>193262</v>
      </c>
      <c r="V168">
        <v>229701</v>
      </c>
      <c r="W168">
        <v>0</v>
      </c>
      <c r="X168">
        <v>0</v>
      </c>
      <c r="Y168">
        <v>0</v>
      </c>
      <c r="Z168">
        <v>422964</v>
      </c>
      <c r="AA168">
        <v>1174.22</v>
      </c>
      <c r="AB168">
        <v>0</v>
      </c>
      <c r="AC168">
        <v>0</v>
      </c>
      <c r="AD168">
        <v>0</v>
      </c>
      <c r="AE168">
        <v>0</v>
      </c>
      <c r="AF168">
        <v>609.04399999999998</v>
      </c>
      <c r="AG168">
        <v>0</v>
      </c>
      <c r="AH168">
        <v>1783.26</v>
      </c>
      <c r="AI168">
        <v>0</v>
      </c>
      <c r="AJ168">
        <v>0</v>
      </c>
      <c r="AK168">
        <v>0</v>
      </c>
      <c r="AL168">
        <v>0</v>
      </c>
      <c r="AM168">
        <v>1783.26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3.6246399999999999</v>
      </c>
      <c r="BB168">
        <v>53.473300000000002</v>
      </c>
      <c r="BC168">
        <v>10.817399999999999</v>
      </c>
      <c r="BD168">
        <v>0</v>
      </c>
      <c r="BE168">
        <v>0.485456</v>
      </c>
      <c r="BF168">
        <v>1.6341699999999999</v>
      </c>
      <c r="BG168">
        <v>42.061300000000003</v>
      </c>
      <c r="BH168">
        <v>112.096</v>
      </c>
      <c r="BI168">
        <v>109.03400000000001</v>
      </c>
      <c r="BJ168">
        <v>0</v>
      </c>
      <c r="BK168">
        <v>0</v>
      </c>
      <c r="BL168">
        <v>0</v>
      </c>
      <c r="BM168">
        <v>221.13</v>
      </c>
      <c r="BN168">
        <v>215.874</v>
      </c>
      <c r="BO168">
        <v>5.2564000000000002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100</v>
      </c>
      <c r="BX168" t="s">
        <v>100</v>
      </c>
      <c r="BY168" t="s">
        <v>298</v>
      </c>
      <c r="BZ168">
        <v>9.1336099999999991</v>
      </c>
      <c r="CA168">
        <v>77690.2</v>
      </c>
      <c r="CB168">
        <v>37473.5</v>
      </c>
      <c r="CC168">
        <v>0</v>
      </c>
      <c r="CD168">
        <v>1333.33</v>
      </c>
      <c r="CE168">
        <v>0</v>
      </c>
      <c r="CF168">
        <v>90621.7</v>
      </c>
      <c r="CG168">
        <v>207128</v>
      </c>
      <c r="CH168">
        <v>229701</v>
      </c>
      <c r="CI168">
        <v>0</v>
      </c>
      <c r="CJ168">
        <v>0</v>
      </c>
      <c r="CK168">
        <v>0</v>
      </c>
      <c r="CL168">
        <v>436829</v>
      </c>
      <c r="CM168">
        <v>1608.85</v>
      </c>
      <c r="CN168">
        <v>0</v>
      </c>
      <c r="CO168">
        <v>0</v>
      </c>
      <c r="CP168">
        <v>0</v>
      </c>
      <c r="CQ168">
        <v>0</v>
      </c>
      <c r="CR168">
        <v>640.42700000000002</v>
      </c>
      <c r="CS168">
        <v>0</v>
      </c>
      <c r="CT168">
        <v>2249.2800000000002</v>
      </c>
      <c r="CU168">
        <v>0</v>
      </c>
      <c r="CV168">
        <v>0</v>
      </c>
      <c r="CW168">
        <v>0</v>
      </c>
      <c r="CX168">
        <v>0</v>
      </c>
      <c r="CY168">
        <v>2249.2800000000002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4.9398900000000001</v>
      </c>
      <c r="DN168">
        <v>51.763800000000003</v>
      </c>
      <c r="DO168">
        <v>18.008700000000001</v>
      </c>
      <c r="DP168">
        <v>0</v>
      </c>
      <c r="DQ168">
        <v>0.42160999999999998</v>
      </c>
      <c r="DR168">
        <v>1.7182900000000001</v>
      </c>
      <c r="DS168">
        <v>42.061300000000003</v>
      </c>
      <c r="DT168">
        <v>118.914</v>
      </c>
      <c r="DU168">
        <v>109.03400000000001</v>
      </c>
      <c r="DV168">
        <v>0</v>
      </c>
      <c r="DW168">
        <v>0</v>
      </c>
      <c r="DX168">
        <v>0</v>
      </c>
      <c r="DY168">
        <v>227.94800000000001</v>
      </c>
      <c r="DZ168">
        <v>221.292</v>
      </c>
      <c r="EA168">
        <v>6.6552899999999999</v>
      </c>
      <c r="EB168">
        <v>0</v>
      </c>
      <c r="EC168">
        <v>0</v>
      </c>
      <c r="EE168">
        <v>0</v>
      </c>
      <c r="EF168">
        <v>0</v>
      </c>
      <c r="EH168">
        <v>0</v>
      </c>
      <c r="FI168" t="s">
        <v>509</v>
      </c>
      <c r="FJ168" t="s">
        <v>469</v>
      </c>
      <c r="FK168" t="s">
        <v>260</v>
      </c>
      <c r="FL168" t="s">
        <v>291</v>
      </c>
      <c r="FM168">
        <v>8.5</v>
      </c>
      <c r="FN168" t="s">
        <v>44</v>
      </c>
      <c r="FO168" t="s">
        <v>520</v>
      </c>
      <c r="FP168" t="s">
        <v>525</v>
      </c>
    </row>
    <row r="169" spans="1:172" x14ac:dyDescent="0.25">
      <c r="A169" s="69">
        <v>42957.142789351848</v>
      </c>
      <c r="B169" t="s">
        <v>409</v>
      </c>
      <c r="C169">
        <v>312616</v>
      </c>
      <c r="D169" t="s">
        <v>305</v>
      </c>
      <c r="E169">
        <v>53627.8</v>
      </c>
      <c r="F169">
        <v>53627.8</v>
      </c>
      <c r="G169" t="s">
        <v>43</v>
      </c>
      <c r="H169" s="39">
        <v>5.7638888888888885E-2</v>
      </c>
      <c r="I169" t="s">
        <v>50</v>
      </c>
      <c r="J169">
        <v>6.41</v>
      </c>
      <c r="K169" t="s">
        <v>100</v>
      </c>
      <c r="L169" t="s">
        <v>100</v>
      </c>
      <c r="M169" t="s">
        <v>225</v>
      </c>
      <c r="N169">
        <v>38.030700000000003</v>
      </c>
      <c r="O169">
        <v>44742.400000000001</v>
      </c>
      <c r="P169">
        <v>26116.6</v>
      </c>
      <c r="Q169">
        <v>0</v>
      </c>
      <c r="R169">
        <v>4365.1000000000004</v>
      </c>
      <c r="S169">
        <v>0</v>
      </c>
      <c r="T169">
        <v>90621.6</v>
      </c>
      <c r="U169">
        <v>165884</v>
      </c>
      <c r="V169">
        <v>229701</v>
      </c>
      <c r="W169">
        <v>0</v>
      </c>
      <c r="X169">
        <v>0</v>
      </c>
      <c r="Y169">
        <v>0</v>
      </c>
      <c r="Z169">
        <v>395585</v>
      </c>
      <c r="AA169">
        <v>5845.05</v>
      </c>
      <c r="AB169">
        <v>0</v>
      </c>
      <c r="AC169">
        <v>0</v>
      </c>
      <c r="AD169">
        <v>0</v>
      </c>
      <c r="AE169">
        <v>0</v>
      </c>
      <c r="AF169">
        <v>709.48299999999995</v>
      </c>
      <c r="AG169">
        <v>0</v>
      </c>
      <c r="AH169">
        <v>6554.54</v>
      </c>
      <c r="AI169">
        <v>0</v>
      </c>
      <c r="AJ169">
        <v>0</v>
      </c>
      <c r="AK169">
        <v>0</v>
      </c>
      <c r="AL169">
        <v>0</v>
      </c>
      <c r="AM169">
        <v>6554.54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17.534099999999999</v>
      </c>
      <c r="BB169">
        <v>39.244300000000003</v>
      </c>
      <c r="BC169">
        <v>12.4986</v>
      </c>
      <c r="BD169">
        <v>0</v>
      </c>
      <c r="BE169">
        <v>1.3713599999999999</v>
      </c>
      <c r="BF169">
        <v>1.90906</v>
      </c>
      <c r="BG169">
        <v>41.601100000000002</v>
      </c>
      <c r="BH169">
        <v>114.15900000000001</v>
      </c>
      <c r="BI169">
        <v>107.855</v>
      </c>
      <c r="BJ169">
        <v>0</v>
      </c>
      <c r="BK169">
        <v>0</v>
      </c>
      <c r="BL169">
        <v>0</v>
      </c>
      <c r="BM169">
        <v>222.01300000000001</v>
      </c>
      <c r="BN169">
        <v>202.58199999999999</v>
      </c>
      <c r="BO169">
        <v>19.4313</v>
      </c>
      <c r="BP169">
        <v>0</v>
      </c>
      <c r="BQ169">
        <v>0</v>
      </c>
      <c r="BS169">
        <v>0</v>
      </c>
      <c r="BT169">
        <v>1.25</v>
      </c>
      <c r="BU169" t="s">
        <v>158</v>
      </c>
      <c r="BV169">
        <v>0</v>
      </c>
      <c r="BW169" t="s">
        <v>100</v>
      </c>
      <c r="BX169" t="s">
        <v>100</v>
      </c>
      <c r="BY169" t="s">
        <v>391</v>
      </c>
      <c r="BZ169">
        <v>39.595199999999998</v>
      </c>
      <c r="CA169">
        <v>41654.800000000003</v>
      </c>
      <c r="CB169">
        <v>39884.6</v>
      </c>
      <c r="CC169">
        <v>0</v>
      </c>
      <c r="CD169">
        <v>2805.26</v>
      </c>
      <c r="CE169">
        <v>0</v>
      </c>
      <c r="CF169">
        <v>90621.6</v>
      </c>
      <c r="CG169">
        <v>175006</v>
      </c>
      <c r="CH169">
        <v>229701</v>
      </c>
      <c r="CI169">
        <v>0</v>
      </c>
      <c r="CJ169">
        <v>0</v>
      </c>
      <c r="CK169">
        <v>0</v>
      </c>
      <c r="CL169">
        <v>404707</v>
      </c>
      <c r="CM169">
        <v>6488.66</v>
      </c>
      <c r="CN169">
        <v>0</v>
      </c>
      <c r="CO169">
        <v>0</v>
      </c>
      <c r="CP169">
        <v>0</v>
      </c>
      <c r="CQ169">
        <v>0</v>
      </c>
      <c r="CR169">
        <v>740.86500000000001</v>
      </c>
      <c r="CS169">
        <v>0</v>
      </c>
      <c r="CT169">
        <v>7229.52</v>
      </c>
      <c r="CU169">
        <v>0</v>
      </c>
      <c r="CV169">
        <v>0</v>
      </c>
      <c r="CW169">
        <v>0</v>
      </c>
      <c r="CX169">
        <v>0</v>
      </c>
      <c r="CY169">
        <v>7229.52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19.510300000000001</v>
      </c>
      <c r="DN169">
        <v>36.969200000000001</v>
      </c>
      <c r="DO169">
        <v>19.605399999999999</v>
      </c>
      <c r="DP169">
        <v>0</v>
      </c>
      <c r="DQ169">
        <v>0.87968800000000003</v>
      </c>
      <c r="DR169">
        <v>1.99318</v>
      </c>
      <c r="DS169">
        <v>41.601100000000002</v>
      </c>
      <c r="DT169">
        <v>120.559</v>
      </c>
      <c r="DU169">
        <v>107.855</v>
      </c>
      <c r="DV169">
        <v>0</v>
      </c>
      <c r="DW169">
        <v>0</v>
      </c>
      <c r="DX169">
        <v>0</v>
      </c>
      <c r="DY169">
        <v>228.41300000000001</v>
      </c>
      <c r="DZ169">
        <v>206.922</v>
      </c>
      <c r="EA169">
        <v>21.491099999999999</v>
      </c>
      <c r="EB169">
        <v>0</v>
      </c>
      <c r="EC169">
        <v>0</v>
      </c>
      <c r="EE169">
        <v>0</v>
      </c>
      <c r="EF169">
        <v>8.5</v>
      </c>
      <c r="EG169" t="s">
        <v>207</v>
      </c>
      <c r="EH169">
        <v>0</v>
      </c>
      <c r="FI169" t="s">
        <v>509</v>
      </c>
      <c r="FJ169" t="s">
        <v>469</v>
      </c>
      <c r="FK169" t="s">
        <v>260</v>
      </c>
      <c r="FL169" t="s">
        <v>291</v>
      </c>
      <c r="FM169">
        <v>8.5</v>
      </c>
      <c r="FN169" t="s">
        <v>44</v>
      </c>
      <c r="FO169" t="s">
        <v>520</v>
      </c>
      <c r="FP169" t="s">
        <v>525</v>
      </c>
    </row>
    <row r="170" spans="1:172" x14ac:dyDescent="0.25">
      <c r="A170" s="69">
        <v>42957.143634259257</v>
      </c>
      <c r="B170" t="s">
        <v>410</v>
      </c>
      <c r="C170">
        <v>312706</v>
      </c>
      <c r="D170" t="s">
        <v>303</v>
      </c>
      <c r="E170">
        <v>53627.8</v>
      </c>
      <c r="F170">
        <v>53627.8</v>
      </c>
      <c r="G170" t="s">
        <v>43</v>
      </c>
      <c r="H170" s="39">
        <v>4.7916666666666663E-2</v>
      </c>
      <c r="I170" t="s">
        <v>50</v>
      </c>
      <c r="J170">
        <v>4.9400000000000004</v>
      </c>
      <c r="K170" t="s">
        <v>100</v>
      </c>
      <c r="L170" t="s">
        <v>100</v>
      </c>
      <c r="M170" t="s">
        <v>225</v>
      </c>
      <c r="N170">
        <v>8.73367</v>
      </c>
      <c r="O170">
        <v>80687.600000000006</v>
      </c>
      <c r="P170">
        <v>22281.5</v>
      </c>
      <c r="Q170">
        <v>0</v>
      </c>
      <c r="R170">
        <v>1843.79</v>
      </c>
      <c r="S170">
        <v>0</v>
      </c>
      <c r="T170">
        <v>90621.6</v>
      </c>
      <c r="U170">
        <v>195443</v>
      </c>
      <c r="V170">
        <v>229701</v>
      </c>
      <c r="W170">
        <v>0</v>
      </c>
      <c r="X170">
        <v>0</v>
      </c>
      <c r="Y170">
        <v>0</v>
      </c>
      <c r="Z170">
        <v>425145</v>
      </c>
      <c r="AA170">
        <v>1342.31</v>
      </c>
      <c r="AB170">
        <v>0</v>
      </c>
      <c r="AC170">
        <v>0</v>
      </c>
      <c r="AD170">
        <v>0</v>
      </c>
      <c r="AE170">
        <v>0</v>
      </c>
      <c r="AF170">
        <v>609.04200000000003</v>
      </c>
      <c r="AG170">
        <v>0</v>
      </c>
      <c r="AH170">
        <v>1951.35</v>
      </c>
      <c r="AI170">
        <v>0</v>
      </c>
      <c r="AJ170">
        <v>0</v>
      </c>
      <c r="AK170">
        <v>0</v>
      </c>
      <c r="AL170">
        <v>0</v>
      </c>
      <c r="AM170">
        <v>1951.35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4.0662399999999996</v>
      </c>
      <c r="BB170">
        <v>55.2333</v>
      </c>
      <c r="BC170">
        <v>10.4636</v>
      </c>
      <c r="BD170">
        <v>0</v>
      </c>
      <c r="BE170">
        <v>0.58337499999999998</v>
      </c>
      <c r="BF170">
        <v>1.6341600000000001</v>
      </c>
      <c r="BG170">
        <v>42.061300000000003</v>
      </c>
      <c r="BH170">
        <v>114.042</v>
      </c>
      <c r="BI170">
        <v>109.03400000000001</v>
      </c>
      <c r="BJ170">
        <v>0</v>
      </c>
      <c r="BK170">
        <v>0</v>
      </c>
      <c r="BL170">
        <v>0</v>
      </c>
      <c r="BM170">
        <v>223.07599999999999</v>
      </c>
      <c r="BN170">
        <v>217.37799999999999</v>
      </c>
      <c r="BO170">
        <v>5.6976500000000003</v>
      </c>
      <c r="BP170">
        <v>0</v>
      </c>
      <c r="BQ170">
        <v>0</v>
      </c>
      <c r="BS170">
        <v>0</v>
      </c>
      <c r="BT170">
        <v>0</v>
      </c>
      <c r="BV170">
        <v>0</v>
      </c>
      <c r="BW170" t="s">
        <v>100</v>
      </c>
      <c r="BX170" t="s">
        <v>100</v>
      </c>
      <c r="BY170" t="s">
        <v>368</v>
      </c>
      <c r="BZ170">
        <v>9.1586599999999994</v>
      </c>
      <c r="CA170">
        <v>77729.600000000006</v>
      </c>
      <c r="CB170">
        <v>37485.599999999999</v>
      </c>
      <c r="CC170">
        <v>0</v>
      </c>
      <c r="CD170">
        <v>1338.73</v>
      </c>
      <c r="CE170">
        <v>0</v>
      </c>
      <c r="CF170">
        <v>90621.6</v>
      </c>
      <c r="CG170">
        <v>207185</v>
      </c>
      <c r="CH170">
        <v>229701</v>
      </c>
      <c r="CI170">
        <v>0</v>
      </c>
      <c r="CJ170">
        <v>0</v>
      </c>
      <c r="CK170">
        <v>0</v>
      </c>
      <c r="CL170">
        <v>436886</v>
      </c>
      <c r="CM170">
        <v>1613.36</v>
      </c>
      <c r="CN170">
        <v>0</v>
      </c>
      <c r="CO170">
        <v>0</v>
      </c>
      <c r="CP170">
        <v>0</v>
      </c>
      <c r="CQ170">
        <v>0</v>
      </c>
      <c r="CR170">
        <v>640.42700000000002</v>
      </c>
      <c r="CS170">
        <v>0</v>
      </c>
      <c r="CT170">
        <v>2253.79</v>
      </c>
      <c r="CU170">
        <v>0</v>
      </c>
      <c r="CV170">
        <v>0</v>
      </c>
      <c r="CW170">
        <v>0</v>
      </c>
      <c r="CX170">
        <v>0</v>
      </c>
      <c r="CY170">
        <v>2253.79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4.95357</v>
      </c>
      <c r="DN170">
        <v>51.796300000000002</v>
      </c>
      <c r="DO170">
        <v>18.018999999999998</v>
      </c>
      <c r="DP170">
        <v>0</v>
      </c>
      <c r="DQ170">
        <v>0.42332500000000001</v>
      </c>
      <c r="DR170">
        <v>1.7182900000000001</v>
      </c>
      <c r="DS170">
        <v>42.061300000000003</v>
      </c>
      <c r="DT170">
        <v>118.97199999999999</v>
      </c>
      <c r="DU170">
        <v>109.03400000000001</v>
      </c>
      <c r="DV170">
        <v>0</v>
      </c>
      <c r="DW170">
        <v>0</v>
      </c>
      <c r="DX170">
        <v>0</v>
      </c>
      <c r="DY170">
        <v>228.006</v>
      </c>
      <c r="DZ170">
        <v>221.33699999999999</v>
      </c>
      <c r="EA170">
        <v>6.6689699999999998</v>
      </c>
      <c r="EB170">
        <v>0</v>
      </c>
      <c r="EC170">
        <v>0</v>
      </c>
      <c r="EE170">
        <v>0</v>
      </c>
      <c r="EF170">
        <v>0</v>
      </c>
      <c r="EH170">
        <v>0</v>
      </c>
      <c r="FI170" t="s">
        <v>509</v>
      </c>
      <c r="FJ170" t="s">
        <v>469</v>
      </c>
      <c r="FK170" t="s">
        <v>260</v>
      </c>
      <c r="FL170" t="s">
        <v>291</v>
      </c>
      <c r="FM170">
        <v>8.5</v>
      </c>
      <c r="FN170" t="s">
        <v>44</v>
      </c>
      <c r="FO170" t="s">
        <v>520</v>
      </c>
      <c r="FP170" t="s">
        <v>525</v>
      </c>
    </row>
    <row r="171" spans="1:172" x14ac:dyDescent="0.25">
      <c r="A171" s="69">
        <v>42957.144768518519</v>
      </c>
      <c r="B171" t="s">
        <v>411</v>
      </c>
      <c r="C171">
        <v>313516</v>
      </c>
      <c r="D171" t="s">
        <v>305</v>
      </c>
      <c r="E171">
        <v>53627.8</v>
      </c>
      <c r="F171">
        <v>53627.8</v>
      </c>
      <c r="G171" t="s">
        <v>43</v>
      </c>
      <c r="H171" s="39">
        <v>6.5277777777777782E-2</v>
      </c>
      <c r="I171" t="s">
        <v>51</v>
      </c>
      <c r="J171">
        <v>-69.8</v>
      </c>
      <c r="K171" t="s">
        <v>100</v>
      </c>
      <c r="L171" t="s">
        <v>100</v>
      </c>
      <c r="M171" t="s">
        <v>297</v>
      </c>
      <c r="N171">
        <v>274.91500000000002</v>
      </c>
      <c r="O171">
        <v>54045.2</v>
      </c>
      <c r="P171">
        <v>206576</v>
      </c>
      <c r="Q171">
        <v>0</v>
      </c>
      <c r="R171">
        <v>9582.02</v>
      </c>
      <c r="S171">
        <v>0</v>
      </c>
      <c r="T171">
        <v>127650</v>
      </c>
      <c r="U171">
        <v>398128</v>
      </c>
      <c r="V171">
        <v>235375</v>
      </c>
      <c r="W171">
        <v>23370.400000000001</v>
      </c>
      <c r="X171">
        <v>0</v>
      </c>
      <c r="Y171">
        <v>0</v>
      </c>
      <c r="Z171">
        <v>656873</v>
      </c>
      <c r="AA171">
        <v>42252.6</v>
      </c>
      <c r="AB171">
        <v>0</v>
      </c>
      <c r="AC171">
        <v>0</v>
      </c>
      <c r="AD171">
        <v>0</v>
      </c>
      <c r="AE171">
        <v>0</v>
      </c>
      <c r="AF171">
        <v>717.14599999999996</v>
      </c>
      <c r="AG171">
        <v>0</v>
      </c>
      <c r="AH171">
        <v>42969.7</v>
      </c>
      <c r="AI171">
        <v>2888.07</v>
      </c>
      <c r="AJ171">
        <v>0</v>
      </c>
      <c r="AK171">
        <v>0</v>
      </c>
      <c r="AL171">
        <v>0</v>
      </c>
      <c r="AM171">
        <v>45857.8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124.667</v>
      </c>
      <c r="BB171">
        <v>51.788800000000002</v>
      </c>
      <c r="BC171">
        <v>82.108900000000006</v>
      </c>
      <c r="BD171">
        <v>0</v>
      </c>
      <c r="BE171">
        <v>2.97227</v>
      </c>
      <c r="BF171">
        <v>1.9299900000000001</v>
      </c>
      <c r="BG171">
        <v>57.934600000000003</v>
      </c>
      <c r="BH171">
        <v>321.40199999999999</v>
      </c>
      <c r="BI171">
        <v>117.922</v>
      </c>
      <c r="BJ171">
        <v>8.8827599999999993</v>
      </c>
      <c r="BK171">
        <v>0</v>
      </c>
      <c r="BL171">
        <v>0</v>
      </c>
      <c r="BM171">
        <v>448.20699999999999</v>
      </c>
      <c r="BN171">
        <v>313.96600000000001</v>
      </c>
      <c r="BO171">
        <v>134.24</v>
      </c>
      <c r="BP171">
        <v>0</v>
      </c>
      <c r="BQ171">
        <v>0</v>
      </c>
      <c r="BR171" t="s">
        <v>329</v>
      </c>
      <c r="BS171">
        <v>0</v>
      </c>
      <c r="BT171">
        <v>999.75</v>
      </c>
      <c r="BU171" t="s">
        <v>329</v>
      </c>
      <c r="BV171">
        <v>1</v>
      </c>
      <c r="BW171" t="s">
        <v>100</v>
      </c>
      <c r="BX171" t="s">
        <v>100</v>
      </c>
      <c r="BY171" t="s">
        <v>256</v>
      </c>
      <c r="BZ171">
        <v>154.291</v>
      </c>
      <c r="CA171">
        <v>65058.5</v>
      </c>
      <c r="CB171">
        <v>138683</v>
      </c>
      <c r="CC171">
        <v>0</v>
      </c>
      <c r="CD171">
        <v>10293.4</v>
      </c>
      <c r="CE171">
        <v>0</v>
      </c>
      <c r="CF171">
        <v>127650</v>
      </c>
      <c r="CG171">
        <v>341839</v>
      </c>
      <c r="CH171">
        <v>235375</v>
      </c>
      <c r="CI171">
        <v>23370.400000000001</v>
      </c>
      <c r="CJ171">
        <v>0</v>
      </c>
      <c r="CK171">
        <v>0</v>
      </c>
      <c r="CL171">
        <v>600585</v>
      </c>
      <c r="CM171">
        <v>25098.1</v>
      </c>
      <c r="CN171">
        <v>0</v>
      </c>
      <c r="CO171">
        <v>0</v>
      </c>
      <c r="CP171">
        <v>0</v>
      </c>
      <c r="CQ171">
        <v>0</v>
      </c>
      <c r="CR171">
        <v>748.52499999999998</v>
      </c>
      <c r="CS171">
        <v>0</v>
      </c>
      <c r="CT171">
        <v>25846.7</v>
      </c>
      <c r="CU171">
        <v>2888.07</v>
      </c>
      <c r="CV171">
        <v>0</v>
      </c>
      <c r="CW171">
        <v>0</v>
      </c>
      <c r="CX171">
        <v>0</v>
      </c>
      <c r="CY171">
        <v>28734.7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73.077100000000002</v>
      </c>
      <c r="DN171">
        <v>54.792900000000003</v>
      </c>
      <c r="DO171">
        <v>60.064700000000002</v>
      </c>
      <c r="DP171">
        <v>0</v>
      </c>
      <c r="DQ171">
        <v>3.7269999999999999</v>
      </c>
      <c r="DR171">
        <v>2.0141</v>
      </c>
      <c r="DS171">
        <v>57.934600000000003</v>
      </c>
      <c r="DT171">
        <v>251.61</v>
      </c>
      <c r="DU171">
        <v>117.922</v>
      </c>
      <c r="DV171">
        <v>8.8827599999999993</v>
      </c>
      <c r="DW171">
        <v>0</v>
      </c>
      <c r="DX171">
        <v>0</v>
      </c>
      <c r="DY171">
        <v>378.416</v>
      </c>
      <c r="DZ171">
        <v>295.64499999999998</v>
      </c>
      <c r="EA171">
        <v>82.770499999999998</v>
      </c>
      <c r="EB171">
        <v>0</v>
      </c>
      <c r="EC171">
        <v>0</v>
      </c>
      <c r="EE171">
        <v>0</v>
      </c>
      <c r="EF171">
        <v>8.75</v>
      </c>
      <c r="EG171" t="s">
        <v>207</v>
      </c>
      <c r="EH171">
        <v>0</v>
      </c>
      <c r="FI171" t="s">
        <v>509</v>
      </c>
      <c r="FJ171" t="s">
        <v>469</v>
      </c>
      <c r="FK171" t="s">
        <v>260</v>
      </c>
      <c r="FL171" t="s">
        <v>291</v>
      </c>
      <c r="FM171">
        <v>8.5</v>
      </c>
      <c r="FN171" t="s">
        <v>44</v>
      </c>
      <c r="FO171" t="s">
        <v>520</v>
      </c>
      <c r="FP171" t="s">
        <v>525</v>
      </c>
    </row>
    <row r="172" spans="1:172" x14ac:dyDescent="0.25">
      <c r="A172" s="69">
        <v>42957.145682870374</v>
      </c>
      <c r="B172" t="s">
        <v>412</v>
      </c>
      <c r="C172">
        <v>313606</v>
      </c>
      <c r="D172" t="s">
        <v>303</v>
      </c>
      <c r="E172">
        <v>53627.8</v>
      </c>
      <c r="F172">
        <v>53627.8</v>
      </c>
      <c r="G172" t="s">
        <v>43</v>
      </c>
      <c r="H172" s="39">
        <v>5.2777777777777778E-2</v>
      </c>
      <c r="I172" t="s">
        <v>51</v>
      </c>
      <c r="J172">
        <v>-23.72</v>
      </c>
      <c r="K172" t="s">
        <v>100</v>
      </c>
      <c r="L172" t="s">
        <v>100</v>
      </c>
      <c r="M172" t="s">
        <v>244</v>
      </c>
      <c r="N172">
        <v>128.59299999999999</v>
      </c>
      <c r="O172">
        <v>91838.5</v>
      </c>
      <c r="P172">
        <v>201554</v>
      </c>
      <c r="Q172">
        <v>0</v>
      </c>
      <c r="R172">
        <v>7793.63</v>
      </c>
      <c r="S172">
        <v>0</v>
      </c>
      <c r="T172">
        <v>127650</v>
      </c>
      <c r="U172">
        <v>428964</v>
      </c>
      <c r="V172">
        <v>235375</v>
      </c>
      <c r="W172">
        <v>23370.400000000001</v>
      </c>
      <c r="X172">
        <v>0</v>
      </c>
      <c r="Y172">
        <v>0</v>
      </c>
      <c r="Z172">
        <v>687710</v>
      </c>
      <c r="AA172">
        <v>19763.900000000001</v>
      </c>
      <c r="AB172">
        <v>0</v>
      </c>
      <c r="AC172">
        <v>0</v>
      </c>
      <c r="AD172">
        <v>0</v>
      </c>
      <c r="AE172">
        <v>0</v>
      </c>
      <c r="AF172">
        <v>615.56399999999996</v>
      </c>
      <c r="AG172">
        <v>0</v>
      </c>
      <c r="AH172">
        <v>20379.5</v>
      </c>
      <c r="AI172">
        <v>2888.07</v>
      </c>
      <c r="AJ172">
        <v>0</v>
      </c>
      <c r="AK172">
        <v>0</v>
      </c>
      <c r="AL172">
        <v>0</v>
      </c>
      <c r="AM172">
        <v>23267.599999999999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58.622999999999998</v>
      </c>
      <c r="BB172">
        <v>72.965299999999999</v>
      </c>
      <c r="BC172">
        <v>80.446899999999999</v>
      </c>
      <c r="BD172">
        <v>0</v>
      </c>
      <c r="BE172">
        <v>2.4335499999999999</v>
      </c>
      <c r="BF172">
        <v>1.6519200000000001</v>
      </c>
      <c r="BG172">
        <v>58.450200000000002</v>
      </c>
      <c r="BH172">
        <v>274.57100000000003</v>
      </c>
      <c r="BI172">
        <v>118.905</v>
      </c>
      <c r="BJ172">
        <v>8.9666999999999994</v>
      </c>
      <c r="BK172">
        <v>0</v>
      </c>
      <c r="BL172">
        <v>0</v>
      </c>
      <c r="BM172">
        <v>402.44299999999998</v>
      </c>
      <c r="BN172">
        <v>334.47899999999998</v>
      </c>
      <c r="BO172">
        <v>67.9636</v>
      </c>
      <c r="BP172">
        <v>0</v>
      </c>
      <c r="BQ172">
        <v>0</v>
      </c>
      <c r="BS172">
        <v>0</v>
      </c>
      <c r="BT172">
        <v>44.25</v>
      </c>
      <c r="BU172" t="s">
        <v>329</v>
      </c>
      <c r="BV172">
        <v>0</v>
      </c>
      <c r="BW172" t="s">
        <v>100</v>
      </c>
      <c r="BX172" t="s">
        <v>100</v>
      </c>
      <c r="BY172" t="s">
        <v>372</v>
      </c>
      <c r="BZ172">
        <v>80.565200000000004</v>
      </c>
      <c r="CA172">
        <v>136090</v>
      </c>
      <c r="CB172">
        <v>136551</v>
      </c>
      <c r="CC172">
        <v>0</v>
      </c>
      <c r="CD172">
        <v>8525.0499999999993</v>
      </c>
      <c r="CE172">
        <v>0</v>
      </c>
      <c r="CF172">
        <v>127650</v>
      </c>
      <c r="CG172">
        <v>408896</v>
      </c>
      <c r="CH172">
        <v>235375</v>
      </c>
      <c r="CI172">
        <v>23370.400000000001</v>
      </c>
      <c r="CJ172">
        <v>0</v>
      </c>
      <c r="CK172">
        <v>0</v>
      </c>
      <c r="CL172">
        <v>667642</v>
      </c>
      <c r="CM172">
        <v>14330.1</v>
      </c>
      <c r="CN172">
        <v>0</v>
      </c>
      <c r="CO172">
        <v>0</v>
      </c>
      <c r="CP172">
        <v>0</v>
      </c>
      <c r="CQ172">
        <v>0</v>
      </c>
      <c r="CR172">
        <v>646.947</v>
      </c>
      <c r="CS172">
        <v>0</v>
      </c>
      <c r="CT172">
        <v>14977</v>
      </c>
      <c r="CU172">
        <v>2888.07</v>
      </c>
      <c r="CV172">
        <v>0</v>
      </c>
      <c r="CW172">
        <v>0</v>
      </c>
      <c r="CX172">
        <v>0</v>
      </c>
      <c r="CY172">
        <v>17865.099999999999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40.4009</v>
      </c>
      <c r="DN172">
        <v>88.517200000000003</v>
      </c>
      <c r="DO172">
        <v>58.500799999999998</v>
      </c>
      <c r="DP172">
        <v>0</v>
      </c>
      <c r="DQ172">
        <v>3.2442700000000002</v>
      </c>
      <c r="DR172">
        <v>1.7360500000000001</v>
      </c>
      <c r="DS172">
        <v>58.450200000000002</v>
      </c>
      <c r="DT172">
        <v>250.84899999999999</v>
      </c>
      <c r="DU172">
        <v>118.905</v>
      </c>
      <c r="DV172">
        <v>8.9666999999999994</v>
      </c>
      <c r="DW172">
        <v>0</v>
      </c>
      <c r="DX172">
        <v>0</v>
      </c>
      <c r="DY172">
        <v>378.721</v>
      </c>
      <c r="DZ172">
        <v>328.88299999999998</v>
      </c>
      <c r="EA172">
        <v>49.837800000000001</v>
      </c>
      <c r="EB172">
        <v>0</v>
      </c>
      <c r="EC172">
        <v>0</v>
      </c>
      <c r="EE172">
        <v>0</v>
      </c>
      <c r="EF172">
        <v>3.5</v>
      </c>
      <c r="EG172" t="s">
        <v>329</v>
      </c>
      <c r="EH172">
        <v>0</v>
      </c>
      <c r="FI172" t="s">
        <v>509</v>
      </c>
      <c r="FJ172" t="s">
        <v>469</v>
      </c>
      <c r="FK172" t="s">
        <v>260</v>
      </c>
      <c r="FL172" t="s">
        <v>291</v>
      </c>
      <c r="FM172">
        <v>8.5</v>
      </c>
      <c r="FN172" t="s">
        <v>44</v>
      </c>
      <c r="FO172" t="s">
        <v>520</v>
      </c>
      <c r="FP172" t="s">
        <v>525</v>
      </c>
    </row>
    <row r="173" spans="1:172" x14ac:dyDescent="0.25">
      <c r="A173" s="69">
        <v>42957.146678240744</v>
      </c>
      <c r="B173" t="s">
        <v>413</v>
      </c>
      <c r="C173">
        <v>314116</v>
      </c>
      <c r="D173" t="s">
        <v>305</v>
      </c>
      <c r="E173">
        <v>53627.8</v>
      </c>
      <c r="F173">
        <v>53627.8</v>
      </c>
      <c r="G173" t="s">
        <v>43</v>
      </c>
      <c r="H173" s="39">
        <v>5.6250000000000001E-2</v>
      </c>
      <c r="I173" t="s">
        <v>51</v>
      </c>
      <c r="J173">
        <v>-24.09</v>
      </c>
      <c r="K173" t="s">
        <v>100</v>
      </c>
      <c r="L173" t="s">
        <v>100</v>
      </c>
      <c r="M173" t="s">
        <v>225</v>
      </c>
      <c r="N173">
        <v>30.1785</v>
      </c>
      <c r="O173">
        <v>48989.599999999999</v>
      </c>
      <c r="P173">
        <v>103662</v>
      </c>
      <c r="Q173">
        <v>0</v>
      </c>
      <c r="R173">
        <v>2667.86</v>
      </c>
      <c r="S173">
        <v>0</v>
      </c>
      <c r="T173">
        <v>90621.6</v>
      </c>
      <c r="U173">
        <v>245972</v>
      </c>
      <c r="V173">
        <v>229701</v>
      </c>
      <c r="W173">
        <v>0</v>
      </c>
      <c r="X173">
        <v>0</v>
      </c>
      <c r="Y173">
        <v>0</v>
      </c>
      <c r="Z173">
        <v>475673</v>
      </c>
      <c r="AA173">
        <v>4638.22</v>
      </c>
      <c r="AB173">
        <v>0</v>
      </c>
      <c r="AC173">
        <v>0</v>
      </c>
      <c r="AD173">
        <v>0</v>
      </c>
      <c r="AE173">
        <v>0</v>
      </c>
      <c r="AF173">
        <v>709.48400000000004</v>
      </c>
      <c r="AG173">
        <v>0</v>
      </c>
      <c r="AH173">
        <v>5347.7</v>
      </c>
      <c r="AI173">
        <v>0</v>
      </c>
      <c r="AJ173">
        <v>0</v>
      </c>
      <c r="AK173">
        <v>0</v>
      </c>
      <c r="AL173">
        <v>0</v>
      </c>
      <c r="AM173">
        <v>5347.7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14.0505</v>
      </c>
      <c r="BB173">
        <v>42.562800000000003</v>
      </c>
      <c r="BC173">
        <v>43.6858</v>
      </c>
      <c r="BD173">
        <v>0</v>
      </c>
      <c r="BE173">
        <v>0.83626199999999995</v>
      </c>
      <c r="BF173">
        <v>1.90906</v>
      </c>
      <c r="BG173">
        <v>41.601100000000002</v>
      </c>
      <c r="BH173">
        <v>144.64500000000001</v>
      </c>
      <c r="BI173">
        <v>107.855</v>
      </c>
      <c r="BJ173">
        <v>0</v>
      </c>
      <c r="BK173">
        <v>0</v>
      </c>
      <c r="BL173">
        <v>0</v>
      </c>
      <c r="BM173">
        <v>252.5</v>
      </c>
      <c r="BN173">
        <v>236.55</v>
      </c>
      <c r="BO173">
        <v>15.95</v>
      </c>
      <c r="BP173">
        <v>0</v>
      </c>
      <c r="BQ173">
        <v>0</v>
      </c>
      <c r="BS173">
        <v>0</v>
      </c>
      <c r="BT173">
        <v>1.25</v>
      </c>
      <c r="BU173" t="s">
        <v>158</v>
      </c>
      <c r="BV173">
        <v>0</v>
      </c>
      <c r="BW173" t="s">
        <v>100</v>
      </c>
      <c r="BX173" t="s">
        <v>100</v>
      </c>
      <c r="BY173" t="s">
        <v>391</v>
      </c>
      <c r="BZ173">
        <v>39.595199999999998</v>
      </c>
      <c r="CA173">
        <v>41654.800000000003</v>
      </c>
      <c r="CB173">
        <v>39884.6</v>
      </c>
      <c r="CC173">
        <v>0</v>
      </c>
      <c r="CD173">
        <v>2805.26</v>
      </c>
      <c r="CE173">
        <v>0</v>
      </c>
      <c r="CF173">
        <v>90621.6</v>
      </c>
      <c r="CG173">
        <v>175006</v>
      </c>
      <c r="CH173">
        <v>229701</v>
      </c>
      <c r="CI173">
        <v>0</v>
      </c>
      <c r="CJ173">
        <v>0</v>
      </c>
      <c r="CK173">
        <v>0</v>
      </c>
      <c r="CL173">
        <v>404707</v>
      </c>
      <c r="CM173">
        <v>6488.66</v>
      </c>
      <c r="CN173">
        <v>0</v>
      </c>
      <c r="CO173">
        <v>0</v>
      </c>
      <c r="CP173">
        <v>0</v>
      </c>
      <c r="CQ173">
        <v>0</v>
      </c>
      <c r="CR173">
        <v>740.86500000000001</v>
      </c>
      <c r="CS173">
        <v>0</v>
      </c>
      <c r="CT173">
        <v>7229.52</v>
      </c>
      <c r="CU173">
        <v>0</v>
      </c>
      <c r="CV173">
        <v>0</v>
      </c>
      <c r="CW173">
        <v>0</v>
      </c>
      <c r="CX173">
        <v>0</v>
      </c>
      <c r="CY173">
        <v>7229.52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19.510300000000001</v>
      </c>
      <c r="DN173">
        <v>36.969200000000001</v>
      </c>
      <c r="DO173">
        <v>19.605399999999999</v>
      </c>
      <c r="DP173">
        <v>0</v>
      </c>
      <c r="DQ173">
        <v>0.87968800000000003</v>
      </c>
      <c r="DR173">
        <v>1.99318</v>
      </c>
      <c r="DS173">
        <v>41.601100000000002</v>
      </c>
      <c r="DT173">
        <v>120.559</v>
      </c>
      <c r="DU173">
        <v>107.855</v>
      </c>
      <c r="DV173">
        <v>0</v>
      </c>
      <c r="DW173">
        <v>0</v>
      </c>
      <c r="DX173">
        <v>0</v>
      </c>
      <c r="DY173">
        <v>228.41300000000001</v>
      </c>
      <c r="DZ173">
        <v>206.922</v>
      </c>
      <c r="EA173">
        <v>21.491099999999999</v>
      </c>
      <c r="EB173">
        <v>0</v>
      </c>
      <c r="EC173">
        <v>0</v>
      </c>
      <c r="EE173">
        <v>0</v>
      </c>
      <c r="EF173">
        <v>8.5</v>
      </c>
      <c r="EG173" t="s">
        <v>207</v>
      </c>
      <c r="EH173">
        <v>0</v>
      </c>
      <c r="FI173" t="s">
        <v>509</v>
      </c>
      <c r="FJ173" t="s">
        <v>469</v>
      </c>
      <c r="FK173" t="s">
        <v>260</v>
      </c>
      <c r="FL173" t="s">
        <v>291</v>
      </c>
      <c r="FM173">
        <v>8.5</v>
      </c>
      <c r="FN173" t="s">
        <v>44</v>
      </c>
      <c r="FO173" t="s">
        <v>520</v>
      </c>
      <c r="FP173" t="s">
        <v>525</v>
      </c>
    </row>
    <row r="174" spans="1:172" x14ac:dyDescent="0.25">
      <c r="A174" s="69">
        <v>42957.147488425922</v>
      </c>
      <c r="B174" t="s">
        <v>414</v>
      </c>
      <c r="C174">
        <v>314206</v>
      </c>
      <c r="D174" t="s">
        <v>303</v>
      </c>
      <c r="E174">
        <v>53627.8</v>
      </c>
      <c r="F174">
        <v>53627.8</v>
      </c>
      <c r="G174" t="s">
        <v>43</v>
      </c>
      <c r="H174" s="39">
        <v>4.6527777777777779E-2</v>
      </c>
      <c r="I174" t="s">
        <v>51</v>
      </c>
      <c r="J174">
        <v>-19.52</v>
      </c>
      <c r="K174" t="s">
        <v>100</v>
      </c>
      <c r="L174" t="s">
        <v>100</v>
      </c>
      <c r="M174" t="s">
        <v>225</v>
      </c>
      <c r="N174">
        <v>5.1193099999999996</v>
      </c>
      <c r="O174">
        <v>87493.7</v>
      </c>
      <c r="P174">
        <v>77793.7</v>
      </c>
      <c r="Q174">
        <v>0</v>
      </c>
      <c r="R174">
        <v>892.899</v>
      </c>
      <c r="S174">
        <v>0</v>
      </c>
      <c r="T174">
        <v>90621.6</v>
      </c>
      <c r="U174">
        <v>256807</v>
      </c>
      <c r="V174">
        <v>229701</v>
      </c>
      <c r="W174">
        <v>0</v>
      </c>
      <c r="X174">
        <v>0</v>
      </c>
      <c r="Y174">
        <v>0</v>
      </c>
      <c r="Z174">
        <v>486508</v>
      </c>
      <c r="AA174">
        <v>786.80499999999995</v>
      </c>
      <c r="AB174">
        <v>0</v>
      </c>
      <c r="AC174">
        <v>0</v>
      </c>
      <c r="AD174">
        <v>0</v>
      </c>
      <c r="AE174">
        <v>0</v>
      </c>
      <c r="AF174">
        <v>609.04399999999998</v>
      </c>
      <c r="AG174">
        <v>0</v>
      </c>
      <c r="AH174">
        <v>1395.85</v>
      </c>
      <c r="AI174">
        <v>0</v>
      </c>
      <c r="AJ174">
        <v>0</v>
      </c>
      <c r="AK174">
        <v>0</v>
      </c>
      <c r="AL174">
        <v>0</v>
      </c>
      <c r="AM174">
        <v>1395.85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2.46801</v>
      </c>
      <c r="BB174">
        <v>59.011299999999999</v>
      </c>
      <c r="BC174">
        <v>33.042499999999997</v>
      </c>
      <c r="BD174">
        <v>0</v>
      </c>
      <c r="BE174">
        <v>0.28229199999999999</v>
      </c>
      <c r="BF174">
        <v>1.6341699999999999</v>
      </c>
      <c r="BG174">
        <v>42.061300000000003</v>
      </c>
      <c r="BH174">
        <v>138.5</v>
      </c>
      <c r="BI174">
        <v>109.03400000000001</v>
      </c>
      <c r="BJ174">
        <v>0</v>
      </c>
      <c r="BK174">
        <v>0</v>
      </c>
      <c r="BL174">
        <v>0</v>
      </c>
      <c r="BM174">
        <v>247.53399999999999</v>
      </c>
      <c r="BN174">
        <v>243.43299999999999</v>
      </c>
      <c r="BO174">
        <v>4.1005500000000001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100</v>
      </c>
      <c r="BX174" t="s">
        <v>100</v>
      </c>
      <c r="BY174" t="s">
        <v>368</v>
      </c>
      <c r="BZ174">
        <v>9.1586599999999994</v>
      </c>
      <c r="CA174">
        <v>77729.600000000006</v>
      </c>
      <c r="CB174">
        <v>37485.599999999999</v>
      </c>
      <c r="CC174">
        <v>0</v>
      </c>
      <c r="CD174">
        <v>1338.73</v>
      </c>
      <c r="CE174">
        <v>0</v>
      </c>
      <c r="CF174">
        <v>90621.6</v>
      </c>
      <c r="CG174">
        <v>207185</v>
      </c>
      <c r="CH174">
        <v>229701</v>
      </c>
      <c r="CI174">
        <v>0</v>
      </c>
      <c r="CJ174">
        <v>0</v>
      </c>
      <c r="CK174">
        <v>0</v>
      </c>
      <c r="CL174">
        <v>436886</v>
      </c>
      <c r="CM174">
        <v>1613.36</v>
      </c>
      <c r="CN174">
        <v>0</v>
      </c>
      <c r="CO174">
        <v>0</v>
      </c>
      <c r="CP174">
        <v>0</v>
      </c>
      <c r="CQ174">
        <v>0</v>
      </c>
      <c r="CR174">
        <v>640.42700000000002</v>
      </c>
      <c r="CS174">
        <v>0</v>
      </c>
      <c r="CT174">
        <v>2253.79</v>
      </c>
      <c r="CU174">
        <v>0</v>
      </c>
      <c r="CV174">
        <v>0</v>
      </c>
      <c r="CW174">
        <v>0</v>
      </c>
      <c r="CX174">
        <v>0</v>
      </c>
      <c r="CY174">
        <v>2253.79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4.95357</v>
      </c>
      <c r="DN174">
        <v>51.796300000000002</v>
      </c>
      <c r="DO174">
        <v>18.018999999999998</v>
      </c>
      <c r="DP174">
        <v>0</v>
      </c>
      <c r="DQ174">
        <v>0.42332500000000001</v>
      </c>
      <c r="DR174">
        <v>1.7182900000000001</v>
      </c>
      <c r="DS174">
        <v>42.061300000000003</v>
      </c>
      <c r="DT174">
        <v>118.97199999999999</v>
      </c>
      <c r="DU174">
        <v>109.03400000000001</v>
      </c>
      <c r="DV174">
        <v>0</v>
      </c>
      <c r="DW174">
        <v>0</v>
      </c>
      <c r="DX174">
        <v>0</v>
      </c>
      <c r="DY174">
        <v>228.006</v>
      </c>
      <c r="DZ174">
        <v>221.33699999999999</v>
      </c>
      <c r="EA174">
        <v>6.6689699999999998</v>
      </c>
      <c r="EB174">
        <v>0</v>
      </c>
      <c r="EC174">
        <v>0</v>
      </c>
      <c r="EE174">
        <v>0</v>
      </c>
      <c r="EF174">
        <v>0</v>
      </c>
      <c r="EH174">
        <v>0</v>
      </c>
      <c r="FI174" t="s">
        <v>509</v>
      </c>
      <c r="FJ174" t="s">
        <v>469</v>
      </c>
      <c r="FK174" t="s">
        <v>260</v>
      </c>
      <c r="FL174" t="s">
        <v>291</v>
      </c>
      <c r="FM174">
        <v>8.5</v>
      </c>
      <c r="FN174" t="s">
        <v>44</v>
      </c>
      <c r="FO174" t="s">
        <v>520</v>
      </c>
      <c r="FP174" t="s">
        <v>525</v>
      </c>
    </row>
    <row r="175" spans="1:172" x14ac:dyDescent="0.25">
      <c r="A175" s="69">
        <v>42957.148530092592</v>
      </c>
      <c r="B175" t="s">
        <v>415</v>
      </c>
      <c r="C175">
        <v>314716</v>
      </c>
      <c r="D175" t="s">
        <v>305</v>
      </c>
      <c r="E175">
        <v>53627.8</v>
      </c>
      <c r="F175">
        <v>53627.8</v>
      </c>
      <c r="G175" t="s">
        <v>43</v>
      </c>
      <c r="H175" s="39">
        <v>5.9722222222222225E-2</v>
      </c>
      <c r="I175" t="s">
        <v>51</v>
      </c>
      <c r="J175">
        <v>-77.819999999999993</v>
      </c>
      <c r="K175" t="s">
        <v>100</v>
      </c>
      <c r="L175" t="s">
        <v>100</v>
      </c>
      <c r="M175" t="s">
        <v>225</v>
      </c>
      <c r="N175">
        <v>291.78300000000002</v>
      </c>
      <c r="O175">
        <v>91525.4</v>
      </c>
      <c r="P175">
        <v>161208</v>
      </c>
      <c r="Q175">
        <v>0</v>
      </c>
      <c r="R175">
        <v>18289.400000000001</v>
      </c>
      <c r="S175">
        <v>0</v>
      </c>
      <c r="T175">
        <v>127650</v>
      </c>
      <c r="U175">
        <v>398964</v>
      </c>
      <c r="V175">
        <v>235375</v>
      </c>
      <c r="W175">
        <v>23370.400000000001</v>
      </c>
      <c r="X175">
        <v>0</v>
      </c>
      <c r="Y175">
        <v>0</v>
      </c>
      <c r="Z175">
        <v>657710</v>
      </c>
      <c r="AA175">
        <v>44845</v>
      </c>
      <c r="AB175">
        <v>0</v>
      </c>
      <c r="AC175">
        <v>0</v>
      </c>
      <c r="AD175">
        <v>0</v>
      </c>
      <c r="AE175">
        <v>0</v>
      </c>
      <c r="AF175">
        <v>717.13699999999994</v>
      </c>
      <c r="AG175">
        <v>0</v>
      </c>
      <c r="AH175">
        <v>45562.2</v>
      </c>
      <c r="AI175">
        <v>2888.07</v>
      </c>
      <c r="AJ175">
        <v>0</v>
      </c>
      <c r="AK175">
        <v>0</v>
      </c>
      <c r="AL175">
        <v>0</v>
      </c>
      <c r="AM175">
        <v>48450.2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129.375</v>
      </c>
      <c r="BB175">
        <v>69.260900000000007</v>
      </c>
      <c r="BC175">
        <v>63.978900000000003</v>
      </c>
      <c r="BD175">
        <v>0</v>
      </c>
      <c r="BE175">
        <v>6.9515500000000001</v>
      </c>
      <c r="BF175">
        <v>1.9299599999999999</v>
      </c>
      <c r="BG175">
        <v>57.934600000000003</v>
      </c>
      <c r="BH175">
        <v>329.43099999999998</v>
      </c>
      <c r="BI175">
        <v>117.922</v>
      </c>
      <c r="BJ175">
        <v>8.8827599999999993</v>
      </c>
      <c r="BK175">
        <v>0</v>
      </c>
      <c r="BL175">
        <v>0</v>
      </c>
      <c r="BM175">
        <v>456.23599999999999</v>
      </c>
      <c r="BN175">
        <v>317.29700000000003</v>
      </c>
      <c r="BO175">
        <v>138.93899999999999</v>
      </c>
      <c r="BP175">
        <v>0</v>
      </c>
      <c r="BQ175">
        <v>0</v>
      </c>
      <c r="BS175">
        <v>0</v>
      </c>
      <c r="BT175">
        <v>1</v>
      </c>
      <c r="BU175" t="s">
        <v>158</v>
      </c>
      <c r="BV175">
        <v>0</v>
      </c>
      <c r="BW175" t="s">
        <v>100</v>
      </c>
      <c r="BX175" t="s">
        <v>100</v>
      </c>
      <c r="BY175" t="s">
        <v>256</v>
      </c>
      <c r="BZ175">
        <v>154.291</v>
      </c>
      <c r="CA175">
        <v>65058.5</v>
      </c>
      <c r="CB175">
        <v>138683</v>
      </c>
      <c r="CC175">
        <v>0</v>
      </c>
      <c r="CD175">
        <v>10293.4</v>
      </c>
      <c r="CE175">
        <v>0</v>
      </c>
      <c r="CF175">
        <v>127650</v>
      </c>
      <c r="CG175">
        <v>341839</v>
      </c>
      <c r="CH175">
        <v>235375</v>
      </c>
      <c r="CI175">
        <v>23370.400000000001</v>
      </c>
      <c r="CJ175">
        <v>0</v>
      </c>
      <c r="CK175">
        <v>0</v>
      </c>
      <c r="CL175">
        <v>600585</v>
      </c>
      <c r="CM175">
        <v>25098.1</v>
      </c>
      <c r="CN175">
        <v>0</v>
      </c>
      <c r="CO175">
        <v>0</v>
      </c>
      <c r="CP175">
        <v>0</v>
      </c>
      <c r="CQ175">
        <v>0</v>
      </c>
      <c r="CR175">
        <v>748.52499999999998</v>
      </c>
      <c r="CS175">
        <v>0</v>
      </c>
      <c r="CT175">
        <v>25846.7</v>
      </c>
      <c r="CU175">
        <v>2888.07</v>
      </c>
      <c r="CV175">
        <v>0</v>
      </c>
      <c r="CW175">
        <v>0</v>
      </c>
      <c r="CX175">
        <v>0</v>
      </c>
      <c r="CY175">
        <v>28734.7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73.077100000000002</v>
      </c>
      <c r="DN175">
        <v>54.792900000000003</v>
      </c>
      <c r="DO175">
        <v>60.064700000000002</v>
      </c>
      <c r="DP175">
        <v>0</v>
      </c>
      <c r="DQ175">
        <v>3.7269999999999999</v>
      </c>
      <c r="DR175">
        <v>2.0141</v>
      </c>
      <c r="DS175">
        <v>57.934600000000003</v>
      </c>
      <c r="DT175">
        <v>251.61</v>
      </c>
      <c r="DU175">
        <v>117.922</v>
      </c>
      <c r="DV175">
        <v>8.8827599999999993</v>
      </c>
      <c r="DW175">
        <v>0</v>
      </c>
      <c r="DX175">
        <v>0</v>
      </c>
      <c r="DY175">
        <v>378.416</v>
      </c>
      <c r="DZ175">
        <v>295.64499999999998</v>
      </c>
      <c r="EA175">
        <v>82.770499999999998</v>
      </c>
      <c r="EB175">
        <v>0</v>
      </c>
      <c r="EC175">
        <v>0</v>
      </c>
      <c r="EE175">
        <v>0</v>
      </c>
      <c r="EF175">
        <v>8.75</v>
      </c>
      <c r="EG175" t="s">
        <v>207</v>
      </c>
      <c r="EH175">
        <v>0</v>
      </c>
      <c r="FI175" t="s">
        <v>509</v>
      </c>
      <c r="FJ175" t="s">
        <v>469</v>
      </c>
      <c r="FK175" t="s">
        <v>260</v>
      </c>
      <c r="FL175" t="s">
        <v>291</v>
      </c>
      <c r="FM175">
        <v>8.5</v>
      </c>
      <c r="FN175" t="s">
        <v>44</v>
      </c>
      <c r="FO175" t="s">
        <v>520</v>
      </c>
      <c r="FP175" t="s">
        <v>525</v>
      </c>
    </row>
    <row r="176" spans="1:172" x14ac:dyDescent="0.25">
      <c r="A176" s="69">
        <v>42957.14943287037</v>
      </c>
      <c r="B176" t="s">
        <v>416</v>
      </c>
      <c r="C176">
        <v>314806</v>
      </c>
      <c r="D176" t="s">
        <v>303</v>
      </c>
      <c r="E176">
        <v>53627.8</v>
      </c>
      <c r="F176">
        <v>53627.8</v>
      </c>
      <c r="G176" t="s">
        <v>43</v>
      </c>
      <c r="H176" s="39">
        <v>5.1388888888888894E-2</v>
      </c>
      <c r="I176" t="s">
        <v>51</v>
      </c>
      <c r="J176">
        <v>-70.72</v>
      </c>
      <c r="K176" t="s">
        <v>100</v>
      </c>
      <c r="L176" t="s">
        <v>100</v>
      </c>
      <c r="M176" t="s">
        <v>225</v>
      </c>
      <c r="N176">
        <v>181.161</v>
      </c>
      <c r="O176">
        <v>193262</v>
      </c>
      <c r="P176">
        <v>158638</v>
      </c>
      <c r="Q176">
        <v>0</v>
      </c>
      <c r="R176">
        <v>17058.900000000001</v>
      </c>
      <c r="S176">
        <v>0</v>
      </c>
      <c r="T176">
        <v>127650</v>
      </c>
      <c r="U176">
        <v>496789</v>
      </c>
      <c r="V176">
        <v>235375</v>
      </c>
      <c r="W176">
        <v>23370.400000000001</v>
      </c>
      <c r="X176">
        <v>0</v>
      </c>
      <c r="Y176">
        <v>0</v>
      </c>
      <c r="Z176">
        <v>755535</v>
      </c>
      <c r="AA176">
        <v>27843.3</v>
      </c>
      <c r="AB176">
        <v>0</v>
      </c>
      <c r="AC176">
        <v>0</v>
      </c>
      <c r="AD176">
        <v>0</v>
      </c>
      <c r="AE176">
        <v>0</v>
      </c>
      <c r="AF176">
        <v>615.56299999999999</v>
      </c>
      <c r="AG176">
        <v>0</v>
      </c>
      <c r="AH176">
        <v>28458.799999999999</v>
      </c>
      <c r="AI176">
        <v>2888.07</v>
      </c>
      <c r="AJ176">
        <v>0</v>
      </c>
      <c r="AK176">
        <v>0</v>
      </c>
      <c r="AL176">
        <v>0</v>
      </c>
      <c r="AM176">
        <v>31346.9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77.702100000000002</v>
      </c>
      <c r="BB176">
        <v>114.306</v>
      </c>
      <c r="BC176">
        <v>62.980400000000003</v>
      </c>
      <c r="BD176">
        <v>0</v>
      </c>
      <c r="BE176">
        <v>6.4770099999999999</v>
      </c>
      <c r="BF176">
        <v>1.6519200000000001</v>
      </c>
      <c r="BG176">
        <v>58.450200000000002</v>
      </c>
      <c r="BH176">
        <v>321.56799999999998</v>
      </c>
      <c r="BI176">
        <v>118.905</v>
      </c>
      <c r="BJ176">
        <v>8.9666999999999994</v>
      </c>
      <c r="BK176">
        <v>0</v>
      </c>
      <c r="BL176">
        <v>0</v>
      </c>
      <c r="BM176">
        <v>449.44</v>
      </c>
      <c r="BN176">
        <v>362.41899999999998</v>
      </c>
      <c r="BO176">
        <v>87.020499999999998</v>
      </c>
      <c r="BP176">
        <v>0</v>
      </c>
      <c r="BQ176">
        <v>1.25</v>
      </c>
      <c r="BR176" t="s">
        <v>329</v>
      </c>
      <c r="BS176">
        <v>0</v>
      </c>
      <c r="BT176">
        <v>0</v>
      </c>
      <c r="BV176">
        <v>0</v>
      </c>
      <c r="BW176" t="s">
        <v>100</v>
      </c>
      <c r="BX176" t="s">
        <v>100</v>
      </c>
      <c r="BY176" t="s">
        <v>372</v>
      </c>
      <c r="BZ176">
        <v>80.565200000000004</v>
      </c>
      <c r="CA176">
        <v>136090</v>
      </c>
      <c r="CB176">
        <v>136551</v>
      </c>
      <c r="CC176">
        <v>0</v>
      </c>
      <c r="CD176">
        <v>8525.0499999999993</v>
      </c>
      <c r="CE176">
        <v>0</v>
      </c>
      <c r="CF176">
        <v>127650</v>
      </c>
      <c r="CG176">
        <v>408896</v>
      </c>
      <c r="CH176">
        <v>235375</v>
      </c>
      <c r="CI176">
        <v>23370.400000000001</v>
      </c>
      <c r="CJ176">
        <v>0</v>
      </c>
      <c r="CK176">
        <v>0</v>
      </c>
      <c r="CL176">
        <v>667642</v>
      </c>
      <c r="CM176">
        <v>14330.1</v>
      </c>
      <c r="CN176">
        <v>0</v>
      </c>
      <c r="CO176">
        <v>0</v>
      </c>
      <c r="CP176">
        <v>0</v>
      </c>
      <c r="CQ176">
        <v>0</v>
      </c>
      <c r="CR176">
        <v>646.947</v>
      </c>
      <c r="CS176">
        <v>0</v>
      </c>
      <c r="CT176">
        <v>14977</v>
      </c>
      <c r="CU176">
        <v>2888.07</v>
      </c>
      <c r="CV176">
        <v>0</v>
      </c>
      <c r="CW176">
        <v>0</v>
      </c>
      <c r="CX176">
        <v>0</v>
      </c>
      <c r="CY176">
        <v>17865.099999999999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40.4009</v>
      </c>
      <c r="DN176">
        <v>88.517200000000003</v>
      </c>
      <c r="DO176">
        <v>58.500799999999998</v>
      </c>
      <c r="DP176">
        <v>0</v>
      </c>
      <c r="DQ176">
        <v>3.2442700000000002</v>
      </c>
      <c r="DR176">
        <v>1.7360500000000001</v>
      </c>
      <c r="DS176">
        <v>58.450200000000002</v>
      </c>
      <c r="DT176">
        <v>250.84899999999999</v>
      </c>
      <c r="DU176">
        <v>118.905</v>
      </c>
      <c r="DV176">
        <v>8.9666999999999994</v>
      </c>
      <c r="DW176">
        <v>0</v>
      </c>
      <c r="DX176">
        <v>0</v>
      </c>
      <c r="DY176">
        <v>378.721</v>
      </c>
      <c r="DZ176">
        <v>328.88299999999998</v>
      </c>
      <c r="EA176">
        <v>49.837800000000001</v>
      </c>
      <c r="EB176">
        <v>0</v>
      </c>
      <c r="EC176">
        <v>0</v>
      </c>
      <c r="EE176">
        <v>0</v>
      </c>
      <c r="EF176">
        <v>3.5</v>
      </c>
      <c r="EG176" t="s">
        <v>329</v>
      </c>
      <c r="EH176">
        <v>0</v>
      </c>
      <c r="FI176" t="s">
        <v>509</v>
      </c>
      <c r="FJ176" t="s">
        <v>469</v>
      </c>
      <c r="FK176" t="s">
        <v>260</v>
      </c>
      <c r="FL176" t="s">
        <v>291</v>
      </c>
      <c r="FM176">
        <v>8.5</v>
      </c>
      <c r="FN176" t="s">
        <v>44</v>
      </c>
      <c r="FO176" t="s">
        <v>520</v>
      </c>
      <c r="FP176" t="s">
        <v>525</v>
      </c>
    </row>
    <row r="177" spans="1:172" x14ac:dyDescent="0.25">
      <c r="A177" s="69">
        <v>42957.151574074072</v>
      </c>
      <c r="B177" t="s">
        <v>417</v>
      </c>
      <c r="C177">
        <v>400006</v>
      </c>
      <c r="D177" t="s">
        <v>303</v>
      </c>
      <c r="E177">
        <v>498589</v>
      </c>
      <c r="F177">
        <v>498589</v>
      </c>
      <c r="G177" t="s">
        <v>43</v>
      </c>
      <c r="H177" s="39">
        <v>0.12569444444444444</v>
      </c>
      <c r="I177" t="s">
        <v>50</v>
      </c>
      <c r="J177">
        <v>1.68</v>
      </c>
      <c r="K177" t="s">
        <v>100</v>
      </c>
      <c r="L177" t="s">
        <v>100</v>
      </c>
      <c r="M177" t="s">
        <v>293</v>
      </c>
      <c r="N177">
        <v>104.43300000000001</v>
      </c>
      <c r="O177">
        <v>362880</v>
      </c>
      <c r="P177">
        <v>253992</v>
      </c>
      <c r="Q177">
        <v>2296.56</v>
      </c>
      <c r="R177">
        <v>229661</v>
      </c>
      <c r="S177">
        <v>0</v>
      </c>
      <c r="T177">
        <v>842528</v>
      </c>
      <c r="U177" s="14">
        <v>1691460</v>
      </c>
      <c r="V177" s="14">
        <v>2135580</v>
      </c>
      <c r="W177">
        <v>0</v>
      </c>
      <c r="X177">
        <v>0</v>
      </c>
      <c r="Y177">
        <v>0</v>
      </c>
      <c r="Z177" s="14">
        <v>3827040</v>
      </c>
      <c r="AA177">
        <v>16050.7</v>
      </c>
      <c r="AB177">
        <v>0</v>
      </c>
      <c r="AC177">
        <v>0</v>
      </c>
      <c r="AD177">
        <v>0</v>
      </c>
      <c r="AE177">
        <v>0</v>
      </c>
      <c r="AF177">
        <v>5568.97</v>
      </c>
      <c r="AG177">
        <v>0</v>
      </c>
      <c r="AH177">
        <v>21619.599999999999</v>
      </c>
      <c r="AI177">
        <v>0</v>
      </c>
      <c r="AJ177">
        <v>0</v>
      </c>
      <c r="AK177">
        <v>0</v>
      </c>
      <c r="AL177">
        <v>0</v>
      </c>
      <c r="AM177">
        <v>21619.599999999999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5.0379699999999996</v>
      </c>
      <c r="BB177">
        <v>27.106999999999999</v>
      </c>
      <c r="BC177">
        <v>12.61</v>
      </c>
      <c r="BD177">
        <v>0.28351500000000002</v>
      </c>
      <c r="BE177">
        <v>11.1058</v>
      </c>
      <c r="BF177">
        <v>1.6072200000000001</v>
      </c>
      <c r="BG177">
        <v>42.061300000000003</v>
      </c>
      <c r="BH177">
        <v>99.812799999999996</v>
      </c>
      <c r="BI177">
        <v>109.03400000000001</v>
      </c>
      <c r="BJ177">
        <v>0</v>
      </c>
      <c r="BK177">
        <v>0</v>
      </c>
      <c r="BL177">
        <v>0</v>
      </c>
      <c r="BM177">
        <v>208.84700000000001</v>
      </c>
      <c r="BN177">
        <v>202.20500000000001</v>
      </c>
      <c r="BO177">
        <v>6.6416700000000004</v>
      </c>
      <c r="BP177">
        <v>0</v>
      </c>
      <c r="BQ177">
        <v>0</v>
      </c>
      <c r="BS177">
        <v>0</v>
      </c>
      <c r="BT177">
        <v>0</v>
      </c>
      <c r="BV177">
        <v>0</v>
      </c>
      <c r="BW177" t="s">
        <v>100</v>
      </c>
      <c r="BX177" t="s">
        <v>100</v>
      </c>
      <c r="BY177" t="s">
        <v>212</v>
      </c>
      <c r="BZ177">
        <v>90.57</v>
      </c>
      <c r="CA177">
        <v>291391</v>
      </c>
      <c r="CB177">
        <v>409692</v>
      </c>
      <c r="CC177">
        <v>39914.9</v>
      </c>
      <c r="CD177">
        <v>103757</v>
      </c>
      <c r="CE177">
        <v>0</v>
      </c>
      <c r="CF177">
        <v>842528</v>
      </c>
      <c r="CG177" s="14">
        <v>1687370</v>
      </c>
      <c r="CH177" s="14">
        <v>2135580</v>
      </c>
      <c r="CI177">
        <v>0</v>
      </c>
      <c r="CJ177">
        <v>0</v>
      </c>
      <c r="CK177">
        <v>0</v>
      </c>
      <c r="CL177" s="14">
        <v>3822950</v>
      </c>
      <c r="CM177">
        <v>15445.5</v>
      </c>
      <c r="CN177">
        <v>0</v>
      </c>
      <c r="CO177">
        <v>0</v>
      </c>
      <c r="CP177">
        <v>0</v>
      </c>
      <c r="CQ177">
        <v>0</v>
      </c>
      <c r="CR177">
        <v>5567.39</v>
      </c>
      <c r="CS177">
        <v>0</v>
      </c>
      <c r="CT177">
        <v>21012.9</v>
      </c>
      <c r="CU177">
        <v>0</v>
      </c>
      <c r="CV177">
        <v>0</v>
      </c>
      <c r="CW177">
        <v>0</v>
      </c>
      <c r="CX177">
        <v>0</v>
      </c>
      <c r="CY177">
        <v>21012.9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4.9346100000000002</v>
      </c>
      <c r="DN177">
        <v>23.128</v>
      </c>
      <c r="DO177">
        <v>20.9404</v>
      </c>
      <c r="DP177">
        <v>3.0734900000000001</v>
      </c>
      <c r="DQ177">
        <v>5.7646300000000004</v>
      </c>
      <c r="DR177">
        <v>1.6067800000000001</v>
      </c>
      <c r="DS177">
        <v>42.061300000000003</v>
      </c>
      <c r="DT177">
        <v>101.509</v>
      </c>
      <c r="DU177">
        <v>109.03400000000001</v>
      </c>
      <c r="DV177">
        <v>0</v>
      </c>
      <c r="DW177">
        <v>0</v>
      </c>
      <c r="DX177">
        <v>0</v>
      </c>
      <c r="DY177">
        <v>210.54300000000001</v>
      </c>
      <c r="DZ177">
        <v>204.005</v>
      </c>
      <c r="EA177">
        <v>6.5383300000000002</v>
      </c>
      <c r="EB177">
        <v>0</v>
      </c>
      <c r="EC177">
        <v>0</v>
      </c>
      <c r="EE177">
        <v>0</v>
      </c>
      <c r="EF177">
        <v>1.5</v>
      </c>
      <c r="EG177" t="s">
        <v>208</v>
      </c>
      <c r="EH177">
        <v>0</v>
      </c>
      <c r="FI177" t="s">
        <v>509</v>
      </c>
      <c r="FJ177" t="s">
        <v>469</v>
      </c>
      <c r="FK177" t="s">
        <v>260</v>
      </c>
      <c r="FL177" t="s">
        <v>291</v>
      </c>
      <c r="FM177">
        <v>8.5</v>
      </c>
      <c r="FN177" t="s">
        <v>44</v>
      </c>
      <c r="FO177" t="s">
        <v>520</v>
      </c>
      <c r="FP177" t="s">
        <v>525</v>
      </c>
    </row>
    <row r="178" spans="1:172" x14ac:dyDescent="0.25">
      <c r="A178" s="69">
        <v>42957.153946759259</v>
      </c>
      <c r="B178" t="s">
        <v>418</v>
      </c>
      <c r="C178">
        <v>400006</v>
      </c>
      <c r="D178" t="s">
        <v>303</v>
      </c>
      <c r="E178">
        <v>498589</v>
      </c>
      <c r="F178">
        <v>498589</v>
      </c>
      <c r="G178" t="s">
        <v>43</v>
      </c>
      <c r="H178" s="39">
        <v>0.1388888888888889</v>
      </c>
      <c r="I178" t="s">
        <v>50</v>
      </c>
      <c r="J178">
        <v>2.08</v>
      </c>
      <c r="K178" t="s">
        <v>100</v>
      </c>
      <c r="L178" t="s">
        <v>100</v>
      </c>
      <c r="M178" t="s">
        <v>293</v>
      </c>
      <c r="N178">
        <v>93.602400000000003</v>
      </c>
      <c r="O178">
        <v>470486</v>
      </c>
      <c r="P178">
        <v>420193</v>
      </c>
      <c r="Q178">
        <v>3079.89</v>
      </c>
      <c r="R178">
        <v>290628</v>
      </c>
      <c r="S178">
        <v>0</v>
      </c>
      <c r="T178">
        <v>863247</v>
      </c>
      <c r="U178" s="14">
        <v>2047730</v>
      </c>
      <c r="V178" s="14">
        <v>5008450</v>
      </c>
      <c r="W178">
        <v>0</v>
      </c>
      <c r="X178">
        <v>0</v>
      </c>
      <c r="Y178">
        <v>0</v>
      </c>
      <c r="Z178" s="14">
        <v>7056180</v>
      </c>
      <c r="AA178">
        <v>14386.1</v>
      </c>
      <c r="AB178">
        <v>0</v>
      </c>
      <c r="AC178">
        <v>0</v>
      </c>
      <c r="AD178">
        <v>0</v>
      </c>
      <c r="AE178">
        <v>0</v>
      </c>
      <c r="AF178">
        <v>5389.25</v>
      </c>
      <c r="AG178">
        <v>0</v>
      </c>
      <c r="AH178">
        <v>19775.3</v>
      </c>
      <c r="AI178">
        <v>0</v>
      </c>
      <c r="AJ178">
        <v>0</v>
      </c>
      <c r="AK178">
        <v>0</v>
      </c>
      <c r="AL178">
        <v>0</v>
      </c>
      <c r="AM178">
        <v>19775.3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4.5177399999999999</v>
      </c>
      <c r="BB178">
        <v>33.519399999999997</v>
      </c>
      <c r="BC178">
        <v>19.613099999999999</v>
      </c>
      <c r="BD178">
        <v>0.344804</v>
      </c>
      <c r="BE178">
        <v>13.735200000000001</v>
      </c>
      <c r="BF178">
        <v>1.5553300000000001</v>
      </c>
      <c r="BG178">
        <v>43.100200000000001</v>
      </c>
      <c r="BH178">
        <v>116.386</v>
      </c>
      <c r="BI178">
        <v>222.755</v>
      </c>
      <c r="BJ178">
        <v>0</v>
      </c>
      <c r="BK178">
        <v>0</v>
      </c>
      <c r="BL178">
        <v>0</v>
      </c>
      <c r="BM178">
        <v>339.14</v>
      </c>
      <c r="BN178">
        <v>333.07</v>
      </c>
      <c r="BO178">
        <v>6.0699100000000001</v>
      </c>
      <c r="BP178">
        <v>0</v>
      </c>
      <c r="BQ178">
        <v>24.5</v>
      </c>
      <c r="BR178" t="s">
        <v>296</v>
      </c>
      <c r="BS178">
        <v>0</v>
      </c>
      <c r="BT178">
        <v>0</v>
      </c>
      <c r="BV178">
        <v>0</v>
      </c>
      <c r="BW178" t="s">
        <v>100</v>
      </c>
      <c r="BX178" t="s">
        <v>100</v>
      </c>
      <c r="BY178" t="s">
        <v>220</v>
      </c>
      <c r="BZ178">
        <v>79.581900000000005</v>
      </c>
      <c r="CA178">
        <v>499961</v>
      </c>
      <c r="CB178">
        <v>519121</v>
      </c>
      <c r="CC178">
        <v>38435.300000000003</v>
      </c>
      <c r="CD178">
        <v>99425</v>
      </c>
      <c r="CE178">
        <v>0</v>
      </c>
      <c r="CF178">
        <v>863247</v>
      </c>
      <c r="CG178" s="14">
        <v>2020270</v>
      </c>
      <c r="CH178" s="14">
        <v>5008450</v>
      </c>
      <c r="CI178">
        <v>0</v>
      </c>
      <c r="CJ178">
        <v>0</v>
      </c>
      <c r="CK178">
        <v>0</v>
      </c>
      <c r="CL178" s="14">
        <v>7028720</v>
      </c>
      <c r="CM178">
        <v>13771.5</v>
      </c>
      <c r="CN178">
        <v>0</v>
      </c>
      <c r="CO178">
        <v>0</v>
      </c>
      <c r="CP178">
        <v>0</v>
      </c>
      <c r="CQ178">
        <v>0</v>
      </c>
      <c r="CR178">
        <v>5387.72</v>
      </c>
      <c r="CS178">
        <v>0</v>
      </c>
      <c r="CT178">
        <v>19159.2</v>
      </c>
      <c r="CU178">
        <v>0</v>
      </c>
      <c r="CV178">
        <v>0</v>
      </c>
      <c r="CW178">
        <v>0</v>
      </c>
      <c r="CX178">
        <v>0</v>
      </c>
      <c r="CY178">
        <v>19159.2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4.4019599999999999</v>
      </c>
      <c r="DN178">
        <v>35.631300000000003</v>
      </c>
      <c r="DO178">
        <v>25.3157</v>
      </c>
      <c r="DP178">
        <v>2.9537900000000001</v>
      </c>
      <c r="DQ178">
        <v>5.5219300000000002</v>
      </c>
      <c r="DR178">
        <v>1.5548900000000001</v>
      </c>
      <c r="DS178">
        <v>43.100200000000001</v>
      </c>
      <c r="DT178">
        <v>118.48</v>
      </c>
      <c r="DU178">
        <v>222.755</v>
      </c>
      <c r="DV178">
        <v>0</v>
      </c>
      <c r="DW178">
        <v>0</v>
      </c>
      <c r="DX178">
        <v>0</v>
      </c>
      <c r="DY178">
        <v>341.23399999999998</v>
      </c>
      <c r="DZ178">
        <v>335.28</v>
      </c>
      <c r="EA178">
        <v>5.9541700000000004</v>
      </c>
      <c r="EB178">
        <v>0</v>
      </c>
      <c r="EC178">
        <v>5</v>
      </c>
      <c r="ED178" t="s">
        <v>114</v>
      </c>
      <c r="EE178">
        <v>0</v>
      </c>
      <c r="EF178">
        <v>1.5</v>
      </c>
      <c r="EG178" t="s">
        <v>116</v>
      </c>
      <c r="EH178">
        <v>0</v>
      </c>
      <c r="FI178" t="s">
        <v>509</v>
      </c>
      <c r="FJ178" t="s">
        <v>469</v>
      </c>
      <c r="FK178" t="s">
        <v>260</v>
      </c>
      <c r="FL178" t="s">
        <v>291</v>
      </c>
      <c r="FM178">
        <v>8.5</v>
      </c>
      <c r="FN178" t="s">
        <v>44</v>
      </c>
      <c r="FO178" t="s">
        <v>520</v>
      </c>
      <c r="FP178" t="s">
        <v>525</v>
      </c>
    </row>
    <row r="179" spans="1:172" x14ac:dyDescent="0.25">
      <c r="A179" s="69">
        <v>42957.156157407408</v>
      </c>
      <c r="B179" t="s">
        <v>419</v>
      </c>
      <c r="C179">
        <v>400016</v>
      </c>
      <c r="D179" t="s">
        <v>305</v>
      </c>
      <c r="E179">
        <v>498589</v>
      </c>
      <c r="F179">
        <v>498589</v>
      </c>
      <c r="G179" t="s">
        <v>43</v>
      </c>
      <c r="H179" s="39">
        <v>0.12986111111111112</v>
      </c>
      <c r="I179" t="s">
        <v>50</v>
      </c>
      <c r="J179">
        <v>4.28</v>
      </c>
      <c r="K179" t="s">
        <v>100</v>
      </c>
      <c r="L179" t="s">
        <v>100</v>
      </c>
      <c r="M179" t="s">
        <v>293</v>
      </c>
      <c r="N179">
        <v>307.31200000000001</v>
      </c>
      <c r="O179">
        <v>174759</v>
      </c>
      <c r="P179">
        <v>286340</v>
      </c>
      <c r="Q179">
        <v>3806.28</v>
      </c>
      <c r="R179">
        <v>146375</v>
      </c>
      <c r="S179">
        <v>0</v>
      </c>
      <c r="T179">
        <v>842528</v>
      </c>
      <c r="U179" s="14">
        <v>1454120</v>
      </c>
      <c r="V179" s="14">
        <v>2135580</v>
      </c>
      <c r="W179">
        <v>0</v>
      </c>
      <c r="X179">
        <v>0</v>
      </c>
      <c r="Y179">
        <v>0</v>
      </c>
      <c r="Z179" s="14">
        <v>3589700</v>
      </c>
      <c r="AA179">
        <v>47231.9</v>
      </c>
      <c r="AB179">
        <v>0</v>
      </c>
      <c r="AC179">
        <v>0</v>
      </c>
      <c r="AD179">
        <v>0</v>
      </c>
      <c r="AE179">
        <v>0</v>
      </c>
      <c r="AF179">
        <v>6502.76</v>
      </c>
      <c r="AG179">
        <v>0</v>
      </c>
      <c r="AH179">
        <v>53734.6</v>
      </c>
      <c r="AI179">
        <v>0</v>
      </c>
      <c r="AJ179">
        <v>0</v>
      </c>
      <c r="AK179">
        <v>0</v>
      </c>
      <c r="AL179">
        <v>0</v>
      </c>
      <c r="AM179">
        <v>53734.6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15.151899999999999</v>
      </c>
      <c r="BB179">
        <v>15.5494</v>
      </c>
      <c r="BC179">
        <v>14.222099999999999</v>
      </c>
      <c r="BD179">
        <v>0.57563200000000003</v>
      </c>
      <c r="BE179">
        <v>8.4182199999999998</v>
      </c>
      <c r="BF179">
        <v>1.8821099999999999</v>
      </c>
      <c r="BG179">
        <v>41.601100000000002</v>
      </c>
      <c r="BH179">
        <v>97.400499999999994</v>
      </c>
      <c r="BI179">
        <v>107.855</v>
      </c>
      <c r="BJ179">
        <v>0</v>
      </c>
      <c r="BK179">
        <v>0</v>
      </c>
      <c r="BL179">
        <v>0</v>
      </c>
      <c r="BM179">
        <v>205.255</v>
      </c>
      <c r="BN179">
        <v>188.23099999999999</v>
      </c>
      <c r="BO179">
        <v>17.023700000000002</v>
      </c>
      <c r="BP179">
        <v>0</v>
      </c>
      <c r="BQ179">
        <v>41.75</v>
      </c>
      <c r="BR179" t="s">
        <v>116</v>
      </c>
      <c r="BS179">
        <v>0</v>
      </c>
      <c r="BT179">
        <v>1.25</v>
      </c>
      <c r="BU179" t="s">
        <v>186</v>
      </c>
      <c r="BV179">
        <v>0</v>
      </c>
      <c r="BW179" t="s">
        <v>100</v>
      </c>
      <c r="BX179" t="s">
        <v>100</v>
      </c>
      <c r="BY179" t="s">
        <v>331</v>
      </c>
      <c r="BZ179">
        <v>303.24700000000001</v>
      </c>
      <c r="CA179">
        <v>150411</v>
      </c>
      <c r="CB179">
        <v>441128</v>
      </c>
      <c r="CC179">
        <v>7480.99</v>
      </c>
      <c r="CD179">
        <v>66427.3</v>
      </c>
      <c r="CE179">
        <v>0</v>
      </c>
      <c r="CF179">
        <v>842528</v>
      </c>
      <c r="CG179" s="14">
        <v>1508280</v>
      </c>
      <c r="CH179" s="14">
        <v>2135580</v>
      </c>
      <c r="CI179">
        <v>0</v>
      </c>
      <c r="CJ179">
        <v>0</v>
      </c>
      <c r="CK179">
        <v>0</v>
      </c>
      <c r="CL179" s="14">
        <v>3643860</v>
      </c>
      <c r="CM179">
        <v>48933.1</v>
      </c>
      <c r="CN179">
        <v>0</v>
      </c>
      <c r="CO179">
        <v>0</v>
      </c>
      <c r="CP179">
        <v>0</v>
      </c>
      <c r="CQ179">
        <v>0</v>
      </c>
      <c r="CR179">
        <v>6501.11</v>
      </c>
      <c r="CS179">
        <v>0</v>
      </c>
      <c r="CT179">
        <v>55434.2</v>
      </c>
      <c r="CU179">
        <v>0</v>
      </c>
      <c r="CV179">
        <v>0</v>
      </c>
      <c r="CW179">
        <v>0</v>
      </c>
      <c r="CX179">
        <v>0</v>
      </c>
      <c r="CY179">
        <v>55434.2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15.6602</v>
      </c>
      <c r="DN179">
        <v>14.9535</v>
      </c>
      <c r="DO179">
        <v>22.672499999999999</v>
      </c>
      <c r="DP179">
        <v>0.93112600000000001</v>
      </c>
      <c r="DQ179">
        <v>3.9948600000000001</v>
      </c>
      <c r="DR179">
        <v>1.88164</v>
      </c>
      <c r="DS179">
        <v>41.601100000000002</v>
      </c>
      <c r="DT179">
        <v>101.69499999999999</v>
      </c>
      <c r="DU179">
        <v>107.855</v>
      </c>
      <c r="DV179">
        <v>0</v>
      </c>
      <c r="DW179">
        <v>0</v>
      </c>
      <c r="DX179">
        <v>0</v>
      </c>
      <c r="DY179">
        <v>209.55</v>
      </c>
      <c r="DZ179">
        <v>192.018</v>
      </c>
      <c r="EA179">
        <v>17.531700000000001</v>
      </c>
      <c r="EB179">
        <v>0</v>
      </c>
      <c r="EC179">
        <v>0</v>
      </c>
      <c r="EE179">
        <v>0</v>
      </c>
      <c r="EF179">
        <v>16</v>
      </c>
      <c r="EG179" t="s">
        <v>208</v>
      </c>
      <c r="EH179">
        <v>0</v>
      </c>
      <c r="FI179" t="s">
        <v>509</v>
      </c>
      <c r="FJ179" t="s">
        <v>469</v>
      </c>
      <c r="FK179" t="s">
        <v>260</v>
      </c>
      <c r="FL179" t="s">
        <v>291</v>
      </c>
      <c r="FM179">
        <v>8.5</v>
      </c>
      <c r="FN179" t="s">
        <v>44</v>
      </c>
      <c r="FO179" t="s">
        <v>520</v>
      </c>
      <c r="FP179" t="s">
        <v>525</v>
      </c>
    </row>
    <row r="180" spans="1:172" x14ac:dyDescent="0.25">
      <c r="A180" s="69">
        <v>42957.15861111111</v>
      </c>
      <c r="B180" t="s">
        <v>420</v>
      </c>
      <c r="C180">
        <v>400016</v>
      </c>
      <c r="D180" t="s">
        <v>305</v>
      </c>
      <c r="E180">
        <v>498589</v>
      </c>
      <c r="F180">
        <v>498589</v>
      </c>
      <c r="G180" t="s">
        <v>43</v>
      </c>
      <c r="H180" s="39">
        <v>0.14444444444444446</v>
      </c>
      <c r="I180" t="s">
        <v>50</v>
      </c>
      <c r="J180">
        <v>2.5299999999999998</v>
      </c>
      <c r="K180" t="s">
        <v>100</v>
      </c>
      <c r="L180" t="s">
        <v>100</v>
      </c>
      <c r="M180" t="s">
        <v>220</v>
      </c>
      <c r="N180">
        <v>278.49299999999999</v>
      </c>
      <c r="O180">
        <v>238206</v>
      </c>
      <c r="P180">
        <v>532835</v>
      </c>
      <c r="Q180">
        <v>5309.82</v>
      </c>
      <c r="R180">
        <v>190381</v>
      </c>
      <c r="S180">
        <v>0</v>
      </c>
      <c r="T180">
        <v>863247</v>
      </c>
      <c r="U180" s="14">
        <v>1830260</v>
      </c>
      <c r="V180" s="14">
        <v>5008450</v>
      </c>
      <c r="W180">
        <v>0</v>
      </c>
      <c r="X180">
        <v>0</v>
      </c>
      <c r="Y180">
        <v>0</v>
      </c>
      <c r="Z180" s="14">
        <v>6838710</v>
      </c>
      <c r="AA180">
        <v>42802.5</v>
      </c>
      <c r="AB180">
        <v>0</v>
      </c>
      <c r="AC180">
        <v>0</v>
      </c>
      <c r="AD180">
        <v>0</v>
      </c>
      <c r="AE180">
        <v>0</v>
      </c>
      <c r="AF180">
        <v>6292.62</v>
      </c>
      <c r="AG180">
        <v>0</v>
      </c>
      <c r="AH180">
        <v>49095.1</v>
      </c>
      <c r="AI180">
        <v>0</v>
      </c>
      <c r="AJ180">
        <v>0</v>
      </c>
      <c r="AK180">
        <v>0</v>
      </c>
      <c r="AL180">
        <v>0</v>
      </c>
      <c r="AM180">
        <v>49095.1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13.7441</v>
      </c>
      <c r="BB180">
        <v>20.419899999999998</v>
      </c>
      <c r="BC180">
        <v>24.988099999999999</v>
      </c>
      <c r="BD180">
        <v>0.75006399999999995</v>
      </c>
      <c r="BE180">
        <v>10.481400000000001</v>
      </c>
      <c r="BF180">
        <v>1.8212699999999999</v>
      </c>
      <c r="BG180">
        <v>42.639299999999999</v>
      </c>
      <c r="BH180">
        <v>114.84399999999999</v>
      </c>
      <c r="BI180">
        <v>225.04</v>
      </c>
      <c r="BJ180">
        <v>0</v>
      </c>
      <c r="BK180">
        <v>0</v>
      </c>
      <c r="BL180">
        <v>0</v>
      </c>
      <c r="BM180">
        <v>339.88400000000001</v>
      </c>
      <c r="BN180">
        <v>324.32799999999997</v>
      </c>
      <c r="BO180">
        <v>15.555999999999999</v>
      </c>
      <c r="BP180">
        <v>0</v>
      </c>
      <c r="BQ180">
        <v>44.25</v>
      </c>
      <c r="BR180" t="s">
        <v>114</v>
      </c>
      <c r="BS180">
        <v>0</v>
      </c>
      <c r="BT180">
        <v>1.25</v>
      </c>
      <c r="BU180" t="s">
        <v>186</v>
      </c>
      <c r="BV180">
        <v>0</v>
      </c>
      <c r="BW180" t="s">
        <v>100</v>
      </c>
      <c r="BX180" t="s">
        <v>100</v>
      </c>
      <c r="BY180" t="s">
        <v>328</v>
      </c>
      <c r="BZ180">
        <v>274.601</v>
      </c>
      <c r="CA180">
        <v>283237</v>
      </c>
      <c r="CB180">
        <v>577044</v>
      </c>
      <c r="CC180">
        <v>7228.5</v>
      </c>
      <c r="CD180">
        <v>62223</v>
      </c>
      <c r="CE180">
        <v>0</v>
      </c>
      <c r="CF180">
        <v>863247</v>
      </c>
      <c r="CG180" s="14">
        <v>1793250</v>
      </c>
      <c r="CH180" s="14">
        <v>5008450</v>
      </c>
      <c r="CI180">
        <v>0</v>
      </c>
      <c r="CJ180">
        <v>0</v>
      </c>
      <c r="CK180">
        <v>0</v>
      </c>
      <c r="CL180" s="14">
        <v>6801700</v>
      </c>
      <c r="CM180">
        <v>44340.800000000003</v>
      </c>
      <c r="CN180">
        <v>0</v>
      </c>
      <c r="CO180">
        <v>0</v>
      </c>
      <c r="CP180">
        <v>0</v>
      </c>
      <c r="CQ180">
        <v>0</v>
      </c>
      <c r="CR180">
        <v>6291.1</v>
      </c>
      <c r="CS180">
        <v>0</v>
      </c>
      <c r="CT180">
        <v>50631.9</v>
      </c>
      <c r="CU180">
        <v>0</v>
      </c>
      <c r="CV180">
        <v>0</v>
      </c>
      <c r="CW180">
        <v>0</v>
      </c>
      <c r="CX180">
        <v>0</v>
      </c>
      <c r="CY180">
        <v>50631.9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14.2081</v>
      </c>
      <c r="DN180">
        <v>25.465599999999998</v>
      </c>
      <c r="DO180">
        <v>28.546700000000001</v>
      </c>
      <c r="DP180">
        <v>0.89356899999999995</v>
      </c>
      <c r="DQ180">
        <v>3.7911899999999998</v>
      </c>
      <c r="DR180">
        <v>1.8208200000000001</v>
      </c>
      <c r="DS180">
        <v>42.639299999999999</v>
      </c>
      <c r="DT180">
        <v>117.36499999999999</v>
      </c>
      <c r="DU180">
        <v>225.04</v>
      </c>
      <c r="DV180">
        <v>0</v>
      </c>
      <c r="DW180">
        <v>0</v>
      </c>
      <c r="DX180">
        <v>0</v>
      </c>
      <c r="DY180">
        <v>342.40499999999997</v>
      </c>
      <c r="DZ180">
        <v>326.38499999999999</v>
      </c>
      <c r="EA180">
        <v>16.0197</v>
      </c>
      <c r="EB180">
        <v>0</v>
      </c>
      <c r="EC180">
        <v>3.75</v>
      </c>
      <c r="ED180" t="s">
        <v>114</v>
      </c>
      <c r="EE180">
        <v>0</v>
      </c>
      <c r="EF180">
        <v>5</v>
      </c>
      <c r="EG180" t="s">
        <v>186</v>
      </c>
      <c r="EH180">
        <v>0</v>
      </c>
      <c r="FI180" t="s">
        <v>509</v>
      </c>
      <c r="FJ180" t="s">
        <v>469</v>
      </c>
      <c r="FK180" t="s">
        <v>260</v>
      </c>
      <c r="FL180" t="s">
        <v>291</v>
      </c>
      <c r="FM180">
        <v>8.5</v>
      </c>
      <c r="FN180" t="s">
        <v>44</v>
      </c>
      <c r="FO180" t="s">
        <v>520</v>
      </c>
      <c r="FP180" t="s">
        <v>525</v>
      </c>
    </row>
    <row r="181" spans="1:172" x14ac:dyDescent="0.25">
      <c r="A181" s="69">
        <v>42957.160682870373</v>
      </c>
      <c r="B181" t="s">
        <v>421</v>
      </c>
      <c r="C181">
        <v>408416</v>
      </c>
      <c r="D181" t="s">
        <v>305</v>
      </c>
      <c r="E181">
        <v>498589</v>
      </c>
      <c r="F181">
        <v>498589</v>
      </c>
      <c r="G181" t="s">
        <v>43</v>
      </c>
      <c r="H181" s="39">
        <v>0.12222222222222223</v>
      </c>
      <c r="I181" t="s">
        <v>50</v>
      </c>
      <c r="J181">
        <v>7.74</v>
      </c>
      <c r="K181" t="s">
        <v>100</v>
      </c>
      <c r="L181" t="s">
        <v>100</v>
      </c>
      <c r="M181" t="s">
        <v>293</v>
      </c>
      <c r="N181">
        <v>307.31200000000001</v>
      </c>
      <c r="O181">
        <v>138618</v>
      </c>
      <c r="P181">
        <v>286340</v>
      </c>
      <c r="Q181">
        <v>3734.9</v>
      </c>
      <c r="R181">
        <v>142670</v>
      </c>
      <c r="S181">
        <v>0</v>
      </c>
      <c r="T181">
        <v>842528</v>
      </c>
      <c r="U181" s="14">
        <v>1414200</v>
      </c>
      <c r="V181" s="14">
        <v>2135580</v>
      </c>
      <c r="W181">
        <v>0</v>
      </c>
      <c r="X181">
        <v>0</v>
      </c>
      <c r="Y181">
        <v>0</v>
      </c>
      <c r="Z181" s="14">
        <v>3549780</v>
      </c>
      <c r="AA181">
        <v>47231.9</v>
      </c>
      <c r="AB181">
        <v>0</v>
      </c>
      <c r="AC181">
        <v>0</v>
      </c>
      <c r="AD181">
        <v>0</v>
      </c>
      <c r="AE181">
        <v>0</v>
      </c>
      <c r="AF181">
        <v>6502.76</v>
      </c>
      <c r="AG181">
        <v>0</v>
      </c>
      <c r="AH181">
        <v>53734.6</v>
      </c>
      <c r="AI181">
        <v>0</v>
      </c>
      <c r="AJ181">
        <v>0</v>
      </c>
      <c r="AK181">
        <v>0</v>
      </c>
      <c r="AL181">
        <v>0</v>
      </c>
      <c r="AM181">
        <v>53734.6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15.151899999999999</v>
      </c>
      <c r="BB181">
        <v>12.333500000000001</v>
      </c>
      <c r="BC181">
        <v>14.222099999999999</v>
      </c>
      <c r="BD181">
        <v>0.56405099999999997</v>
      </c>
      <c r="BE181">
        <v>8.1963899999999992</v>
      </c>
      <c r="BF181">
        <v>1.8821099999999999</v>
      </c>
      <c r="BG181">
        <v>41.601100000000002</v>
      </c>
      <c r="BH181">
        <v>93.9512</v>
      </c>
      <c r="BI181">
        <v>107.855</v>
      </c>
      <c r="BJ181">
        <v>0</v>
      </c>
      <c r="BK181">
        <v>0</v>
      </c>
      <c r="BL181">
        <v>0</v>
      </c>
      <c r="BM181">
        <v>201.80600000000001</v>
      </c>
      <c r="BN181">
        <v>184.78200000000001</v>
      </c>
      <c r="BO181">
        <v>17.023700000000002</v>
      </c>
      <c r="BP181">
        <v>0</v>
      </c>
      <c r="BQ181">
        <v>41.75</v>
      </c>
      <c r="BR181" t="s">
        <v>116</v>
      </c>
      <c r="BS181">
        <v>0</v>
      </c>
      <c r="BT181">
        <v>1.25</v>
      </c>
      <c r="BU181" t="s">
        <v>186</v>
      </c>
      <c r="BV181">
        <v>0</v>
      </c>
      <c r="BW181" t="s">
        <v>100</v>
      </c>
      <c r="BX181" t="s">
        <v>100</v>
      </c>
      <c r="BY181" t="s">
        <v>331</v>
      </c>
      <c r="BZ181">
        <v>303.24700000000001</v>
      </c>
      <c r="CA181">
        <v>150411</v>
      </c>
      <c r="CB181">
        <v>441128</v>
      </c>
      <c r="CC181">
        <v>7480.99</v>
      </c>
      <c r="CD181">
        <v>66427.3</v>
      </c>
      <c r="CE181">
        <v>0</v>
      </c>
      <c r="CF181">
        <v>842528</v>
      </c>
      <c r="CG181" s="14">
        <v>1508280</v>
      </c>
      <c r="CH181" s="14">
        <v>2135580</v>
      </c>
      <c r="CI181">
        <v>0</v>
      </c>
      <c r="CJ181">
        <v>0</v>
      </c>
      <c r="CK181">
        <v>0</v>
      </c>
      <c r="CL181" s="14">
        <v>3643860</v>
      </c>
      <c r="CM181">
        <v>48933.1</v>
      </c>
      <c r="CN181">
        <v>0</v>
      </c>
      <c r="CO181">
        <v>0</v>
      </c>
      <c r="CP181">
        <v>0</v>
      </c>
      <c r="CQ181">
        <v>0</v>
      </c>
      <c r="CR181">
        <v>6501.11</v>
      </c>
      <c r="CS181">
        <v>0</v>
      </c>
      <c r="CT181">
        <v>55434.2</v>
      </c>
      <c r="CU181">
        <v>0</v>
      </c>
      <c r="CV181">
        <v>0</v>
      </c>
      <c r="CW181">
        <v>0</v>
      </c>
      <c r="CX181">
        <v>0</v>
      </c>
      <c r="CY181">
        <v>55434.2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15.6602</v>
      </c>
      <c r="DN181">
        <v>14.9535</v>
      </c>
      <c r="DO181">
        <v>22.672499999999999</v>
      </c>
      <c r="DP181">
        <v>0.93112600000000001</v>
      </c>
      <c r="DQ181">
        <v>3.9948600000000001</v>
      </c>
      <c r="DR181">
        <v>1.88164</v>
      </c>
      <c r="DS181">
        <v>41.601100000000002</v>
      </c>
      <c r="DT181">
        <v>101.69499999999999</v>
      </c>
      <c r="DU181">
        <v>107.855</v>
      </c>
      <c r="DV181">
        <v>0</v>
      </c>
      <c r="DW181">
        <v>0</v>
      </c>
      <c r="DX181">
        <v>0</v>
      </c>
      <c r="DY181">
        <v>209.55</v>
      </c>
      <c r="DZ181">
        <v>192.018</v>
      </c>
      <c r="EA181">
        <v>17.531700000000001</v>
      </c>
      <c r="EB181">
        <v>0</v>
      </c>
      <c r="EC181">
        <v>0</v>
      </c>
      <c r="EE181">
        <v>0</v>
      </c>
      <c r="EF181">
        <v>16</v>
      </c>
      <c r="EG181" t="s">
        <v>208</v>
      </c>
      <c r="EH181">
        <v>0</v>
      </c>
      <c r="FI181" t="s">
        <v>509</v>
      </c>
      <c r="FJ181" t="s">
        <v>469</v>
      </c>
      <c r="FK181" t="s">
        <v>260</v>
      </c>
      <c r="FL181" t="s">
        <v>291</v>
      </c>
      <c r="FM181">
        <v>8.5</v>
      </c>
      <c r="FN181" t="s">
        <v>44</v>
      </c>
      <c r="FO181" t="s">
        <v>520</v>
      </c>
      <c r="FP181" t="s">
        <v>525</v>
      </c>
    </row>
    <row r="182" spans="1:172" x14ac:dyDescent="0.25">
      <c r="A182" s="69">
        <v>42957.162743055553</v>
      </c>
      <c r="B182" t="s">
        <v>422</v>
      </c>
      <c r="C182">
        <v>408516</v>
      </c>
      <c r="D182" t="s">
        <v>305</v>
      </c>
      <c r="E182">
        <v>498589</v>
      </c>
      <c r="F182">
        <v>498589</v>
      </c>
      <c r="G182" t="s">
        <v>43</v>
      </c>
      <c r="H182" s="39">
        <v>0.12083333333333333</v>
      </c>
      <c r="I182" t="s">
        <v>50</v>
      </c>
      <c r="J182">
        <v>5.58</v>
      </c>
      <c r="K182" t="s">
        <v>100</v>
      </c>
      <c r="L182" t="s">
        <v>100</v>
      </c>
      <c r="M182" t="s">
        <v>293</v>
      </c>
      <c r="N182">
        <v>307.30200000000002</v>
      </c>
      <c r="O182">
        <v>163961</v>
      </c>
      <c r="P182">
        <v>286328</v>
      </c>
      <c r="Q182">
        <v>3681.66</v>
      </c>
      <c r="R182">
        <v>146742</v>
      </c>
      <c r="S182">
        <v>0</v>
      </c>
      <c r="T182">
        <v>842528</v>
      </c>
      <c r="U182" s="14">
        <v>1443550</v>
      </c>
      <c r="V182" s="14">
        <v>2135580</v>
      </c>
      <c r="W182">
        <v>0</v>
      </c>
      <c r="X182">
        <v>0</v>
      </c>
      <c r="Y182">
        <v>0</v>
      </c>
      <c r="Z182" s="14">
        <v>3579130</v>
      </c>
      <c r="AA182">
        <v>47230.3</v>
      </c>
      <c r="AB182">
        <v>0</v>
      </c>
      <c r="AC182">
        <v>0</v>
      </c>
      <c r="AD182">
        <v>0</v>
      </c>
      <c r="AE182">
        <v>0</v>
      </c>
      <c r="AF182">
        <v>6502.76</v>
      </c>
      <c r="AG182">
        <v>0</v>
      </c>
      <c r="AH182">
        <v>53733</v>
      </c>
      <c r="AI182">
        <v>0</v>
      </c>
      <c r="AJ182">
        <v>0</v>
      </c>
      <c r="AK182">
        <v>0</v>
      </c>
      <c r="AL182">
        <v>0</v>
      </c>
      <c r="AM182">
        <v>53733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15.1515</v>
      </c>
      <c r="BB182">
        <v>14.2698</v>
      </c>
      <c r="BC182">
        <v>14.2212</v>
      </c>
      <c r="BD182">
        <v>0.56591499999999995</v>
      </c>
      <c r="BE182">
        <v>8.4063800000000004</v>
      </c>
      <c r="BF182">
        <v>1.8821099999999999</v>
      </c>
      <c r="BG182">
        <v>41.601100000000002</v>
      </c>
      <c r="BH182">
        <v>96.098100000000002</v>
      </c>
      <c r="BI182">
        <v>107.855</v>
      </c>
      <c r="BJ182">
        <v>0</v>
      </c>
      <c r="BK182">
        <v>0</v>
      </c>
      <c r="BL182">
        <v>0</v>
      </c>
      <c r="BM182">
        <v>203.953</v>
      </c>
      <c r="BN182">
        <v>186.929</v>
      </c>
      <c r="BO182">
        <v>17.023299999999999</v>
      </c>
      <c r="BP182">
        <v>0</v>
      </c>
      <c r="BQ182">
        <v>40.75</v>
      </c>
      <c r="BR182" t="s">
        <v>116</v>
      </c>
      <c r="BS182">
        <v>0</v>
      </c>
      <c r="BT182">
        <v>1.25</v>
      </c>
      <c r="BU182" t="s">
        <v>186</v>
      </c>
      <c r="BV182">
        <v>0</v>
      </c>
      <c r="BW182" t="s">
        <v>100</v>
      </c>
      <c r="BX182" t="s">
        <v>100</v>
      </c>
      <c r="BY182" t="s">
        <v>331</v>
      </c>
      <c r="BZ182">
        <v>303.24700000000001</v>
      </c>
      <c r="CA182">
        <v>150411</v>
      </c>
      <c r="CB182">
        <v>441128</v>
      </c>
      <c r="CC182">
        <v>7480.99</v>
      </c>
      <c r="CD182">
        <v>66427.3</v>
      </c>
      <c r="CE182">
        <v>0</v>
      </c>
      <c r="CF182">
        <v>842528</v>
      </c>
      <c r="CG182" s="14">
        <v>1508280</v>
      </c>
      <c r="CH182" s="14">
        <v>2135580</v>
      </c>
      <c r="CI182">
        <v>0</v>
      </c>
      <c r="CJ182">
        <v>0</v>
      </c>
      <c r="CK182">
        <v>0</v>
      </c>
      <c r="CL182" s="14">
        <v>3643860</v>
      </c>
      <c r="CM182">
        <v>48933.1</v>
      </c>
      <c r="CN182">
        <v>0</v>
      </c>
      <c r="CO182">
        <v>0</v>
      </c>
      <c r="CP182">
        <v>0</v>
      </c>
      <c r="CQ182">
        <v>0</v>
      </c>
      <c r="CR182">
        <v>6501.11</v>
      </c>
      <c r="CS182">
        <v>0</v>
      </c>
      <c r="CT182">
        <v>55434.2</v>
      </c>
      <c r="CU182">
        <v>0</v>
      </c>
      <c r="CV182">
        <v>0</v>
      </c>
      <c r="CW182">
        <v>0</v>
      </c>
      <c r="CX182">
        <v>0</v>
      </c>
      <c r="CY182">
        <v>55434.2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15.6602</v>
      </c>
      <c r="DN182">
        <v>14.9535</v>
      </c>
      <c r="DO182">
        <v>22.672499999999999</v>
      </c>
      <c r="DP182">
        <v>0.93112600000000001</v>
      </c>
      <c r="DQ182">
        <v>3.9948600000000001</v>
      </c>
      <c r="DR182">
        <v>1.88164</v>
      </c>
      <c r="DS182">
        <v>41.601100000000002</v>
      </c>
      <c r="DT182">
        <v>101.69499999999999</v>
      </c>
      <c r="DU182">
        <v>107.855</v>
      </c>
      <c r="DV182">
        <v>0</v>
      </c>
      <c r="DW182">
        <v>0</v>
      </c>
      <c r="DX182">
        <v>0</v>
      </c>
      <c r="DY182">
        <v>209.55</v>
      </c>
      <c r="DZ182">
        <v>192.018</v>
      </c>
      <c r="EA182">
        <v>17.531700000000001</v>
      </c>
      <c r="EB182">
        <v>0</v>
      </c>
      <c r="EC182">
        <v>0</v>
      </c>
      <c r="EE182">
        <v>0</v>
      </c>
      <c r="EF182">
        <v>16</v>
      </c>
      <c r="EG182" t="s">
        <v>208</v>
      </c>
      <c r="EH182">
        <v>0</v>
      </c>
      <c r="FI182" t="s">
        <v>509</v>
      </c>
      <c r="FJ182" t="s">
        <v>469</v>
      </c>
      <c r="FK182" t="s">
        <v>260</v>
      </c>
      <c r="FL182" t="s">
        <v>291</v>
      </c>
      <c r="FM182">
        <v>8.5</v>
      </c>
      <c r="FN182" t="s">
        <v>44</v>
      </c>
      <c r="FO182" t="s">
        <v>520</v>
      </c>
      <c r="FP182" t="s">
        <v>525</v>
      </c>
    </row>
    <row r="183" spans="1:172" x14ac:dyDescent="0.25">
      <c r="A183" s="69">
        <v>42957.164872685185</v>
      </c>
      <c r="B183" t="s">
        <v>423</v>
      </c>
      <c r="C183">
        <v>408806</v>
      </c>
      <c r="D183" t="s">
        <v>303</v>
      </c>
      <c r="E183">
        <v>498589</v>
      </c>
      <c r="F183">
        <v>498589</v>
      </c>
      <c r="G183" t="s">
        <v>43</v>
      </c>
      <c r="H183" s="39">
        <v>0.125</v>
      </c>
      <c r="I183" t="s">
        <v>50</v>
      </c>
      <c r="J183">
        <v>7.6</v>
      </c>
      <c r="K183" t="s">
        <v>100</v>
      </c>
      <c r="L183" t="s">
        <v>100</v>
      </c>
      <c r="M183" t="s">
        <v>293</v>
      </c>
      <c r="N183">
        <v>104.43300000000001</v>
      </c>
      <c r="O183">
        <v>287857</v>
      </c>
      <c r="P183">
        <v>253992</v>
      </c>
      <c r="Q183">
        <v>2249.64</v>
      </c>
      <c r="R183">
        <v>223300</v>
      </c>
      <c r="S183">
        <v>0</v>
      </c>
      <c r="T183">
        <v>842528</v>
      </c>
      <c r="U183" s="14">
        <v>1610030</v>
      </c>
      <c r="V183" s="14">
        <v>2135580</v>
      </c>
      <c r="W183">
        <v>0</v>
      </c>
      <c r="X183">
        <v>0</v>
      </c>
      <c r="Y183">
        <v>0</v>
      </c>
      <c r="Z183" s="14">
        <v>3745610</v>
      </c>
      <c r="AA183">
        <v>16050.7</v>
      </c>
      <c r="AB183">
        <v>0</v>
      </c>
      <c r="AC183">
        <v>0</v>
      </c>
      <c r="AD183">
        <v>0</v>
      </c>
      <c r="AE183">
        <v>0</v>
      </c>
      <c r="AF183">
        <v>5568.97</v>
      </c>
      <c r="AG183">
        <v>0</v>
      </c>
      <c r="AH183">
        <v>21619.599999999999</v>
      </c>
      <c r="AI183">
        <v>0</v>
      </c>
      <c r="AJ183">
        <v>0</v>
      </c>
      <c r="AK183">
        <v>0</v>
      </c>
      <c r="AL183">
        <v>0</v>
      </c>
      <c r="AM183">
        <v>21619.599999999999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5.0379699999999996</v>
      </c>
      <c r="BB183">
        <v>21.5016</v>
      </c>
      <c r="BC183">
        <v>12.61</v>
      </c>
      <c r="BD183">
        <v>0.27669199999999999</v>
      </c>
      <c r="BE183">
        <v>10.799799999999999</v>
      </c>
      <c r="BF183">
        <v>1.6072200000000001</v>
      </c>
      <c r="BG183">
        <v>42.061300000000003</v>
      </c>
      <c r="BH183">
        <v>93.894499999999994</v>
      </c>
      <c r="BI183">
        <v>109.03400000000001</v>
      </c>
      <c r="BJ183">
        <v>0</v>
      </c>
      <c r="BK183">
        <v>0</v>
      </c>
      <c r="BL183">
        <v>0</v>
      </c>
      <c r="BM183">
        <v>202.928</v>
      </c>
      <c r="BN183">
        <v>196.28700000000001</v>
      </c>
      <c r="BO183">
        <v>6.6416700000000004</v>
      </c>
      <c r="BP183">
        <v>0</v>
      </c>
      <c r="BQ183">
        <v>0</v>
      </c>
      <c r="BS183">
        <v>0</v>
      </c>
      <c r="BT183">
        <v>0</v>
      </c>
      <c r="BV183">
        <v>0</v>
      </c>
      <c r="BW183" t="s">
        <v>100</v>
      </c>
      <c r="BX183" t="s">
        <v>100</v>
      </c>
      <c r="BY183" t="s">
        <v>212</v>
      </c>
      <c r="BZ183">
        <v>90.57</v>
      </c>
      <c r="CA183">
        <v>291391</v>
      </c>
      <c r="CB183">
        <v>409692</v>
      </c>
      <c r="CC183">
        <v>39914.9</v>
      </c>
      <c r="CD183">
        <v>103757</v>
      </c>
      <c r="CE183">
        <v>0</v>
      </c>
      <c r="CF183">
        <v>842528</v>
      </c>
      <c r="CG183" s="14">
        <v>1687370</v>
      </c>
      <c r="CH183" s="14">
        <v>2135580</v>
      </c>
      <c r="CI183">
        <v>0</v>
      </c>
      <c r="CJ183">
        <v>0</v>
      </c>
      <c r="CK183">
        <v>0</v>
      </c>
      <c r="CL183" s="14">
        <v>3822950</v>
      </c>
      <c r="CM183">
        <v>15445.5</v>
      </c>
      <c r="CN183">
        <v>0</v>
      </c>
      <c r="CO183">
        <v>0</v>
      </c>
      <c r="CP183">
        <v>0</v>
      </c>
      <c r="CQ183">
        <v>0</v>
      </c>
      <c r="CR183">
        <v>5567.39</v>
      </c>
      <c r="CS183">
        <v>0</v>
      </c>
      <c r="CT183">
        <v>21012.9</v>
      </c>
      <c r="CU183">
        <v>0</v>
      </c>
      <c r="CV183">
        <v>0</v>
      </c>
      <c r="CW183">
        <v>0</v>
      </c>
      <c r="CX183">
        <v>0</v>
      </c>
      <c r="CY183">
        <v>21012.9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4.9346100000000002</v>
      </c>
      <c r="DN183">
        <v>23.128</v>
      </c>
      <c r="DO183">
        <v>20.9404</v>
      </c>
      <c r="DP183">
        <v>3.0734900000000001</v>
      </c>
      <c r="DQ183">
        <v>5.7646300000000004</v>
      </c>
      <c r="DR183">
        <v>1.6067800000000001</v>
      </c>
      <c r="DS183">
        <v>42.061300000000003</v>
      </c>
      <c r="DT183">
        <v>101.509</v>
      </c>
      <c r="DU183">
        <v>109.03400000000001</v>
      </c>
      <c r="DV183">
        <v>0</v>
      </c>
      <c r="DW183">
        <v>0</v>
      </c>
      <c r="DX183">
        <v>0</v>
      </c>
      <c r="DY183">
        <v>210.54300000000001</v>
      </c>
      <c r="DZ183">
        <v>204.005</v>
      </c>
      <c r="EA183">
        <v>6.5383300000000002</v>
      </c>
      <c r="EB183">
        <v>0</v>
      </c>
      <c r="EC183">
        <v>0</v>
      </c>
      <c r="EE183">
        <v>0</v>
      </c>
      <c r="EF183">
        <v>1.5</v>
      </c>
      <c r="EG183" t="s">
        <v>208</v>
      </c>
      <c r="EH183">
        <v>0</v>
      </c>
      <c r="FI183" t="s">
        <v>509</v>
      </c>
      <c r="FJ183" t="s">
        <v>469</v>
      </c>
      <c r="FK183" t="s">
        <v>260</v>
      </c>
      <c r="FL183" t="s">
        <v>291</v>
      </c>
      <c r="FM183">
        <v>8.5</v>
      </c>
      <c r="FN183" t="s">
        <v>44</v>
      </c>
      <c r="FO183" t="s">
        <v>520</v>
      </c>
      <c r="FP183" t="s">
        <v>525</v>
      </c>
    </row>
    <row r="184" spans="1:172" x14ac:dyDescent="0.25">
      <c r="A184" s="69">
        <v>42957.166898148149</v>
      </c>
      <c r="B184" t="s">
        <v>424</v>
      </c>
      <c r="C184">
        <v>408906</v>
      </c>
      <c r="D184" t="s">
        <v>303</v>
      </c>
      <c r="E184">
        <v>498589</v>
      </c>
      <c r="F184">
        <v>498589</v>
      </c>
      <c r="G184" t="s">
        <v>43</v>
      </c>
      <c r="H184" s="39">
        <v>0.11875000000000001</v>
      </c>
      <c r="I184" t="s">
        <v>50</v>
      </c>
      <c r="J184">
        <v>5.95</v>
      </c>
      <c r="K184" t="s">
        <v>100</v>
      </c>
      <c r="L184" t="s">
        <v>100</v>
      </c>
      <c r="M184" t="s">
        <v>293</v>
      </c>
      <c r="N184">
        <v>104.462</v>
      </c>
      <c r="O184">
        <v>313916</v>
      </c>
      <c r="P184">
        <v>253911</v>
      </c>
      <c r="Q184">
        <v>1990</v>
      </c>
      <c r="R184">
        <v>230241</v>
      </c>
      <c r="S184">
        <v>0</v>
      </c>
      <c r="T184">
        <v>842528</v>
      </c>
      <c r="U184" s="14">
        <v>1642690</v>
      </c>
      <c r="V184" s="14">
        <v>2135580</v>
      </c>
      <c r="W184">
        <v>0</v>
      </c>
      <c r="X184">
        <v>0</v>
      </c>
      <c r="Y184">
        <v>0</v>
      </c>
      <c r="Z184" s="14">
        <v>3778270</v>
      </c>
      <c r="AA184">
        <v>16055</v>
      </c>
      <c r="AB184">
        <v>0</v>
      </c>
      <c r="AC184">
        <v>0</v>
      </c>
      <c r="AD184">
        <v>0</v>
      </c>
      <c r="AE184">
        <v>0</v>
      </c>
      <c r="AF184">
        <v>5568.97</v>
      </c>
      <c r="AG184">
        <v>0</v>
      </c>
      <c r="AH184">
        <v>21624</v>
      </c>
      <c r="AI184">
        <v>0</v>
      </c>
      <c r="AJ184">
        <v>0</v>
      </c>
      <c r="AK184">
        <v>0</v>
      </c>
      <c r="AL184">
        <v>0</v>
      </c>
      <c r="AM184">
        <v>21624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5.03918</v>
      </c>
      <c r="BB184">
        <v>22.881399999999999</v>
      </c>
      <c r="BC184">
        <v>12.6061</v>
      </c>
      <c r="BD184">
        <v>0.25963999999999998</v>
      </c>
      <c r="BE184">
        <v>11.092700000000001</v>
      </c>
      <c r="BF184">
        <v>1.6072200000000001</v>
      </c>
      <c r="BG184">
        <v>42.061300000000003</v>
      </c>
      <c r="BH184">
        <v>95.547600000000003</v>
      </c>
      <c r="BI184">
        <v>109.03400000000001</v>
      </c>
      <c r="BJ184">
        <v>0</v>
      </c>
      <c r="BK184">
        <v>0</v>
      </c>
      <c r="BL184">
        <v>0</v>
      </c>
      <c r="BM184">
        <v>204.58199999999999</v>
      </c>
      <c r="BN184">
        <v>197.93899999999999</v>
      </c>
      <c r="BO184">
        <v>6.6428900000000004</v>
      </c>
      <c r="BP184">
        <v>0</v>
      </c>
      <c r="BQ184">
        <v>1.25</v>
      </c>
      <c r="BR184" t="s">
        <v>114</v>
      </c>
      <c r="BS184">
        <v>0</v>
      </c>
      <c r="BT184">
        <v>0</v>
      </c>
      <c r="BV184">
        <v>0</v>
      </c>
      <c r="BW184" t="s">
        <v>100</v>
      </c>
      <c r="BX184" t="s">
        <v>100</v>
      </c>
      <c r="BY184" t="s">
        <v>212</v>
      </c>
      <c r="BZ184">
        <v>90.57</v>
      </c>
      <c r="CA184">
        <v>291391</v>
      </c>
      <c r="CB184">
        <v>409692</v>
      </c>
      <c r="CC184">
        <v>39914.9</v>
      </c>
      <c r="CD184">
        <v>103757</v>
      </c>
      <c r="CE184">
        <v>0</v>
      </c>
      <c r="CF184">
        <v>842528</v>
      </c>
      <c r="CG184" s="14">
        <v>1687370</v>
      </c>
      <c r="CH184" s="14">
        <v>2135580</v>
      </c>
      <c r="CI184">
        <v>0</v>
      </c>
      <c r="CJ184">
        <v>0</v>
      </c>
      <c r="CK184">
        <v>0</v>
      </c>
      <c r="CL184" s="14">
        <v>3822950</v>
      </c>
      <c r="CM184">
        <v>15445.5</v>
      </c>
      <c r="CN184">
        <v>0</v>
      </c>
      <c r="CO184">
        <v>0</v>
      </c>
      <c r="CP184">
        <v>0</v>
      </c>
      <c r="CQ184">
        <v>0</v>
      </c>
      <c r="CR184">
        <v>5567.39</v>
      </c>
      <c r="CS184">
        <v>0</v>
      </c>
      <c r="CT184">
        <v>21012.9</v>
      </c>
      <c r="CU184">
        <v>0</v>
      </c>
      <c r="CV184">
        <v>0</v>
      </c>
      <c r="CW184">
        <v>0</v>
      </c>
      <c r="CX184">
        <v>0</v>
      </c>
      <c r="CY184">
        <v>21012.9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4.9346100000000002</v>
      </c>
      <c r="DN184">
        <v>23.128</v>
      </c>
      <c r="DO184">
        <v>20.9404</v>
      </c>
      <c r="DP184">
        <v>3.0734900000000001</v>
      </c>
      <c r="DQ184">
        <v>5.7646300000000004</v>
      </c>
      <c r="DR184">
        <v>1.6067800000000001</v>
      </c>
      <c r="DS184">
        <v>42.061300000000003</v>
      </c>
      <c r="DT184">
        <v>101.509</v>
      </c>
      <c r="DU184">
        <v>109.03400000000001</v>
      </c>
      <c r="DV184">
        <v>0</v>
      </c>
      <c r="DW184">
        <v>0</v>
      </c>
      <c r="DX184">
        <v>0</v>
      </c>
      <c r="DY184">
        <v>210.54300000000001</v>
      </c>
      <c r="DZ184">
        <v>204.005</v>
      </c>
      <c r="EA184">
        <v>6.5383300000000002</v>
      </c>
      <c r="EB184">
        <v>0</v>
      </c>
      <c r="EC184">
        <v>0</v>
      </c>
      <c r="EE184">
        <v>0</v>
      </c>
      <c r="EF184">
        <v>1.5</v>
      </c>
      <c r="EG184" t="s">
        <v>208</v>
      </c>
      <c r="EH184">
        <v>0</v>
      </c>
      <c r="FI184" t="s">
        <v>509</v>
      </c>
      <c r="FJ184" t="s">
        <v>469</v>
      </c>
      <c r="FK184" t="s">
        <v>260</v>
      </c>
      <c r="FL184" t="s">
        <v>291</v>
      </c>
      <c r="FM184">
        <v>8.5</v>
      </c>
      <c r="FN184" t="s">
        <v>44</v>
      </c>
      <c r="FO184" t="s">
        <v>520</v>
      </c>
      <c r="FP184" t="s">
        <v>525</v>
      </c>
    </row>
    <row r="185" spans="1:172" x14ac:dyDescent="0.25">
      <c r="A185" s="69">
        <v>42957.169293981482</v>
      </c>
      <c r="B185" t="s">
        <v>425</v>
      </c>
      <c r="C185">
        <v>413216</v>
      </c>
      <c r="D185" t="s">
        <v>305</v>
      </c>
      <c r="E185">
        <v>498589</v>
      </c>
      <c r="F185">
        <v>498589</v>
      </c>
      <c r="G185" t="s">
        <v>43</v>
      </c>
      <c r="H185" s="39">
        <v>0.14097222222222222</v>
      </c>
      <c r="I185" t="s">
        <v>51</v>
      </c>
      <c r="J185">
        <v>-2.76</v>
      </c>
      <c r="K185" t="s">
        <v>100</v>
      </c>
      <c r="L185" t="s">
        <v>100</v>
      </c>
      <c r="M185" t="s">
        <v>212</v>
      </c>
      <c r="N185">
        <v>278.49299999999999</v>
      </c>
      <c r="O185">
        <v>323263</v>
      </c>
      <c r="P185">
        <v>544649</v>
      </c>
      <c r="Q185">
        <v>3348.13</v>
      </c>
      <c r="R185">
        <v>162417</v>
      </c>
      <c r="S185">
        <v>0</v>
      </c>
      <c r="T185">
        <v>863247</v>
      </c>
      <c r="U185" s="14">
        <v>1897200</v>
      </c>
      <c r="V185" s="14">
        <v>5008450</v>
      </c>
      <c r="W185">
        <v>0</v>
      </c>
      <c r="X185">
        <v>0</v>
      </c>
      <c r="Y185">
        <v>0</v>
      </c>
      <c r="Z185" s="14">
        <v>6905650</v>
      </c>
      <c r="AA185">
        <v>42802.5</v>
      </c>
      <c r="AB185">
        <v>0</v>
      </c>
      <c r="AC185">
        <v>0</v>
      </c>
      <c r="AD185">
        <v>0</v>
      </c>
      <c r="AE185">
        <v>0</v>
      </c>
      <c r="AF185">
        <v>6292.62</v>
      </c>
      <c r="AG185">
        <v>0</v>
      </c>
      <c r="AH185">
        <v>49095.1</v>
      </c>
      <c r="AI185">
        <v>0</v>
      </c>
      <c r="AJ185">
        <v>0</v>
      </c>
      <c r="AK185">
        <v>0</v>
      </c>
      <c r="AL185">
        <v>0</v>
      </c>
      <c r="AM185">
        <v>49095.1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13.7441</v>
      </c>
      <c r="BB185">
        <v>26.517900000000001</v>
      </c>
      <c r="BC185">
        <v>25.506699999999999</v>
      </c>
      <c r="BD185">
        <v>0.53112000000000004</v>
      </c>
      <c r="BE185">
        <v>9.3718500000000002</v>
      </c>
      <c r="BF185">
        <v>1.8212699999999999</v>
      </c>
      <c r="BG185">
        <v>42.639299999999999</v>
      </c>
      <c r="BH185">
        <v>120.13200000000001</v>
      </c>
      <c r="BI185">
        <v>225.04</v>
      </c>
      <c r="BJ185">
        <v>0</v>
      </c>
      <c r="BK185">
        <v>0</v>
      </c>
      <c r="BL185">
        <v>0</v>
      </c>
      <c r="BM185">
        <v>345.17200000000003</v>
      </c>
      <c r="BN185">
        <v>329.61599999999999</v>
      </c>
      <c r="BO185">
        <v>15.555899999999999</v>
      </c>
      <c r="BP185">
        <v>0</v>
      </c>
      <c r="BQ185">
        <v>44.25</v>
      </c>
      <c r="BR185" t="s">
        <v>114</v>
      </c>
      <c r="BS185">
        <v>0</v>
      </c>
      <c r="BT185">
        <v>1.25</v>
      </c>
      <c r="BU185" t="s">
        <v>186</v>
      </c>
      <c r="BV185">
        <v>0</v>
      </c>
      <c r="BW185" t="s">
        <v>100</v>
      </c>
      <c r="BX185" t="s">
        <v>100</v>
      </c>
      <c r="BY185" t="s">
        <v>328</v>
      </c>
      <c r="BZ185">
        <v>274.601</v>
      </c>
      <c r="CA185">
        <v>283237</v>
      </c>
      <c r="CB185">
        <v>577044</v>
      </c>
      <c r="CC185">
        <v>7228.5</v>
      </c>
      <c r="CD185">
        <v>62223</v>
      </c>
      <c r="CE185">
        <v>0</v>
      </c>
      <c r="CF185">
        <v>863247</v>
      </c>
      <c r="CG185" s="14">
        <v>1793250</v>
      </c>
      <c r="CH185" s="14">
        <v>5008450</v>
      </c>
      <c r="CI185">
        <v>0</v>
      </c>
      <c r="CJ185">
        <v>0</v>
      </c>
      <c r="CK185">
        <v>0</v>
      </c>
      <c r="CL185" s="14">
        <v>6801700</v>
      </c>
      <c r="CM185">
        <v>44340.800000000003</v>
      </c>
      <c r="CN185">
        <v>0</v>
      </c>
      <c r="CO185">
        <v>0</v>
      </c>
      <c r="CP185">
        <v>0</v>
      </c>
      <c r="CQ185">
        <v>0</v>
      </c>
      <c r="CR185">
        <v>6291.1</v>
      </c>
      <c r="CS185">
        <v>0</v>
      </c>
      <c r="CT185">
        <v>50631.9</v>
      </c>
      <c r="CU185">
        <v>0</v>
      </c>
      <c r="CV185">
        <v>0</v>
      </c>
      <c r="CW185">
        <v>0</v>
      </c>
      <c r="CX185">
        <v>0</v>
      </c>
      <c r="CY185">
        <v>50631.9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14.2081</v>
      </c>
      <c r="DN185">
        <v>25.465599999999998</v>
      </c>
      <c r="DO185">
        <v>28.546700000000001</v>
      </c>
      <c r="DP185">
        <v>0.89356899999999995</v>
      </c>
      <c r="DQ185">
        <v>3.7911899999999998</v>
      </c>
      <c r="DR185">
        <v>1.8208200000000001</v>
      </c>
      <c r="DS185">
        <v>42.639299999999999</v>
      </c>
      <c r="DT185">
        <v>117.36499999999999</v>
      </c>
      <c r="DU185">
        <v>225.04</v>
      </c>
      <c r="DV185">
        <v>0</v>
      </c>
      <c r="DW185">
        <v>0</v>
      </c>
      <c r="DX185">
        <v>0</v>
      </c>
      <c r="DY185">
        <v>342.40499999999997</v>
      </c>
      <c r="DZ185">
        <v>326.38499999999999</v>
      </c>
      <c r="EA185">
        <v>16.0197</v>
      </c>
      <c r="EB185">
        <v>0</v>
      </c>
      <c r="EC185">
        <v>3.75</v>
      </c>
      <c r="ED185" t="s">
        <v>114</v>
      </c>
      <c r="EE185">
        <v>0</v>
      </c>
      <c r="EF185">
        <v>5</v>
      </c>
      <c r="EG185" t="s">
        <v>186</v>
      </c>
      <c r="EH185">
        <v>0</v>
      </c>
      <c r="FI185" t="s">
        <v>509</v>
      </c>
      <c r="FJ185" t="s">
        <v>469</v>
      </c>
      <c r="FK185" t="s">
        <v>260</v>
      </c>
      <c r="FL185" t="s">
        <v>291</v>
      </c>
      <c r="FM185">
        <v>8.5</v>
      </c>
      <c r="FN185" t="s">
        <v>44</v>
      </c>
      <c r="FO185" t="s">
        <v>520</v>
      </c>
      <c r="FP185" t="s">
        <v>525</v>
      </c>
    </row>
    <row r="186" spans="1:172" x14ac:dyDescent="0.25">
      <c r="A186" s="69">
        <v>42957.171712962961</v>
      </c>
      <c r="B186" t="s">
        <v>426</v>
      </c>
      <c r="C186">
        <v>413306</v>
      </c>
      <c r="D186" t="s">
        <v>303</v>
      </c>
      <c r="E186">
        <v>498589</v>
      </c>
      <c r="F186">
        <v>498589</v>
      </c>
      <c r="G186" t="s">
        <v>43</v>
      </c>
      <c r="H186" s="39">
        <v>0.1423611111111111</v>
      </c>
      <c r="I186" t="s">
        <v>51</v>
      </c>
      <c r="J186">
        <v>-2.2400000000000002</v>
      </c>
      <c r="K186" t="s">
        <v>100</v>
      </c>
      <c r="L186" t="s">
        <v>100</v>
      </c>
      <c r="M186" t="s">
        <v>331</v>
      </c>
      <c r="N186">
        <v>93.598699999999994</v>
      </c>
      <c r="O186">
        <v>575924</v>
      </c>
      <c r="P186">
        <v>427151</v>
      </c>
      <c r="Q186">
        <v>1800.38</v>
      </c>
      <c r="R186">
        <v>262350</v>
      </c>
      <c r="S186">
        <v>0</v>
      </c>
      <c r="T186">
        <v>863247</v>
      </c>
      <c r="U186" s="14">
        <v>2130570</v>
      </c>
      <c r="V186" s="14">
        <v>5008450</v>
      </c>
      <c r="W186">
        <v>0</v>
      </c>
      <c r="X186">
        <v>0</v>
      </c>
      <c r="Y186">
        <v>0</v>
      </c>
      <c r="Z186" s="14">
        <v>7139020</v>
      </c>
      <c r="AA186">
        <v>14385.5</v>
      </c>
      <c r="AB186">
        <v>0</v>
      </c>
      <c r="AC186">
        <v>0</v>
      </c>
      <c r="AD186">
        <v>0</v>
      </c>
      <c r="AE186">
        <v>0</v>
      </c>
      <c r="AF186">
        <v>5389.25</v>
      </c>
      <c r="AG186">
        <v>0</v>
      </c>
      <c r="AH186">
        <v>19774.7</v>
      </c>
      <c r="AI186">
        <v>0</v>
      </c>
      <c r="AJ186">
        <v>0</v>
      </c>
      <c r="AK186">
        <v>0</v>
      </c>
      <c r="AL186">
        <v>0</v>
      </c>
      <c r="AM186">
        <v>19774.7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4.5175999999999998</v>
      </c>
      <c r="BB186">
        <v>38.912100000000002</v>
      </c>
      <c r="BC186">
        <v>19.7547</v>
      </c>
      <c r="BD186">
        <v>0.243372</v>
      </c>
      <c r="BE186">
        <v>12.629899999999999</v>
      </c>
      <c r="BF186">
        <v>1.5553300000000001</v>
      </c>
      <c r="BG186">
        <v>43.100200000000001</v>
      </c>
      <c r="BH186">
        <v>120.71299999999999</v>
      </c>
      <c r="BI186">
        <v>222.755</v>
      </c>
      <c r="BJ186">
        <v>0</v>
      </c>
      <c r="BK186">
        <v>0</v>
      </c>
      <c r="BL186">
        <v>0</v>
      </c>
      <c r="BM186">
        <v>343.46800000000002</v>
      </c>
      <c r="BN186">
        <v>337.39800000000002</v>
      </c>
      <c r="BO186">
        <v>6.0697799999999997</v>
      </c>
      <c r="BP186">
        <v>0</v>
      </c>
      <c r="BQ186">
        <v>24.5</v>
      </c>
      <c r="BR186" t="s">
        <v>296</v>
      </c>
      <c r="BS186">
        <v>0</v>
      </c>
      <c r="BT186">
        <v>0</v>
      </c>
      <c r="BV186">
        <v>0</v>
      </c>
      <c r="BW186" t="s">
        <v>100</v>
      </c>
      <c r="BX186" t="s">
        <v>100</v>
      </c>
      <c r="BY186" t="s">
        <v>220</v>
      </c>
      <c r="BZ186">
        <v>79.581900000000005</v>
      </c>
      <c r="CA186">
        <v>499961</v>
      </c>
      <c r="CB186">
        <v>519121</v>
      </c>
      <c r="CC186">
        <v>38435.300000000003</v>
      </c>
      <c r="CD186">
        <v>99425</v>
      </c>
      <c r="CE186">
        <v>0</v>
      </c>
      <c r="CF186">
        <v>863247</v>
      </c>
      <c r="CG186" s="14">
        <v>2020270</v>
      </c>
      <c r="CH186" s="14">
        <v>5008450</v>
      </c>
      <c r="CI186">
        <v>0</v>
      </c>
      <c r="CJ186">
        <v>0</v>
      </c>
      <c r="CK186">
        <v>0</v>
      </c>
      <c r="CL186" s="14">
        <v>7028720</v>
      </c>
      <c r="CM186">
        <v>13771.5</v>
      </c>
      <c r="CN186">
        <v>0</v>
      </c>
      <c r="CO186">
        <v>0</v>
      </c>
      <c r="CP186">
        <v>0</v>
      </c>
      <c r="CQ186">
        <v>0</v>
      </c>
      <c r="CR186">
        <v>5387.72</v>
      </c>
      <c r="CS186">
        <v>0</v>
      </c>
      <c r="CT186">
        <v>19159.2</v>
      </c>
      <c r="CU186">
        <v>0</v>
      </c>
      <c r="CV186">
        <v>0</v>
      </c>
      <c r="CW186">
        <v>0</v>
      </c>
      <c r="CX186">
        <v>0</v>
      </c>
      <c r="CY186">
        <v>19159.2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4.4019599999999999</v>
      </c>
      <c r="DN186">
        <v>35.631300000000003</v>
      </c>
      <c r="DO186">
        <v>25.3157</v>
      </c>
      <c r="DP186">
        <v>2.9537900000000001</v>
      </c>
      <c r="DQ186">
        <v>5.5219300000000002</v>
      </c>
      <c r="DR186">
        <v>1.5548900000000001</v>
      </c>
      <c r="DS186">
        <v>43.100200000000001</v>
      </c>
      <c r="DT186">
        <v>118.48</v>
      </c>
      <c r="DU186">
        <v>222.755</v>
      </c>
      <c r="DV186">
        <v>0</v>
      </c>
      <c r="DW186">
        <v>0</v>
      </c>
      <c r="DX186">
        <v>0</v>
      </c>
      <c r="DY186">
        <v>341.23399999999998</v>
      </c>
      <c r="DZ186">
        <v>335.28</v>
      </c>
      <c r="EA186">
        <v>5.9541700000000004</v>
      </c>
      <c r="EB186">
        <v>0</v>
      </c>
      <c r="EC186">
        <v>5</v>
      </c>
      <c r="ED186" t="s">
        <v>114</v>
      </c>
      <c r="EE186">
        <v>0</v>
      </c>
      <c r="EF186">
        <v>1.5</v>
      </c>
      <c r="EG186" t="s">
        <v>116</v>
      </c>
      <c r="EH186">
        <v>0</v>
      </c>
      <c r="FI186" t="s">
        <v>509</v>
      </c>
      <c r="FJ186" t="s">
        <v>469</v>
      </c>
      <c r="FK186" t="s">
        <v>260</v>
      </c>
      <c r="FL186" t="s">
        <v>291</v>
      </c>
      <c r="FM186">
        <v>8.5</v>
      </c>
      <c r="FN186" t="s">
        <v>44</v>
      </c>
      <c r="FO186" t="s">
        <v>520</v>
      </c>
      <c r="FP186" t="s">
        <v>525</v>
      </c>
    </row>
    <row r="187" spans="1:172" x14ac:dyDescent="0.25">
      <c r="A187" s="69">
        <v>42957.172233796293</v>
      </c>
      <c r="B187" t="s">
        <v>427</v>
      </c>
      <c r="C187">
        <v>500006</v>
      </c>
      <c r="D187" t="s">
        <v>303</v>
      </c>
      <c r="E187">
        <v>24563.1</v>
      </c>
      <c r="F187">
        <v>24692.3</v>
      </c>
      <c r="G187" t="s">
        <v>43</v>
      </c>
      <c r="H187" s="39">
        <v>2.7777777777777776E-2</v>
      </c>
      <c r="I187" t="s">
        <v>51</v>
      </c>
      <c r="J187">
        <v>-29.9</v>
      </c>
      <c r="K187" t="s">
        <v>100</v>
      </c>
      <c r="L187" t="s">
        <v>100</v>
      </c>
      <c r="M187" t="s">
        <v>214</v>
      </c>
      <c r="N187">
        <v>0</v>
      </c>
      <c r="O187">
        <v>30268.5</v>
      </c>
      <c r="P187">
        <v>70571.5</v>
      </c>
      <c r="Q187">
        <v>0</v>
      </c>
      <c r="R187">
        <v>0</v>
      </c>
      <c r="S187">
        <v>0</v>
      </c>
      <c r="T187">
        <v>93480.9</v>
      </c>
      <c r="U187">
        <v>194321</v>
      </c>
      <c r="V187">
        <v>77659.399999999994</v>
      </c>
      <c r="W187">
        <v>0</v>
      </c>
      <c r="X187">
        <v>424.5</v>
      </c>
      <c r="Y187">
        <v>0</v>
      </c>
      <c r="Z187">
        <v>272405</v>
      </c>
      <c r="AA187">
        <v>116.121</v>
      </c>
      <c r="AB187">
        <v>0</v>
      </c>
      <c r="AC187">
        <v>0</v>
      </c>
      <c r="AD187">
        <v>0</v>
      </c>
      <c r="AE187">
        <v>0</v>
      </c>
      <c r="AF187">
        <v>1089.05</v>
      </c>
      <c r="AG187">
        <v>0</v>
      </c>
      <c r="AH187">
        <v>1205.17</v>
      </c>
      <c r="AI187">
        <v>0</v>
      </c>
      <c r="AJ187">
        <v>0</v>
      </c>
      <c r="AK187">
        <v>0</v>
      </c>
      <c r="AL187">
        <v>0</v>
      </c>
      <c r="AM187">
        <v>1205.17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0.79700199999999999</v>
      </c>
      <c r="BB187">
        <v>54.619300000000003</v>
      </c>
      <c r="BC187">
        <v>67.005899999999997</v>
      </c>
      <c r="BD187">
        <v>0</v>
      </c>
      <c r="BE187">
        <v>0</v>
      </c>
      <c r="BF187">
        <v>6.3870500000000003</v>
      </c>
      <c r="BG187">
        <v>93.947900000000004</v>
      </c>
      <c r="BH187">
        <v>222.75700000000001</v>
      </c>
      <c r="BI187">
        <v>78.286699999999996</v>
      </c>
      <c r="BJ187">
        <v>0</v>
      </c>
      <c r="BK187">
        <v>0.42662</v>
      </c>
      <c r="BL187">
        <v>0</v>
      </c>
      <c r="BM187">
        <v>301.471</v>
      </c>
      <c r="BN187">
        <v>294.286</v>
      </c>
      <c r="BO187">
        <v>7.18405</v>
      </c>
      <c r="BP187">
        <v>0</v>
      </c>
      <c r="BQ187">
        <v>0</v>
      </c>
      <c r="BS187">
        <v>0</v>
      </c>
      <c r="BT187">
        <v>0</v>
      </c>
      <c r="BV187">
        <v>0</v>
      </c>
      <c r="BW187" t="s">
        <v>100</v>
      </c>
      <c r="BX187" t="s">
        <v>100</v>
      </c>
      <c r="BY187" t="s">
        <v>223</v>
      </c>
      <c r="BZ187">
        <v>3.2589100000000002</v>
      </c>
      <c r="CA187">
        <v>46892.6</v>
      </c>
      <c r="CB187">
        <v>17631.599999999999</v>
      </c>
      <c r="CC187">
        <v>0</v>
      </c>
      <c r="CD187">
        <v>1031.52</v>
      </c>
      <c r="CE187">
        <v>0</v>
      </c>
      <c r="CF187">
        <v>93480.9</v>
      </c>
      <c r="CG187">
        <v>159040</v>
      </c>
      <c r="CH187">
        <v>77659.399999999994</v>
      </c>
      <c r="CI187">
        <v>0</v>
      </c>
      <c r="CJ187">
        <v>424.5</v>
      </c>
      <c r="CK187">
        <v>0</v>
      </c>
      <c r="CL187">
        <v>237124</v>
      </c>
      <c r="CM187">
        <v>568.78800000000001</v>
      </c>
      <c r="CN187">
        <v>0</v>
      </c>
      <c r="CO187">
        <v>0</v>
      </c>
      <c r="CP187">
        <v>0</v>
      </c>
      <c r="CQ187">
        <v>0</v>
      </c>
      <c r="CR187">
        <v>1178.96</v>
      </c>
      <c r="CS187">
        <v>0</v>
      </c>
      <c r="CT187">
        <v>1747.75</v>
      </c>
      <c r="CU187">
        <v>0</v>
      </c>
      <c r="CV187">
        <v>0</v>
      </c>
      <c r="CW187">
        <v>0</v>
      </c>
      <c r="CX187">
        <v>0</v>
      </c>
      <c r="CY187">
        <v>1747.75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3.9285100000000002</v>
      </c>
      <c r="DN187">
        <v>69.495400000000004</v>
      </c>
      <c r="DO187">
        <v>17.8565</v>
      </c>
      <c r="DP187">
        <v>0</v>
      </c>
      <c r="DQ187">
        <v>0.72485699999999997</v>
      </c>
      <c r="DR187">
        <v>6.91404</v>
      </c>
      <c r="DS187">
        <v>93.947900000000004</v>
      </c>
      <c r="DT187">
        <v>192.86699999999999</v>
      </c>
      <c r="DU187">
        <v>78.286699999999996</v>
      </c>
      <c r="DV187">
        <v>0</v>
      </c>
      <c r="DW187">
        <v>0.42662</v>
      </c>
      <c r="DX187">
        <v>0</v>
      </c>
      <c r="DY187">
        <v>271.58100000000002</v>
      </c>
      <c r="DZ187">
        <v>260.74</v>
      </c>
      <c r="EA187">
        <v>10.840299999999999</v>
      </c>
      <c r="EB187">
        <v>0</v>
      </c>
      <c r="EC187">
        <v>0</v>
      </c>
      <c r="EE187">
        <v>0</v>
      </c>
      <c r="EF187">
        <v>0</v>
      </c>
      <c r="EH187">
        <v>0</v>
      </c>
      <c r="FI187" t="s">
        <v>509</v>
      </c>
      <c r="FJ187" t="s">
        <v>469</v>
      </c>
      <c r="FK187" t="s">
        <v>260</v>
      </c>
      <c r="FL187" t="s">
        <v>291</v>
      </c>
      <c r="FM187">
        <v>8.5</v>
      </c>
      <c r="FN187" t="s">
        <v>44</v>
      </c>
      <c r="FO187" t="s">
        <v>520</v>
      </c>
      <c r="FP187" t="s">
        <v>525</v>
      </c>
    </row>
    <row r="188" spans="1:172" x14ac:dyDescent="0.25">
      <c r="A188" s="69">
        <v>42957.172731481478</v>
      </c>
      <c r="B188" t="s">
        <v>428</v>
      </c>
      <c r="C188">
        <v>500006</v>
      </c>
      <c r="D188" t="s">
        <v>303</v>
      </c>
      <c r="E188">
        <v>24563.1</v>
      </c>
      <c r="F188">
        <v>24692.3</v>
      </c>
      <c r="G188" t="s">
        <v>43</v>
      </c>
      <c r="H188" s="39">
        <v>2.7777777777777776E-2</v>
      </c>
      <c r="I188" t="s">
        <v>51</v>
      </c>
      <c r="J188">
        <v>-29.95</v>
      </c>
      <c r="K188" t="s">
        <v>100</v>
      </c>
      <c r="L188" t="s">
        <v>100</v>
      </c>
      <c r="M188" t="s">
        <v>223</v>
      </c>
      <c r="N188">
        <v>0</v>
      </c>
      <c r="O188">
        <v>30238.9</v>
      </c>
      <c r="P188">
        <v>70571.5</v>
      </c>
      <c r="Q188">
        <v>0</v>
      </c>
      <c r="R188">
        <v>0</v>
      </c>
      <c r="S188">
        <v>0</v>
      </c>
      <c r="T188">
        <v>93480.7</v>
      </c>
      <c r="U188">
        <v>194291</v>
      </c>
      <c r="V188">
        <v>77659.3</v>
      </c>
      <c r="W188">
        <v>0</v>
      </c>
      <c r="X188">
        <v>424.54500000000002</v>
      </c>
      <c r="Y188">
        <v>0</v>
      </c>
      <c r="Z188">
        <v>272375</v>
      </c>
      <c r="AA188">
        <v>115.47</v>
      </c>
      <c r="AB188">
        <v>0</v>
      </c>
      <c r="AC188">
        <v>0</v>
      </c>
      <c r="AD188">
        <v>0</v>
      </c>
      <c r="AE188">
        <v>0</v>
      </c>
      <c r="AF188">
        <v>1089.06</v>
      </c>
      <c r="AG188">
        <v>0</v>
      </c>
      <c r="AH188">
        <v>1204.53</v>
      </c>
      <c r="AI188">
        <v>0</v>
      </c>
      <c r="AJ188">
        <v>0</v>
      </c>
      <c r="AK188">
        <v>0</v>
      </c>
      <c r="AL188">
        <v>0</v>
      </c>
      <c r="AM188">
        <v>1204.53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0.79254400000000003</v>
      </c>
      <c r="BB188">
        <v>54.588799999999999</v>
      </c>
      <c r="BC188">
        <v>67.005899999999997</v>
      </c>
      <c r="BD188">
        <v>0</v>
      </c>
      <c r="BE188">
        <v>0</v>
      </c>
      <c r="BF188">
        <v>6.3870699999999996</v>
      </c>
      <c r="BG188">
        <v>93.947800000000001</v>
      </c>
      <c r="BH188">
        <v>222.72200000000001</v>
      </c>
      <c r="BI188">
        <v>78.286699999999996</v>
      </c>
      <c r="BJ188">
        <v>0</v>
      </c>
      <c r="BK188">
        <v>0.42666599999999999</v>
      </c>
      <c r="BL188">
        <v>0</v>
      </c>
      <c r="BM188">
        <v>301.435</v>
      </c>
      <c r="BN188">
        <v>294.25599999999997</v>
      </c>
      <c r="BO188">
        <v>7.1796100000000003</v>
      </c>
      <c r="BP188">
        <v>0</v>
      </c>
      <c r="BQ188">
        <v>0</v>
      </c>
      <c r="BS188">
        <v>0</v>
      </c>
      <c r="BT188">
        <v>0</v>
      </c>
      <c r="BV188">
        <v>0</v>
      </c>
      <c r="BW188" t="s">
        <v>100</v>
      </c>
      <c r="BX188" t="s">
        <v>100</v>
      </c>
      <c r="BY188" t="s">
        <v>249</v>
      </c>
      <c r="BZ188">
        <v>3.24498</v>
      </c>
      <c r="CA188">
        <v>46865.8</v>
      </c>
      <c r="CB188">
        <v>17621.8</v>
      </c>
      <c r="CC188">
        <v>0</v>
      </c>
      <c r="CD188">
        <v>1031.1199999999999</v>
      </c>
      <c r="CE188">
        <v>0</v>
      </c>
      <c r="CF188">
        <v>93480.7</v>
      </c>
      <c r="CG188">
        <v>159003</v>
      </c>
      <c r="CH188">
        <v>77659.3</v>
      </c>
      <c r="CI188">
        <v>0</v>
      </c>
      <c r="CJ188">
        <v>424.54500000000002</v>
      </c>
      <c r="CK188">
        <v>0</v>
      </c>
      <c r="CL188">
        <v>237086</v>
      </c>
      <c r="CM188">
        <v>566.59299999999996</v>
      </c>
      <c r="CN188">
        <v>0</v>
      </c>
      <c r="CO188">
        <v>0</v>
      </c>
      <c r="CP188">
        <v>0</v>
      </c>
      <c r="CQ188">
        <v>0</v>
      </c>
      <c r="CR188">
        <v>1178.96</v>
      </c>
      <c r="CS188">
        <v>0</v>
      </c>
      <c r="CT188">
        <v>1745.55</v>
      </c>
      <c r="CU188">
        <v>0</v>
      </c>
      <c r="CV188">
        <v>0</v>
      </c>
      <c r="CW188">
        <v>0</v>
      </c>
      <c r="CX188">
        <v>0</v>
      </c>
      <c r="CY188">
        <v>1745.55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3.9138899999999999</v>
      </c>
      <c r="DN188">
        <v>69.446200000000005</v>
      </c>
      <c r="DO188">
        <v>17.838999999999999</v>
      </c>
      <c r="DP188">
        <v>0</v>
      </c>
      <c r="DQ188">
        <v>0.72457800000000006</v>
      </c>
      <c r="DR188">
        <v>6.9140499999999996</v>
      </c>
      <c r="DS188">
        <v>93.947800000000001</v>
      </c>
      <c r="DT188">
        <v>192.786</v>
      </c>
      <c r="DU188">
        <v>78.286699999999996</v>
      </c>
      <c r="DV188">
        <v>0</v>
      </c>
      <c r="DW188">
        <v>0.42666599999999999</v>
      </c>
      <c r="DX188">
        <v>0</v>
      </c>
      <c r="DY188">
        <v>271.49900000000002</v>
      </c>
      <c r="DZ188">
        <v>260.673</v>
      </c>
      <c r="EA188">
        <v>10.825699999999999</v>
      </c>
      <c r="EB188">
        <v>0</v>
      </c>
      <c r="EC188">
        <v>0</v>
      </c>
      <c r="EE188">
        <v>0</v>
      </c>
      <c r="EF188">
        <v>0</v>
      </c>
      <c r="EH188">
        <v>0</v>
      </c>
      <c r="FI188" t="s">
        <v>509</v>
      </c>
      <c r="FJ188" t="s">
        <v>469</v>
      </c>
      <c r="FK188" t="s">
        <v>260</v>
      </c>
      <c r="FL188" t="s">
        <v>291</v>
      </c>
      <c r="FM188">
        <v>8.5</v>
      </c>
      <c r="FN188" t="s">
        <v>44</v>
      </c>
      <c r="FO188" t="s">
        <v>520</v>
      </c>
      <c r="FP188" t="s">
        <v>525</v>
      </c>
    </row>
    <row r="189" spans="1:172" x14ac:dyDescent="0.25">
      <c r="A189" s="69">
        <v>42957.173425925925</v>
      </c>
      <c r="B189" t="s">
        <v>429</v>
      </c>
      <c r="C189">
        <v>500015</v>
      </c>
      <c r="D189" t="s">
        <v>124</v>
      </c>
      <c r="E189">
        <v>24563.1</v>
      </c>
      <c r="F189">
        <v>24692.3</v>
      </c>
      <c r="G189" t="s">
        <v>43</v>
      </c>
      <c r="H189" s="39">
        <v>3.9583333333333331E-2</v>
      </c>
      <c r="I189" t="s">
        <v>51</v>
      </c>
      <c r="J189">
        <v>-25.01</v>
      </c>
      <c r="K189" t="s">
        <v>100</v>
      </c>
      <c r="L189" t="s">
        <v>100</v>
      </c>
      <c r="M189" t="s">
        <v>249</v>
      </c>
      <c r="N189">
        <v>0</v>
      </c>
      <c r="O189">
        <v>103673</v>
      </c>
      <c r="P189">
        <v>73371.600000000006</v>
      </c>
      <c r="Q189">
        <v>0</v>
      </c>
      <c r="R189">
        <v>0</v>
      </c>
      <c r="S189">
        <v>0</v>
      </c>
      <c r="T189">
        <v>93480.9</v>
      </c>
      <c r="U189">
        <v>270525</v>
      </c>
      <c r="V189">
        <v>77659.399999999994</v>
      </c>
      <c r="W189">
        <v>0</v>
      </c>
      <c r="X189">
        <v>424.5</v>
      </c>
      <c r="Y189">
        <v>0</v>
      </c>
      <c r="Z189">
        <v>348609</v>
      </c>
      <c r="AA189">
        <v>68.954800000000006</v>
      </c>
      <c r="AB189">
        <v>0</v>
      </c>
      <c r="AC189">
        <v>0</v>
      </c>
      <c r="AD189">
        <v>0</v>
      </c>
      <c r="AE189">
        <v>0</v>
      </c>
      <c r="AF189">
        <v>943.33500000000004</v>
      </c>
      <c r="AG189">
        <v>0</v>
      </c>
      <c r="AH189">
        <v>1012.29</v>
      </c>
      <c r="AI189">
        <v>0</v>
      </c>
      <c r="AJ189">
        <v>0</v>
      </c>
      <c r="AK189">
        <v>0</v>
      </c>
      <c r="AL189">
        <v>0</v>
      </c>
      <c r="AM189">
        <v>1012.29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0.47420499999999999</v>
      </c>
      <c r="BB189">
        <v>139.774</v>
      </c>
      <c r="BC189">
        <v>69.3</v>
      </c>
      <c r="BD189">
        <v>0</v>
      </c>
      <c r="BE189">
        <v>0</v>
      </c>
      <c r="BF189">
        <v>5.5724999999999998</v>
      </c>
      <c r="BG189">
        <v>93.091999999999999</v>
      </c>
      <c r="BH189">
        <v>308.21300000000002</v>
      </c>
      <c r="BI189">
        <v>77.584199999999996</v>
      </c>
      <c r="BJ189">
        <v>0</v>
      </c>
      <c r="BK189">
        <v>0.42273300000000003</v>
      </c>
      <c r="BL189">
        <v>0</v>
      </c>
      <c r="BM189">
        <v>386.22</v>
      </c>
      <c r="BN189">
        <v>380.173</v>
      </c>
      <c r="BO189">
        <v>6.0467000000000004</v>
      </c>
      <c r="BP189">
        <v>0</v>
      </c>
      <c r="BQ189">
        <v>0</v>
      </c>
      <c r="BS189">
        <v>0</v>
      </c>
      <c r="BT189">
        <v>0</v>
      </c>
      <c r="BV189">
        <v>0</v>
      </c>
      <c r="BW189" t="s">
        <v>100</v>
      </c>
      <c r="BX189" t="s">
        <v>100</v>
      </c>
      <c r="BY189" t="s">
        <v>292</v>
      </c>
      <c r="BZ189">
        <v>1.6979</v>
      </c>
      <c r="CA189">
        <v>119874</v>
      </c>
      <c r="CB189">
        <v>23292.9</v>
      </c>
      <c r="CC189">
        <v>0</v>
      </c>
      <c r="CD189">
        <v>554.548</v>
      </c>
      <c r="CE189">
        <v>0</v>
      </c>
      <c r="CF189">
        <v>93480.9</v>
      </c>
      <c r="CG189">
        <v>237204</v>
      </c>
      <c r="CH189">
        <v>77659.399999999994</v>
      </c>
      <c r="CI189">
        <v>0</v>
      </c>
      <c r="CJ189">
        <v>424.5</v>
      </c>
      <c r="CK189">
        <v>0</v>
      </c>
      <c r="CL189">
        <v>315288</v>
      </c>
      <c r="CM189">
        <v>293.95499999999998</v>
      </c>
      <c r="CN189">
        <v>0</v>
      </c>
      <c r="CO189">
        <v>0</v>
      </c>
      <c r="CP189">
        <v>0</v>
      </c>
      <c r="CQ189">
        <v>0</v>
      </c>
      <c r="CR189">
        <v>1024.1199999999999</v>
      </c>
      <c r="CS189">
        <v>0</v>
      </c>
      <c r="CT189">
        <v>1318.07</v>
      </c>
      <c r="CU189">
        <v>0</v>
      </c>
      <c r="CV189">
        <v>0</v>
      </c>
      <c r="CW189">
        <v>0</v>
      </c>
      <c r="CX189">
        <v>0</v>
      </c>
      <c r="CY189">
        <v>1318.07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2.0782799999999999</v>
      </c>
      <c r="DN189">
        <v>156.42400000000001</v>
      </c>
      <c r="DO189">
        <v>25.1554</v>
      </c>
      <c r="DP189">
        <v>0</v>
      </c>
      <c r="DQ189">
        <v>0.39086599999999999</v>
      </c>
      <c r="DR189">
        <v>6.0484799999999996</v>
      </c>
      <c r="DS189">
        <v>93.091999999999999</v>
      </c>
      <c r="DT189">
        <v>283.18900000000002</v>
      </c>
      <c r="DU189">
        <v>77.584199999999996</v>
      </c>
      <c r="DV189">
        <v>0</v>
      </c>
      <c r="DW189">
        <v>0.42273300000000003</v>
      </c>
      <c r="DX189">
        <v>0</v>
      </c>
      <c r="DY189">
        <v>361.19600000000003</v>
      </c>
      <c r="DZ189">
        <v>353.07100000000003</v>
      </c>
      <c r="EA189">
        <v>8.1255799999999994</v>
      </c>
      <c r="EB189">
        <v>0</v>
      </c>
      <c r="EC189">
        <v>0</v>
      </c>
      <c r="EE189">
        <v>0</v>
      </c>
      <c r="EF189">
        <v>0</v>
      </c>
      <c r="EH189">
        <v>0</v>
      </c>
      <c r="FI189" t="s">
        <v>509</v>
      </c>
      <c r="FJ189" t="s">
        <v>469</v>
      </c>
      <c r="FK189" t="s">
        <v>260</v>
      </c>
      <c r="FL189" t="s">
        <v>291</v>
      </c>
      <c r="FM189">
        <v>8.5</v>
      </c>
      <c r="FN189" t="s">
        <v>44</v>
      </c>
      <c r="FO189" t="s">
        <v>520</v>
      </c>
      <c r="FP189" t="s">
        <v>525</v>
      </c>
    </row>
    <row r="190" spans="1:172" x14ac:dyDescent="0.25">
      <c r="A190" s="69">
        <v>42957.174131944441</v>
      </c>
      <c r="B190" t="s">
        <v>430</v>
      </c>
      <c r="C190">
        <v>500015</v>
      </c>
      <c r="D190" t="s">
        <v>124</v>
      </c>
      <c r="E190">
        <v>24563.1</v>
      </c>
      <c r="F190">
        <v>24692.3</v>
      </c>
      <c r="G190" t="s">
        <v>43</v>
      </c>
      <c r="H190" s="39">
        <v>3.9583333333333331E-2</v>
      </c>
      <c r="I190" t="s">
        <v>51</v>
      </c>
      <c r="J190">
        <v>-64.430000000000007</v>
      </c>
      <c r="K190" t="s">
        <v>100</v>
      </c>
      <c r="L190" t="s">
        <v>100</v>
      </c>
      <c r="M190" t="s">
        <v>295</v>
      </c>
      <c r="N190">
        <v>0</v>
      </c>
      <c r="O190">
        <v>110532</v>
      </c>
      <c r="P190">
        <v>105859</v>
      </c>
      <c r="Q190">
        <v>0</v>
      </c>
      <c r="R190">
        <v>0</v>
      </c>
      <c r="S190">
        <v>0</v>
      </c>
      <c r="T190">
        <v>93480.7</v>
      </c>
      <c r="U190">
        <v>309871</v>
      </c>
      <c r="V190">
        <v>77659.3</v>
      </c>
      <c r="W190">
        <v>0</v>
      </c>
      <c r="X190">
        <v>424.54500000000002</v>
      </c>
      <c r="Y190">
        <v>0</v>
      </c>
      <c r="Z190">
        <v>387955</v>
      </c>
      <c r="AA190">
        <v>55.381500000000003</v>
      </c>
      <c r="AB190">
        <v>0</v>
      </c>
      <c r="AC190">
        <v>0</v>
      </c>
      <c r="AD190">
        <v>0</v>
      </c>
      <c r="AE190">
        <v>0</v>
      </c>
      <c r="AF190">
        <v>943.33600000000001</v>
      </c>
      <c r="AG190">
        <v>0</v>
      </c>
      <c r="AH190">
        <v>998.71799999999996</v>
      </c>
      <c r="AI190">
        <v>0</v>
      </c>
      <c r="AJ190">
        <v>0</v>
      </c>
      <c r="AK190">
        <v>0</v>
      </c>
      <c r="AL190">
        <v>0</v>
      </c>
      <c r="AM190">
        <v>998.71799999999996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0.35750799999999999</v>
      </c>
      <c r="BB190">
        <v>148.43799999999999</v>
      </c>
      <c r="BC190">
        <v>99.985100000000003</v>
      </c>
      <c r="BD190">
        <v>0</v>
      </c>
      <c r="BE190">
        <v>0</v>
      </c>
      <c r="BF190">
        <v>5.5725100000000003</v>
      </c>
      <c r="BG190">
        <v>93.091899999999995</v>
      </c>
      <c r="BH190">
        <v>347.44499999999999</v>
      </c>
      <c r="BI190">
        <v>77.584199999999996</v>
      </c>
      <c r="BJ190">
        <v>0</v>
      </c>
      <c r="BK190">
        <v>0.42277900000000002</v>
      </c>
      <c r="BL190">
        <v>0</v>
      </c>
      <c r="BM190">
        <v>425.452</v>
      </c>
      <c r="BN190">
        <v>419.52199999999999</v>
      </c>
      <c r="BO190">
        <v>5.9300199999999998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100</v>
      </c>
      <c r="BX190" t="s">
        <v>100</v>
      </c>
      <c r="BY190" t="s">
        <v>292</v>
      </c>
      <c r="BZ190">
        <v>1.69126</v>
      </c>
      <c r="CA190">
        <v>119788</v>
      </c>
      <c r="CB190">
        <v>23243.5</v>
      </c>
      <c r="CC190">
        <v>0</v>
      </c>
      <c r="CD190">
        <v>554.13699999999994</v>
      </c>
      <c r="CE190">
        <v>0</v>
      </c>
      <c r="CF190">
        <v>93480.7</v>
      </c>
      <c r="CG190">
        <v>237068</v>
      </c>
      <c r="CH190">
        <v>77659.3</v>
      </c>
      <c r="CI190">
        <v>0</v>
      </c>
      <c r="CJ190">
        <v>424.54500000000002</v>
      </c>
      <c r="CK190">
        <v>0</v>
      </c>
      <c r="CL190">
        <v>315152</v>
      </c>
      <c r="CM190">
        <v>292.90499999999997</v>
      </c>
      <c r="CN190">
        <v>0</v>
      </c>
      <c r="CO190">
        <v>0</v>
      </c>
      <c r="CP190">
        <v>0</v>
      </c>
      <c r="CQ190">
        <v>0</v>
      </c>
      <c r="CR190">
        <v>1024.1199999999999</v>
      </c>
      <c r="CS190">
        <v>0</v>
      </c>
      <c r="CT190">
        <v>1317.02</v>
      </c>
      <c r="CU190">
        <v>0</v>
      </c>
      <c r="CV190">
        <v>0</v>
      </c>
      <c r="CW190">
        <v>0</v>
      </c>
      <c r="CX190">
        <v>0</v>
      </c>
      <c r="CY190">
        <v>1317.02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2.0709599999999999</v>
      </c>
      <c r="DN190">
        <v>156.32599999999999</v>
      </c>
      <c r="DO190">
        <v>25.090599999999998</v>
      </c>
      <c r="DP190">
        <v>0</v>
      </c>
      <c r="DQ190">
        <v>0.39057500000000001</v>
      </c>
      <c r="DR190">
        <v>6.0484999999999998</v>
      </c>
      <c r="DS190">
        <v>93.091899999999995</v>
      </c>
      <c r="DT190">
        <v>283.01799999999997</v>
      </c>
      <c r="DU190">
        <v>77.584199999999996</v>
      </c>
      <c r="DV190">
        <v>0</v>
      </c>
      <c r="DW190">
        <v>0.42277900000000002</v>
      </c>
      <c r="DX190">
        <v>0</v>
      </c>
      <c r="DY190">
        <v>361.02499999999998</v>
      </c>
      <c r="DZ190">
        <v>352.90699999999998</v>
      </c>
      <c r="EA190">
        <v>8.1182800000000004</v>
      </c>
      <c r="EB190">
        <v>0</v>
      </c>
      <c r="EC190">
        <v>0</v>
      </c>
      <c r="EE190">
        <v>0</v>
      </c>
      <c r="EF190">
        <v>0</v>
      </c>
      <c r="EH190">
        <v>0</v>
      </c>
      <c r="FI190" t="s">
        <v>509</v>
      </c>
      <c r="FJ190" t="s">
        <v>469</v>
      </c>
      <c r="FK190" t="s">
        <v>260</v>
      </c>
      <c r="FL190" t="s">
        <v>291</v>
      </c>
      <c r="FM190">
        <v>8.5</v>
      </c>
      <c r="FN190" t="s">
        <v>44</v>
      </c>
      <c r="FO190" t="s">
        <v>520</v>
      </c>
      <c r="FP190" t="s">
        <v>525</v>
      </c>
    </row>
    <row r="191" spans="1:172" x14ac:dyDescent="0.25">
      <c r="A191" s="69">
        <v>42957.174837962964</v>
      </c>
      <c r="B191" t="s">
        <v>431</v>
      </c>
      <c r="C191">
        <v>511015</v>
      </c>
      <c r="D191" t="s">
        <v>124</v>
      </c>
      <c r="E191">
        <v>24563.1</v>
      </c>
      <c r="F191">
        <v>24692.3</v>
      </c>
      <c r="G191" t="s">
        <v>43</v>
      </c>
      <c r="H191" s="39">
        <v>3.9583333333333331E-2</v>
      </c>
      <c r="I191" t="s">
        <v>51</v>
      </c>
      <c r="J191">
        <v>-62.42</v>
      </c>
      <c r="K191" t="s">
        <v>100</v>
      </c>
      <c r="L191" t="s">
        <v>100</v>
      </c>
      <c r="M191" t="s">
        <v>295</v>
      </c>
      <c r="N191">
        <v>0</v>
      </c>
      <c r="O191">
        <v>108989</v>
      </c>
      <c r="P191">
        <v>105858</v>
      </c>
      <c r="Q191">
        <v>0</v>
      </c>
      <c r="R191">
        <v>0</v>
      </c>
      <c r="S191">
        <v>0</v>
      </c>
      <c r="T191">
        <v>93480.7</v>
      </c>
      <c r="U191">
        <v>308327</v>
      </c>
      <c r="V191">
        <v>77659.3</v>
      </c>
      <c r="W191">
        <v>0</v>
      </c>
      <c r="X191">
        <v>424.54500000000002</v>
      </c>
      <c r="Y191">
        <v>0</v>
      </c>
      <c r="Z191">
        <v>386411</v>
      </c>
      <c r="AA191">
        <v>51.704599999999999</v>
      </c>
      <c r="AB191">
        <v>0</v>
      </c>
      <c r="AC191">
        <v>0</v>
      </c>
      <c r="AD191">
        <v>0</v>
      </c>
      <c r="AE191">
        <v>0</v>
      </c>
      <c r="AF191">
        <v>943.33600000000001</v>
      </c>
      <c r="AG191">
        <v>0</v>
      </c>
      <c r="AH191">
        <v>995.04</v>
      </c>
      <c r="AI191">
        <v>0</v>
      </c>
      <c r="AJ191">
        <v>0</v>
      </c>
      <c r="AK191">
        <v>0</v>
      </c>
      <c r="AL191">
        <v>0</v>
      </c>
      <c r="AM191">
        <v>995.04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0.33048699999999998</v>
      </c>
      <c r="BB191">
        <v>146.46899999999999</v>
      </c>
      <c r="BC191">
        <v>99.984200000000001</v>
      </c>
      <c r="BD191">
        <v>0</v>
      </c>
      <c r="BE191">
        <v>0</v>
      </c>
      <c r="BF191">
        <v>5.5725100000000003</v>
      </c>
      <c r="BG191">
        <v>93.091899999999995</v>
      </c>
      <c r="BH191">
        <v>345.44799999999998</v>
      </c>
      <c r="BI191">
        <v>77.584199999999996</v>
      </c>
      <c r="BJ191">
        <v>0</v>
      </c>
      <c r="BK191">
        <v>0.42277900000000002</v>
      </c>
      <c r="BL191">
        <v>0</v>
      </c>
      <c r="BM191">
        <v>423.45499999999998</v>
      </c>
      <c r="BN191">
        <v>417.55200000000002</v>
      </c>
      <c r="BO191">
        <v>5.90299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100</v>
      </c>
      <c r="BX191" t="s">
        <v>100</v>
      </c>
      <c r="BY191" t="s">
        <v>292</v>
      </c>
      <c r="BZ191">
        <v>1.69126</v>
      </c>
      <c r="CA191">
        <v>119788</v>
      </c>
      <c r="CB191">
        <v>23243.5</v>
      </c>
      <c r="CC191">
        <v>0</v>
      </c>
      <c r="CD191">
        <v>554.13699999999994</v>
      </c>
      <c r="CE191">
        <v>0</v>
      </c>
      <c r="CF191">
        <v>93480.7</v>
      </c>
      <c r="CG191">
        <v>237068</v>
      </c>
      <c r="CH191">
        <v>77659.3</v>
      </c>
      <c r="CI191">
        <v>0</v>
      </c>
      <c r="CJ191">
        <v>424.54500000000002</v>
      </c>
      <c r="CK191">
        <v>0</v>
      </c>
      <c r="CL191">
        <v>315152</v>
      </c>
      <c r="CM191">
        <v>292.90499999999997</v>
      </c>
      <c r="CN191">
        <v>0</v>
      </c>
      <c r="CO191">
        <v>0</v>
      </c>
      <c r="CP191">
        <v>0</v>
      </c>
      <c r="CQ191">
        <v>0</v>
      </c>
      <c r="CR191">
        <v>1024.1199999999999</v>
      </c>
      <c r="CS191">
        <v>0</v>
      </c>
      <c r="CT191">
        <v>1317.02</v>
      </c>
      <c r="CU191">
        <v>0</v>
      </c>
      <c r="CV191">
        <v>0</v>
      </c>
      <c r="CW191">
        <v>0</v>
      </c>
      <c r="CX191">
        <v>0</v>
      </c>
      <c r="CY191">
        <v>1317.02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2.0709599999999999</v>
      </c>
      <c r="DN191">
        <v>156.32599999999999</v>
      </c>
      <c r="DO191">
        <v>25.090599999999998</v>
      </c>
      <c r="DP191">
        <v>0</v>
      </c>
      <c r="DQ191">
        <v>0.39057500000000001</v>
      </c>
      <c r="DR191">
        <v>6.0484999999999998</v>
      </c>
      <c r="DS191">
        <v>93.091899999999995</v>
      </c>
      <c r="DT191">
        <v>283.01799999999997</v>
      </c>
      <c r="DU191">
        <v>77.584199999999996</v>
      </c>
      <c r="DV191">
        <v>0</v>
      </c>
      <c r="DW191">
        <v>0.42277900000000002</v>
      </c>
      <c r="DX191">
        <v>0</v>
      </c>
      <c r="DY191">
        <v>361.02499999999998</v>
      </c>
      <c r="DZ191">
        <v>352.90699999999998</v>
      </c>
      <c r="EA191">
        <v>8.1182800000000004</v>
      </c>
      <c r="EB191">
        <v>0</v>
      </c>
      <c r="EC191">
        <v>0</v>
      </c>
      <c r="EE191">
        <v>0</v>
      </c>
      <c r="EF191">
        <v>0</v>
      </c>
      <c r="EH191">
        <v>0</v>
      </c>
      <c r="FI191" t="s">
        <v>509</v>
      </c>
      <c r="FJ191" t="s">
        <v>469</v>
      </c>
      <c r="FK191" t="s">
        <v>260</v>
      </c>
      <c r="FL191" t="s">
        <v>291</v>
      </c>
      <c r="FM191">
        <v>8.5</v>
      </c>
      <c r="FN191" t="s">
        <v>44</v>
      </c>
      <c r="FO191" t="s">
        <v>520</v>
      </c>
      <c r="FP191" t="s">
        <v>525</v>
      </c>
    </row>
    <row r="192" spans="1:172" x14ac:dyDescent="0.25">
      <c r="A192" s="69">
        <v>42957.175520833334</v>
      </c>
      <c r="B192" t="s">
        <v>432</v>
      </c>
      <c r="C192">
        <v>511315</v>
      </c>
      <c r="D192" t="s">
        <v>124</v>
      </c>
      <c r="E192">
        <v>24563.1</v>
      </c>
      <c r="F192">
        <v>24692.3</v>
      </c>
      <c r="G192" t="s">
        <v>43</v>
      </c>
      <c r="H192" s="39">
        <v>3.888888888888889E-2</v>
      </c>
      <c r="I192" t="s">
        <v>51</v>
      </c>
      <c r="J192">
        <v>-62.2</v>
      </c>
      <c r="K192" t="s">
        <v>100</v>
      </c>
      <c r="L192" t="s">
        <v>100</v>
      </c>
      <c r="M192" t="s">
        <v>500</v>
      </c>
      <c r="N192">
        <v>0</v>
      </c>
      <c r="O192">
        <v>109004</v>
      </c>
      <c r="P192">
        <v>105857</v>
      </c>
      <c r="Q192">
        <v>0</v>
      </c>
      <c r="R192">
        <v>0</v>
      </c>
      <c r="S192">
        <v>0</v>
      </c>
      <c r="T192">
        <v>93480.7</v>
      </c>
      <c r="U192">
        <v>308342</v>
      </c>
      <c r="V192">
        <v>77659.3</v>
      </c>
      <c r="W192">
        <v>0</v>
      </c>
      <c r="X192">
        <v>424.54500000000002</v>
      </c>
      <c r="Y192">
        <v>0</v>
      </c>
      <c r="Z192">
        <v>386426</v>
      </c>
      <c r="AA192">
        <v>47.0473</v>
      </c>
      <c r="AB192">
        <v>0</v>
      </c>
      <c r="AC192">
        <v>0</v>
      </c>
      <c r="AD192">
        <v>0</v>
      </c>
      <c r="AE192">
        <v>0</v>
      </c>
      <c r="AF192">
        <v>943.33500000000004</v>
      </c>
      <c r="AG192">
        <v>0</v>
      </c>
      <c r="AH192">
        <v>990.38199999999995</v>
      </c>
      <c r="AI192">
        <v>0</v>
      </c>
      <c r="AJ192">
        <v>0</v>
      </c>
      <c r="AK192">
        <v>0</v>
      </c>
      <c r="AL192">
        <v>0</v>
      </c>
      <c r="AM192">
        <v>990.38199999999995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0.29842999999999997</v>
      </c>
      <c r="BB192">
        <v>146.27699999999999</v>
      </c>
      <c r="BC192">
        <v>99.983699999999999</v>
      </c>
      <c r="BD192">
        <v>0</v>
      </c>
      <c r="BE192">
        <v>0</v>
      </c>
      <c r="BF192">
        <v>5.5724999999999998</v>
      </c>
      <c r="BG192">
        <v>93.091899999999995</v>
      </c>
      <c r="BH192">
        <v>345.22300000000001</v>
      </c>
      <c r="BI192">
        <v>77.584199999999996</v>
      </c>
      <c r="BJ192">
        <v>0</v>
      </c>
      <c r="BK192">
        <v>0.42277900000000002</v>
      </c>
      <c r="BL192">
        <v>0</v>
      </c>
      <c r="BM192">
        <v>423.23</v>
      </c>
      <c r="BN192">
        <v>417.35899999999998</v>
      </c>
      <c r="BO192">
        <v>5.8709300000000004</v>
      </c>
      <c r="BP192">
        <v>0</v>
      </c>
      <c r="BQ192">
        <v>0</v>
      </c>
      <c r="BS192">
        <v>0</v>
      </c>
      <c r="BT192">
        <v>0</v>
      </c>
      <c r="BV192">
        <v>0</v>
      </c>
      <c r="BW192" t="s">
        <v>100</v>
      </c>
      <c r="BX192" t="s">
        <v>100</v>
      </c>
      <c r="BY192" t="s">
        <v>292</v>
      </c>
      <c r="BZ192">
        <v>1.69126</v>
      </c>
      <c r="CA192">
        <v>119788</v>
      </c>
      <c r="CB192">
        <v>23243.5</v>
      </c>
      <c r="CC192">
        <v>0</v>
      </c>
      <c r="CD192">
        <v>554.13699999999994</v>
      </c>
      <c r="CE192">
        <v>0</v>
      </c>
      <c r="CF192">
        <v>93480.7</v>
      </c>
      <c r="CG192">
        <v>237068</v>
      </c>
      <c r="CH192">
        <v>77659.3</v>
      </c>
      <c r="CI192">
        <v>0</v>
      </c>
      <c r="CJ192">
        <v>424.54500000000002</v>
      </c>
      <c r="CK192">
        <v>0</v>
      </c>
      <c r="CL192">
        <v>315152</v>
      </c>
      <c r="CM192">
        <v>292.90499999999997</v>
      </c>
      <c r="CN192">
        <v>0</v>
      </c>
      <c r="CO192">
        <v>0</v>
      </c>
      <c r="CP192">
        <v>0</v>
      </c>
      <c r="CQ192">
        <v>0</v>
      </c>
      <c r="CR192">
        <v>1024.1199999999999</v>
      </c>
      <c r="CS192">
        <v>0</v>
      </c>
      <c r="CT192">
        <v>1317.02</v>
      </c>
      <c r="CU192">
        <v>0</v>
      </c>
      <c r="CV192">
        <v>0</v>
      </c>
      <c r="CW192">
        <v>0</v>
      </c>
      <c r="CX192">
        <v>0</v>
      </c>
      <c r="CY192">
        <v>1317.02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2.0709599999999999</v>
      </c>
      <c r="DN192">
        <v>156.32599999999999</v>
      </c>
      <c r="DO192">
        <v>25.090599999999998</v>
      </c>
      <c r="DP192">
        <v>0</v>
      </c>
      <c r="DQ192">
        <v>0.39057500000000001</v>
      </c>
      <c r="DR192">
        <v>6.0484999999999998</v>
      </c>
      <c r="DS192">
        <v>93.091899999999995</v>
      </c>
      <c r="DT192">
        <v>283.01799999999997</v>
      </c>
      <c r="DU192">
        <v>77.584199999999996</v>
      </c>
      <c r="DV192">
        <v>0</v>
      </c>
      <c r="DW192">
        <v>0.42277900000000002</v>
      </c>
      <c r="DX192">
        <v>0</v>
      </c>
      <c r="DY192">
        <v>361.02499999999998</v>
      </c>
      <c r="DZ192">
        <v>352.90699999999998</v>
      </c>
      <c r="EA192">
        <v>8.1182800000000004</v>
      </c>
      <c r="EB192">
        <v>0</v>
      </c>
      <c r="EC192">
        <v>0</v>
      </c>
      <c r="EE192">
        <v>0</v>
      </c>
      <c r="EF192">
        <v>0</v>
      </c>
      <c r="EH192">
        <v>0</v>
      </c>
      <c r="FI192" t="s">
        <v>509</v>
      </c>
      <c r="FJ192" t="s">
        <v>469</v>
      </c>
      <c r="FK192" t="s">
        <v>260</v>
      </c>
      <c r="FL192" t="s">
        <v>291</v>
      </c>
      <c r="FM192">
        <v>8.5</v>
      </c>
      <c r="FN192" t="s">
        <v>44</v>
      </c>
      <c r="FO192" t="s">
        <v>520</v>
      </c>
      <c r="FP192" t="s">
        <v>525</v>
      </c>
    </row>
    <row r="193" spans="1:172" x14ac:dyDescent="0.25">
      <c r="A193" s="69">
        <v>42957.176215277781</v>
      </c>
      <c r="B193" t="s">
        <v>433</v>
      </c>
      <c r="C193">
        <v>511615</v>
      </c>
      <c r="D193" t="s">
        <v>124</v>
      </c>
      <c r="E193">
        <v>24563.1</v>
      </c>
      <c r="F193">
        <v>24692.3</v>
      </c>
      <c r="G193" t="s">
        <v>43</v>
      </c>
      <c r="H193" s="39">
        <v>3.9583333333333331E-2</v>
      </c>
      <c r="I193" t="s">
        <v>51</v>
      </c>
      <c r="J193">
        <v>-63.57</v>
      </c>
      <c r="K193" t="s">
        <v>100</v>
      </c>
      <c r="L193" t="s">
        <v>100</v>
      </c>
      <c r="M193" t="s">
        <v>500</v>
      </c>
      <c r="N193">
        <v>0</v>
      </c>
      <c r="O193">
        <v>115097</v>
      </c>
      <c r="P193">
        <v>105860</v>
      </c>
      <c r="Q193">
        <v>0</v>
      </c>
      <c r="R193">
        <v>0</v>
      </c>
      <c r="S193">
        <v>0</v>
      </c>
      <c r="T193">
        <v>93480.7</v>
      </c>
      <c r="U193">
        <v>314438</v>
      </c>
      <c r="V193">
        <v>77659.3</v>
      </c>
      <c r="W193">
        <v>0</v>
      </c>
      <c r="X193">
        <v>424.54500000000002</v>
      </c>
      <c r="Y193">
        <v>0</v>
      </c>
      <c r="Z193">
        <v>392522</v>
      </c>
      <c r="AA193">
        <v>65.542199999999994</v>
      </c>
      <c r="AB193">
        <v>0</v>
      </c>
      <c r="AC193">
        <v>0</v>
      </c>
      <c r="AD193">
        <v>0</v>
      </c>
      <c r="AE193">
        <v>0</v>
      </c>
      <c r="AF193">
        <v>943.33600000000001</v>
      </c>
      <c r="AG193">
        <v>0</v>
      </c>
      <c r="AH193">
        <v>1008.88</v>
      </c>
      <c r="AI193">
        <v>0</v>
      </c>
      <c r="AJ193">
        <v>0</v>
      </c>
      <c r="AK193">
        <v>0</v>
      </c>
      <c r="AL193">
        <v>0</v>
      </c>
      <c r="AM193">
        <v>1008.88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0.43116500000000002</v>
      </c>
      <c r="BB193">
        <v>154.44900000000001</v>
      </c>
      <c r="BC193">
        <v>99.985600000000005</v>
      </c>
      <c r="BD193">
        <v>0</v>
      </c>
      <c r="BE193">
        <v>0</v>
      </c>
      <c r="BF193">
        <v>5.5725100000000003</v>
      </c>
      <c r="BG193">
        <v>93.091899999999995</v>
      </c>
      <c r="BH193">
        <v>353.53</v>
      </c>
      <c r="BI193">
        <v>77.584199999999996</v>
      </c>
      <c r="BJ193">
        <v>0</v>
      </c>
      <c r="BK193">
        <v>0.42277900000000002</v>
      </c>
      <c r="BL193">
        <v>0</v>
      </c>
      <c r="BM193">
        <v>431.53699999999998</v>
      </c>
      <c r="BN193">
        <v>425.53300000000002</v>
      </c>
      <c r="BO193">
        <v>6.0036699999999996</v>
      </c>
      <c r="BP193">
        <v>0</v>
      </c>
      <c r="BQ193">
        <v>0</v>
      </c>
      <c r="BS193">
        <v>0</v>
      </c>
      <c r="BT193">
        <v>0</v>
      </c>
      <c r="BV193">
        <v>0</v>
      </c>
      <c r="BW193" t="s">
        <v>100</v>
      </c>
      <c r="BX193" t="s">
        <v>100</v>
      </c>
      <c r="BY193" t="s">
        <v>249</v>
      </c>
      <c r="BZ193">
        <v>2.0597599999999998</v>
      </c>
      <c r="CA193">
        <v>124255</v>
      </c>
      <c r="CB193">
        <v>24094.2</v>
      </c>
      <c r="CC193">
        <v>0</v>
      </c>
      <c r="CD193">
        <v>503.26</v>
      </c>
      <c r="CE193">
        <v>0</v>
      </c>
      <c r="CF193">
        <v>93480.7</v>
      </c>
      <c r="CG193">
        <v>242335</v>
      </c>
      <c r="CH193">
        <v>77659.3</v>
      </c>
      <c r="CI193">
        <v>0</v>
      </c>
      <c r="CJ193">
        <v>424.54500000000002</v>
      </c>
      <c r="CK193">
        <v>0</v>
      </c>
      <c r="CL193">
        <v>320419</v>
      </c>
      <c r="CM193">
        <v>348.63400000000001</v>
      </c>
      <c r="CN193">
        <v>0</v>
      </c>
      <c r="CO193">
        <v>0</v>
      </c>
      <c r="CP193">
        <v>0</v>
      </c>
      <c r="CQ193">
        <v>0</v>
      </c>
      <c r="CR193">
        <v>1024.1199999999999</v>
      </c>
      <c r="CS193">
        <v>0</v>
      </c>
      <c r="CT193">
        <v>1372.75</v>
      </c>
      <c r="CU193">
        <v>0</v>
      </c>
      <c r="CV193">
        <v>0</v>
      </c>
      <c r="CW193">
        <v>0</v>
      </c>
      <c r="CX193">
        <v>0</v>
      </c>
      <c r="CY193">
        <v>1372.75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2.4657399999999998</v>
      </c>
      <c r="DN193">
        <v>161.887</v>
      </c>
      <c r="DO193">
        <v>26.114899999999999</v>
      </c>
      <c r="DP193">
        <v>0</v>
      </c>
      <c r="DQ193">
        <v>0.35476799999999997</v>
      </c>
      <c r="DR193">
        <v>6.0484999999999998</v>
      </c>
      <c r="DS193">
        <v>93.091899999999995</v>
      </c>
      <c r="DT193">
        <v>289.96300000000002</v>
      </c>
      <c r="DU193">
        <v>77.584199999999996</v>
      </c>
      <c r="DV193">
        <v>0</v>
      </c>
      <c r="DW193">
        <v>0.42277900000000002</v>
      </c>
      <c r="DX193">
        <v>0</v>
      </c>
      <c r="DY193">
        <v>367.97</v>
      </c>
      <c r="DZ193">
        <v>359.45699999999999</v>
      </c>
      <c r="EA193">
        <v>8.5127900000000007</v>
      </c>
      <c r="EB193">
        <v>0</v>
      </c>
      <c r="EC193">
        <v>0</v>
      </c>
      <c r="EE193">
        <v>0</v>
      </c>
      <c r="EF193">
        <v>0</v>
      </c>
      <c r="EH193">
        <v>0</v>
      </c>
      <c r="FI193" t="s">
        <v>509</v>
      </c>
      <c r="FJ193" t="s">
        <v>469</v>
      </c>
      <c r="FK193" t="s">
        <v>260</v>
      </c>
      <c r="FL193" t="s">
        <v>291</v>
      </c>
      <c r="FM193">
        <v>8.5</v>
      </c>
      <c r="FN193" t="s">
        <v>44</v>
      </c>
      <c r="FO193" t="s">
        <v>520</v>
      </c>
      <c r="FP193" t="s">
        <v>525</v>
      </c>
    </row>
    <row r="194" spans="1:172" x14ac:dyDescent="0.25">
      <c r="A194" s="69">
        <v>42957.176724537036</v>
      </c>
      <c r="B194" t="s">
        <v>434</v>
      </c>
      <c r="C194">
        <v>511806</v>
      </c>
      <c r="D194" t="s">
        <v>303</v>
      </c>
      <c r="E194">
        <v>24563.1</v>
      </c>
      <c r="F194">
        <v>24692.3</v>
      </c>
      <c r="G194" t="s">
        <v>43</v>
      </c>
      <c r="H194" s="39">
        <v>2.7777777777777776E-2</v>
      </c>
      <c r="I194" t="s">
        <v>51</v>
      </c>
      <c r="J194">
        <v>-28.89</v>
      </c>
      <c r="K194" t="s">
        <v>100</v>
      </c>
      <c r="L194" t="s">
        <v>100</v>
      </c>
      <c r="M194" t="s">
        <v>223</v>
      </c>
      <c r="N194">
        <v>0</v>
      </c>
      <c r="O194">
        <v>32488.7</v>
      </c>
      <c r="P194">
        <v>70571.5</v>
      </c>
      <c r="Q194">
        <v>0</v>
      </c>
      <c r="R194">
        <v>0</v>
      </c>
      <c r="S194">
        <v>0</v>
      </c>
      <c r="T194">
        <v>93480.7</v>
      </c>
      <c r="U194">
        <v>196541</v>
      </c>
      <c r="V194">
        <v>77659.3</v>
      </c>
      <c r="W194">
        <v>0</v>
      </c>
      <c r="X194">
        <v>424.54500000000002</v>
      </c>
      <c r="Y194">
        <v>0</v>
      </c>
      <c r="Z194">
        <v>274625</v>
      </c>
      <c r="AA194">
        <v>135.89699999999999</v>
      </c>
      <c r="AB194">
        <v>0</v>
      </c>
      <c r="AC194">
        <v>0</v>
      </c>
      <c r="AD194">
        <v>0</v>
      </c>
      <c r="AE194">
        <v>0</v>
      </c>
      <c r="AF194">
        <v>1089.06</v>
      </c>
      <c r="AG194">
        <v>0</v>
      </c>
      <c r="AH194">
        <v>1224.95</v>
      </c>
      <c r="AI194">
        <v>0</v>
      </c>
      <c r="AJ194">
        <v>0</v>
      </c>
      <c r="AK194">
        <v>0</v>
      </c>
      <c r="AL194">
        <v>0</v>
      </c>
      <c r="AM194">
        <v>1224.95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0.937504</v>
      </c>
      <c r="BB194">
        <v>57.791899999999998</v>
      </c>
      <c r="BC194">
        <v>67.005899999999997</v>
      </c>
      <c r="BD194">
        <v>0</v>
      </c>
      <c r="BE194">
        <v>0</v>
      </c>
      <c r="BF194">
        <v>6.3870699999999996</v>
      </c>
      <c r="BG194">
        <v>93.947800000000001</v>
      </c>
      <c r="BH194">
        <v>226.07</v>
      </c>
      <c r="BI194">
        <v>78.286699999999996</v>
      </c>
      <c r="BJ194">
        <v>0</v>
      </c>
      <c r="BK194">
        <v>0.42666599999999999</v>
      </c>
      <c r="BL194">
        <v>0</v>
      </c>
      <c r="BM194">
        <v>304.78399999999999</v>
      </c>
      <c r="BN194">
        <v>297.459</v>
      </c>
      <c r="BO194">
        <v>7.3245699999999996</v>
      </c>
      <c r="BP194">
        <v>0</v>
      </c>
      <c r="BQ194">
        <v>0</v>
      </c>
      <c r="BS194">
        <v>0</v>
      </c>
      <c r="BT194">
        <v>0</v>
      </c>
      <c r="BV194">
        <v>0</v>
      </c>
      <c r="BW194" t="s">
        <v>100</v>
      </c>
      <c r="BX194" t="s">
        <v>100</v>
      </c>
      <c r="BY194" t="s">
        <v>195</v>
      </c>
      <c r="BZ194">
        <v>3.5303</v>
      </c>
      <c r="CA194">
        <v>49196.9</v>
      </c>
      <c r="CB194">
        <v>18238.099999999999</v>
      </c>
      <c r="CC194">
        <v>0</v>
      </c>
      <c r="CD194">
        <v>1042</v>
      </c>
      <c r="CE194">
        <v>0</v>
      </c>
      <c r="CF194">
        <v>93480.7</v>
      </c>
      <c r="CG194">
        <v>161961</v>
      </c>
      <c r="CH194">
        <v>77659.3</v>
      </c>
      <c r="CI194">
        <v>0</v>
      </c>
      <c r="CJ194">
        <v>424.54500000000002</v>
      </c>
      <c r="CK194">
        <v>0</v>
      </c>
      <c r="CL194">
        <v>240045</v>
      </c>
      <c r="CM194">
        <v>612.42399999999998</v>
      </c>
      <c r="CN194">
        <v>0</v>
      </c>
      <c r="CO194">
        <v>0</v>
      </c>
      <c r="CP194">
        <v>0</v>
      </c>
      <c r="CQ194">
        <v>0</v>
      </c>
      <c r="CR194">
        <v>1178.96</v>
      </c>
      <c r="CS194">
        <v>0</v>
      </c>
      <c r="CT194">
        <v>1791.38</v>
      </c>
      <c r="CU194">
        <v>0</v>
      </c>
      <c r="CV194">
        <v>0</v>
      </c>
      <c r="CW194">
        <v>0</v>
      </c>
      <c r="CX194">
        <v>0</v>
      </c>
      <c r="CY194">
        <v>1791.38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4.2390400000000001</v>
      </c>
      <c r="DN194">
        <v>72.712000000000003</v>
      </c>
      <c r="DO194">
        <v>18.649799999999999</v>
      </c>
      <c r="DP194">
        <v>0</v>
      </c>
      <c r="DQ194">
        <v>0.73275400000000002</v>
      </c>
      <c r="DR194">
        <v>6.9140499999999996</v>
      </c>
      <c r="DS194">
        <v>93.947800000000001</v>
      </c>
      <c r="DT194">
        <v>197.19499999999999</v>
      </c>
      <c r="DU194">
        <v>78.286699999999996</v>
      </c>
      <c r="DV194">
        <v>0</v>
      </c>
      <c r="DW194">
        <v>0.42666599999999999</v>
      </c>
      <c r="DX194">
        <v>0</v>
      </c>
      <c r="DY194">
        <v>275.90899999999999</v>
      </c>
      <c r="DZ194">
        <v>264.75799999999998</v>
      </c>
      <c r="EA194">
        <v>11.150600000000001</v>
      </c>
      <c r="EB194">
        <v>0</v>
      </c>
      <c r="EC194">
        <v>0</v>
      </c>
      <c r="EE194">
        <v>0</v>
      </c>
      <c r="EF194">
        <v>0</v>
      </c>
      <c r="EH194">
        <v>0</v>
      </c>
      <c r="FI194" t="s">
        <v>509</v>
      </c>
      <c r="FJ194" t="s">
        <v>469</v>
      </c>
      <c r="FK194" t="s">
        <v>260</v>
      </c>
      <c r="FL194" t="s">
        <v>291</v>
      </c>
      <c r="FM194">
        <v>8.5</v>
      </c>
      <c r="FN194" t="s">
        <v>44</v>
      </c>
      <c r="FO194" t="s">
        <v>520</v>
      </c>
      <c r="FP194" t="s">
        <v>525</v>
      </c>
    </row>
    <row r="195" spans="1:172" x14ac:dyDescent="0.25">
      <c r="A195" s="69">
        <v>42957.177407407406</v>
      </c>
      <c r="B195" t="s">
        <v>435</v>
      </c>
      <c r="C195">
        <v>511915</v>
      </c>
      <c r="D195" t="s">
        <v>124</v>
      </c>
      <c r="E195">
        <v>24563.1</v>
      </c>
      <c r="F195">
        <v>24692.3</v>
      </c>
      <c r="G195" t="s">
        <v>43</v>
      </c>
      <c r="H195" s="39">
        <v>3.888888888888889E-2</v>
      </c>
      <c r="I195" t="s">
        <v>51</v>
      </c>
      <c r="J195">
        <v>-64.87</v>
      </c>
      <c r="K195" t="s">
        <v>100</v>
      </c>
      <c r="L195" t="s">
        <v>100</v>
      </c>
      <c r="M195" t="s">
        <v>295</v>
      </c>
      <c r="N195">
        <v>0</v>
      </c>
      <c r="O195">
        <v>108769</v>
      </c>
      <c r="P195">
        <v>105859</v>
      </c>
      <c r="Q195">
        <v>0</v>
      </c>
      <c r="R195">
        <v>0</v>
      </c>
      <c r="S195">
        <v>0</v>
      </c>
      <c r="T195">
        <v>93480.7</v>
      </c>
      <c r="U195">
        <v>308108</v>
      </c>
      <c r="V195">
        <v>77659.3</v>
      </c>
      <c r="W195">
        <v>0</v>
      </c>
      <c r="X195">
        <v>424.54500000000002</v>
      </c>
      <c r="Y195">
        <v>0</v>
      </c>
      <c r="Z195">
        <v>386192</v>
      </c>
      <c r="AA195">
        <v>52.303100000000001</v>
      </c>
      <c r="AB195">
        <v>0</v>
      </c>
      <c r="AC195">
        <v>0</v>
      </c>
      <c r="AD195">
        <v>0</v>
      </c>
      <c r="AE195">
        <v>0</v>
      </c>
      <c r="AF195">
        <v>943.33600000000001</v>
      </c>
      <c r="AG195">
        <v>0</v>
      </c>
      <c r="AH195">
        <v>995.63900000000001</v>
      </c>
      <c r="AI195">
        <v>0</v>
      </c>
      <c r="AJ195">
        <v>0</v>
      </c>
      <c r="AK195">
        <v>0</v>
      </c>
      <c r="AL195">
        <v>0</v>
      </c>
      <c r="AM195">
        <v>995.63900000000001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0.335534</v>
      </c>
      <c r="BB195">
        <v>146.119</v>
      </c>
      <c r="BC195">
        <v>99.9846</v>
      </c>
      <c r="BD195">
        <v>0</v>
      </c>
      <c r="BE195">
        <v>0</v>
      </c>
      <c r="BF195">
        <v>5.5725100000000003</v>
      </c>
      <c r="BG195">
        <v>93.091899999999995</v>
      </c>
      <c r="BH195">
        <v>345.10399999999998</v>
      </c>
      <c r="BI195">
        <v>77.584199999999996</v>
      </c>
      <c r="BJ195">
        <v>0</v>
      </c>
      <c r="BK195">
        <v>0.42277900000000002</v>
      </c>
      <c r="BL195">
        <v>0</v>
      </c>
      <c r="BM195">
        <v>423.11099999999999</v>
      </c>
      <c r="BN195">
        <v>417.20299999999997</v>
      </c>
      <c r="BO195">
        <v>5.9080399999999997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100</v>
      </c>
      <c r="BX195" t="s">
        <v>100</v>
      </c>
      <c r="BY195" t="s">
        <v>200</v>
      </c>
      <c r="BZ195">
        <v>1.5642199999999999</v>
      </c>
      <c r="CA195">
        <v>118028</v>
      </c>
      <c r="CB195">
        <v>22893.599999999999</v>
      </c>
      <c r="CC195">
        <v>0</v>
      </c>
      <c r="CD195">
        <v>531.73900000000003</v>
      </c>
      <c r="CE195">
        <v>0</v>
      </c>
      <c r="CF195">
        <v>93480.7</v>
      </c>
      <c r="CG195">
        <v>234936</v>
      </c>
      <c r="CH195">
        <v>77659.3</v>
      </c>
      <c r="CI195">
        <v>0</v>
      </c>
      <c r="CJ195">
        <v>424.54500000000002</v>
      </c>
      <c r="CK195">
        <v>0</v>
      </c>
      <c r="CL195">
        <v>313020</v>
      </c>
      <c r="CM195">
        <v>271.166</v>
      </c>
      <c r="CN195">
        <v>0</v>
      </c>
      <c r="CO195">
        <v>0</v>
      </c>
      <c r="CP195">
        <v>0</v>
      </c>
      <c r="CQ195">
        <v>0</v>
      </c>
      <c r="CR195">
        <v>1024.1199999999999</v>
      </c>
      <c r="CS195">
        <v>0</v>
      </c>
      <c r="CT195">
        <v>1295.28</v>
      </c>
      <c r="CU195">
        <v>0</v>
      </c>
      <c r="CV195">
        <v>0</v>
      </c>
      <c r="CW195">
        <v>0</v>
      </c>
      <c r="CX195">
        <v>0</v>
      </c>
      <c r="CY195">
        <v>1295.28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1.9167099999999999</v>
      </c>
      <c r="DN195">
        <v>154.143</v>
      </c>
      <c r="DO195">
        <v>24.664400000000001</v>
      </c>
      <c r="DP195">
        <v>0</v>
      </c>
      <c r="DQ195">
        <v>0.37475000000000003</v>
      </c>
      <c r="DR195">
        <v>6.0484999999999998</v>
      </c>
      <c r="DS195">
        <v>93.091899999999995</v>
      </c>
      <c r="DT195">
        <v>280.23899999999998</v>
      </c>
      <c r="DU195">
        <v>77.584199999999996</v>
      </c>
      <c r="DV195">
        <v>0</v>
      </c>
      <c r="DW195">
        <v>0.42277900000000002</v>
      </c>
      <c r="DX195">
        <v>0</v>
      </c>
      <c r="DY195">
        <v>358.24599999999998</v>
      </c>
      <c r="DZ195">
        <v>350.28199999999998</v>
      </c>
      <c r="EA195">
        <v>7.9641099999999998</v>
      </c>
      <c r="EB195">
        <v>0</v>
      </c>
      <c r="EC195">
        <v>0</v>
      </c>
      <c r="EE195">
        <v>0</v>
      </c>
      <c r="EF195">
        <v>0</v>
      </c>
      <c r="EH195">
        <v>0</v>
      </c>
      <c r="FI195" t="s">
        <v>509</v>
      </c>
      <c r="FJ195" t="s">
        <v>469</v>
      </c>
      <c r="FK195" t="s">
        <v>260</v>
      </c>
      <c r="FL195" t="s">
        <v>291</v>
      </c>
      <c r="FM195">
        <v>8.5</v>
      </c>
      <c r="FN195" t="s">
        <v>44</v>
      </c>
      <c r="FO195" t="s">
        <v>520</v>
      </c>
      <c r="FP195" t="s">
        <v>525</v>
      </c>
    </row>
    <row r="196" spans="1:172" x14ac:dyDescent="0.25">
      <c r="A196" s="69">
        <v>42957.177916666667</v>
      </c>
      <c r="B196" t="s">
        <v>436</v>
      </c>
      <c r="C196">
        <v>512106</v>
      </c>
      <c r="D196" t="s">
        <v>303</v>
      </c>
      <c r="E196">
        <v>24563.1</v>
      </c>
      <c r="F196">
        <v>24692.3</v>
      </c>
      <c r="G196" t="s">
        <v>43</v>
      </c>
      <c r="H196" s="39">
        <v>2.7777777777777776E-2</v>
      </c>
      <c r="I196" t="s">
        <v>51</v>
      </c>
      <c r="J196">
        <v>-30.29</v>
      </c>
      <c r="K196" t="s">
        <v>100</v>
      </c>
      <c r="L196" t="s">
        <v>100</v>
      </c>
      <c r="M196" t="s">
        <v>223</v>
      </c>
      <c r="N196">
        <v>0</v>
      </c>
      <c r="O196">
        <v>29396</v>
      </c>
      <c r="P196">
        <v>70571.5</v>
      </c>
      <c r="Q196">
        <v>0</v>
      </c>
      <c r="R196">
        <v>0</v>
      </c>
      <c r="S196">
        <v>0</v>
      </c>
      <c r="T196">
        <v>93480.7</v>
      </c>
      <c r="U196">
        <v>193448</v>
      </c>
      <c r="V196">
        <v>77659.3</v>
      </c>
      <c r="W196">
        <v>0</v>
      </c>
      <c r="X196">
        <v>424.54500000000002</v>
      </c>
      <c r="Y196">
        <v>0</v>
      </c>
      <c r="Z196">
        <v>271532</v>
      </c>
      <c r="AA196">
        <v>107.35899999999999</v>
      </c>
      <c r="AB196">
        <v>0</v>
      </c>
      <c r="AC196">
        <v>0</v>
      </c>
      <c r="AD196">
        <v>0</v>
      </c>
      <c r="AE196">
        <v>0</v>
      </c>
      <c r="AF196">
        <v>1089.06</v>
      </c>
      <c r="AG196">
        <v>0</v>
      </c>
      <c r="AH196">
        <v>1196.4100000000001</v>
      </c>
      <c r="AI196">
        <v>0</v>
      </c>
      <c r="AJ196">
        <v>0</v>
      </c>
      <c r="AK196">
        <v>0</v>
      </c>
      <c r="AL196">
        <v>0</v>
      </c>
      <c r="AM196">
        <v>1196.4100000000001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0.73664499999999999</v>
      </c>
      <c r="BB196">
        <v>53.375500000000002</v>
      </c>
      <c r="BC196">
        <v>67.005899999999997</v>
      </c>
      <c r="BD196">
        <v>0</v>
      </c>
      <c r="BE196">
        <v>0</v>
      </c>
      <c r="BF196">
        <v>6.3870699999999996</v>
      </c>
      <c r="BG196">
        <v>93.947800000000001</v>
      </c>
      <c r="BH196">
        <v>221.453</v>
      </c>
      <c r="BI196">
        <v>78.286699999999996</v>
      </c>
      <c r="BJ196">
        <v>0</v>
      </c>
      <c r="BK196">
        <v>0.42666599999999999</v>
      </c>
      <c r="BL196">
        <v>0</v>
      </c>
      <c r="BM196">
        <v>300.166</v>
      </c>
      <c r="BN196">
        <v>293.04300000000001</v>
      </c>
      <c r="BO196">
        <v>7.12371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100</v>
      </c>
      <c r="BX196" t="s">
        <v>100</v>
      </c>
      <c r="BY196" t="s">
        <v>200</v>
      </c>
      <c r="BZ196">
        <v>3.14418</v>
      </c>
      <c r="CA196">
        <v>45983.5</v>
      </c>
      <c r="CB196">
        <v>17409.8</v>
      </c>
      <c r="CC196">
        <v>0</v>
      </c>
      <c r="CD196">
        <v>1027.17</v>
      </c>
      <c r="CE196">
        <v>0</v>
      </c>
      <c r="CF196">
        <v>93480.7</v>
      </c>
      <c r="CG196">
        <v>157904</v>
      </c>
      <c r="CH196">
        <v>77659.3</v>
      </c>
      <c r="CI196">
        <v>0</v>
      </c>
      <c r="CJ196">
        <v>424.54500000000002</v>
      </c>
      <c r="CK196">
        <v>0</v>
      </c>
      <c r="CL196">
        <v>235988</v>
      </c>
      <c r="CM196">
        <v>550.38400000000001</v>
      </c>
      <c r="CN196">
        <v>0</v>
      </c>
      <c r="CO196">
        <v>0</v>
      </c>
      <c r="CP196">
        <v>0</v>
      </c>
      <c r="CQ196">
        <v>0</v>
      </c>
      <c r="CR196">
        <v>1178.96</v>
      </c>
      <c r="CS196">
        <v>0</v>
      </c>
      <c r="CT196">
        <v>1729.34</v>
      </c>
      <c r="CU196">
        <v>0</v>
      </c>
      <c r="CV196">
        <v>0</v>
      </c>
      <c r="CW196">
        <v>0</v>
      </c>
      <c r="CX196">
        <v>0</v>
      </c>
      <c r="CY196">
        <v>1729.34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3.7969200000000001</v>
      </c>
      <c r="DN196">
        <v>68.231499999999997</v>
      </c>
      <c r="DO196">
        <v>17.571000000000002</v>
      </c>
      <c r="DP196">
        <v>0</v>
      </c>
      <c r="DQ196">
        <v>0.72155400000000003</v>
      </c>
      <c r="DR196">
        <v>6.9140499999999996</v>
      </c>
      <c r="DS196">
        <v>93.947800000000001</v>
      </c>
      <c r="DT196">
        <v>191.18299999999999</v>
      </c>
      <c r="DU196">
        <v>78.286699999999996</v>
      </c>
      <c r="DV196">
        <v>0</v>
      </c>
      <c r="DW196">
        <v>0.42666599999999999</v>
      </c>
      <c r="DX196">
        <v>0</v>
      </c>
      <c r="DY196">
        <v>269.89600000000002</v>
      </c>
      <c r="DZ196">
        <v>259.18700000000001</v>
      </c>
      <c r="EA196">
        <v>10.7088</v>
      </c>
      <c r="EB196">
        <v>0</v>
      </c>
      <c r="EC196">
        <v>0</v>
      </c>
      <c r="EE196">
        <v>0</v>
      </c>
      <c r="EF196">
        <v>0</v>
      </c>
      <c r="EH196">
        <v>0</v>
      </c>
      <c r="FI196" t="s">
        <v>509</v>
      </c>
      <c r="FJ196" t="s">
        <v>469</v>
      </c>
      <c r="FK196" t="s">
        <v>260</v>
      </c>
      <c r="FL196" t="s">
        <v>291</v>
      </c>
      <c r="FM196">
        <v>8.5</v>
      </c>
      <c r="FN196" t="s">
        <v>44</v>
      </c>
      <c r="FO196" t="s">
        <v>520</v>
      </c>
      <c r="FP196" t="s">
        <v>525</v>
      </c>
    </row>
    <row r="197" spans="1:172" x14ac:dyDescent="0.25">
      <c r="A197" s="69">
        <v>42957.178599537037</v>
      </c>
      <c r="B197" t="s">
        <v>437</v>
      </c>
      <c r="C197">
        <v>512215</v>
      </c>
      <c r="D197" t="s">
        <v>124</v>
      </c>
      <c r="E197">
        <v>24563.1</v>
      </c>
      <c r="F197">
        <v>24692.3</v>
      </c>
      <c r="G197" t="s">
        <v>43</v>
      </c>
      <c r="H197" s="39">
        <v>3.9583333333333331E-2</v>
      </c>
      <c r="I197" t="s">
        <v>51</v>
      </c>
      <c r="J197">
        <v>-64.400000000000006</v>
      </c>
      <c r="K197" t="s">
        <v>100</v>
      </c>
      <c r="L197" t="s">
        <v>100</v>
      </c>
      <c r="M197" t="s">
        <v>295</v>
      </c>
      <c r="N197">
        <v>0</v>
      </c>
      <c r="O197">
        <v>110591</v>
      </c>
      <c r="P197">
        <v>105859</v>
      </c>
      <c r="Q197">
        <v>0</v>
      </c>
      <c r="R197">
        <v>0</v>
      </c>
      <c r="S197">
        <v>0</v>
      </c>
      <c r="T197">
        <v>93480.7</v>
      </c>
      <c r="U197">
        <v>309931</v>
      </c>
      <c r="V197">
        <v>77659.3</v>
      </c>
      <c r="W197">
        <v>0</v>
      </c>
      <c r="X197">
        <v>424.54500000000002</v>
      </c>
      <c r="Y197">
        <v>0</v>
      </c>
      <c r="Z197">
        <v>388015</v>
      </c>
      <c r="AA197">
        <v>53.746099999999998</v>
      </c>
      <c r="AB197">
        <v>0</v>
      </c>
      <c r="AC197">
        <v>0</v>
      </c>
      <c r="AD197">
        <v>0</v>
      </c>
      <c r="AE197">
        <v>0</v>
      </c>
      <c r="AF197">
        <v>943.33600000000001</v>
      </c>
      <c r="AG197">
        <v>0</v>
      </c>
      <c r="AH197">
        <v>997.08199999999999</v>
      </c>
      <c r="AI197">
        <v>0</v>
      </c>
      <c r="AJ197">
        <v>0</v>
      </c>
      <c r="AK197">
        <v>0</v>
      </c>
      <c r="AL197">
        <v>0</v>
      </c>
      <c r="AM197">
        <v>997.08199999999999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0.34599000000000002</v>
      </c>
      <c r="BB197">
        <v>148.41900000000001</v>
      </c>
      <c r="BC197">
        <v>99.985100000000003</v>
      </c>
      <c r="BD197">
        <v>0</v>
      </c>
      <c r="BE197">
        <v>0</v>
      </c>
      <c r="BF197">
        <v>5.5725100000000003</v>
      </c>
      <c r="BG197">
        <v>93.091899999999995</v>
      </c>
      <c r="BH197">
        <v>347.41399999999999</v>
      </c>
      <c r="BI197">
        <v>77.584199999999996</v>
      </c>
      <c r="BJ197">
        <v>0</v>
      </c>
      <c r="BK197">
        <v>0.42277900000000002</v>
      </c>
      <c r="BL197">
        <v>0</v>
      </c>
      <c r="BM197">
        <v>425.42099999999999</v>
      </c>
      <c r="BN197">
        <v>419.50200000000001</v>
      </c>
      <c r="BO197">
        <v>5.9184999999999999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100</v>
      </c>
      <c r="BX197" t="s">
        <v>100</v>
      </c>
      <c r="BY197" t="s">
        <v>292</v>
      </c>
      <c r="BZ197">
        <v>1.69126</v>
      </c>
      <c r="CA197">
        <v>119788</v>
      </c>
      <c r="CB197">
        <v>23243.5</v>
      </c>
      <c r="CC197">
        <v>0</v>
      </c>
      <c r="CD197">
        <v>554.13699999999994</v>
      </c>
      <c r="CE197">
        <v>0</v>
      </c>
      <c r="CF197">
        <v>93480.7</v>
      </c>
      <c r="CG197">
        <v>237068</v>
      </c>
      <c r="CH197">
        <v>77659.3</v>
      </c>
      <c r="CI197">
        <v>0</v>
      </c>
      <c r="CJ197">
        <v>424.54500000000002</v>
      </c>
      <c r="CK197">
        <v>0</v>
      </c>
      <c r="CL197">
        <v>315152</v>
      </c>
      <c r="CM197">
        <v>292.90499999999997</v>
      </c>
      <c r="CN197">
        <v>0</v>
      </c>
      <c r="CO197">
        <v>0</v>
      </c>
      <c r="CP197">
        <v>0</v>
      </c>
      <c r="CQ197">
        <v>0</v>
      </c>
      <c r="CR197">
        <v>1024.1199999999999</v>
      </c>
      <c r="CS197">
        <v>0</v>
      </c>
      <c r="CT197">
        <v>1317.02</v>
      </c>
      <c r="CU197">
        <v>0</v>
      </c>
      <c r="CV197">
        <v>0</v>
      </c>
      <c r="CW197">
        <v>0</v>
      </c>
      <c r="CX197">
        <v>0</v>
      </c>
      <c r="CY197">
        <v>1317.02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2.0709599999999999</v>
      </c>
      <c r="DN197">
        <v>156.32599999999999</v>
      </c>
      <c r="DO197">
        <v>25.090599999999998</v>
      </c>
      <c r="DP197">
        <v>0</v>
      </c>
      <c r="DQ197">
        <v>0.39057500000000001</v>
      </c>
      <c r="DR197">
        <v>6.0484999999999998</v>
      </c>
      <c r="DS197">
        <v>93.091899999999995</v>
      </c>
      <c r="DT197">
        <v>283.01799999999997</v>
      </c>
      <c r="DU197">
        <v>77.584199999999996</v>
      </c>
      <c r="DV197">
        <v>0</v>
      </c>
      <c r="DW197">
        <v>0.42277900000000002</v>
      </c>
      <c r="DX197">
        <v>0</v>
      </c>
      <c r="DY197">
        <v>361.02499999999998</v>
      </c>
      <c r="DZ197">
        <v>352.90699999999998</v>
      </c>
      <c r="EA197">
        <v>8.1182800000000004</v>
      </c>
      <c r="EB197">
        <v>0</v>
      </c>
      <c r="EC197">
        <v>0</v>
      </c>
      <c r="EE197">
        <v>0</v>
      </c>
      <c r="EF197">
        <v>0</v>
      </c>
      <c r="EH197">
        <v>0</v>
      </c>
      <c r="FI197" t="s">
        <v>509</v>
      </c>
      <c r="FJ197" t="s">
        <v>469</v>
      </c>
      <c r="FK197" t="s">
        <v>260</v>
      </c>
      <c r="FL197" t="s">
        <v>291</v>
      </c>
      <c r="FM197">
        <v>8.5</v>
      </c>
      <c r="FN197" t="s">
        <v>44</v>
      </c>
      <c r="FO197" t="s">
        <v>520</v>
      </c>
      <c r="FP197" t="s">
        <v>525</v>
      </c>
    </row>
    <row r="198" spans="1:172" x14ac:dyDescent="0.25">
      <c r="A198" s="69">
        <v>42957.179120370369</v>
      </c>
      <c r="B198" t="s">
        <v>438</v>
      </c>
      <c r="C198">
        <v>512406</v>
      </c>
      <c r="D198" t="s">
        <v>303</v>
      </c>
      <c r="E198">
        <v>24563.1</v>
      </c>
      <c r="F198">
        <v>24692.3</v>
      </c>
      <c r="G198" t="s">
        <v>43</v>
      </c>
      <c r="H198" s="39">
        <v>2.8472222222222222E-2</v>
      </c>
      <c r="I198" t="s">
        <v>51</v>
      </c>
      <c r="J198">
        <v>-30.09</v>
      </c>
      <c r="K198" t="s">
        <v>100</v>
      </c>
      <c r="L198" t="s">
        <v>100</v>
      </c>
      <c r="M198" t="s">
        <v>223</v>
      </c>
      <c r="N198">
        <v>0</v>
      </c>
      <c r="O198">
        <v>30399.5</v>
      </c>
      <c r="P198">
        <v>70571.5</v>
      </c>
      <c r="Q198">
        <v>0</v>
      </c>
      <c r="R198">
        <v>0</v>
      </c>
      <c r="S198">
        <v>0</v>
      </c>
      <c r="T198">
        <v>93480.7</v>
      </c>
      <c r="U198">
        <v>194452</v>
      </c>
      <c r="V198">
        <v>77659.3</v>
      </c>
      <c r="W198">
        <v>0</v>
      </c>
      <c r="X198">
        <v>424.54500000000002</v>
      </c>
      <c r="Y198">
        <v>0</v>
      </c>
      <c r="Z198">
        <v>272535</v>
      </c>
      <c r="AA198">
        <v>109.97</v>
      </c>
      <c r="AB198">
        <v>0</v>
      </c>
      <c r="AC198">
        <v>0</v>
      </c>
      <c r="AD198">
        <v>0</v>
      </c>
      <c r="AE198">
        <v>0</v>
      </c>
      <c r="AF198">
        <v>1089.06</v>
      </c>
      <c r="AG198">
        <v>0</v>
      </c>
      <c r="AH198">
        <v>1199.03</v>
      </c>
      <c r="AI198">
        <v>0</v>
      </c>
      <c r="AJ198">
        <v>0</v>
      </c>
      <c r="AK198">
        <v>0</v>
      </c>
      <c r="AL198">
        <v>0</v>
      </c>
      <c r="AM198">
        <v>1199.03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0.75578199999999995</v>
      </c>
      <c r="BB198">
        <v>54.760300000000001</v>
      </c>
      <c r="BC198">
        <v>67.005899999999997</v>
      </c>
      <c r="BD198">
        <v>0</v>
      </c>
      <c r="BE198">
        <v>0</v>
      </c>
      <c r="BF198">
        <v>6.3870699999999996</v>
      </c>
      <c r="BG198">
        <v>93.947800000000001</v>
      </c>
      <c r="BH198">
        <v>222.857</v>
      </c>
      <c r="BI198">
        <v>78.286699999999996</v>
      </c>
      <c r="BJ198">
        <v>0</v>
      </c>
      <c r="BK198">
        <v>0.42666599999999999</v>
      </c>
      <c r="BL198">
        <v>0</v>
      </c>
      <c r="BM198">
        <v>301.57</v>
      </c>
      <c r="BN198">
        <v>294.42700000000002</v>
      </c>
      <c r="BO198">
        <v>7.1428500000000001</v>
      </c>
      <c r="BP198">
        <v>0</v>
      </c>
      <c r="BQ198">
        <v>0</v>
      </c>
      <c r="BS198">
        <v>0</v>
      </c>
      <c r="BT198">
        <v>0</v>
      </c>
      <c r="BV198">
        <v>0</v>
      </c>
      <c r="BW198" t="s">
        <v>100</v>
      </c>
      <c r="BX198" t="s">
        <v>100</v>
      </c>
      <c r="BY198" t="s">
        <v>249</v>
      </c>
      <c r="BZ198">
        <v>3.24498</v>
      </c>
      <c r="CA198">
        <v>46865.8</v>
      </c>
      <c r="CB198">
        <v>17621.8</v>
      </c>
      <c r="CC198">
        <v>0</v>
      </c>
      <c r="CD198">
        <v>1031.1199999999999</v>
      </c>
      <c r="CE198">
        <v>0</v>
      </c>
      <c r="CF198">
        <v>93480.7</v>
      </c>
      <c r="CG198">
        <v>159003</v>
      </c>
      <c r="CH198">
        <v>77659.3</v>
      </c>
      <c r="CI198">
        <v>0</v>
      </c>
      <c r="CJ198">
        <v>424.54500000000002</v>
      </c>
      <c r="CK198">
        <v>0</v>
      </c>
      <c r="CL198">
        <v>237086</v>
      </c>
      <c r="CM198">
        <v>566.59299999999996</v>
      </c>
      <c r="CN198">
        <v>0</v>
      </c>
      <c r="CO198">
        <v>0</v>
      </c>
      <c r="CP198">
        <v>0</v>
      </c>
      <c r="CQ198">
        <v>0</v>
      </c>
      <c r="CR198">
        <v>1178.96</v>
      </c>
      <c r="CS198">
        <v>0</v>
      </c>
      <c r="CT198">
        <v>1745.55</v>
      </c>
      <c r="CU198">
        <v>0</v>
      </c>
      <c r="CV198">
        <v>0</v>
      </c>
      <c r="CW198">
        <v>0</v>
      </c>
      <c r="CX198">
        <v>0</v>
      </c>
      <c r="CY198">
        <v>1745.55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3.9138899999999999</v>
      </c>
      <c r="DN198">
        <v>69.446200000000005</v>
      </c>
      <c r="DO198">
        <v>17.838999999999999</v>
      </c>
      <c r="DP198">
        <v>0</v>
      </c>
      <c r="DQ198">
        <v>0.72457800000000006</v>
      </c>
      <c r="DR198">
        <v>6.9140499999999996</v>
      </c>
      <c r="DS198">
        <v>93.947800000000001</v>
      </c>
      <c r="DT198">
        <v>192.786</v>
      </c>
      <c r="DU198">
        <v>78.286699999999996</v>
      </c>
      <c r="DV198">
        <v>0</v>
      </c>
      <c r="DW198">
        <v>0.42666599999999999</v>
      </c>
      <c r="DX198">
        <v>0</v>
      </c>
      <c r="DY198">
        <v>271.49900000000002</v>
      </c>
      <c r="DZ198">
        <v>260.673</v>
      </c>
      <c r="EA198">
        <v>10.825699999999999</v>
      </c>
      <c r="EB198">
        <v>0</v>
      </c>
      <c r="EC198">
        <v>0</v>
      </c>
      <c r="EE198">
        <v>0</v>
      </c>
      <c r="EF198">
        <v>0</v>
      </c>
      <c r="EH198">
        <v>0</v>
      </c>
      <c r="FI198" t="s">
        <v>509</v>
      </c>
      <c r="FJ198" t="s">
        <v>469</v>
      </c>
      <c r="FK198" t="s">
        <v>260</v>
      </c>
      <c r="FL198" t="s">
        <v>291</v>
      </c>
      <c r="FM198">
        <v>8.5</v>
      </c>
      <c r="FN198" t="s">
        <v>44</v>
      </c>
      <c r="FO198" t="s">
        <v>520</v>
      </c>
      <c r="FP198" t="s">
        <v>525</v>
      </c>
    </row>
    <row r="199" spans="1:172" x14ac:dyDescent="0.25">
      <c r="A199" s="69">
        <v>42957.180034722223</v>
      </c>
      <c r="B199" t="s">
        <v>439</v>
      </c>
      <c r="C199">
        <v>512815</v>
      </c>
      <c r="D199" t="s">
        <v>124</v>
      </c>
      <c r="E199">
        <v>24563.1</v>
      </c>
      <c r="F199">
        <v>24692.3</v>
      </c>
      <c r="G199" t="s">
        <v>43</v>
      </c>
      <c r="H199" s="39">
        <v>5.2777777777777778E-2</v>
      </c>
      <c r="I199" t="s">
        <v>51</v>
      </c>
      <c r="J199">
        <v>-0.37</v>
      </c>
      <c r="K199" t="s">
        <v>100</v>
      </c>
      <c r="L199" t="s">
        <v>100</v>
      </c>
      <c r="M199" t="s">
        <v>369</v>
      </c>
      <c r="N199">
        <v>0</v>
      </c>
      <c r="O199">
        <v>105403</v>
      </c>
      <c r="P199">
        <v>39931.599999999999</v>
      </c>
      <c r="Q199">
        <v>0</v>
      </c>
      <c r="R199">
        <v>0</v>
      </c>
      <c r="S199">
        <v>0</v>
      </c>
      <c r="T199">
        <v>93480.9</v>
      </c>
      <c r="U199">
        <v>238816</v>
      </c>
      <c r="V199">
        <v>77659.399999999994</v>
      </c>
      <c r="W199">
        <v>0</v>
      </c>
      <c r="X199">
        <v>424.5</v>
      </c>
      <c r="Y199">
        <v>0</v>
      </c>
      <c r="Z199">
        <v>316900</v>
      </c>
      <c r="AA199">
        <v>105.754</v>
      </c>
      <c r="AB199">
        <v>0</v>
      </c>
      <c r="AC199">
        <v>0</v>
      </c>
      <c r="AD199">
        <v>0</v>
      </c>
      <c r="AE199">
        <v>0</v>
      </c>
      <c r="AF199">
        <v>943.33600000000001</v>
      </c>
      <c r="AG199">
        <v>0</v>
      </c>
      <c r="AH199">
        <v>1049.0899999999999</v>
      </c>
      <c r="AI199">
        <v>0</v>
      </c>
      <c r="AJ199">
        <v>0</v>
      </c>
      <c r="AK199">
        <v>0</v>
      </c>
      <c r="AL199">
        <v>0</v>
      </c>
      <c r="AM199">
        <v>1049.0899999999999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0.74032399999999998</v>
      </c>
      <c r="BB199">
        <v>140.881</v>
      </c>
      <c r="BC199">
        <v>43.277200000000001</v>
      </c>
      <c r="BD199">
        <v>0</v>
      </c>
      <c r="BE199">
        <v>0</v>
      </c>
      <c r="BF199">
        <v>5.5724999999999998</v>
      </c>
      <c r="BG199">
        <v>93.091999999999999</v>
      </c>
      <c r="BH199">
        <v>283.56299999999999</v>
      </c>
      <c r="BI199">
        <v>77.584199999999996</v>
      </c>
      <c r="BJ199">
        <v>0</v>
      </c>
      <c r="BK199">
        <v>0.42273300000000003</v>
      </c>
      <c r="BL199">
        <v>0</v>
      </c>
      <c r="BM199">
        <v>361.57</v>
      </c>
      <c r="BN199">
        <v>355.25700000000001</v>
      </c>
      <c r="BO199">
        <v>6.3128299999999999</v>
      </c>
      <c r="BP199">
        <v>0</v>
      </c>
      <c r="BQ199">
        <v>0</v>
      </c>
      <c r="BS199">
        <v>0</v>
      </c>
      <c r="BT199">
        <v>0</v>
      </c>
      <c r="BV199">
        <v>0</v>
      </c>
      <c r="BW199" t="s">
        <v>100</v>
      </c>
      <c r="BX199" t="s">
        <v>100</v>
      </c>
      <c r="BY199" t="s">
        <v>292</v>
      </c>
      <c r="BZ199">
        <v>1.6979</v>
      </c>
      <c r="CA199">
        <v>119874</v>
      </c>
      <c r="CB199">
        <v>23292.9</v>
      </c>
      <c r="CC199">
        <v>0</v>
      </c>
      <c r="CD199">
        <v>554.548</v>
      </c>
      <c r="CE199">
        <v>0</v>
      </c>
      <c r="CF199">
        <v>93480.9</v>
      </c>
      <c r="CG199">
        <v>237204</v>
      </c>
      <c r="CH199">
        <v>77659.399999999994</v>
      </c>
      <c r="CI199">
        <v>0</v>
      </c>
      <c r="CJ199">
        <v>424.5</v>
      </c>
      <c r="CK199">
        <v>0</v>
      </c>
      <c r="CL199">
        <v>315288</v>
      </c>
      <c r="CM199">
        <v>293.95499999999998</v>
      </c>
      <c r="CN199">
        <v>0</v>
      </c>
      <c r="CO199">
        <v>0</v>
      </c>
      <c r="CP199">
        <v>0</v>
      </c>
      <c r="CQ199">
        <v>0</v>
      </c>
      <c r="CR199">
        <v>1024.1199999999999</v>
      </c>
      <c r="CS199">
        <v>0</v>
      </c>
      <c r="CT199">
        <v>1318.07</v>
      </c>
      <c r="CU199">
        <v>0</v>
      </c>
      <c r="CV199">
        <v>0</v>
      </c>
      <c r="CW199">
        <v>0</v>
      </c>
      <c r="CX199">
        <v>0</v>
      </c>
      <c r="CY199">
        <v>1318.07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2.0782799999999999</v>
      </c>
      <c r="DN199">
        <v>156.42400000000001</v>
      </c>
      <c r="DO199">
        <v>25.1554</v>
      </c>
      <c r="DP199">
        <v>0</v>
      </c>
      <c r="DQ199">
        <v>0.39086599999999999</v>
      </c>
      <c r="DR199">
        <v>6.0484799999999996</v>
      </c>
      <c r="DS199">
        <v>93.091999999999999</v>
      </c>
      <c r="DT199">
        <v>283.18900000000002</v>
      </c>
      <c r="DU199">
        <v>77.584199999999996</v>
      </c>
      <c r="DV199">
        <v>0</v>
      </c>
      <c r="DW199">
        <v>0.42273300000000003</v>
      </c>
      <c r="DX199">
        <v>0</v>
      </c>
      <c r="DY199">
        <v>361.19600000000003</v>
      </c>
      <c r="DZ199">
        <v>353.07100000000003</v>
      </c>
      <c r="EA199">
        <v>8.1255799999999994</v>
      </c>
      <c r="EB199">
        <v>0</v>
      </c>
      <c r="EC199">
        <v>0</v>
      </c>
      <c r="EE199">
        <v>0</v>
      </c>
      <c r="EF199">
        <v>0</v>
      </c>
      <c r="EH199">
        <v>0</v>
      </c>
      <c r="FI199" t="s">
        <v>509</v>
      </c>
      <c r="FJ199" t="s">
        <v>469</v>
      </c>
      <c r="FK199" t="s">
        <v>260</v>
      </c>
      <c r="FL199" t="s">
        <v>291</v>
      </c>
      <c r="FM199">
        <v>8.5</v>
      </c>
      <c r="FN199" t="s">
        <v>44</v>
      </c>
      <c r="FO199" t="s">
        <v>520</v>
      </c>
      <c r="FP199" t="s">
        <v>525</v>
      </c>
    </row>
    <row r="200" spans="1:172" x14ac:dyDescent="0.25">
      <c r="A200" s="69">
        <v>42957.180659722224</v>
      </c>
      <c r="B200" t="s">
        <v>440</v>
      </c>
      <c r="C200">
        <v>513006</v>
      </c>
      <c r="D200" t="s">
        <v>303</v>
      </c>
      <c r="E200">
        <v>24563.1</v>
      </c>
      <c r="F200">
        <v>24692.3</v>
      </c>
      <c r="G200" t="s">
        <v>43</v>
      </c>
      <c r="H200" s="39">
        <v>3.5416666666666666E-2</v>
      </c>
      <c r="I200" t="s">
        <v>50</v>
      </c>
      <c r="J200">
        <v>14.98</v>
      </c>
      <c r="K200" t="s">
        <v>100</v>
      </c>
      <c r="L200" t="s">
        <v>100</v>
      </c>
      <c r="M200" t="s">
        <v>369</v>
      </c>
      <c r="N200">
        <v>0</v>
      </c>
      <c r="O200">
        <v>38873.9</v>
      </c>
      <c r="P200">
        <v>13977.1</v>
      </c>
      <c r="Q200">
        <v>0</v>
      </c>
      <c r="R200">
        <v>0</v>
      </c>
      <c r="S200">
        <v>0</v>
      </c>
      <c r="T200">
        <v>93480.9</v>
      </c>
      <c r="U200">
        <v>146332</v>
      </c>
      <c r="V200">
        <v>77659.399999999994</v>
      </c>
      <c r="W200">
        <v>0</v>
      </c>
      <c r="X200">
        <v>424.5</v>
      </c>
      <c r="Y200">
        <v>0</v>
      </c>
      <c r="Z200">
        <v>224416</v>
      </c>
      <c r="AA200">
        <v>237.50200000000001</v>
      </c>
      <c r="AB200">
        <v>0</v>
      </c>
      <c r="AC200">
        <v>0</v>
      </c>
      <c r="AD200">
        <v>0</v>
      </c>
      <c r="AE200">
        <v>0</v>
      </c>
      <c r="AF200">
        <v>1089.05</v>
      </c>
      <c r="AG200">
        <v>0</v>
      </c>
      <c r="AH200">
        <v>1326.56</v>
      </c>
      <c r="AI200">
        <v>0</v>
      </c>
      <c r="AJ200">
        <v>0</v>
      </c>
      <c r="AK200">
        <v>0</v>
      </c>
      <c r="AL200">
        <v>0</v>
      </c>
      <c r="AM200">
        <v>1326.56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1.63866</v>
      </c>
      <c r="BB200">
        <v>62.303199999999997</v>
      </c>
      <c r="BC200">
        <v>13.614599999999999</v>
      </c>
      <c r="BD200">
        <v>0</v>
      </c>
      <c r="BE200">
        <v>0</v>
      </c>
      <c r="BF200">
        <v>6.3870500000000003</v>
      </c>
      <c r="BG200">
        <v>93.947900000000004</v>
      </c>
      <c r="BH200">
        <v>177.89099999999999</v>
      </c>
      <c r="BI200">
        <v>78.286699999999996</v>
      </c>
      <c r="BJ200">
        <v>0</v>
      </c>
      <c r="BK200">
        <v>0.42662</v>
      </c>
      <c r="BL200">
        <v>0</v>
      </c>
      <c r="BM200">
        <v>256.60500000000002</v>
      </c>
      <c r="BN200">
        <v>248.57900000000001</v>
      </c>
      <c r="BO200">
        <v>8.0257100000000001</v>
      </c>
      <c r="BP200">
        <v>0</v>
      </c>
      <c r="BQ200">
        <v>0</v>
      </c>
      <c r="BS200">
        <v>0</v>
      </c>
      <c r="BT200">
        <v>0</v>
      </c>
      <c r="BV200">
        <v>0</v>
      </c>
      <c r="BW200" t="s">
        <v>100</v>
      </c>
      <c r="BX200" t="s">
        <v>100</v>
      </c>
      <c r="BY200" t="s">
        <v>223</v>
      </c>
      <c r="BZ200">
        <v>3.2589100000000002</v>
      </c>
      <c r="CA200">
        <v>46892.6</v>
      </c>
      <c r="CB200">
        <v>17631.599999999999</v>
      </c>
      <c r="CC200">
        <v>0</v>
      </c>
      <c r="CD200">
        <v>1031.52</v>
      </c>
      <c r="CE200">
        <v>0</v>
      </c>
      <c r="CF200">
        <v>93480.9</v>
      </c>
      <c r="CG200">
        <v>159040</v>
      </c>
      <c r="CH200">
        <v>77659.399999999994</v>
      </c>
      <c r="CI200">
        <v>0</v>
      </c>
      <c r="CJ200">
        <v>424.5</v>
      </c>
      <c r="CK200">
        <v>0</v>
      </c>
      <c r="CL200">
        <v>237124</v>
      </c>
      <c r="CM200">
        <v>568.78800000000001</v>
      </c>
      <c r="CN200">
        <v>0</v>
      </c>
      <c r="CO200">
        <v>0</v>
      </c>
      <c r="CP200">
        <v>0</v>
      </c>
      <c r="CQ200">
        <v>0</v>
      </c>
      <c r="CR200">
        <v>1178.96</v>
      </c>
      <c r="CS200">
        <v>0</v>
      </c>
      <c r="CT200">
        <v>1747.75</v>
      </c>
      <c r="CU200">
        <v>0</v>
      </c>
      <c r="CV200">
        <v>0</v>
      </c>
      <c r="CW200">
        <v>0</v>
      </c>
      <c r="CX200">
        <v>0</v>
      </c>
      <c r="CY200">
        <v>1747.75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3.9285100000000002</v>
      </c>
      <c r="DN200">
        <v>69.495400000000004</v>
      </c>
      <c r="DO200">
        <v>17.8565</v>
      </c>
      <c r="DP200">
        <v>0</v>
      </c>
      <c r="DQ200">
        <v>0.72485699999999997</v>
      </c>
      <c r="DR200">
        <v>6.91404</v>
      </c>
      <c r="DS200">
        <v>93.947900000000004</v>
      </c>
      <c r="DT200">
        <v>192.86699999999999</v>
      </c>
      <c r="DU200">
        <v>78.286699999999996</v>
      </c>
      <c r="DV200">
        <v>0</v>
      </c>
      <c r="DW200">
        <v>0.42662</v>
      </c>
      <c r="DX200">
        <v>0</v>
      </c>
      <c r="DY200">
        <v>271.58100000000002</v>
      </c>
      <c r="DZ200">
        <v>260.74</v>
      </c>
      <c r="EA200">
        <v>10.840299999999999</v>
      </c>
      <c r="EB200">
        <v>0</v>
      </c>
      <c r="EC200">
        <v>0</v>
      </c>
      <c r="EE200">
        <v>0</v>
      </c>
      <c r="EF200">
        <v>0</v>
      </c>
      <c r="EH200">
        <v>0</v>
      </c>
      <c r="FI200" t="s">
        <v>509</v>
      </c>
      <c r="FJ200" t="s">
        <v>469</v>
      </c>
      <c r="FK200" t="s">
        <v>260</v>
      </c>
      <c r="FL200" t="s">
        <v>291</v>
      </c>
      <c r="FM200">
        <v>8.5</v>
      </c>
      <c r="FN200" t="s">
        <v>44</v>
      </c>
      <c r="FO200" t="s">
        <v>520</v>
      </c>
      <c r="FP200" t="s">
        <v>525</v>
      </c>
    </row>
    <row r="201" spans="1:172" x14ac:dyDescent="0.25">
      <c r="A201" s="69">
        <v>42957.181307870371</v>
      </c>
      <c r="B201" t="s">
        <v>441</v>
      </c>
      <c r="C201">
        <v>1000006</v>
      </c>
      <c r="D201" t="s">
        <v>303</v>
      </c>
      <c r="E201">
        <v>22500</v>
      </c>
      <c r="F201">
        <v>22500</v>
      </c>
      <c r="G201" t="s">
        <v>43</v>
      </c>
      <c r="H201" s="39">
        <v>3.6111111111111115E-2</v>
      </c>
      <c r="I201" t="s">
        <v>51</v>
      </c>
      <c r="J201">
        <v>-29.82</v>
      </c>
      <c r="K201" t="s">
        <v>100</v>
      </c>
      <c r="L201" t="s">
        <v>100</v>
      </c>
      <c r="M201" t="s">
        <v>286</v>
      </c>
      <c r="N201">
        <v>0</v>
      </c>
      <c r="O201">
        <v>25841</v>
      </c>
      <c r="P201">
        <v>64644.1</v>
      </c>
      <c r="Q201">
        <v>0</v>
      </c>
      <c r="R201">
        <v>0</v>
      </c>
      <c r="S201">
        <v>0</v>
      </c>
      <c r="T201">
        <v>93403.8</v>
      </c>
      <c r="U201">
        <v>183889</v>
      </c>
      <c r="V201">
        <v>81817.899999999994</v>
      </c>
      <c r="W201">
        <v>0</v>
      </c>
      <c r="X201">
        <v>0</v>
      </c>
      <c r="Y201">
        <v>0</v>
      </c>
      <c r="Z201">
        <v>265707</v>
      </c>
      <c r="AA201">
        <v>237.851</v>
      </c>
      <c r="AB201">
        <v>0</v>
      </c>
      <c r="AC201">
        <v>0</v>
      </c>
      <c r="AD201">
        <v>0</v>
      </c>
      <c r="AE201">
        <v>0</v>
      </c>
      <c r="AF201">
        <v>1288.28</v>
      </c>
      <c r="AG201">
        <v>0</v>
      </c>
      <c r="AH201">
        <v>1526.13</v>
      </c>
      <c r="AI201">
        <v>0</v>
      </c>
      <c r="AJ201">
        <v>0</v>
      </c>
      <c r="AK201">
        <v>0</v>
      </c>
      <c r="AL201">
        <v>0</v>
      </c>
      <c r="AM201">
        <v>1526.13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1.7331799999999999</v>
      </c>
      <c r="BB201">
        <v>55.198500000000003</v>
      </c>
      <c r="BC201">
        <v>67.005899999999997</v>
      </c>
      <c r="BD201">
        <v>0</v>
      </c>
      <c r="BE201">
        <v>0</v>
      </c>
      <c r="BF201">
        <v>8.2481500000000008</v>
      </c>
      <c r="BG201">
        <v>102.47799999999999</v>
      </c>
      <c r="BH201">
        <v>234.66399999999999</v>
      </c>
      <c r="BI201">
        <v>90.041600000000003</v>
      </c>
      <c r="BJ201">
        <v>0</v>
      </c>
      <c r="BK201">
        <v>0</v>
      </c>
      <c r="BL201">
        <v>0</v>
      </c>
      <c r="BM201">
        <v>324.70499999999998</v>
      </c>
      <c r="BN201">
        <v>314.72399999999999</v>
      </c>
      <c r="BO201">
        <v>9.9813299999999998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100</v>
      </c>
      <c r="BX201" t="s">
        <v>100</v>
      </c>
      <c r="BY201" t="s">
        <v>442</v>
      </c>
      <c r="BZ201">
        <v>2.7648899999999998</v>
      </c>
      <c r="CA201">
        <v>41604.6</v>
      </c>
      <c r="CB201">
        <v>18330.900000000001</v>
      </c>
      <c r="CC201">
        <v>0</v>
      </c>
      <c r="CD201">
        <v>440.00099999999998</v>
      </c>
      <c r="CE201">
        <v>0</v>
      </c>
      <c r="CF201">
        <v>93403.8</v>
      </c>
      <c r="CG201">
        <v>153782</v>
      </c>
      <c r="CH201">
        <v>81817.899999999994</v>
      </c>
      <c r="CI201">
        <v>0</v>
      </c>
      <c r="CJ201">
        <v>0</v>
      </c>
      <c r="CK201">
        <v>0</v>
      </c>
      <c r="CL201">
        <v>235600</v>
      </c>
      <c r="CM201">
        <v>483.27699999999999</v>
      </c>
      <c r="CN201">
        <v>0</v>
      </c>
      <c r="CO201">
        <v>0</v>
      </c>
      <c r="CP201">
        <v>0</v>
      </c>
      <c r="CQ201">
        <v>0</v>
      </c>
      <c r="CR201">
        <v>1268.6099999999999</v>
      </c>
      <c r="CS201">
        <v>0</v>
      </c>
      <c r="CT201">
        <v>1751.89</v>
      </c>
      <c r="CU201">
        <v>0</v>
      </c>
      <c r="CV201">
        <v>0</v>
      </c>
      <c r="CW201">
        <v>0</v>
      </c>
      <c r="CX201">
        <v>0</v>
      </c>
      <c r="CY201">
        <v>1751.89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3.6121099999999999</v>
      </c>
      <c r="DN201">
        <v>67.623199999999997</v>
      </c>
      <c r="DO201">
        <v>22.676600000000001</v>
      </c>
      <c r="DP201">
        <v>0</v>
      </c>
      <c r="DQ201">
        <v>0.33756700000000001</v>
      </c>
      <c r="DR201">
        <v>8.1220700000000008</v>
      </c>
      <c r="DS201">
        <v>102.47799999999999</v>
      </c>
      <c r="DT201">
        <v>204.84899999999999</v>
      </c>
      <c r="DU201">
        <v>90.041600000000003</v>
      </c>
      <c r="DV201">
        <v>0</v>
      </c>
      <c r="DW201">
        <v>0</v>
      </c>
      <c r="DX201">
        <v>0</v>
      </c>
      <c r="DY201">
        <v>294.89100000000002</v>
      </c>
      <c r="DZ201">
        <v>283.15899999999999</v>
      </c>
      <c r="EA201">
        <v>11.732100000000001</v>
      </c>
      <c r="EB201">
        <v>0</v>
      </c>
      <c r="EC201">
        <v>0</v>
      </c>
      <c r="EE201">
        <v>0</v>
      </c>
      <c r="EF201">
        <v>0</v>
      </c>
      <c r="EH201">
        <v>0</v>
      </c>
      <c r="FI201" t="s">
        <v>509</v>
      </c>
      <c r="FJ201" t="s">
        <v>469</v>
      </c>
      <c r="FK201" t="s">
        <v>260</v>
      </c>
      <c r="FL201" t="s">
        <v>291</v>
      </c>
      <c r="FM201">
        <v>8.5</v>
      </c>
      <c r="FN201" t="s">
        <v>44</v>
      </c>
      <c r="FO201" t="s">
        <v>520</v>
      </c>
      <c r="FP201" t="s">
        <v>525</v>
      </c>
    </row>
    <row r="202" spans="1:172" x14ac:dyDescent="0.25">
      <c r="A202" s="69">
        <v>42957.181932870371</v>
      </c>
      <c r="B202" t="s">
        <v>443</v>
      </c>
      <c r="C202">
        <v>1000006</v>
      </c>
      <c r="D202" t="s">
        <v>303</v>
      </c>
      <c r="E202">
        <v>22500</v>
      </c>
      <c r="F202">
        <v>22500</v>
      </c>
      <c r="G202" t="s">
        <v>43</v>
      </c>
      <c r="H202" s="39">
        <v>3.5416666666666666E-2</v>
      </c>
      <c r="I202" t="s">
        <v>51</v>
      </c>
      <c r="J202">
        <v>-24.23</v>
      </c>
      <c r="K202" t="s">
        <v>100</v>
      </c>
      <c r="L202" t="s">
        <v>100</v>
      </c>
      <c r="M202" t="s">
        <v>236</v>
      </c>
      <c r="N202">
        <v>7813.81</v>
      </c>
      <c r="O202">
        <v>37029.599999999999</v>
      </c>
      <c r="P202">
        <v>40031.199999999997</v>
      </c>
      <c r="Q202">
        <v>0</v>
      </c>
      <c r="R202">
        <v>0</v>
      </c>
      <c r="S202">
        <v>0</v>
      </c>
      <c r="T202">
        <v>93403.8</v>
      </c>
      <c r="U202">
        <v>178278</v>
      </c>
      <c r="V202">
        <v>81817.899999999994</v>
      </c>
      <c r="W202">
        <v>0</v>
      </c>
      <c r="X202">
        <v>0</v>
      </c>
      <c r="Y202">
        <v>0</v>
      </c>
      <c r="Z202">
        <v>260096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1288.28</v>
      </c>
      <c r="AG202">
        <v>0</v>
      </c>
      <c r="AH202">
        <v>1288.28</v>
      </c>
      <c r="AI202">
        <v>0</v>
      </c>
      <c r="AJ202">
        <v>0</v>
      </c>
      <c r="AK202">
        <v>0</v>
      </c>
      <c r="AL202">
        <v>0</v>
      </c>
      <c r="AM202">
        <v>1288.28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6.06677</v>
      </c>
      <c r="BB202">
        <v>69.100899999999996</v>
      </c>
      <c r="BC202">
        <v>43.183900000000001</v>
      </c>
      <c r="BD202">
        <v>0</v>
      </c>
      <c r="BE202">
        <v>0</v>
      </c>
      <c r="BF202">
        <v>8.2481500000000008</v>
      </c>
      <c r="BG202">
        <v>102.47799999999999</v>
      </c>
      <c r="BH202">
        <v>229.078</v>
      </c>
      <c r="BI202">
        <v>90.041600000000003</v>
      </c>
      <c r="BJ202">
        <v>0</v>
      </c>
      <c r="BK202">
        <v>0</v>
      </c>
      <c r="BL202">
        <v>0</v>
      </c>
      <c r="BM202">
        <v>319.11900000000003</v>
      </c>
      <c r="BN202">
        <v>310.87099999999998</v>
      </c>
      <c r="BO202">
        <v>8.2481500000000008</v>
      </c>
      <c r="BP202">
        <v>0</v>
      </c>
      <c r="BQ202">
        <v>0</v>
      </c>
      <c r="BS202">
        <v>0</v>
      </c>
      <c r="BT202">
        <v>0</v>
      </c>
      <c r="BV202">
        <v>0</v>
      </c>
      <c r="BW202" t="s">
        <v>100</v>
      </c>
      <c r="BX202" t="s">
        <v>100</v>
      </c>
      <c r="BY202" t="s">
        <v>442</v>
      </c>
      <c r="BZ202">
        <v>2.7648899999999998</v>
      </c>
      <c r="CA202">
        <v>41604.6</v>
      </c>
      <c r="CB202">
        <v>18330.900000000001</v>
      </c>
      <c r="CC202">
        <v>0</v>
      </c>
      <c r="CD202">
        <v>440.00099999999998</v>
      </c>
      <c r="CE202">
        <v>0</v>
      </c>
      <c r="CF202">
        <v>93403.8</v>
      </c>
      <c r="CG202">
        <v>153782</v>
      </c>
      <c r="CH202">
        <v>81817.899999999994</v>
      </c>
      <c r="CI202">
        <v>0</v>
      </c>
      <c r="CJ202">
        <v>0</v>
      </c>
      <c r="CK202">
        <v>0</v>
      </c>
      <c r="CL202">
        <v>235600</v>
      </c>
      <c r="CM202">
        <v>483.27699999999999</v>
      </c>
      <c r="CN202">
        <v>0</v>
      </c>
      <c r="CO202">
        <v>0</v>
      </c>
      <c r="CP202">
        <v>0</v>
      </c>
      <c r="CQ202">
        <v>0</v>
      </c>
      <c r="CR202">
        <v>1268.6099999999999</v>
      </c>
      <c r="CS202">
        <v>0</v>
      </c>
      <c r="CT202">
        <v>1751.89</v>
      </c>
      <c r="CU202">
        <v>0</v>
      </c>
      <c r="CV202">
        <v>0</v>
      </c>
      <c r="CW202">
        <v>0</v>
      </c>
      <c r="CX202">
        <v>0</v>
      </c>
      <c r="CY202">
        <v>1751.89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3.6121099999999999</v>
      </c>
      <c r="DN202">
        <v>67.623199999999997</v>
      </c>
      <c r="DO202">
        <v>22.676600000000001</v>
      </c>
      <c r="DP202">
        <v>0</v>
      </c>
      <c r="DQ202">
        <v>0.33756700000000001</v>
      </c>
      <c r="DR202">
        <v>8.1220700000000008</v>
      </c>
      <c r="DS202">
        <v>102.47799999999999</v>
      </c>
      <c r="DT202">
        <v>204.84899999999999</v>
      </c>
      <c r="DU202">
        <v>90.041600000000003</v>
      </c>
      <c r="DV202">
        <v>0</v>
      </c>
      <c r="DW202">
        <v>0</v>
      </c>
      <c r="DX202">
        <v>0</v>
      </c>
      <c r="DY202">
        <v>294.89100000000002</v>
      </c>
      <c r="DZ202">
        <v>283.15899999999999</v>
      </c>
      <c r="EA202">
        <v>11.732100000000001</v>
      </c>
      <c r="EB202">
        <v>0</v>
      </c>
      <c r="EC202">
        <v>0</v>
      </c>
      <c r="EE202">
        <v>0</v>
      </c>
      <c r="EF202">
        <v>0</v>
      </c>
      <c r="EH202">
        <v>0</v>
      </c>
      <c r="FI202" t="s">
        <v>509</v>
      </c>
      <c r="FJ202" t="s">
        <v>469</v>
      </c>
      <c r="FK202" t="s">
        <v>260</v>
      </c>
      <c r="FL202" t="s">
        <v>291</v>
      </c>
      <c r="FM202">
        <v>8.5</v>
      </c>
      <c r="FN202" t="s">
        <v>44</v>
      </c>
      <c r="FO202" t="s">
        <v>520</v>
      </c>
      <c r="FP202" t="s">
        <v>525</v>
      </c>
    </row>
    <row r="203" spans="1:172" x14ac:dyDescent="0.25">
      <c r="A203" s="69">
        <v>42957.182592592595</v>
      </c>
      <c r="B203" t="s">
        <v>444</v>
      </c>
      <c r="C203">
        <v>1000015</v>
      </c>
      <c r="D203" t="s">
        <v>124</v>
      </c>
      <c r="E203">
        <v>22500</v>
      </c>
      <c r="F203">
        <v>22500</v>
      </c>
      <c r="G203" t="s">
        <v>43</v>
      </c>
      <c r="H203" s="39">
        <v>3.6805555555555557E-2</v>
      </c>
      <c r="I203" t="s">
        <v>51</v>
      </c>
      <c r="J203">
        <v>-0.89</v>
      </c>
      <c r="K203" t="s">
        <v>100</v>
      </c>
      <c r="L203" t="s">
        <v>100</v>
      </c>
      <c r="M203" t="s">
        <v>286</v>
      </c>
      <c r="N203">
        <v>0</v>
      </c>
      <c r="O203">
        <v>107960</v>
      </c>
      <c r="P203">
        <v>84037.3</v>
      </c>
      <c r="Q203">
        <v>0</v>
      </c>
      <c r="R203">
        <v>0</v>
      </c>
      <c r="S203">
        <v>0</v>
      </c>
      <c r="T203">
        <v>93403.8</v>
      </c>
      <c r="U203">
        <v>285401</v>
      </c>
      <c r="V203">
        <v>81817.899999999994</v>
      </c>
      <c r="W203">
        <v>0</v>
      </c>
      <c r="X203">
        <v>0</v>
      </c>
      <c r="Y203">
        <v>0</v>
      </c>
      <c r="Z203">
        <v>367219</v>
      </c>
      <c r="AA203">
        <v>106.37</v>
      </c>
      <c r="AB203">
        <v>0</v>
      </c>
      <c r="AC203">
        <v>0</v>
      </c>
      <c r="AD203">
        <v>0</v>
      </c>
      <c r="AE203">
        <v>0</v>
      </c>
      <c r="AF203">
        <v>1116.8800000000001</v>
      </c>
      <c r="AG203">
        <v>0</v>
      </c>
      <c r="AH203">
        <v>1223.25</v>
      </c>
      <c r="AI203">
        <v>0</v>
      </c>
      <c r="AJ203">
        <v>0</v>
      </c>
      <c r="AK203">
        <v>0</v>
      </c>
      <c r="AL203">
        <v>0</v>
      </c>
      <c r="AM203">
        <v>1223.25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0.80022499999999996</v>
      </c>
      <c r="BB203">
        <v>157.571</v>
      </c>
      <c r="BC203">
        <v>86.652500000000003</v>
      </c>
      <c r="BD203">
        <v>0</v>
      </c>
      <c r="BE203">
        <v>0</v>
      </c>
      <c r="BF203">
        <v>7.20214</v>
      </c>
      <c r="BG203">
        <v>101.544</v>
      </c>
      <c r="BH203">
        <v>353.77</v>
      </c>
      <c r="BI203">
        <v>89.233699999999999</v>
      </c>
      <c r="BJ203">
        <v>0</v>
      </c>
      <c r="BK203">
        <v>0</v>
      </c>
      <c r="BL203">
        <v>0</v>
      </c>
      <c r="BM203">
        <v>443.00299999999999</v>
      </c>
      <c r="BN203">
        <v>435.00099999999998</v>
      </c>
      <c r="BO203">
        <v>8.0023700000000009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100</v>
      </c>
      <c r="BX203" t="s">
        <v>100</v>
      </c>
      <c r="BY203" t="s">
        <v>480</v>
      </c>
      <c r="BZ203">
        <v>4.3354999999999997</v>
      </c>
      <c r="CA203">
        <v>132255</v>
      </c>
      <c r="CB203">
        <v>48779.5</v>
      </c>
      <c r="CC203">
        <v>0</v>
      </c>
      <c r="CD203">
        <v>524.10199999999998</v>
      </c>
      <c r="CE203">
        <v>0</v>
      </c>
      <c r="CF203">
        <v>93403.8</v>
      </c>
      <c r="CG203">
        <v>274967</v>
      </c>
      <c r="CH203">
        <v>81817.899999999994</v>
      </c>
      <c r="CI203">
        <v>0</v>
      </c>
      <c r="CJ203">
        <v>0</v>
      </c>
      <c r="CK203">
        <v>0</v>
      </c>
      <c r="CL203">
        <v>356785</v>
      </c>
      <c r="CM203">
        <v>753.39300000000003</v>
      </c>
      <c r="CN203">
        <v>0</v>
      </c>
      <c r="CO203">
        <v>0</v>
      </c>
      <c r="CP203">
        <v>0</v>
      </c>
      <c r="CQ203">
        <v>0</v>
      </c>
      <c r="CR203">
        <v>1101.52</v>
      </c>
      <c r="CS203">
        <v>0</v>
      </c>
      <c r="CT203">
        <v>1854.91</v>
      </c>
      <c r="CU203">
        <v>0</v>
      </c>
      <c r="CV203">
        <v>0</v>
      </c>
      <c r="CW203">
        <v>0</v>
      </c>
      <c r="CX203">
        <v>0</v>
      </c>
      <c r="CY203">
        <v>1854.91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4.80253</v>
      </c>
      <c r="DN203">
        <v>181.76900000000001</v>
      </c>
      <c r="DO203">
        <v>57.235900000000001</v>
      </c>
      <c r="DP203">
        <v>0</v>
      </c>
      <c r="DQ203">
        <v>0.41555500000000001</v>
      </c>
      <c r="DR203">
        <v>7.1023500000000004</v>
      </c>
      <c r="DS203">
        <v>101.544</v>
      </c>
      <c r="DT203">
        <v>352.87</v>
      </c>
      <c r="DU203">
        <v>89.233699999999999</v>
      </c>
      <c r="DV203">
        <v>0</v>
      </c>
      <c r="DW203">
        <v>0</v>
      </c>
      <c r="DX203">
        <v>0</v>
      </c>
      <c r="DY203">
        <v>442.10399999999998</v>
      </c>
      <c r="DZ203">
        <v>430.202</v>
      </c>
      <c r="EA203">
        <v>11.9015</v>
      </c>
      <c r="EB203">
        <v>0</v>
      </c>
      <c r="EC203">
        <v>0</v>
      </c>
      <c r="EE203">
        <v>0</v>
      </c>
      <c r="EF203">
        <v>0</v>
      </c>
      <c r="EH203">
        <v>0</v>
      </c>
      <c r="FI203" t="s">
        <v>509</v>
      </c>
      <c r="FJ203" t="s">
        <v>469</v>
      </c>
      <c r="FK203" t="s">
        <v>260</v>
      </c>
      <c r="FL203" t="s">
        <v>291</v>
      </c>
      <c r="FM203">
        <v>8.5</v>
      </c>
      <c r="FN203" t="s">
        <v>44</v>
      </c>
      <c r="FO203" t="s">
        <v>520</v>
      </c>
      <c r="FP203" t="s">
        <v>525</v>
      </c>
    </row>
    <row r="204" spans="1:172" x14ac:dyDescent="0.25">
      <c r="A204" s="69">
        <v>42957.183171296296</v>
      </c>
      <c r="B204" t="s">
        <v>445</v>
      </c>
      <c r="C204">
        <v>1000015</v>
      </c>
      <c r="D204" t="s">
        <v>124</v>
      </c>
      <c r="E204">
        <v>22500</v>
      </c>
      <c r="F204">
        <v>22500</v>
      </c>
      <c r="G204" t="s">
        <v>43</v>
      </c>
      <c r="H204" s="39">
        <v>3.1944444444444449E-2</v>
      </c>
      <c r="I204" t="s">
        <v>50</v>
      </c>
      <c r="J204">
        <v>19.93</v>
      </c>
      <c r="K204" t="s">
        <v>100</v>
      </c>
      <c r="L204" t="s">
        <v>100</v>
      </c>
      <c r="M204" t="s">
        <v>236</v>
      </c>
      <c r="N204">
        <v>4323.4399999999996</v>
      </c>
      <c r="O204">
        <v>112322</v>
      </c>
      <c r="P204">
        <v>53697</v>
      </c>
      <c r="Q204">
        <v>0</v>
      </c>
      <c r="R204">
        <v>0</v>
      </c>
      <c r="S204">
        <v>0</v>
      </c>
      <c r="T204">
        <v>93403.8</v>
      </c>
      <c r="U204">
        <v>263746</v>
      </c>
      <c r="V204">
        <v>81817.899999999994</v>
      </c>
      <c r="W204">
        <v>0</v>
      </c>
      <c r="X204">
        <v>0</v>
      </c>
      <c r="Y204">
        <v>0</v>
      </c>
      <c r="Z204">
        <v>345564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1116.9000000000001</v>
      </c>
      <c r="AG204">
        <v>0</v>
      </c>
      <c r="AH204">
        <v>1116.9000000000001</v>
      </c>
      <c r="AI204">
        <v>0</v>
      </c>
      <c r="AJ204">
        <v>0</v>
      </c>
      <c r="AK204">
        <v>0</v>
      </c>
      <c r="AL204">
        <v>0</v>
      </c>
      <c r="AM204">
        <v>1116.9000000000001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3.4483799999999998</v>
      </c>
      <c r="BB204">
        <v>163.46899999999999</v>
      </c>
      <c r="BC204">
        <v>57.281799999999997</v>
      </c>
      <c r="BD204">
        <v>0</v>
      </c>
      <c r="BE204">
        <v>0</v>
      </c>
      <c r="BF204">
        <v>7.2022500000000003</v>
      </c>
      <c r="BG204">
        <v>101.544</v>
      </c>
      <c r="BH204">
        <v>332.94499999999999</v>
      </c>
      <c r="BI204">
        <v>89.233699999999999</v>
      </c>
      <c r="BJ204">
        <v>0</v>
      </c>
      <c r="BK204">
        <v>0</v>
      </c>
      <c r="BL204">
        <v>0</v>
      </c>
      <c r="BM204">
        <v>422.17899999999997</v>
      </c>
      <c r="BN204">
        <v>414.97699999999998</v>
      </c>
      <c r="BO204">
        <v>7.2022500000000003</v>
      </c>
      <c r="BP204">
        <v>0</v>
      </c>
      <c r="BQ204">
        <v>0</v>
      </c>
      <c r="BS204">
        <v>0</v>
      </c>
      <c r="BT204">
        <v>0</v>
      </c>
      <c r="BV204">
        <v>0</v>
      </c>
      <c r="BW204" t="s">
        <v>100</v>
      </c>
      <c r="BX204" t="s">
        <v>100</v>
      </c>
      <c r="BY204" t="s">
        <v>480</v>
      </c>
      <c r="BZ204">
        <v>4.3354999999999997</v>
      </c>
      <c r="CA204">
        <v>132255</v>
      </c>
      <c r="CB204">
        <v>48779.5</v>
      </c>
      <c r="CC204">
        <v>0</v>
      </c>
      <c r="CD204">
        <v>524.10199999999998</v>
      </c>
      <c r="CE204">
        <v>0</v>
      </c>
      <c r="CF204">
        <v>93403.8</v>
      </c>
      <c r="CG204">
        <v>274967</v>
      </c>
      <c r="CH204">
        <v>81817.899999999994</v>
      </c>
      <c r="CI204">
        <v>0</v>
      </c>
      <c r="CJ204">
        <v>0</v>
      </c>
      <c r="CK204">
        <v>0</v>
      </c>
      <c r="CL204">
        <v>356785</v>
      </c>
      <c r="CM204">
        <v>753.39300000000003</v>
      </c>
      <c r="CN204">
        <v>0</v>
      </c>
      <c r="CO204">
        <v>0</v>
      </c>
      <c r="CP204">
        <v>0</v>
      </c>
      <c r="CQ204">
        <v>0</v>
      </c>
      <c r="CR204">
        <v>1101.52</v>
      </c>
      <c r="CS204">
        <v>0</v>
      </c>
      <c r="CT204">
        <v>1854.91</v>
      </c>
      <c r="CU204">
        <v>0</v>
      </c>
      <c r="CV204">
        <v>0</v>
      </c>
      <c r="CW204">
        <v>0</v>
      </c>
      <c r="CX204">
        <v>0</v>
      </c>
      <c r="CY204">
        <v>1854.91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4.80253</v>
      </c>
      <c r="DN204">
        <v>181.76900000000001</v>
      </c>
      <c r="DO204">
        <v>57.235900000000001</v>
      </c>
      <c r="DP204">
        <v>0</v>
      </c>
      <c r="DQ204">
        <v>0.41555500000000001</v>
      </c>
      <c r="DR204">
        <v>7.1023500000000004</v>
      </c>
      <c r="DS204">
        <v>101.544</v>
      </c>
      <c r="DT204">
        <v>352.87</v>
      </c>
      <c r="DU204">
        <v>89.233699999999999</v>
      </c>
      <c r="DV204">
        <v>0</v>
      </c>
      <c r="DW204">
        <v>0</v>
      </c>
      <c r="DX204">
        <v>0</v>
      </c>
      <c r="DY204">
        <v>442.10399999999998</v>
      </c>
      <c r="DZ204">
        <v>430.202</v>
      </c>
      <c r="EA204">
        <v>11.9015</v>
      </c>
      <c r="EB204">
        <v>0</v>
      </c>
      <c r="EC204">
        <v>0</v>
      </c>
      <c r="EE204">
        <v>0</v>
      </c>
      <c r="EF204">
        <v>0</v>
      </c>
      <c r="EH204">
        <v>0</v>
      </c>
      <c r="FI204" t="s">
        <v>509</v>
      </c>
      <c r="FJ204" t="s">
        <v>469</v>
      </c>
      <c r="FK204" t="s">
        <v>260</v>
      </c>
      <c r="FL204" t="s">
        <v>291</v>
      </c>
      <c r="FM204">
        <v>8.5</v>
      </c>
      <c r="FN204" t="s">
        <v>44</v>
      </c>
      <c r="FO204" t="s">
        <v>520</v>
      </c>
      <c r="FP204" t="s">
        <v>525</v>
      </c>
    </row>
    <row r="205" spans="1:172" x14ac:dyDescent="0.25">
      <c r="A205" s="69">
        <v>42957.183831018519</v>
      </c>
      <c r="B205" t="s">
        <v>446</v>
      </c>
      <c r="C205">
        <v>1009215</v>
      </c>
      <c r="D205" t="s">
        <v>124</v>
      </c>
      <c r="E205">
        <v>22500</v>
      </c>
      <c r="F205">
        <v>22500</v>
      </c>
      <c r="G205" t="s">
        <v>43</v>
      </c>
      <c r="H205" s="39">
        <v>3.6805555555555557E-2</v>
      </c>
      <c r="I205" t="s">
        <v>50</v>
      </c>
      <c r="J205">
        <v>24.54</v>
      </c>
      <c r="K205" t="s">
        <v>100</v>
      </c>
      <c r="L205" t="s">
        <v>100</v>
      </c>
      <c r="M205" t="s">
        <v>286</v>
      </c>
      <c r="N205">
        <v>0</v>
      </c>
      <c r="O205">
        <v>90533.7</v>
      </c>
      <c r="P205">
        <v>84037.3</v>
      </c>
      <c r="Q205">
        <v>0</v>
      </c>
      <c r="R205">
        <v>0</v>
      </c>
      <c r="S205">
        <v>0</v>
      </c>
      <c r="T205">
        <v>93403.8</v>
      </c>
      <c r="U205">
        <v>267975</v>
      </c>
      <c r="V205">
        <v>81817.899999999994</v>
      </c>
      <c r="W205">
        <v>0</v>
      </c>
      <c r="X205">
        <v>0</v>
      </c>
      <c r="Y205">
        <v>0</v>
      </c>
      <c r="Z205">
        <v>349793</v>
      </c>
      <c r="AA205">
        <v>106.37</v>
      </c>
      <c r="AB205">
        <v>0</v>
      </c>
      <c r="AC205">
        <v>0</v>
      </c>
      <c r="AD205">
        <v>0</v>
      </c>
      <c r="AE205">
        <v>0</v>
      </c>
      <c r="AF205">
        <v>1116.8800000000001</v>
      </c>
      <c r="AG205">
        <v>0</v>
      </c>
      <c r="AH205">
        <v>1223.25</v>
      </c>
      <c r="AI205">
        <v>0</v>
      </c>
      <c r="AJ205">
        <v>0</v>
      </c>
      <c r="AK205">
        <v>0</v>
      </c>
      <c r="AL205">
        <v>0</v>
      </c>
      <c r="AM205">
        <v>1223.25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0.80022499999999996</v>
      </c>
      <c r="BB205">
        <v>132.137</v>
      </c>
      <c r="BC205">
        <v>86.652500000000003</v>
      </c>
      <c r="BD205">
        <v>0</v>
      </c>
      <c r="BE205">
        <v>0</v>
      </c>
      <c r="BF205">
        <v>7.20214</v>
      </c>
      <c r="BG205">
        <v>101.544</v>
      </c>
      <c r="BH205">
        <v>328.33600000000001</v>
      </c>
      <c r="BI205">
        <v>89.233699999999999</v>
      </c>
      <c r="BJ205">
        <v>0</v>
      </c>
      <c r="BK205">
        <v>0</v>
      </c>
      <c r="BL205">
        <v>0</v>
      </c>
      <c r="BM205">
        <v>417.57</v>
      </c>
      <c r="BN205">
        <v>409.56700000000001</v>
      </c>
      <c r="BO205">
        <v>8.0023700000000009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100</v>
      </c>
      <c r="BX205" t="s">
        <v>100</v>
      </c>
      <c r="BY205" t="s">
        <v>480</v>
      </c>
      <c r="BZ205">
        <v>4.3354999999999997</v>
      </c>
      <c r="CA205">
        <v>132255</v>
      </c>
      <c r="CB205">
        <v>48779.5</v>
      </c>
      <c r="CC205">
        <v>0</v>
      </c>
      <c r="CD205">
        <v>524.10199999999998</v>
      </c>
      <c r="CE205">
        <v>0</v>
      </c>
      <c r="CF205">
        <v>93403.8</v>
      </c>
      <c r="CG205">
        <v>274967</v>
      </c>
      <c r="CH205">
        <v>81817.899999999994</v>
      </c>
      <c r="CI205">
        <v>0</v>
      </c>
      <c r="CJ205">
        <v>0</v>
      </c>
      <c r="CK205">
        <v>0</v>
      </c>
      <c r="CL205">
        <v>356785</v>
      </c>
      <c r="CM205">
        <v>753.39300000000003</v>
      </c>
      <c r="CN205">
        <v>0</v>
      </c>
      <c r="CO205">
        <v>0</v>
      </c>
      <c r="CP205">
        <v>0</v>
      </c>
      <c r="CQ205">
        <v>0</v>
      </c>
      <c r="CR205">
        <v>1101.52</v>
      </c>
      <c r="CS205">
        <v>0</v>
      </c>
      <c r="CT205">
        <v>1854.91</v>
      </c>
      <c r="CU205">
        <v>0</v>
      </c>
      <c r="CV205">
        <v>0</v>
      </c>
      <c r="CW205">
        <v>0</v>
      </c>
      <c r="CX205">
        <v>0</v>
      </c>
      <c r="CY205">
        <v>1854.91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4.80253</v>
      </c>
      <c r="DN205">
        <v>181.76900000000001</v>
      </c>
      <c r="DO205">
        <v>57.235900000000001</v>
      </c>
      <c r="DP205">
        <v>0</v>
      </c>
      <c r="DQ205">
        <v>0.41555500000000001</v>
      </c>
      <c r="DR205">
        <v>7.1023500000000004</v>
      </c>
      <c r="DS205">
        <v>101.544</v>
      </c>
      <c r="DT205">
        <v>352.87</v>
      </c>
      <c r="DU205">
        <v>89.233699999999999</v>
      </c>
      <c r="DV205">
        <v>0</v>
      </c>
      <c r="DW205">
        <v>0</v>
      </c>
      <c r="DX205">
        <v>0</v>
      </c>
      <c r="DY205">
        <v>442.10399999999998</v>
      </c>
      <c r="DZ205">
        <v>430.202</v>
      </c>
      <c r="EA205">
        <v>11.9015</v>
      </c>
      <c r="EB205">
        <v>0</v>
      </c>
      <c r="EC205">
        <v>0</v>
      </c>
      <c r="EE205">
        <v>0</v>
      </c>
      <c r="EF205">
        <v>0</v>
      </c>
      <c r="EH205">
        <v>0</v>
      </c>
      <c r="FI205" t="s">
        <v>509</v>
      </c>
      <c r="FJ205" t="s">
        <v>469</v>
      </c>
      <c r="FK205" t="s">
        <v>260</v>
      </c>
      <c r="FL205" t="s">
        <v>291</v>
      </c>
      <c r="FM205">
        <v>8.5</v>
      </c>
      <c r="FN205" t="s">
        <v>44</v>
      </c>
      <c r="FO205" t="s">
        <v>520</v>
      </c>
      <c r="FP205" t="s">
        <v>525</v>
      </c>
    </row>
    <row r="206" spans="1:172" x14ac:dyDescent="0.25">
      <c r="A206" s="69">
        <v>42957.184444444443</v>
      </c>
      <c r="B206" t="s">
        <v>447</v>
      </c>
      <c r="C206">
        <v>1009315</v>
      </c>
      <c r="D206" t="s">
        <v>124</v>
      </c>
      <c r="E206">
        <v>22500</v>
      </c>
      <c r="F206">
        <v>22500</v>
      </c>
      <c r="G206" t="s">
        <v>43</v>
      </c>
      <c r="H206" s="39">
        <v>3.4722222222222224E-2</v>
      </c>
      <c r="I206" t="s">
        <v>51</v>
      </c>
      <c r="J206">
        <v>-0.82</v>
      </c>
      <c r="K206" t="s">
        <v>100</v>
      </c>
      <c r="L206" t="s">
        <v>100</v>
      </c>
      <c r="M206" t="s">
        <v>286</v>
      </c>
      <c r="N206">
        <v>0</v>
      </c>
      <c r="O206">
        <v>107960</v>
      </c>
      <c r="P206">
        <v>84037.3</v>
      </c>
      <c r="Q206">
        <v>0</v>
      </c>
      <c r="R206">
        <v>0</v>
      </c>
      <c r="S206">
        <v>0</v>
      </c>
      <c r="T206">
        <v>93403.8</v>
      </c>
      <c r="U206">
        <v>285401</v>
      </c>
      <c r="V206">
        <v>81817.899999999994</v>
      </c>
      <c r="W206">
        <v>0</v>
      </c>
      <c r="X206">
        <v>0</v>
      </c>
      <c r="Y206">
        <v>0</v>
      </c>
      <c r="Z206">
        <v>367219</v>
      </c>
      <c r="AA206">
        <v>96.915300000000002</v>
      </c>
      <c r="AB206">
        <v>0</v>
      </c>
      <c r="AC206">
        <v>0</v>
      </c>
      <c r="AD206">
        <v>0</v>
      </c>
      <c r="AE206">
        <v>0</v>
      </c>
      <c r="AF206">
        <v>1116.8800000000001</v>
      </c>
      <c r="AG206">
        <v>0</v>
      </c>
      <c r="AH206">
        <v>1213.79</v>
      </c>
      <c r="AI206">
        <v>0</v>
      </c>
      <c r="AJ206">
        <v>0</v>
      </c>
      <c r="AK206">
        <v>0</v>
      </c>
      <c r="AL206">
        <v>0</v>
      </c>
      <c r="AM206">
        <v>1213.79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0.72909400000000002</v>
      </c>
      <c r="BB206">
        <v>157.571</v>
      </c>
      <c r="BC206">
        <v>86.652500000000003</v>
      </c>
      <c r="BD206">
        <v>0</v>
      </c>
      <c r="BE206">
        <v>0</v>
      </c>
      <c r="BF206">
        <v>7.20214</v>
      </c>
      <c r="BG206">
        <v>101.544</v>
      </c>
      <c r="BH206">
        <v>353.69900000000001</v>
      </c>
      <c r="BI206">
        <v>89.233699999999999</v>
      </c>
      <c r="BJ206">
        <v>0</v>
      </c>
      <c r="BK206">
        <v>0</v>
      </c>
      <c r="BL206">
        <v>0</v>
      </c>
      <c r="BM206">
        <v>442.93200000000002</v>
      </c>
      <c r="BN206">
        <v>435.00099999999998</v>
      </c>
      <c r="BO206">
        <v>7.9312399999999998</v>
      </c>
      <c r="BP206">
        <v>0</v>
      </c>
      <c r="BQ206">
        <v>0</v>
      </c>
      <c r="BS206">
        <v>0</v>
      </c>
      <c r="BT206">
        <v>0</v>
      </c>
      <c r="BV206">
        <v>0</v>
      </c>
      <c r="BW206" t="s">
        <v>100</v>
      </c>
      <c r="BX206" t="s">
        <v>100</v>
      </c>
      <c r="BY206" t="s">
        <v>480</v>
      </c>
      <c r="BZ206">
        <v>4.3354999999999997</v>
      </c>
      <c r="CA206">
        <v>132255</v>
      </c>
      <c r="CB206">
        <v>48779.5</v>
      </c>
      <c r="CC206">
        <v>0</v>
      </c>
      <c r="CD206">
        <v>524.10199999999998</v>
      </c>
      <c r="CE206">
        <v>0</v>
      </c>
      <c r="CF206">
        <v>93403.8</v>
      </c>
      <c r="CG206">
        <v>274967</v>
      </c>
      <c r="CH206">
        <v>81817.899999999994</v>
      </c>
      <c r="CI206">
        <v>0</v>
      </c>
      <c r="CJ206">
        <v>0</v>
      </c>
      <c r="CK206">
        <v>0</v>
      </c>
      <c r="CL206">
        <v>356785</v>
      </c>
      <c r="CM206">
        <v>753.39300000000003</v>
      </c>
      <c r="CN206">
        <v>0</v>
      </c>
      <c r="CO206">
        <v>0</v>
      </c>
      <c r="CP206">
        <v>0</v>
      </c>
      <c r="CQ206">
        <v>0</v>
      </c>
      <c r="CR206">
        <v>1101.52</v>
      </c>
      <c r="CS206">
        <v>0</v>
      </c>
      <c r="CT206">
        <v>1854.91</v>
      </c>
      <c r="CU206">
        <v>0</v>
      </c>
      <c r="CV206">
        <v>0</v>
      </c>
      <c r="CW206">
        <v>0</v>
      </c>
      <c r="CX206">
        <v>0</v>
      </c>
      <c r="CY206">
        <v>1854.91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4.80253</v>
      </c>
      <c r="DN206">
        <v>181.76900000000001</v>
      </c>
      <c r="DO206">
        <v>57.235900000000001</v>
      </c>
      <c r="DP206">
        <v>0</v>
      </c>
      <c r="DQ206">
        <v>0.41555500000000001</v>
      </c>
      <c r="DR206">
        <v>7.1023500000000004</v>
      </c>
      <c r="DS206">
        <v>101.544</v>
      </c>
      <c r="DT206">
        <v>352.87</v>
      </c>
      <c r="DU206">
        <v>89.233699999999999</v>
      </c>
      <c r="DV206">
        <v>0</v>
      </c>
      <c r="DW206">
        <v>0</v>
      </c>
      <c r="DX206">
        <v>0</v>
      </c>
      <c r="DY206">
        <v>442.10399999999998</v>
      </c>
      <c r="DZ206">
        <v>430.202</v>
      </c>
      <c r="EA206">
        <v>11.9015</v>
      </c>
      <c r="EB206">
        <v>0</v>
      </c>
      <c r="EC206">
        <v>0</v>
      </c>
      <c r="EE206">
        <v>0</v>
      </c>
      <c r="EF206">
        <v>0</v>
      </c>
      <c r="EH206">
        <v>0</v>
      </c>
      <c r="FI206" t="s">
        <v>509</v>
      </c>
      <c r="FJ206" t="s">
        <v>469</v>
      </c>
      <c r="FK206" t="s">
        <v>260</v>
      </c>
      <c r="FL206" t="s">
        <v>291</v>
      </c>
      <c r="FM206">
        <v>8.5</v>
      </c>
      <c r="FN206" t="s">
        <v>44</v>
      </c>
      <c r="FO206" t="s">
        <v>520</v>
      </c>
      <c r="FP206" t="s">
        <v>525</v>
      </c>
    </row>
    <row r="207" spans="1:172" x14ac:dyDescent="0.25">
      <c r="A207" s="69">
        <v>42957.185057870367</v>
      </c>
      <c r="B207" t="s">
        <v>448</v>
      </c>
      <c r="C207">
        <v>1009415</v>
      </c>
      <c r="D207" t="s">
        <v>124</v>
      </c>
      <c r="E207">
        <v>22500</v>
      </c>
      <c r="F207">
        <v>22500</v>
      </c>
      <c r="G207" t="s">
        <v>43</v>
      </c>
      <c r="H207" s="39">
        <v>3.3333333333333333E-2</v>
      </c>
      <c r="I207" t="s">
        <v>51</v>
      </c>
      <c r="J207">
        <v>-8.4</v>
      </c>
      <c r="K207" t="s">
        <v>100</v>
      </c>
      <c r="L207" t="s">
        <v>100</v>
      </c>
      <c r="M207" t="s">
        <v>286</v>
      </c>
      <c r="N207">
        <v>0</v>
      </c>
      <c r="O207">
        <v>117902</v>
      </c>
      <c r="P207">
        <v>84037.3</v>
      </c>
      <c r="Q207">
        <v>0</v>
      </c>
      <c r="R207">
        <v>0</v>
      </c>
      <c r="S207">
        <v>0</v>
      </c>
      <c r="T207">
        <v>93403.8</v>
      </c>
      <c r="U207">
        <v>295343</v>
      </c>
      <c r="V207">
        <v>81817.899999999994</v>
      </c>
      <c r="W207">
        <v>0</v>
      </c>
      <c r="X207">
        <v>0</v>
      </c>
      <c r="Y207">
        <v>0</v>
      </c>
      <c r="Z207">
        <v>377161</v>
      </c>
      <c r="AA207">
        <v>109.45</v>
      </c>
      <c r="AB207">
        <v>0</v>
      </c>
      <c r="AC207">
        <v>0</v>
      </c>
      <c r="AD207">
        <v>0</v>
      </c>
      <c r="AE207">
        <v>0</v>
      </c>
      <c r="AF207">
        <v>1116.8800000000001</v>
      </c>
      <c r="AG207">
        <v>0</v>
      </c>
      <c r="AH207">
        <v>1226.33</v>
      </c>
      <c r="AI207">
        <v>0</v>
      </c>
      <c r="AJ207">
        <v>0</v>
      </c>
      <c r="AK207">
        <v>0</v>
      </c>
      <c r="AL207">
        <v>0</v>
      </c>
      <c r="AM207">
        <v>1226.33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0.81127400000000005</v>
      </c>
      <c r="BB207">
        <v>165.06700000000001</v>
      </c>
      <c r="BC207">
        <v>86.652500000000003</v>
      </c>
      <c r="BD207">
        <v>0</v>
      </c>
      <c r="BE207">
        <v>0</v>
      </c>
      <c r="BF207">
        <v>7.20214</v>
      </c>
      <c r="BG207">
        <v>101.544</v>
      </c>
      <c r="BH207">
        <v>361.27800000000002</v>
      </c>
      <c r="BI207">
        <v>89.233699999999999</v>
      </c>
      <c r="BJ207">
        <v>0</v>
      </c>
      <c r="BK207">
        <v>0</v>
      </c>
      <c r="BL207">
        <v>0</v>
      </c>
      <c r="BM207">
        <v>450.51100000000002</v>
      </c>
      <c r="BN207">
        <v>442.49799999999999</v>
      </c>
      <c r="BO207">
        <v>8.0134100000000004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100</v>
      </c>
      <c r="BX207" t="s">
        <v>100</v>
      </c>
      <c r="BY207" t="s">
        <v>480</v>
      </c>
      <c r="BZ207">
        <v>4.3354999999999997</v>
      </c>
      <c r="CA207">
        <v>132255</v>
      </c>
      <c r="CB207">
        <v>48779.5</v>
      </c>
      <c r="CC207">
        <v>0</v>
      </c>
      <c r="CD207">
        <v>524.10199999999998</v>
      </c>
      <c r="CE207">
        <v>0</v>
      </c>
      <c r="CF207">
        <v>93403.8</v>
      </c>
      <c r="CG207">
        <v>274967</v>
      </c>
      <c r="CH207">
        <v>81817.899999999994</v>
      </c>
      <c r="CI207">
        <v>0</v>
      </c>
      <c r="CJ207">
        <v>0</v>
      </c>
      <c r="CK207">
        <v>0</v>
      </c>
      <c r="CL207">
        <v>356785</v>
      </c>
      <c r="CM207">
        <v>753.39300000000003</v>
      </c>
      <c r="CN207">
        <v>0</v>
      </c>
      <c r="CO207">
        <v>0</v>
      </c>
      <c r="CP207">
        <v>0</v>
      </c>
      <c r="CQ207">
        <v>0</v>
      </c>
      <c r="CR207">
        <v>1101.52</v>
      </c>
      <c r="CS207">
        <v>0</v>
      </c>
      <c r="CT207">
        <v>1854.91</v>
      </c>
      <c r="CU207">
        <v>0</v>
      </c>
      <c r="CV207">
        <v>0</v>
      </c>
      <c r="CW207">
        <v>0</v>
      </c>
      <c r="CX207">
        <v>0</v>
      </c>
      <c r="CY207">
        <v>1854.91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4.80253</v>
      </c>
      <c r="DN207">
        <v>181.76900000000001</v>
      </c>
      <c r="DO207">
        <v>57.235900000000001</v>
      </c>
      <c r="DP207">
        <v>0</v>
      </c>
      <c r="DQ207">
        <v>0.41555500000000001</v>
      </c>
      <c r="DR207">
        <v>7.1023500000000004</v>
      </c>
      <c r="DS207">
        <v>101.544</v>
      </c>
      <c r="DT207">
        <v>352.87</v>
      </c>
      <c r="DU207">
        <v>89.233699999999999</v>
      </c>
      <c r="DV207">
        <v>0</v>
      </c>
      <c r="DW207">
        <v>0</v>
      </c>
      <c r="DX207">
        <v>0</v>
      </c>
      <c r="DY207">
        <v>442.10399999999998</v>
      </c>
      <c r="DZ207">
        <v>430.202</v>
      </c>
      <c r="EA207">
        <v>11.9015</v>
      </c>
      <c r="EB207">
        <v>0</v>
      </c>
      <c r="EC207">
        <v>0</v>
      </c>
      <c r="EE207">
        <v>0</v>
      </c>
      <c r="EF207">
        <v>0</v>
      </c>
      <c r="EH207">
        <v>0</v>
      </c>
      <c r="FI207" t="s">
        <v>509</v>
      </c>
      <c r="FJ207" t="s">
        <v>469</v>
      </c>
      <c r="FK207" t="s">
        <v>260</v>
      </c>
      <c r="FL207" t="s">
        <v>291</v>
      </c>
      <c r="FM207">
        <v>8.5</v>
      </c>
      <c r="FN207" t="s">
        <v>44</v>
      </c>
      <c r="FO207" t="s">
        <v>520</v>
      </c>
      <c r="FP207" t="s">
        <v>525</v>
      </c>
    </row>
    <row r="208" spans="1:172" x14ac:dyDescent="0.25">
      <c r="A208" s="69">
        <v>42957.185694444444</v>
      </c>
      <c r="B208" t="s">
        <v>449</v>
      </c>
      <c r="C208">
        <v>1009806</v>
      </c>
      <c r="D208" t="s">
        <v>303</v>
      </c>
      <c r="E208">
        <v>22500</v>
      </c>
      <c r="F208">
        <v>22500</v>
      </c>
      <c r="G208" t="s">
        <v>43</v>
      </c>
      <c r="H208" s="39">
        <v>3.6111111111111115E-2</v>
      </c>
      <c r="I208" t="s">
        <v>51</v>
      </c>
      <c r="J208">
        <v>-29.63</v>
      </c>
      <c r="K208" t="s">
        <v>100</v>
      </c>
      <c r="L208" t="s">
        <v>100</v>
      </c>
      <c r="M208" t="s">
        <v>286</v>
      </c>
      <c r="N208">
        <v>0</v>
      </c>
      <c r="O208">
        <v>27375.1</v>
      </c>
      <c r="P208">
        <v>64644.1</v>
      </c>
      <c r="Q208">
        <v>0</v>
      </c>
      <c r="R208">
        <v>0</v>
      </c>
      <c r="S208">
        <v>0</v>
      </c>
      <c r="T208">
        <v>93403.8</v>
      </c>
      <c r="U208">
        <v>185423</v>
      </c>
      <c r="V208">
        <v>81817.899999999994</v>
      </c>
      <c r="W208">
        <v>0</v>
      </c>
      <c r="X208">
        <v>0</v>
      </c>
      <c r="Y208">
        <v>0</v>
      </c>
      <c r="Z208">
        <v>267241</v>
      </c>
      <c r="AA208">
        <v>237.851</v>
      </c>
      <c r="AB208">
        <v>0</v>
      </c>
      <c r="AC208">
        <v>0</v>
      </c>
      <c r="AD208">
        <v>0</v>
      </c>
      <c r="AE208">
        <v>0</v>
      </c>
      <c r="AF208">
        <v>1288.28</v>
      </c>
      <c r="AG208">
        <v>0</v>
      </c>
      <c r="AH208">
        <v>1526.13</v>
      </c>
      <c r="AI208">
        <v>0</v>
      </c>
      <c r="AJ208">
        <v>0</v>
      </c>
      <c r="AK208">
        <v>0</v>
      </c>
      <c r="AL208">
        <v>0</v>
      </c>
      <c r="AM208">
        <v>1526.13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1.7331799999999999</v>
      </c>
      <c r="BB208">
        <v>55.011200000000002</v>
      </c>
      <c r="BC208">
        <v>67.005899999999997</v>
      </c>
      <c r="BD208">
        <v>0</v>
      </c>
      <c r="BE208">
        <v>0</v>
      </c>
      <c r="BF208">
        <v>8.2481500000000008</v>
      </c>
      <c r="BG208">
        <v>102.47799999999999</v>
      </c>
      <c r="BH208">
        <v>234.476</v>
      </c>
      <c r="BI208">
        <v>90.041600000000003</v>
      </c>
      <c r="BJ208">
        <v>0</v>
      </c>
      <c r="BK208">
        <v>0</v>
      </c>
      <c r="BL208">
        <v>0</v>
      </c>
      <c r="BM208">
        <v>324.51799999999997</v>
      </c>
      <c r="BN208">
        <v>314.53699999999998</v>
      </c>
      <c r="BO208">
        <v>9.9813299999999998</v>
      </c>
      <c r="BP208">
        <v>0</v>
      </c>
      <c r="BQ208">
        <v>0</v>
      </c>
      <c r="BS208">
        <v>0</v>
      </c>
      <c r="BT208">
        <v>0</v>
      </c>
      <c r="BV208">
        <v>0</v>
      </c>
      <c r="BW208" t="s">
        <v>100</v>
      </c>
      <c r="BX208" t="s">
        <v>100</v>
      </c>
      <c r="BY208" t="s">
        <v>442</v>
      </c>
      <c r="BZ208">
        <v>2.7648899999999998</v>
      </c>
      <c r="CA208">
        <v>41604.6</v>
      </c>
      <c r="CB208">
        <v>18330.900000000001</v>
      </c>
      <c r="CC208">
        <v>0</v>
      </c>
      <c r="CD208">
        <v>440.00099999999998</v>
      </c>
      <c r="CE208">
        <v>0</v>
      </c>
      <c r="CF208">
        <v>93403.8</v>
      </c>
      <c r="CG208">
        <v>153782</v>
      </c>
      <c r="CH208">
        <v>81817.899999999994</v>
      </c>
      <c r="CI208">
        <v>0</v>
      </c>
      <c r="CJ208">
        <v>0</v>
      </c>
      <c r="CK208">
        <v>0</v>
      </c>
      <c r="CL208">
        <v>235600</v>
      </c>
      <c r="CM208">
        <v>483.27699999999999</v>
      </c>
      <c r="CN208">
        <v>0</v>
      </c>
      <c r="CO208">
        <v>0</v>
      </c>
      <c r="CP208">
        <v>0</v>
      </c>
      <c r="CQ208">
        <v>0</v>
      </c>
      <c r="CR208">
        <v>1268.6099999999999</v>
      </c>
      <c r="CS208">
        <v>0</v>
      </c>
      <c r="CT208">
        <v>1751.89</v>
      </c>
      <c r="CU208">
        <v>0</v>
      </c>
      <c r="CV208">
        <v>0</v>
      </c>
      <c r="CW208">
        <v>0</v>
      </c>
      <c r="CX208">
        <v>0</v>
      </c>
      <c r="CY208">
        <v>1751.89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3.6121099999999999</v>
      </c>
      <c r="DN208">
        <v>67.623199999999997</v>
      </c>
      <c r="DO208">
        <v>22.676600000000001</v>
      </c>
      <c r="DP208">
        <v>0</v>
      </c>
      <c r="DQ208">
        <v>0.33756700000000001</v>
      </c>
      <c r="DR208">
        <v>8.1220700000000008</v>
      </c>
      <c r="DS208">
        <v>102.47799999999999</v>
      </c>
      <c r="DT208">
        <v>204.84899999999999</v>
      </c>
      <c r="DU208">
        <v>90.041600000000003</v>
      </c>
      <c r="DV208">
        <v>0</v>
      </c>
      <c r="DW208">
        <v>0</v>
      </c>
      <c r="DX208">
        <v>0</v>
      </c>
      <c r="DY208">
        <v>294.89100000000002</v>
      </c>
      <c r="DZ208">
        <v>283.15899999999999</v>
      </c>
      <c r="EA208">
        <v>11.732100000000001</v>
      </c>
      <c r="EB208">
        <v>0</v>
      </c>
      <c r="EC208">
        <v>0</v>
      </c>
      <c r="EE208">
        <v>0</v>
      </c>
      <c r="EF208">
        <v>0</v>
      </c>
      <c r="EH208">
        <v>0</v>
      </c>
      <c r="FI208" t="s">
        <v>509</v>
      </c>
      <c r="FJ208" t="s">
        <v>469</v>
      </c>
      <c r="FK208" t="s">
        <v>260</v>
      </c>
      <c r="FL208" t="s">
        <v>291</v>
      </c>
      <c r="FM208">
        <v>8.5</v>
      </c>
      <c r="FN208" t="s">
        <v>44</v>
      </c>
      <c r="FO208" t="s">
        <v>520</v>
      </c>
      <c r="FP208" t="s">
        <v>525</v>
      </c>
    </row>
    <row r="209" spans="1:172" x14ac:dyDescent="0.25">
      <c r="A209" s="69">
        <v>42957.186342592591</v>
      </c>
      <c r="B209" t="s">
        <v>450</v>
      </c>
      <c r="C209">
        <v>1009906</v>
      </c>
      <c r="D209" t="s">
        <v>303</v>
      </c>
      <c r="E209">
        <v>22500</v>
      </c>
      <c r="F209">
        <v>22500</v>
      </c>
      <c r="G209" t="s">
        <v>43</v>
      </c>
      <c r="H209" s="39">
        <v>3.6111111111111115E-2</v>
      </c>
      <c r="I209" t="s">
        <v>51</v>
      </c>
      <c r="J209">
        <v>-29.67</v>
      </c>
      <c r="K209" t="s">
        <v>100</v>
      </c>
      <c r="L209" t="s">
        <v>100</v>
      </c>
      <c r="M209" t="s">
        <v>286</v>
      </c>
      <c r="N209">
        <v>0</v>
      </c>
      <c r="O209">
        <v>25841</v>
      </c>
      <c r="P209">
        <v>64644.1</v>
      </c>
      <c r="Q209">
        <v>0</v>
      </c>
      <c r="R209">
        <v>0</v>
      </c>
      <c r="S209">
        <v>0</v>
      </c>
      <c r="T209">
        <v>93403.8</v>
      </c>
      <c r="U209">
        <v>183889</v>
      </c>
      <c r="V209">
        <v>81817.899999999994</v>
      </c>
      <c r="W209">
        <v>0</v>
      </c>
      <c r="X209">
        <v>0</v>
      </c>
      <c r="Y209">
        <v>0</v>
      </c>
      <c r="Z209">
        <v>265707</v>
      </c>
      <c r="AA209">
        <v>216.709</v>
      </c>
      <c r="AB209">
        <v>0</v>
      </c>
      <c r="AC209">
        <v>0</v>
      </c>
      <c r="AD209">
        <v>0</v>
      </c>
      <c r="AE209">
        <v>0</v>
      </c>
      <c r="AF209">
        <v>1288.28</v>
      </c>
      <c r="AG209">
        <v>0</v>
      </c>
      <c r="AH209">
        <v>1504.99</v>
      </c>
      <c r="AI209">
        <v>0</v>
      </c>
      <c r="AJ209">
        <v>0</v>
      </c>
      <c r="AK209">
        <v>0</v>
      </c>
      <c r="AL209">
        <v>0</v>
      </c>
      <c r="AM209">
        <v>1504.99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1.5791200000000001</v>
      </c>
      <c r="BB209">
        <v>55.198500000000003</v>
      </c>
      <c r="BC209">
        <v>67.005899999999997</v>
      </c>
      <c r="BD209">
        <v>0</v>
      </c>
      <c r="BE209">
        <v>0</v>
      </c>
      <c r="BF209">
        <v>8.2481500000000008</v>
      </c>
      <c r="BG209">
        <v>102.47799999999999</v>
      </c>
      <c r="BH209">
        <v>234.51</v>
      </c>
      <c r="BI209">
        <v>90.041600000000003</v>
      </c>
      <c r="BJ209">
        <v>0</v>
      </c>
      <c r="BK209">
        <v>0</v>
      </c>
      <c r="BL209">
        <v>0</v>
      </c>
      <c r="BM209">
        <v>324.55099999999999</v>
      </c>
      <c r="BN209">
        <v>314.72399999999999</v>
      </c>
      <c r="BO209">
        <v>9.8272700000000004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100</v>
      </c>
      <c r="BX209" t="s">
        <v>100</v>
      </c>
      <c r="BY209" t="s">
        <v>442</v>
      </c>
      <c r="BZ209">
        <v>2.7648899999999998</v>
      </c>
      <c r="CA209">
        <v>41604.6</v>
      </c>
      <c r="CB209">
        <v>18330.900000000001</v>
      </c>
      <c r="CC209">
        <v>0</v>
      </c>
      <c r="CD209">
        <v>440.00099999999998</v>
      </c>
      <c r="CE209">
        <v>0</v>
      </c>
      <c r="CF209">
        <v>93403.8</v>
      </c>
      <c r="CG209">
        <v>153782</v>
      </c>
      <c r="CH209">
        <v>81817.899999999994</v>
      </c>
      <c r="CI209">
        <v>0</v>
      </c>
      <c r="CJ209">
        <v>0</v>
      </c>
      <c r="CK209">
        <v>0</v>
      </c>
      <c r="CL209">
        <v>235600</v>
      </c>
      <c r="CM209">
        <v>483.27699999999999</v>
      </c>
      <c r="CN209">
        <v>0</v>
      </c>
      <c r="CO209">
        <v>0</v>
      </c>
      <c r="CP209">
        <v>0</v>
      </c>
      <c r="CQ209">
        <v>0</v>
      </c>
      <c r="CR209">
        <v>1268.6099999999999</v>
      </c>
      <c r="CS209">
        <v>0</v>
      </c>
      <c r="CT209">
        <v>1751.89</v>
      </c>
      <c r="CU209">
        <v>0</v>
      </c>
      <c r="CV209">
        <v>0</v>
      </c>
      <c r="CW209">
        <v>0</v>
      </c>
      <c r="CX209">
        <v>0</v>
      </c>
      <c r="CY209">
        <v>1751.89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3.6121099999999999</v>
      </c>
      <c r="DN209">
        <v>67.623199999999997</v>
      </c>
      <c r="DO209">
        <v>22.676600000000001</v>
      </c>
      <c r="DP209">
        <v>0</v>
      </c>
      <c r="DQ209">
        <v>0.33756700000000001</v>
      </c>
      <c r="DR209">
        <v>8.1220700000000008</v>
      </c>
      <c r="DS209">
        <v>102.47799999999999</v>
      </c>
      <c r="DT209">
        <v>204.84899999999999</v>
      </c>
      <c r="DU209">
        <v>90.041600000000003</v>
      </c>
      <c r="DV209">
        <v>0</v>
      </c>
      <c r="DW209">
        <v>0</v>
      </c>
      <c r="DX209">
        <v>0</v>
      </c>
      <c r="DY209">
        <v>294.89100000000002</v>
      </c>
      <c r="DZ209">
        <v>283.15899999999999</v>
      </c>
      <c r="EA209">
        <v>11.732100000000001</v>
      </c>
      <c r="EB209">
        <v>0</v>
      </c>
      <c r="EC209">
        <v>0</v>
      </c>
      <c r="EE209">
        <v>0</v>
      </c>
      <c r="EF209">
        <v>0</v>
      </c>
      <c r="EH209">
        <v>0</v>
      </c>
      <c r="FI209" t="s">
        <v>509</v>
      </c>
      <c r="FJ209" t="s">
        <v>469</v>
      </c>
      <c r="FK209" t="s">
        <v>260</v>
      </c>
      <c r="FL209" t="s">
        <v>291</v>
      </c>
      <c r="FM209">
        <v>8.5</v>
      </c>
      <c r="FN209" t="s">
        <v>44</v>
      </c>
      <c r="FO209" t="s">
        <v>520</v>
      </c>
      <c r="FP209" t="s">
        <v>525</v>
      </c>
    </row>
    <row r="210" spans="1:172" x14ac:dyDescent="0.25">
      <c r="A210" s="69">
        <v>42957.187013888892</v>
      </c>
      <c r="B210" t="s">
        <v>451</v>
      </c>
      <c r="C210">
        <v>1010006</v>
      </c>
      <c r="D210" t="s">
        <v>303</v>
      </c>
      <c r="E210">
        <v>22500</v>
      </c>
      <c r="F210">
        <v>22500</v>
      </c>
      <c r="G210" t="s">
        <v>43</v>
      </c>
      <c r="H210" s="39">
        <v>3.7499999999999999E-2</v>
      </c>
      <c r="I210" t="s">
        <v>51</v>
      </c>
      <c r="J210">
        <v>-43.21</v>
      </c>
      <c r="K210" t="s">
        <v>100</v>
      </c>
      <c r="L210" t="s">
        <v>100</v>
      </c>
      <c r="M210" t="s">
        <v>286</v>
      </c>
      <c r="N210">
        <v>0</v>
      </c>
      <c r="O210">
        <v>42039.5</v>
      </c>
      <c r="P210">
        <v>64644.1</v>
      </c>
      <c r="Q210">
        <v>0</v>
      </c>
      <c r="R210">
        <v>0</v>
      </c>
      <c r="S210">
        <v>0</v>
      </c>
      <c r="T210">
        <v>93403.8</v>
      </c>
      <c r="U210">
        <v>200087</v>
      </c>
      <c r="V210">
        <v>81817.899999999994</v>
      </c>
      <c r="W210">
        <v>0</v>
      </c>
      <c r="X210">
        <v>0</v>
      </c>
      <c r="Y210">
        <v>0</v>
      </c>
      <c r="Z210">
        <v>281905</v>
      </c>
      <c r="AA210">
        <v>204.64099999999999</v>
      </c>
      <c r="AB210">
        <v>0</v>
      </c>
      <c r="AC210">
        <v>0</v>
      </c>
      <c r="AD210">
        <v>0</v>
      </c>
      <c r="AE210">
        <v>0</v>
      </c>
      <c r="AF210">
        <v>1288.28</v>
      </c>
      <c r="AG210">
        <v>0</v>
      </c>
      <c r="AH210">
        <v>1492.92</v>
      </c>
      <c r="AI210">
        <v>0</v>
      </c>
      <c r="AJ210">
        <v>0</v>
      </c>
      <c r="AK210">
        <v>0</v>
      </c>
      <c r="AL210">
        <v>0</v>
      </c>
      <c r="AM210">
        <v>1492.92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1.4673099999999999</v>
      </c>
      <c r="BB210">
        <v>68.849100000000007</v>
      </c>
      <c r="BC210">
        <v>67.005899999999997</v>
      </c>
      <c r="BD210">
        <v>0</v>
      </c>
      <c r="BE210">
        <v>0</v>
      </c>
      <c r="BF210">
        <v>8.2481399999999994</v>
      </c>
      <c r="BG210">
        <v>102.47799999999999</v>
      </c>
      <c r="BH210">
        <v>248.048</v>
      </c>
      <c r="BI210">
        <v>90.041600000000003</v>
      </c>
      <c r="BJ210">
        <v>0</v>
      </c>
      <c r="BK210">
        <v>0</v>
      </c>
      <c r="BL210">
        <v>0</v>
      </c>
      <c r="BM210">
        <v>338.09</v>
      </c>
      <c r="BN210">
        <v>328.37400000000002</v>
      </c>
      <c r="BO210">
        <v>9.7154600000000002</v>
      </c>
      <c r="BP210">
        <v>0</v>
      </c>
      <c r="BQ210">
        <v>0</v>
      </c>
      <c r="BS210">
        <v>0</v>
      </c>
      <c r="BT210">
        <v>0</v>
      </c>
      <c r="BV210">
        <v>0</v>
      </c>
      <c r="BW210" t="s">
        <v>100</v>
      </c>
      <c r="BX210" t="s">
        <v>100</v>
      </c>
      <c r="BY210" t="s">
        <v>442</v>
      </c>
      <c r="BZ210">
        <v>2.7648899999999998</v>
      </c>
      <c r="CA210">
        <v>41604.6</v>
      </c>
      <c r="CB210">
        <v>18330.900000000001</v>
      </c>
      <c r="CC210">
        <v>0</v>
      </c>
      <c r="CD210">
        <v>440.00099999999998</v>
      </c>
      <c r="CE210">
        <v>0</v>
      </c>
      <c r="CF210">
        <v>93403.8</v>
      </c>
      <c r="CG210">
        <v>153782</v>
      </c>
      <c r="CH210">
        <v>81817.899999999994</v>
      </c>
      <c r="CI210">
        <v>0</v>
      </c>
      <c r="CJ210">
        <v>0</v>
      </c>
      <c r="CK210">
        <v>0</v>
      </c>
      <c r="CL210">
        <v>235600</v>
      </c>
      <c r="CM210">
        <v>483.27699999999999</v>
      </c>
      <c r="CN210">
        <v>0</v>
      </c>
      <c r="CO210">
        <v>0</v>
      </c>
      <c r="CP210">
        <v>0</v>
      </c>
      <c r="CQ210">
        <v>0</v>
      </c>
      <c r="CR210">
        <v>1268.6099999999999</v>
      </c>
      <c r="CS210">
        <v>0</v>
      </c>
      <c r="CT210">
        <v>1751.89</v>
      </c>
      <c r="CU210">
        <v>0</v>
      </c>
      <c r="CV210">
        <v>0</v>
      </c>
      <c r="CW210">
        <v>0</v>
      </c>
      <c r="CX210">
        <v>0</v>
      </c>
      <c r="CY210">
        <v>1751.89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3.6121099999999999</v>
      </c>
      <c r="DN210">
        <v>67.623199999999997</v>
      </c>
      <c r="DO210">
        <v>22.676600000000001</v>
      </c>
      <c r="DP210">
        <v>0</v>
      </c>
      <c r="DQ210">
        <v>0.33756700000000001</v>
      </c>
      <c r="DR210">
        <v>8.1220700000000008</v>
      </c>
      <c r="DS210">
        <v>102.47799999999999</v>
      </c>
      <c r="DT210">
        <v>204.84899999999999</v>
      </c>
      <c r="DU210">
        <v>90.041600000000003</v>
      </c>
      <c r="DV210">
        <v>0</v>
      </c>
      <c r="DW210">
        <v>0</v>
      </c>
      <c r="DX210">
        <v>0</v>
      </c>
      <c r="DY210">
        <v>294.89100000000002</v>
      </c>
      <c r="DZ210">
        <v>283.15899999999999</v>
      </c>
      <c r="EA210">
        <v>11.732100000000001</v>
      </c>
      <c r="EB210">
        <v>0</v>
      </c>
      <c r="EC210">
        <v>0</v>
      </c>
      <c r="EE210">
        <v>0</v>
      </c>
      <c r="EF210">
        <v>0</v>
      </c>
      <c r="EH210">
        <v>0</v>
      </c>
      <c r="FI210" t="s">
        <v>509</v>
      </c>
      <c r="FJ210" t="s">
        <v>469</v>
      </c>
      <c r="FK210" t="s">
        <v>260</v>
      </c>
      <c r="FL210" t="s">
        <v>291</v>
      </c>
      <c r="FM210">
        <v>8.5</v>
      </c>
      <c r="FN210" t="s">
        <v>44</v>
      </c>
      <c r="FO210" t="s">
        <v>520</v>
      </c>
      <c r="FP210" t="s">
        <v>525</v>
      </c>
    </row>
    <row r="211" spans="1:172" x14ac:dyDescent="0.25">
      <c r="A211" s="69">
        <v>42957.187627314815</v>
      </c>
      <c r="B211" t="s">
        <v>452</v>
      </c>
      <c r="C211">
        <v>1010115</v>
      </c>
      <c r="D211" t="s">
        <v>124</v>
      </c>
      <c r="E211">
        <v>22500</v>
      </c>
      <c r="F211">
        <v>22500</v>
      </c>
      <c r="G211" t="s">
        <v>43</v>
      </c>
      <c r="H211" s="39">
        <v>3.4027777777777775E-2</v>
      </c>
      <c r="I211" t="s">
        <v>50</v>
      </c>
      <c r="J211">
        <v>46.32</v>
      </c>
      <c r="K211" t="s">
        <v>100</v>
      </c>
      <c r="L211" t="s">
        <v>100</v>
      </c>
      <c r="M211" t="s">
        <v>236</v>
      </c>
      <c r="N211">
        <v>4323.4399999999996</v>
      </c>
      <c r="O211">
        <v>94191.8</v>
      </c>
      <c r="P211">
        <v>53697</v>
      </c>
      <c r="Q211">
        <v>0</v>
      </c>
      <c r="R211">
        <v>0</v>
      </c>
      <c r="S211">
        <v>0</v>
      </c>
      <c r="T211">
        <v>93403.8</v>
      </c>
      <c r="U211">
        <v>245616</v>
      </c>
      <c r="V211">
        <v>81817.899999999994</v>
      </c>
      <c r="W211">
        <v>0</v>
      </c>
      <c r="X211">
        <v>0</v>
      </c>
      <c r="Y211">
        <v>0</v>
      </c>
      <c r="Z211">
        <v>327434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1116.9000000000001</v>
      </c>
      <c r="AG211">
        <v>0</v>
      </c>
      <c r="AH211">
        <v>1116.9000000000001</v>
      </c>
      <c r="AI211">
        <v>0</v>
      </c>
      <c r="AJ211">
        <v>0</v>
      </c>
      <c r="AK211">
        <v>0</v>
      </c>
      <c r="AL211">
        <v>0</v>
      </c>
      <c r="AM211">
        <v>1116.9000000000001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3.4483799999999998</v>
      </c>
      <c r="BB211">
        <v>137.083</v>
      </c>
      <c r="BC211">
        <v>57.281799999999997</v>
      </c>
      <c r="BD211">
        <v>0</v>
      </c>
      <c r="BE211">
        <v>0</v>
      </c>
      <c r="BF211">
        <v>7.2022500000000003</v>
      </c>
      <c r="BG211">
        <v>101.544</v>
      </c>
      <c r="BH211">
        <v>306.55900000000003</v>
      </c>
      <c r="BI211">
        <v>89.233699999999999</v>
      </c>
      <c r="BJ211">
        <v>0</v>
      </c>
      <c r="BK211">
        <v>0</v>
      </c>
      <c r="BL211">
        <v>0</v>
      </c>
      <c r="BM211">
        <v>395.79300000000001</v>
      </c>
      <c r="BN211">
        <v>388.59100000000001</v>
      </c>
      <c r="BO211">
        <v>7.2022500000000003</v>
      </c>
      <c r="BP211">
        <v>0</v>
      </c>
      <c r="BQ211">
        <v>0</v>
      </c>
      <c r="BS211">
        <v>0</v>
      </c>
      <c r="BT211">
        <v>0</v>
      </c>
      <c r="BV211">
        <v>0</v>
      </c>
      <c r="BW211" t="s">
        <v>100</v>
      </c>
      <c r="BX211" t="s">
        <v>100</v>
      </c>
      <c r="BY211" t="s">
        <v>480</v>
      </c>
      <c r="BZ211">
        <v>4.3354999999999997</v>
      </c>
      <c r="CA211">
        <v>132255</v>
      </c>
      <c r="CB211">
        <v>48779.5</v>
      </c>
      <c r="CC211">
        <v>0</v>
      </c>
      <c r="CD211">
        <v>524.10199999999998</v>
      </c>
      <c r="CE211">
        <v>0</v>
      </c>
      <c r="CF211">
        <v>93403.8</v>
      </c>
      <c r="CG211">
        <v>274967</v>
      </c>
      <c r="CH211">
        <v>81817.899999999994</v>
      </c>
      <c r="CI211">
        <v>0</v>
      </c>
      <c r="CJ211">
        <v>0</v>
      </c>
      <c r="CK211">
        <v>0</v>
      </c>
      <c r="CL211">
        <v>356785</v>
      </c>
      <c r="CM211">
        <v>753.39300000000003</v>
      </c>
      <c r="CN211">
        <v>0</v>
      </c>
      <c r="CO211">
        <v>0</v>
      </c>
      <c r="CP211">
        <v>0</v>
      </c>
      <c r="CQ211">
        <v>0</v>
      </c>
      <c r="CR211">
        <v>1101.52</v>
      </c>
      <c r="CS211">
        <v>0</v>
      </c>
      <c r="CT211">
        <v>1854.91</v>
      </c>
      <c r="CU211">
        <v>0</v>
      </c>
      <c r="CV211">
        <v>0</v>
      </c>
      <c r="CW211">
        <v>0</v>
      </c>
      <c r="CX211">
        <v>0</v>
      </c>
      <c r="CY211">
        <v>1854.91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4.80253</v>
      </c>
      <c r="DN211">
        <v>181.76900000000001</v>
      </c>
      <c r="DO211">
        <v>57.235900000000001</v>
      </c>
      <c r="DP211">
        <v>0</v>
      </c>
      <c r="DQ211">
        <v>0.41555500000000001</v>
      </c>
      <c r="DR211">
        <v>7.1023500000000004</v>
      </c>
      <c r="DS211">
        <v>101.544</v>
      </c>
      <c r="DT211">
        <v>352.87</v>
      </c>
      <c r="DU211">
        <v>89.233699999999999</v>
      </c>
      <c r="DV211">
        <v>0</v>
      </c>
      <c r="DW211">
        <v>0</v>
      </c>
      <c r="DX211">
        <v>0</v>
      </c>
      <c r="DY211">
        <v>442.10399999999998</v>
      </c>
      <c r="DZ211">
        <v>430.202</v>
      </c>
      <c r="EA211">
        <v>11.9015</v>
      </c>
      <c r="EB211">
        <v>0</v>
      </c>
      <c r="EC211">
        <v>0</v>
      </c>
      <c r="EE211">
        <v>0</v>
      </c>
      <c r="EF211">
        <v>0</v>
      </c>
      <c r="EH211">
        <v>0</v>
      </c>
      <c r="FI211" t="s">
        <v>509</v>
      </c>
      <c r="FJ211" t="s">
        <v>469</v>
      </c>
      <c r="FK211" t="s">
        <v>260</v>
      </c>
      <c r="FL211" t="s">
        <v>291</v>
      </c>
      <c r="FM211">
        <v>8.5</v>
      </c>
      <c r="FN211" t="s">
        <v>44</v>
      </c>
      <c r="FO211" t="s">
        <v>520</v>
      </c>
      <c r="FP211" t="s">
        <v>525</v>
      </c>
    </row>
    <row r="212" spans="1:172" x14ac:dyDescent="0.25">
      <c r="A212" s="69">
        <v>42957.188287037039</v>
      </c>
      <c r="B212" t="s">
        <v>453</v>
      </c>
      <c r="C212">
        <v>1010306</v>
      </c>
      <c r="D212" t="s">
        <v>303</v>
      </c>
      <c r="E212">
        <v>22500</v>
      </c>
      <c r="F212">
        <v>22500</v>
      </c>
      <c r="G212" t="s">
        <v>43</v>
      </c>
      <c r="H212" s="39">
        <v>3.6805555555555557E-2</v>
      </c>
      <c r="I212" t="s">
        <v>51</v>
      </c>
      <c r="J212">
        <v>-13.08</v>
      </c>
      <c r="K212" t="s">
        <v>100</v>
      </c>
      <c r="L212" t="s">
        <v>100</v>
      </c>
      <c r="M212" t="s">
        <v>236</v>
      </c>
      <c r="N212">
        <v>7813.81</v>
      </c>
      <c r="O212">
        <v>31052.6</v>
      </c>
      <c r="P212">
        <v>40031.199999999997</v>
      </c>
      <c r="Q212">
        <v>0</v>
      </c>
      <c r="R212">
        <v>0</v>
      </c>
      <c r="S212">
        <v>0</v>
      </c>
      <c r="T212">
        <v>93403.8</v>
      </c>
      <c r="U212">
        <v>172301</v>
      </c>
      <c r="V212">
        <v>81817.899999999994</v>
      </c>
      <c r="W212">
        <v>0</v>
      </c>
      <c r="X212">
        <v>0</v>
      </c>
      <c r="Y212">
        <v>0</v>
      </c>
      <c r="Z212">
        <v>254119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1288.28</v>
      </c>
      <c r="AG212">
        <v>0</v>
      </c>
      <c r="AH212">
        <v>1288.28</v>
      </c>
      <c r="AI212">
        <v>0</v>
      </c>
      <c r="AJ212">
        <v>0</v>
      </c>
      <c r="AK212">
        <v>0</v>
      </c>
      <c r="AL212">
        <v>0</v>
      </c>
      <c r="AM212">
        <v>1288.28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6.06677</v>
      </c>
      <c r="BB212">
        <v>57.947200000000002</v>
      </c>
      <c r="BC212">
        <v>43.183900000000001</v>
      </c>
      <c r="BD212">
        <v>0</v>
      </c>
      <c r="BE212">
        <v>0</v>
      </c>
      <c r="BF212">
        <v>8.2481500000000008</v>
      </c>
      <c r="BG212">
        <v>102.47799999999999</v>
      </c>
      <c r="BH212">
        <v>217.92400000000001</v>
      </c>
      <c r="BI212">
        <v>90.041600000000003</v>
      </c>
      <c r="BJ212">
        <v>0</v>
      </c>
      <c r="BK212">
        <v>0</v>
      </c>
      <c r="BL212">
        <v>0</v>
      </c>
      <c r="BM212">
        <v>307.96600000000001</v>
      </c>
      <c r="BN212">
        <v>299.71699999999998</v>
      </c>
      <c r="BO212">
        <v>8.2481500000000008</v>
      </c>
      <c r="BP212">
        <v>0</v>
      </c>
      <c r="BQ212">
        <v>0</v>
      </c>
      <c r="BS212">
        <v>0</v>
      </c>
      <c r="BT212">
        <v>0</v>
      </c>
      <c r="BV212">
        <v>0</v>
      </c>
      <c r="BW212" t="s">
        <v>100</v>
      </c>
      <c r="BX212" t="s">
        <v>100</v>
      </c>
      <c r="BY212" t="s">
        <v>442</v>
      </c>
      <c r="BZ212">
        <v>2.7648899999999998</v>
      </c>
      <c r="CA212">
        <v>41604.6</v>
      </c>
      <c r="CB212">
        <v>18330.900000000001</v>
      </c>
      <c r="CC212">
        <v>0</v>
      </c>
      <c r="CD212">
        <v>440.00099999999998</v>
      </c>
      <c r="CE212">
        <v>0</v>
      </c>
      <c r="CF212">
        <v>93403.8</v>
      </c>
      <c r="CG212">
        <v>153782</v>
      </c>
      <c r="CH212">
        <v>81817.899999999994</v>
      </c>
      <c r="CI212">
        <v>0</v>
      </c>
      <c r="CJ212">
        <v>0</v>
      </c>
      <c r="CK212">
        <v>0</v>
      </c>
      <c r="CL212">
        <v>235600</v>
      </c>
      <c r="CM212">
        <v>483.27699999999999</v>
      </c>
      <c r="CN212">
        <v>0</v>
      </c>
      <c r="CO212">
        <v>0</v>
      </c>
      <c r="CP212">
        <v>0</v>
      </c>
      <c r="CQ212">
        <v>0</v>
      </c>
      <c r="CR212">
        <v>1268.6099999999999</v>
      </c>
      <c r="CS212">
        <v>0</v>
      </c>
      <c r="CT212">
        <v>1751.89</v>
      </c>
      <c r="CU212">
        <v>0</v>
      </c>
      <c r="CV212">
        <v>0</v>
      </c>
      <c r="CW212">
        <v>0</v>
      </c>
      <c r="CX212">
        <v>0</v>
      </c>
      <c r="CY212">
        <v>1751.89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3.6121099999999999</v>
      </c>
      <c r="DN212">
        <v>67.623199999999997</v>
      </c>
      <c r="DO212">
        <v>22.676600000000001</v>
      </c>
      <c r="DP212">
        <v>0</v>
      </c>
      <c r="DQ212">
        <v>0.33756700000000001</v>
      </c>
      <c r="DR212">
        <v>8.1220700000000008</v>
      </c>
      <c r="DS212">
        <v>102.47799999999999</v>
      </c>
      <c r="DT212">
        <v>204.84899999999999</v>
      </c>
      <c r="DU212">
        <v>90.041600000000003</v>
      </c>
      <c r="DV212">
        <v>0</v>
      </c>
      <c r="DW212">
        <v>0</v>
      </c>
      <c r="DX212">
        <v>0</v>
      </c>
      <c r="DY212">
        <v>294.89100000000002</v>
      </c>
      <c r="DZ212">
        <v>283.15899999999999</v>
      </c>
      <c r="EA212">
        <v>11.732100000000001</v>
      </c>
      <c r="EB212">
        <v>0</v>
      </c>
      <c r="EC212">
        <v>0</v>
      </c>
      <c r="EE212">
        <v>0</v>
      </c>
      <c r="EF212">
        <v>0</v>
      </c>
      <c r="EH212">
        <v>0</v>
      </c>
      <c r="FI212" t="s">
        <v>509</v>
      </c>
      <c r="FJ212" t="s">
        <v>469</v>
      </c>
      <c r="FK212" t="s">
        <v>260</v>
      </c>
      <c r="FL212" t="s">
        <v>291</v>
      </c>
      <c r="FM212">
        <v>8.5</v>
      </c>
      <c r="FN212" t="s">
        <v>44</v>
      </c>
      <c r="FO212" t="s">
        <v>520</v>
      </c>
      <c r="FP212" t="s">
        <v>525</v>
      </c>
    </row>
    <row r="213" spans="1:172" x14ac:dyDescent="0.25">
      <c r="A213" s="69">
        <v>42957.189791666664</v>
      </c>
      <c r="B213" t="s">
        <v>454</v>
      </c>
      <c r="C213">
        <v>1010515</v>
      </c>
      <c r="D213" t="s">
        <v>124</v>
      </c>
      <c r="E213">
        <v>22500</v>
      </c>
      <c r="F213">
        <v>22500</v>
      </c>
      <c r="G213" t="s">
        <v>43</v>
      </c>
      <c r="H213" s="39">
        <v>8.7500000000000008E-2</v>
      </c>
      <c r="I213" t="s">
        <v>50</v>
      </c>
      <c r="J213">
        <v>51.01</v>
      </c>
      <c r="K213" t="s">
        <v>100</v>
      </c>
      <c r="L213" t="s">
        <v>100</v>
      </c>
      <c r="M213" t="s">
        <v>455</v>
      </c>
      <c r="N213">
        <v>0.93254899999999996</v>
      </c>
      <c r="O213">
        <v>72448.399999999994</v>
      </c>
      <c r="P213">
        <v>72136.800000000003</v>
      </c>
      <c r="Q213">
        <v>947.57899999999995</v>
      </c>
      <c r="R213">
        <v>22030.2</v>
      </c>
      <c r="S213">
        <v>0</v>
      </c>
      <c r="T213">
        <v>93403.8</v>
      </c>
      <c r="U213">
        <v>260968</v>
      </c>
      <c r="V213">
        <v>81817.899999999994</v>
      </c>
      <c r="W213">
        <v>0</v>
      </c>
      <c r="X213">
        <v>0</v>
      </c>
      <c r="Y213">
        <v>0</v>
      </c>
      <c r="Z213">
        <v>342786</v>
      </c>
      <c r="AA213">
        <v>177.72499999999999</v>
      </c>
      <c r="AB213">
        <v>0</v>
      </c>
      <c r="AC213">
        <v>0</v>
      </c>
      <c r="AD213">
        <v>0</v>
      </c>
      <c r="AE213">
        <v>0</v>
      </c>
      <c r="AF213">
        <v>1116.8800000000001</v>
      </c>
      <c r="AG213">
        <v>0</v>
      </c>
      <c r="AH213">
        <v>1294.5999999999999</v>
      </c>
      <c r="AI213">
        <v>0</v>
      </c>
      <c r="AJ213">
        <v>0</v>
      </c>
      <c r="AK213">
        <v>0</v>
      </c>
      <c r="AL213">
        <v>0</v>
      </c>
      <c r="AM213">
        <v>1294.5999999999999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1.29887</v>
      </c>
      <c r="BB213">
        <v>89.101100000000002</v>
      </c>
      <c r="BC213">
        <v>76.392200000000003</v>
      </c>
      <c r="BD213">
        <v>1.85162</v>
      </c>
      <c r="BE213">
        <v>24.484300000000001</v>
      </c>
      <c r="BF213">
        <v>7.2021600000000001</v>
      </c>
      <c r="BG213">
        <v>101.544</v>
      </c>
      <c r="BH213">
        <v>301.87400000000002</v>
      </c>
      <c r="BI213">
        <v>89.233699999999999</v>
      </c>
      <c r="BJ213">
        <v>0</v>
      </c>
      <c r="BK213">
        <v>0</v>
      </c>
      <c r="BL213">
        <v>0</v>
      </c>
      <c r="BM213">
        <v>391.108</v>
      </c>
      <c r="BN213">
        <v>382.608</v>
      </c>
      <c r="BO213">
        <v>8.5002999999999993</v>
      </c>
      <c r="BP213">
        <v>0</v>
      </c>
      <c r="BQ213">
        <v>0</v>
      </c>
      <c r="BS213">
        <v>0</v>
      </c>
      <c r="BT213">
        <v>0</v>
      </c>
      <c r="BV213">
        <v>0</v>
      </c>
      <c r="BW213" t="s">
        <v>100</v>
      </c>
      <c r="BX213" t="s">
        <v>100</v>
      </c>
      <c r="BY213" t="s">
        <v>480</v>
      </c>
      <c r="BZ213">
        <v>4.3354999999999997</v>
      </c>
      <c r="CA213">
        <v>132255</v>
      </c>
      <c r="CB213">
        <v>48779.5</v>
      </c>
      <c r="CC213">
        <v>0</v>
      </c>
      <c r="CD213">
        <v>524.10199999999998</v>
      </c>
      <c r="CE213">
        <v>0</v>
      </c>
      <c r="CF213">
        <v>93403.8</v>
      </c>
      <c r="CG213">
        <v>274967</v>
      </c>
      <c r="CH213">
        <v>81817.899999999994</v>
      </c>
      <c r="CI213">
        <v>0</v>
      </c>
      <c r="CJ213">
        <v>0</v>
      </c>
      <c r="CK213">
        <v>0</v>
      </c>
      <c r="CL213">
        <v>356785</v>
      </c>
      <c r="CM213">
        <v>753.39300000000003</v>
      </c>
      <c r="CN213">
        <v>0</v>
      </c>
      <c r="CO213">
        <v>0</v>
      </c>
      <c r="CP213">
        <v>0</v>
      </c>
      <c r="CQ213">
        <v>0</v>
      </c>
      <c r="CR213">
        <v>1101.52</v>
      </c>
      <c r="CS213">
        <v>0</v>
      </c>
      <c r="CT213">
        <v>1854.91</v>
      </c>
      <c r="CU213">
        <v>0</v>
      </c>
      <c r="CV213">
        <v>0</v>
      </c>
      <c r="CW213">
        <v>0</v>
      </c>
      <c r="CX213">
        <v>0</v>
      </c>
      <c r="CY213">
        <v>1854.91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4.80253</v>
      </c>
      <c r="DN213">
        <v>181.76900000000001</v>
      </c>
      <c r="DO213">
        <v>57.235900000000001</v>
      </c>
      <c r="DP213">
        <v>0</v>
      </c>
      <c r="DQ213">
        <v>0.41555500000000001</v>
      </c>
      <c r="DR213">
        <v>7.1023500000000004</v>
      </c>
      <c r="DS213">
        <v>101.544</v>
      </c>
      <c r="DT213">
        <v>352.87</v>
      </c>
      <c r="DU213">
        <v>89.233699999999999</v>
      </c>
      <c r="DV213">
        <v>0</v>
      </c>
      <c r="DW213">
        <v>0</v>
      </c>
      <c r="DX213">
        <v>0</v>
      </c>
      <c r="DY213">
        <v>442.10399999999998</v>
      </c>
      <c r="DZ213">
        <v>430.202</v>
      </c>
      <c r="EA213">
        <v>11.9015</v>
      </c>
      <c r="EB213">
        <v>0</v>
      </c>
      <c r="EC213">
        <v>0</v>
      </c>
      <c r="EE213">
        <v>0</v>
      </c>
      <c r="EF213">
        <v>0</v>
      </c>
      <c r="EH213">
        <v>0</v>
      </c>
      <c r="FI213" t="s">
        <v>509</v>
      </c>
      <c r="FJ213" t="s">
        <v>469</v>
      </c>
      <c r="FK213" t="s">
        <v>260</v>
      </c>
      <c r="FL213" t="s">
        <v>291</v>
      </c>
      <c r="FM213">
        <v>8.5</v>
      </c>
      <c r="FN213" t="s">
        <v>44</v>
      </c>
      <c r="FO213" t="s">
        <v>520</v>
      </c>
      <c r="FP213" t="s">
        <v>525</v>
      </c>
    </row>
    <row r="214" spans="1:172" x14ac:dyDescent="0.25">
      <c r="A214" s="69">
        <v>42957.190833333334</v>
      </c>
      <c r="B214" t="s">
        <v>456</v>
      </c>
      <c r="C214">
        <v>1010606</v>
      </c>
      <c r="D214" t="s">
        <v>303</v>
      </c>
      <c r="E214">
        <v>22500</v>
      </c>
      <c r="F214">
        <v>22500</v>
      </c>
      <c r="G214" t="s">
        <v>43</v>
      </c>
      <c r="H214" s="39">
        <v>5.9722222222222225E-2</v>
      </c>
      <c r="I214" t="s">
        <v>51</v>
      </c>
      <c r="J214">
        <v>-16.11</v>
      </c>
      <c r="K214" t="s">
        <v>100</v>
      </c>
      <c r="L214" t="s">
        <v>100</v>
      </c>
      <c r="M214" t="s">
        <v>236</v>
      </c>
      <c r="N214">
        <v>2.1493799999999998</v>
      </c>
      <c r="O214">
        <v>29075.9</v>
      </c>
      <c r="P214">
        <v>42756.6</v>
      </c>
      <c r="Q214">
        <v>135.40100000000001</v>
      </c>
      <c r="R214">
        <v>11448.8</v>
      </c>
      <c r="S214">
        <v>0</v>
      </c>
      <c r="T214">
        <v>93403.8</v>
      </c>
      <c r="U214">
        <v>176823</v>
      </c>
      <c r="V214">
        <v>81817.899999999994</v>
      </c>
      <c r="W214">
        <v>0</v>
      </c>
      <c r="X214">
        <v>0</v>
      </c>
      <c r="Y214">
        <v>0</v>
      </c>
      <c r="Z214">
        <v>258641</v>
      </c>
      <c r="AA214">
        <v>409.62900000000002</v>
      </c>
      <c r="AB214">
        <v>0</v>
      </c>
      <c r="AC214">
        <v>0</v>
      </c>
      <c r="AD214">
        <v>0</v>
      </c>
      <c r="AE214">
        <v>0</v>
      </c>
      <c r="AF214">
        <v>1288.28</v>
      </c>
      <c r="AG214">
        <v>0</v>
      </c>
      <c r="AH214">
        <v>1697.91</v>
      </c>
      <c r="AI214">
        <v>0</v>
      </c>
      <c r="AJ214">
        <v>0</v>
      </c>
      <c r="AK214">
        <v>0</v>
      </c>
      <c r="AL214">
        <v>0</v>
      </c>
      <c r="AM214">
        <v>1697.91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2.9875400000000001</v>
      </c>
      <c r="BB214">
        <v>45.8444</v>
      </c>
      <c r="BC214">
        <v>46.814700000000002</v>
      </c>
      <c r="BD214">
        <v>0.41526099999999999</v>
      </c>
      <c r="BE214">
        <v>14.173</v>
      </c>
      <c r="BF214">
        <v>8.2481500000000008</v>
      </c>
      <c r="BG214">
        <v>102.47799999999999</v>
      </c>
      <c r="BH214">
        <v>220.96100000000001</v>
      </c>
      <c r="BI214">
        <v>90.041600000000003</v>
      </c>
      <c r="BJ214">
        <v>0</v>
      </c>
      <c r="BK214">
        <v>0</v>
      </c>
      <c r="BL214">
        <v>0</v>
      </c>
      <c r="BM214">
        <v>311.00299999999999</v>
      </c>
      <c r="BN214">
        <v>299.76900000000001</v>
      </c>
      <c r="BO214">
        <v>11.234</v>
      </c>
      <c r="BP214">
        <v>0</v>
      </c>
      <c r="BQ214">
        <v>0</v>
      </c>
      <c r="BS214">
        <v>0</v>
      </c>
      <c r="BT214">
        <v>0</v>
      </c>
      <c r="BV214">
        <v>0</v>
      </c>
      <c r="BW214" t="s">
        <v>100</v>
      </c>
      <c r="BX214" t="s">
        <v>100</v>
      </c>
      <c r="BY214" t="s">
        <v>442</v>
      </c>
      <c r="BZ214">
        <v>2.7648899999999998</v>
      </c>
      <c r="CA214">
        <v>41604.6</v>
      </c>
      <c r="CB214">
        <v>18330.900000000001</v>
      </c>
      <c r="CC214">
        <v>0</v>
      </c>
      <c r="CD214">
        <v>440.00099999999998</v>
      </c>
      <c r="CE214">
        <v>0</v>
      </c>
      <c r="CF214">
        <v>93403.8</v>
      </c>
      <c r="CG214">
        <v>153782</v>
      </c>
      <c r="CH214">
        <v>81817.899999999994</v>
      </c>
      <c r="CI214">
        <v>0</v>
      </c>
      <c r="CJ214">
        <v>0</v>
      </c>
      <c r="CK214">
        <v>0</v>
      </c>
      <c r="CL214">
        <v>235600</v>
      </c>
      <c r="CM214">
        <v>483.27699999999999</v>
      </c>
      <c r="CN214">
        <v>0</v>
      </c>
      <c r="CO214">
        <v>0</v>
      </c>
      <c r="CP214">
        <v>0</v>
      </c>
      <c r="CQ214">
        <v>0</v>
      </c>
      <c r="CR214">
        <v>1268.6099999999999</v>
      </c>
      <c r="CS214">
        <v>0</v>
      </c>
      <c r="CT214">
        <v>1751.89</v>
      </c>
      <c r="CU214">
        <v>0</v>
      </c>
      <c r="CV214">
        <v>0</v>
      </c>
      <c r="CW214">
        <v>0</v>
      </c>
      <c r="CX214">
        <v>0</v>
      </c>
      <c r="CY214">
        <v>1751.89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3.6121099999999999</v>
      </c>
      <c r="DN214">
        <v>67.623199999999997</v>
      </c>
      <c r="DO214">
        <v>22.676600000000001</v>
      </c>
      <c r="DP214">
        <v>0</v>
      </c>
      <c r="DQ214">
        <v>0.33756700000000001</v>
      </c>
      <c r="DR214">
        <v>8.1220700000000008</v>
      </c>
      <c r="DS214">
        <v>102.47799999999999</v>
      </c>
      <c r="DT214">
        <v>204.84899999999999</v>
      </c>
      <c r="DU214">
        <v>90.041600000000003</v>
      </c>
      <c r="DV214">
        <v>0</v>
      </c>
      <c r="DW214">
        <v>0</v>
      </c>
      <c r="DX214">
        <v>0</v>
      </c>
      <c r="DY214">
        <v>294.89100000000002</v>
      </c>
      <c r="DZ214">
        <v>283.15899999999999</v>
      </c>
      <c r="EA214">
        <v>11.732100000000001</v>
      </c>
      <c r="EB214">
        <v>0</v>
      </c>
      <c r="EC214">
        <v>0</v>
      </c>
      <c r="EE214">
        <v>0</v>
      </c>
      <c r="EF214">
        <v>0</v>
      </c>
      <c r="EH214">
        <v>0</v>
      </c>
      <c r="FI214" t="s">
        <v>509</v>
      </c>
      <c r="FJ214" t="s">
        <v>469</v>
      </c>
      <c r="FK214" t="s">
        <v>260</v>
      </c>
      <c r="FL214" t="s">
        <v>291</v>
      </c>
      <c r="FM214">
        <v>8.5</v>
      </c>
      <c r="FN214" t="s">
        <v>44</v>
      </c>
      <c r="FO214" t="s">
        <v>520</v>
      </c>
      <c r="FP214" t="s">
        <v>525</v>
      </c>
    </row>
    <row r="215" spans="1:172" x14ac:dyDescent="0.25">
      <c r="A215" s="69">
        <v>42957.191435185188</v>
      </c>
      <c r="B215" t="s">
        <v>457</v>
      </c>
      <c r="C215">
        <v>1013715</v>
      </c>
      <c r="D215" t="s">
        <v>124</v>
      </c>
      <c r="E215">
        <v>22500</v>
      </c>
      <c r="F215">
        <v>22500</v>
      </c>
      <c r="G215" t="s">
        <v>43</v>
      </c>
      <c r="H215" s="39">
        <v>3.4027777777777775E-2</v>
      </c>
      <c r="I215" t="s">
        <v>50</v>
      </c>
      <c r="J215">
        <v>38.770000000000003</v>
      </c>
      <c r="K215" t="s">
        <v>100</v>
      </c>
      <c r="L215" t="s">
        <v>100</v>
      </c>
      <c r="M215" t="s">
        <v>368</v>
      </c>
      <c r="N215">
        <v>0</v>
      </c>
      <c r="O215">
        <v>68639.100000000006</v>
      </c>
      <c r="P215">
        <v>84037.3</v>
      </c>
      <c r="Q215">
        <v>0</v>
      </c>
      <c r="R215">
        <v>0</v>
      </c>
      <c r="S215">
        <v>0</v>
      </c>
      <c r="T215">
        <v>93403.8</v>
      </c>
      <c r="U215">
        <v>246080</v>
      </c>
      <c r="V215">
        <v>81817.899999999994</v>
      </c>
      <c r="W215">
        <v>0</v>
      </c>
      <c r="X215">
        <v>0</v>
      </c>
      <c r="Y215">
        <v>0</v>
      </c>
      <c r="Z215">
        <v>327898</v>
      </c>
      <c r="AA215">
        <v>105.7</v>
      </c>
      <c r="AB215">
        <v>0</v>
      </c>
      <c r="AC215">
        <v>0</v>
      </c>
      <c r="AD215">
        <v>0</v>
      </c>
      <c r="AE215">
        <v>0</v>
      </c>
      <c r="AF215">
        <v>1116.8800000000001</v>
      </c>
      <c r="AG215">
        <v>0</v>
      </c>
      <c r="AH215">
        <v>1222.58</v>
      </c>
      <c r="AI215">
        <v>0</v>
      </c>
      <c r="AJ215">
        <v>0</v>
      </c>
      <c r="AK215">
        <v>0</v>
      </c>
      <c r="AL215">
        <v>0</v>
      </c>
      <c r="AM215">
        <v>1222.58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0.79658899999999999</v>
      </c>
      <c r="BB215">
        <v>117.913</v>
      </c>
      <c r="BC215">
        <v>86.652500000000003</v>
      </c>
      <c r="BD215">
        <v>0</v>
      </c>
      <c r="BE215">
        <v>0</v>
      </c>
      <c r="BF215">
        <v>7.20214</v>
      </c>
      <c r="BG215">
        <v>101.544</v>
      </c>
      <c r="BH215">
        <v>314.10899999999998</v>
      </c>
      <c r="BI215">
        <v>89.233699999999999</v>
      </c>
      <c r="BJ215">
        <v>0</v>
      </c>
      <c r="BK215">
        <v>0</v>
      </c>
      <c r="BL215">
        <v>0</v>
      </c>
      <c r="BM215">
        <v>403.34199999999998</v>
      </c>
      <c r="BN215">
        <v>395.34399999999999</v>
      </c>
      <c r="BO215">
        <v>7.9987300000000001</v>
      </c>
      <c r="BP215">
        <v>0</v>
      </c>
      <c r="BQ215">
        <v>0</v>
      </c>
      <c r="BS215">
        <v>0</v>
      </c>
      <c r="BT215">
        <v>0</v>
      </c>
      <c r="BV215">
        <v>0</v>
      </c>
      <c r="BW215" t="s">
        <v>100</v>
      </c>
      <c r="BX215" t="s">
        <v>100</v>
      </c>
      <c r="BY215" t="s">
        <v>480</v>
      </c>
      <c r="BZ215">
        <v>4.3354999999999997</v>
      </c>
      <c r="CA215">
        <v>132255</v>
      </c>
      <c r="CB215">
        <v>48779.5</v>
      </c>
      <c r="CC215">
        <v>0</v>
      </c>
      <c r="CD215">
        <v>524.10199999999998</v>
      </c>
      <c r="CE215">
        <v>0</v>
      </c>
      <c r="CF215">
        <v>93403.8</v>
      </c>
      <c r="CG215">
        <v>274967</v>
      </c>
      <c r="CH215">
        <v>81817.899999999994</v>
      </c>
      <c r="CI215">
        <v>0</v>
      </c>
      <c r="CJ215">
        <v>0</v>
      </c>
      <c r="CK215">
        <v>0</v>
      </c>
      <c r="CL215">
        <v>356785</v>
      </c>
      <c r="CM215">
        <v>753.39300000000003</v>
      </c>
      <c r="CN215">
        <v>0</v>
      </c>
      <c r="CO215">
        <v>0</v>
      </c>
      <c r="CP215">
        <v>0</v>
      </c>
      <c r="CQ215">
        <v>0</v>
      </c>
      <c r="CR215">
        <v>1101.52</v>
      </c>
      <c r="CS215">
        <v>0</v>
      </c>
      <c r="CT215">
        <v>1854.91</v>
      </c>
      <c r="CU215">
        <v>0</v>
      </c>
      <c r="CV215">
        <v>0</v>
      </c>
      <c r="CW215">
        <v>0</v>
      </c>
      <c r="CX215">
        <v>0</v>
      </c>
      <c r="CY215">
        <v>1854.91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4.80253</v>
      </c>
      <c r="DN215">
        <v>181.76900000000001</v>
      </c>
      <c r="DO215">
        <v>57.235900000000001</v>
      </c>
      <c r="DP215">
        <v>0</v>
      </c>
      <c r="DQ215">
        <v>0.41555500000000001</v>
      </c>
      <c r="DR215">
        <v>7.1023500000000004</v>
      </c>
      <c r="DS215">
        <v>101.544</v>
      </c>
      <c r="DT215">
        <v>352.87</v>
      </c>
      <c r="DU215">
        <v>89.233699999999999</v>
      </c>
      <c r="DV215">
        <v>0</v>
      </c>
      <c r="DW215">
        <v>0</v>
      </c>
      <c r="DX215">
        <v>0</v>
      </c>
      <c r="DY215">
        <v>442.10399999999998</v>
      </c>
      <c r="DZ215">
        <v>430.202</v>
      </c>
      <c r="EA215">
        <v>11.9015</v>
      </c>
      <c r="EB215">
        <v>0</v>
      </c>
      <c r="EC215">
        <v>0</v>
      </c>
      <c r="EE215">
        <v>0</v>
      </c>
      <c r="EF215">
        <v>0</v>
      </c>
      <c r="EH215">
        <v>0</v>
      </c>
      <c r="FI215" t="s">
        <v>509</v>
      </c>
      <c r="FJ215" t="s">
        <v>469</v>
      </c>
      <c r="FK215" t="s">
        <v>260</v>
      </c>
      <c r="FL215" t="s">
        <v>291</v>
      </c>
      <c r="FM215">
        <v>8.5</v>
      </c>
      <c r="FN215" t="s">
        <v>44</v>
      </c>
      <c r="FO215" t="s">
        <v>520</v>
      </c>
      <c r="FP215" t="s">
        <v>525</v>
      </c>
    </row>
    <row r="216" spans="1:172" x14ac:dyDescent="0.25">
      <c r="A216" s="69">
        <v>42957.192083333335</v>
      </c>
      <c r="B216" t="s">
        <v>458</v>
      </c>
      <c r="C216">
        <v>1013906</v>
      </c>
      <c r="D216" t="s">
        <v>303</v>
      </c>
      <c r="E216">
        <v>22500</v>
      </c>
      <c r="F216">
        <v>22500</v>
      </c>
      <c r="G216" t="s">
        <v>43</v>
      </c>
      <c r="H216" s="39">
        <v>3.6805555555555557E-2</v>
      </c>
      <c r="I216" t="s">
        <v>51</v>
      </c>
      <c r="J216">
        <v>-8.7100000000000009</v>
      </c>
      <c r="K216" t="s">
        <v>100</v>
      </c>
      <c r="L216" t="s">
        <v>100</v>
      </c>
      <c r="M216" t="s">
        <v>368</v>
      </c>
      <c r="N216">
        <v>0</v>
      </c>
      <c r="O216">
        <v>12759.8</v>
      </c>
      <c r="P216">
        <v>64644.1</v>
      </c>
      <c r="Q216">
        <v>0</v>
      </c>
      <c r="R216">
        <v>0</v>
      </c>
      <c r="S216">
        <v>0</v>
      </c>
      <c r="T216">
        <v>93403.8</v>
      </c>
      <c r="U216">
        <v>170808</v>
      </c>
      <c r="V216">
        <v>81817.899999999994</v>
      </c>
      <c r="W216">
        <v>0</v>
      </c>
      <c r="X216">
        <v>0</v>
      </c>
      <c r="Y216">
        <v>0</v>
      </c>
      <c r="Z216">
        <v>252626</v>
      </c>
      <c r="AA216">
        <v>237.84800000000001</v>
      </c>
      <c r="AB216">
        <v>0</v>
      </c>
      <c r="AC216">
        <v>0</v>
      </c>
      <c r="AD216">
        <v>0</v>
      </c>
      <c r="AE216">
        <v>0</v>
      </c>
      <c r="AF216">
        <v>1288.28</v>
      </c>
      <c r="AG216">
        <v>0</v>
      </c>
      <c r="AH216">
        <v>1526.13</v>
      </c>
      <c r="AI216">
        <v>0</v>
      </c>
      <c r="AJ216">
        <v>0</v>
      </c>
      <c r="AK216">
        <v>0</v>
      </c>
      <c r="AL216">
        <v>0</v>
      </c>
      <c r="AM216">
        <v>1526.13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1.73315</v>
      </c>
      <c r="BB216">
        <v>34.094099999999997</v>
      </c>
      <c r="BC216">
        <v>67.005899999999997</v>
      </c>
      <c r="BD216">
        <v>0</v>
      </c>
      <c r="BE216">
        <v>0</v>
      </c>
      <c r="BF216">
        <v>8.2481500000000008</v>
      </c>
      <c r="BG216">
        <v>102.47799999999999</v>
      </c>
      <c r="BH216">
        <v>213.559</v>
      </c>
      <c r="BI216">
        <v>90.041600000000003</v>
      </c>
      <c r="BJ216">
        <v>0</v>
      </c>
      <c r="BK216">
        <v>0</v>
      </c>
      <c r="BL216">
        <v>0</v>
      </c>
      <c r="BM216">
        <v>303.601</v>
      </c>
      <c r="BN216">
        <v>293.61900000000003</v>
      </c>
      <c r="BO216">
        <v>9.9813100000000006</v>
      </c>
      <c r="BP216">
        <v>0</v>
      </c>
      <c r="BQ216">
        <v>0</v>
      </c>
      <c r="BS216">
        <v>0</v>
      </c>
      <c r="BT216">
        <v>0</v>
      </c>
      <c r="BV216">
        <v>0</v>
      </c>
      <c r="BW216" t="s">
        <v>100</v>
      </c>
      <c r="BX216" t="s">
        <v>100</v>
      </c>
      <c r="BY216" t="s">
        <v>442</v>
      </c>
      <c r="BZ216">
        <v>2.7648899999999998</v>
      </c>
      <c r="CA216">
        <v>41604.6</v>
      </c>
      <c r="CB216">
        <v>18330.900000000001</v>
      </c>
      <c r="CC216">
        <v>0</v>
      </c>
      <c r="CD216">
        <v>440.00099999999998</v>
      </c>
      <c r="CE216">
        <v>0</v>
      </c>
      <c r="CF216">
        <v>93403.8</v>
      </c>
      <c r="CG216">
        <v>153782</v>
      </c>
      <c r="CH216">
        <v>81817.899999999994</v>
      </c>
      <c r="CI216">
        <v>0</v>
      </c>
      <c r="CJ216">
        <v>0</v>
      </c>
      <c r="CK216">
        <v>0</v>
      </c>
      <c r="CL216">
        <v>235600</v>
      </c>
      <c r="CM216">
        <v>483.27699999999999</v>
      </c>
      <c r="CN216">
        <v>0</v>
      </c>
      <c r="CO216">
        <v>0</v>
      </c>
      <c r="CP216">
        <v>0</v>
      </c>
      <c r="CQ216">
        <v>0</v>
      </c>
      <c r="CR216">
        <v>1268.6099999999999</v>
      </c>
      <c r="CS216">
        <v>0</v>
      </c>
      <c r="CT216">
        <v>1751.89</v>
      </c>
      <c r="CU216">
        <v>0</v>
      </c>
      <c r="CV216">
        <v>0</v>
      </c>
      <c r="CW216">
        <v>0</v>
      </c>
      <c r="CX216">
        <v>0</v>
      </c>
      <c r="CY216">
        <v>1751.89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3.6121099999999999</v>
      </c>
      <c r="DN216">
        <v>67.623199999999997</v>
      </c>
      <c r="DO216">
        <v>22.676600000000001</v>
      </c>
      <c r="DP216">
        <v>0</v>
      </c>
      <c r="DQ216">
        <v>0.33756700000000001</v>
      </c>
      <c r="DR216">
        <v>8.1220700000000008</v>
      </c>
      <c r="DS216">
        <v>102.47799999999999</v>
      </c>
      <c r="DT216">
        <v>204.84899999999999</v>
      </c>
      <c r="DU216">
        <v>90.041600000000003</v>
      </c>
      <c r="DV216">
        <v>0</v>
      </c>
      <c r="DW216">
        <v>0</v>
      </c>
      <c r="DX216">
        <v>0</v>
      </c>
      <c r="DY216">
        <v>294.89100000000002</v>
      </c>
      <c r="DZ216">
        <v>283.15899999999999</v>
      </c>
      <c r="EA216">
        <v>11.732100000000001</v>
      </c>
      <c r="EB216">
        <v>0</v>
      </c>
      <c r="EC216">
        <v>0</v>
      </c>
      <c r="EE216">
        <v>0</v>
      </c>
      <c r="EF216">
        <v>0</v>
      </c>
      <c r="EH216">
        <v>0</v>
      </c>
      <c r="FI216" t="s">
        <v>509</v>
      </c>
      <c r="FJ216" t="s">
        <v>469</v>
      </c>
      <c r="FK216" t="s">
        <v>260</v>
      </c>
      <c r="FL216" t="s">
        <v>291</v>
      </c>
      <c r="FM216">
        <v>8.5</v>
      </c>
      <c r="FN216" t="s">
        <v>44</v>
      </c>
      <c r="FO216" t="s">
        <v>520</v>
      </c>
      <c r="FP216" t="s">
        <v>525</v>
      </c>
    </row>
    <row r="217" spans="1:172" x14ac:dyDescent="0.25">
      <c r="A217" s="69">
        <v>42957.192800925928</v>
      </c>
      <c r="B217" t="s">
        <v>459</v>
      </c>
      <c r="C217">
        <v>1014315</v>
      </c>
      <c r="D217" t="s">
        <v>124</v>
      </c>
      <c r="E217">
        <v>22500</v>
      </c>
      <c r="F217">
        <v>22500</v>
      </c>
      <c r="G217" t="s">
        <v>43</v>
      </c>
      <c r="H217" s="39">
        <v>4.027777777777778E-2</v>
      </c>
      <c r="I217" t="s">
        <v>50</v>
      </c>
      <c r="J217">
        <v>18.97</v>
      </c>
      <c r="K217" t="s">
        <v>100</v>
      </c>
      <c r="L217" t="s">
        <v>100</v>
      </c>
      <c r="M217" t="s">
        <v>288</v>
      </c>
      <c r="N217">
        <v>165.89</v>
      </c>
      <c r="O217">
        <v>118880</v>
      </c>
      <c r="P217">
        <v>44550</v>
      </c>
      <c r="Q217">
        <v>655.76700000000005</v>
      </c>
      <c r="R217">
        <v>7774.44</v>
      </c>
      <c r="S217">
        <v>0</v>
      </c>
      <c r="T217">
        <v>93403.8</v>
      </c>
      <c r="U217">
        <v>265430</v>
      </c>
      <c r="V217">
        <v>81817.899999999994</v>
      </c>
      <c r="W217">
        <v>0</v>
      </c>
      <c r="X217">
        <v>0</v>
      </c>
      <c r="Y217">
        <v>0</v>
      </c>
      <c r="Z217">
        <v>347248</v>
      </c>
      <c r="AA217">
        <v>221.93100000000001</v>
      </c>
      <c r="AB217">
        <v>0</v>
      </c>
      <c r="AC217">
        <v>0</v>
      </c>
      <c r="AD217">
        <v>0</v>
      </c>
      <c r="AE217">
        <v>0</v>
      </c>
      <c r="AF217">
        <v>1116.9000000000001</v>
      </c>
      <c r="AG217">
        <v>0</v>
      </c>
      <c r="AH217">
        <v>1338.83</v>
      </c>
      <c r="AI217">
        <v>0</v>
      </c>
      <c r="AJ217">
        <v>0</v>
      </c>
      <c r="AK217">
        <v>0</v>
      </c>
      <c r="AL217">
        <v>0</v>
      </c>
      <c r="AM217">
        <v>1338.83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1.7096</v>
      </c>
      <c r="BB217">
        <v>165.09200000000001</v>
      </c>
      <c r="BC217">
        <v>48.279000000000003</v>
      </c>
      <c r="BD217">
        <v>1.30846</v>
      </c>
      <c r="BE217">
        <v>8.7667699999999993</v>
      </c>
      <c r="BF217">
        <v>7.2022599999999999</v>
      </c>
      <c r="BG217">
        <v>101.544</v>
      </c>
      <c r="BH217">
        <v>333.90199999999999</v>
      </c>
      <c r="BI217">
        <v>89.233699999999999</v>
      </c>
      <c r="BJ217">
        <v>0</v>
      </c>
      <c r="BK217">
        <v>0</v>
      </c>
      <c r="BL217">
        <v>0</v>
      </c>
      <c r="BM217">
        <v>423.13600000000002</v>
      </c>
      <c r="BN217">
        <v>414.351</v>
      </c>
      <c r="BO217">
        <v>8.78491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100</v>
      </c>
      <c r="BX217" t="s">
        <v>100</v>
      </c>
      <c r="BY217" t="s">
        <v>480</v>
      </c>
      <c r="BZ217">
        <v>4.3354999999999997</v>
      </c>
      <c r="CA217">
        <v>132255</v>
      </c>
      <c r="CB217">
        <v>48779.5</v>
      </c>
      <c r="CC217">
        <v>0</v>
      </c>
      <c r="CD217">
        <v>524.10199999999998</v>
      </c>
      <c r="CE217">
        <v>0</v>
      </c>
      <c r="CF217">
        <v>93403.8</v>
      </c>
      <c r="CG217">
        <v>274967</v>
      </c>
      <c r="CH217">
        <v>81817.899999999994</v>
      </c>
      <c r="CI217">
        <v>0</v>
      </c>
      <c r="CJ217">
        <v>0</v>
      </c>
      <c r="CK217">
        <v>0</v>
      </c>
      <c r="CL217">
        <v>356785</v>
      </c>
      <c r="CM217">
        <v>753.39300000000003</v>
      </c>
      <c r="CN217">
        <v>0</v>
      </c>
      <c r="CO217">
        <v>0</v>
      </c>
      <c r="CP217">
        <v>0</v>
      </c>
      <c r="CQ217">
        <v>0</v>
      </c>
      <c r="CR217">
        <v>1101.52</v>
      </c>
      <c r="CS217">
        <v>0</v>
      </c>
      <c r="CT217">
        <v>1854.91</v>
      </c>
      <c r="CU217">
        <v>0</v>
      </c>
      <c r="CV217">
        <v>0</v>
      </c>
      <c r="CW217">
        <v>0</v>
      </c>
      <c r="CX217">
        <v>0</v>
      </c>
      <c r="CY217">
        <v>1854.91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4.80253</v>
      </c>
      <c r="DN217">
        <v>181.76900000000001</v>
      </c>
      <c r="DO217">
        <v>57.235900000000001</v>
      </c>
      <c r="DP217">
        <v>0</v>
      </c>
      <c r="DQ217">
        <v>0.41555500000000001</v>
      </c>
      <c r="DR217">
        <v>7.1023500000000004</v>
      </c>
      <c r="DS217">
        <v>101.544</v>
      </c>
      <c r="DT217">
        <v>352.87</v>
      </c>
      <c r="DU217">
        <v>89.233699999999999</v>
      </c>
      <c r="DV217">
        <v>0</v>
      </c>
      <c r="DW217">
        <v>0</v>
      </c>
      <c r="DX217">
        <v>0</v>
      </c>
      <c r="DY217">
        <v>442.10399999999998</v>
      </c>
      <c r="DZ217">
        <v>430.202</v>
      </c>
      <c r="EA217">
        <v>11.9015</v>
      </c>
      <c r="EB217">
        <v>0</v>
      </c>
      <c r="EC217">
        <v>0</v>
      </c>
      <c r="EE217">
        <v>0</v>
      </c>
      <c r="EF217">
        <v>0</v>
      </c>
      <c r="EH217">
        <v>0</v>
      </c>
      <c r="FI217" t="s">
        <v>509</v>
      </c>
      <c r="FJ217" t="s">
        <v>469</v>
      </c>
      <c r="FK217" t="s">
        <v>260</v>
      </c>
      <c r="FL217" t="s">
        <v>291</v>
      </c>
      <c r="FM217">
        <v>8.5</v>
      </c>
      <c r="FN217" t="s">
        <v>44</v>
      </c>
      <c r="FO217" t="s">
        <v>520</v>
      </c>
      <c r="FP217" t="s">
        <v>525</v>
      </c>
    </row>
    <row r="218" spans="1:172" x14ac:dyDescent="0.25">
      <c r="A218" s="69">
        <v>42957.193437499998</v>
      </c>
      <c r="B218" t="s">
        <v>460</v>
      </c>
      <c r="C218">
        <v>1014506</v>
      </c>
      <c r="D218" t="s">
        <v>303</v>
      </c>
      <c r="E218">
        <v>22500</v>
      </c>
      <c r="F218">
        <v>22500</v>
      </c>
      <c r="G218" t="s">
        <v>43</v>
      </c>
      <c r="H218" s="39">
        <v>3.5416666666666666E-2</v>
      </c>
      <c r="I218" t="s">
        <v>51</v>
      </c>
      <c r="J218">
        <v>-37.08</v>
      </c>
      <c r="K218" t="s">
        <v>100</v>
      </c>
      <c r="L218" t="s">
        <v>100</v>
      </c>
      <c r="M218" t="s">
        <v>215</v>
      </c>
      <c r="N218">
        <v>413.029</v>
      </c>
      <c r="O218">
        <v>41868.5</v>
      </c>
      <c r="P218">
        <v>40225.9</v>
      </c>
      <c r="Q218">
        <v>120.911</v>
      </c>
      <c r="R218">
        <v>5981.75</v>
      </c>
      <c r="S218">
        <v>0</v>
      </c>
      <c r="T218">
        <v>93403.8</v>
      </c>
      <c r="U218">
        <v>182014</v>
      </c>
      <c r="V218">
        <v>81817.899999999994</v>
      </c>
      <c r="W218">
        <v>0</v>
      </c>
      <c r="X218">
        <v>0</v>
      </c>
      <c r="Y218">
        <v>0</v>
      </c>
      <c r="Z218">
        <v>263832</v>
      </c>
      <c r="AA218">
        <v>332.88299999999998</v>
      </c>
      <c r="AB218">
        <v>0</v>
      </c>
      <c r="AC218">
        <v>0</v>
      </c>
      <c r="AD218">
        <v>0</v>
      </c>
      <c r="AE218">
        <v>0</v>
      </c>
      <c r="AF218">
        <v>1288.28</v>
      </c>
      <c r="AG218">
        <v>0</v>
      </c>
      <c r="AH218">
        <v>1621.16</v>
      </c>
      <c r="AI218">
        <v>0</v>
      </c>
      <c r="AJ218">
        <v>0</v>
      </c>
      <c r="AK218">
        <v>0</v>
      </c>
      <c r="AL218">
        <v>0</v>
      </c>
      <c r="AM218">
        <v>1621.16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2.7193499999999999</v>
      </c>
      <c r="BB218">
        <v>77.158600000000007</v>
      </c>
      <c r="BC218">
        <v>43.7027</v>
      </c>
      <c r="BD218">
        <v>0.28632600000000002</v>
      </c>
      <c r="BE218">
        <v>7.3278400000000001</v>
      </c>
      <c r="BF218">
        <v>8.2481500000000008</v>
      </c>
      <c r="BG218">
        <v>102.47799999999999</v>
      </c>
      <c r="BH218">
        <v>241.92099999999999</v>
      </c>
      <c r="BI218">
        <v>90.041600000000003</v>
      </c>
      <c r="BJ218">
        <v>0</v>
      </c>
      <c r="BK218">
        <v>0</v>
      </c>
      <c r="BL218">
        <v>0</v>
      </c>
      <c r="BM218">
        <v>331.96300000000002</v>
      </c>
      <c r="BN218">
        <v>321.31</v>
      </c>
      <c r="BO218">
        <v>10.6525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100</v>
      </c>
      <c r="BX218" t="s">
        <v>100</v>
      </c>
      <c r="BY218" t="s">
        <v>442</v>
      </c>
      <c r="BZ218">
        <v>2.7648899999999998</v>
      </c>
      <c r="CA218">
        <v>41604.6</v>
      </c>
      <c r="CB218">
        <v>18330.900000000001</v>
      </c>
      <c r="CC218">
        <v>0</v>
      </c>
      <c r="CD218">
        <v>440.00099999999998</v>
      </c>
      <c r="CE218">
        <v>0</v>
      </c>
      <c r="CF218">
        <v>93403.8</v>
      </c>
      <c r="CG218">
        <v>153782</v>
      </c>
      <c r="CH218">
        <v>81817.899999999994</v>
      </c>
      <c r="CI218">
        <v>0</v>
      </c>
      <c r="CJ218">
        <v>0</v>
      </c>
      <c r="CK218">
        <v>0</v>
      </c>
      <c r="CL218">
        <v>235600</v>
      </c>
      <c r="CM218">
        <v>483.27699999999999</v>
      </c>
      <c r="CN218">
        <v>0</v>
      </c>
      <c r="CO218">
        <v>0</v>
      </c>
      <c r="CP218">
        <v>0</v>
      </c>
      <c r="CQ218">
        <v>0</v>
      </c>
      <c r="CR218">
        <v>1268.6099999999999</v>
      </c>
      <c r="CS218">
        <v>0</v>
      </c>
      <c r="CT218">
        <v>1751.89</v>
      </c>
      <c r="CU218">
        <v>0</v>
      </c>
      <c r="CV218">
        <v>0</v>
      </c>
      <c r="CW218">
        <v>0</v>
      </c>
      <c r="CX218">
        <v>0</v>
      </c>
      <c r="CY218">
        <v>1751.89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3.6121099999999999</v>
      </c>
      <c r="DN218">
        <v>67.623199999999997</v>
      </c>
      <c r="DO218">
        <v>22.676600000000001</v>
      </c>
      <c r="DP218">
        <v>0</v>
      </c>
      <c r="DQ218">
        <v>0.33756700000000001</v>
      </c>
      <c r="DR218">
        <v>8.1220700000000008</v>
      </c>
      <c r="DS218">
        <v>102.47799999999999</v>
      </c>
      <c r="DT218">
        <v>204.84899999999999</v>
      </c>
      <c r="DU218">
        <v>90.041600000000003</v>
      </c>
      <c r="DV218">
        <v>0</v>
      </c>
      <c r="DW218">
        <v>0</v>
      </c>
      <c r="DX218">
        <v>0</v>
      </c>
      <c r="DY218">
        <v>294.89100000000002</v>
      </c>
      <c r="DZ218">
        <v>283.15899999999999</v>
      </c>
      <c r="EA218">
        <v>11.732100000000001</v>
      </c>
      <c r="EB218">
        <v>0</v>
      </c>
      <c r="EC218">
        <v>0</v>
      </c>
      <c r="EE218">
        <v>0</v>
      </c>
      <c r="EF218">
        <v>0</v>
      </c>
      <c r="EH218">
        <v>0</v>
      </c>
      <c r="FI218" t="s">
        <v>509</v>
      </c>
      <c r="FJ218" t="s">
        <v>469</v>
      </c>
      <c r="FK218" t="s">
        <v>260</v>
      </c>
      <c r="FL218" t="s">
        <v>291</v>
      </c>
      <c r="FM218">
        <v>8.5</v>
      </c>
      <c r="FN218" t="s">
        <v>44</v>
      </c>
      <c r="FO218" t="s">
        <v>520</v>
      </c>
      <c r="FP218" t="s">
        <v>525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22"/>
  <sheetViews>
    <sheetView zoomScale="55" zoomScaleNormal="5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1" max="1" width="24.140625" customWidth="1"/>
    <col min="2" max="2" width="48.85546875" customWidth="1"/>
    <col min="3" max="3" width="30.28515625" style="15" customWidth="1"/>
    <col min="4" max="4" width="34.5703125" customWidth="1"/>
    <col min="5" max="5" width="22.140625" customWidth="1"/>
    <col min="6" max="6" width="14.85546875" customWidth="1"/>
    <col min="11" max="11" width="18.42578125" customWidth="1"/>
    <col min="12" max="22" width="12.7109375" customWidth="1"/>
    <col min="23" max="23" width="14.28515625" bestFit="1" customWidth="1"/>
    <col min="24" max="24" width="11.5703125" bestFit="1" customWidth="1"/>
    <col min="25" max="28" width="9.5703125" bestFit="1" customWidth="1"/>
    <col min="29" max="29" width="10.7109375" bestFit="1" customWidth="1"/>
    <col min="30" max="30" width="9.5703125" bestFit="1" customWidth="1"/>
    <col min="31" max="31" width="11.5703125" bestFit="1" customWidth="1"/>
    <col min="32" max="32" width="10.5703125" bestFit="1" customWidth="1"/>
    <col min="33" max="34" width="9.5703125" bestFit="1" customWidth="1"/>
    <col min="35" max="35" width="11.5703125" bestFit="1" customWidth="1"/>
    <col min="36" max="55" width="9.140625" customWidth="1"/>
    <col min="56" max="56" width="9.42578125" bestFit="1" customWidth="1" collapsed="1"/>
    <col min="58" max="59" width="9.42578125" bestFit="1" customWidth="1"/>
    <col min="61" max="61" width="9.42578125" bestFit="1" customWidth="1"/>
    <col min="65" max="65" width="9.5703125" bestFit="1" customWidth="1"/>
    <col min="66" max="67" width="13.5703125" bestFit="1" customWidth="1"/>
    <col min="68" max="68" width="10.85546875" bestFit="1" customWidth="1"/>
    <col min="69" max="69" width="11.85546875" bestFit="1" customWidth="1"/>
    <col min="70" max="70" width="11.85546875" customWidth="1"/>
    <col min="71" max="72" width="13.5703125" bestFit="1" customWidth="1"/>
    <col min="73" max="73" width="14.5703125" bestFit="1" customWidth="1"/>
    <col min="74" max="74" width="11.85546875" bestFit="1" customWidth="1"/>
    <col min="75" max="75" width="9.5703125" bestFit="1" customWidth="1"/>
    <col min="76" max="76" width="14.5703125" bestFit="1" customWidth="1"/>
    <col min="77" max="77" width="11.85546875" bestFit="1" customWidth="1"/>
    <col min="78" max="81" width="9.5703125" bestFit="1" customWidth="1"/>
    <col min="82" max="82" width="10.85546875" bestFit="1" customWidth="1"/>
    <col min="83" max="83" width="9.5703125" bestFit="1" customWidth="1"/>
    <col min="84" max="84" width="11.85546875" bestFit="1" customWidth="1"/>
    <col min="85" max="85" width="10.85546875" bestFit="1" customWidth="1"/>
    <col min="86" max="86" width="12.140625" bestFit="1" customWidth="1"/>
    <col min="87" max="108" width="9.140625" customWidth="1"/>
    <col min="109" max="109" width="9.140625" collapsed="1"/>
  </cols>
  <sheetData>
    <row r="1" spans="1:172" x14ac:dyDescent="0.25">
      <c r="A1">
        <v>0</v>
      </c>
      <c r="B1">
        <f>A1+1</f>
        <v>1</v>
      </c>
      <c r="C1" s="15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N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3" spans="1:172" x14ac:dyDescent="0.25">
      <c r="F3" s="50"/>
      <c r="G3" t="s">
        <v>461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t="s">
        <v>481</v>
      </c>
      <c r="F4" t="s">
        <v>482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462</v>
      </c>
      <c r="BA4" t="s">
        <v>11</v>
      </c>
      <c r="BN4" t="s">
        <v>483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462</v>
      </c>
      <c r="DM4" t="s">
        <v>11</v>
      </c>
      <c r="DZ4" t="s">
        <v>483</v>
      </c>
      <c r="EC4" t="s">
        <v>66</v>
      </c>
      <c r="EF4" t="s">
        <v>67</v>
      </c>
      <c r="EI4" t="s">
        <v>463</v>
      </c>
      <c r="EV4" t="s">
        <v>463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s="15" t="s">
        <v>20</v>
      </c>
      <c r="D5" t="s">
        <v>21</v>
      </c>
      <c r="E5" t="s">
        <v>484</v>
      </c>
      <c r="F5" t="s">
        <v>484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464</v>
      </c>
      <c r="T5" t="s">
        <v>465</v>
      </c>
      <c r="U5" t="s">
        <v>35</v>
      </c>
      <c r="V5" t="s">
        <v>36</v>
      </c>
      <c r="W5" t="s">
        <v>37</v>
      </c>
      <c r="X5" t="s">
        <v>466</v>
      </c>
      <c r="Y5" t="s">
        <v>467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464</v>
      </c>
      <c r="AG5" t="s">
        <v>465</v>
      </c>
      <c r="AH5" t="s">
        <v>35</v>
      </c>
      <c r="AI5" t="s">
        <v>36</v>
      </c>
      <c r="AJ5" t="s">
        <v>37</v>
      </c>
      <c r="AK5" t="s">
        <v>466</v>
      </c>
      <c r="AL5" t="s">
        <v>467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464</v>
      </c>
      <c r="AT5" t="s">
        <v>465</v>
      </c>
      <c r="AU5" t="s">
        <v>35</v>
      </c>
      <c r="AV5" t="s">
        <v>36</v>
      </c>
      <c r="AW5" t="s">
        <v>37</v>
      </c>
      <c r="AX5" t="s">
        <v>466</v>
      </c>
      <c r="AY5" t="s">
        <v>467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464</v>
      </c>
      <c r="BG5" t="s">
        <v>465</v>
      </c>
      <c r="BH5" t="s">
        <v>35</v>
      </c>
      <c r="BI5" t="s">
        <v>36</v>
      </c>
      <c r="BJ5" t="s">
        <v>37</v>
      </c>
      <c r="BK5" t="s">
        <v>466</v>
      </c>
      <c r="BL5" t="s">
        <v>467</v>
      </c>
      <c r="BM5" t="s">
        <v>38</v>
      </c>
      <c r="BN5" t="s">
        <v>485</v>
      </c>
      <c r="BO5" t="s">
        <v>486</v>
      </c>
      <c r="BP5" t="s">
        <v>487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464</v>
      </c>
      <c r="CF5" t="s">
        <v>34</v>
      </c>
      <c r="CG5" t="s">
        <v>35</v>
      </c>
      <c r="CH5" t="s">
        <v>36</v>
      </c>
      <c r="CI5" t="s">
        <v>37</v>
      </c>
      <c r="CJ5" t="s">
        <v>466</v>
      </c>
      <c r="CK5" t="s">
        <v>467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464</v>
      </c>
      <c r="CS5" t="s">
        <v>465</v>
      </c>
      <c r="CT5" t="s">
        <v>35</v>
      </c>
      <c r="CU5" t="s">
        <v>36</v>
      </c>
      <c r="CV5" t="s">
        <v>37</v>
      </c>
      <c r="CW5" t="s">
        <v>466</v>
      </c>
      <c r="CX5" t="s">
        <v>467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464</v>
      </c>
      <c r="DF5" t="s">
        <v>465</v>
      </c>
      <c r="DG5" t="s">
        <v>35</v>
      </c>
      <c r="DH5" t="s">
        <v>36</v>
      </c>
      <c r="DI5" t="s">
        <v>37</v>
      </c>
      <c r="DJ5" t="s">
        <v>466</v>
      </c>
      <c r="DK5" t="s">
        <v>467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464</v>
      </c>
      <c r="DS5" t="s">
        <v>465</v>
      </c>
      <c r="DT5" t="s">
        <v>35</v>
      </c>
      <c r="DU5" t="s">
        <v>36</v>
      </c>
      <c r="DV5" t="s">
        <v>37</v>
      </c>
      <c r="DW5" t="s">
        <v>466</v>
      </c>
      <c r="DX5" t="s">
        <v>467</v>
      </c>
      <c r="DY5" t="s">
        <v>38</v>
      </c>
      <c r="DZ5" t="s">
        <v>485</v>
      </c>
      <c r="EA5" t="s">
        <v>486</v>
      </c>
      <c r="EB5" t="s">
        <v>487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464</v>
      </c>
      <c r="EO5" t="s">
        <v>465</v>
      </c>
      <c r="EP5" t="s">
        <v>35</v>
      </c>
      <c r="EQ5" t="s">
        <v>36</v>
      </c>
      <c r="ER5" t="s">
        <v>37</v>
      </c>
      <c r="ES5" t="s">
        <v>466</v>
      </c>
      <c r="ET5" t="s">
        <v>467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464</v>
      </c>
      <c r="FB5" t="s">
        <v>465</v>
      </c>
      <c r="FC5" t="s">
        <v>35</v>
      </c>
      <c r="FD5" t="s">
        <v>36</v>
      </c>
      <c r="FE5" t="s">
        <v>37</v>
      </c>
      <c r="FF5" t="s">
        <v>466</v>
      </c>
      <c r="FG5" t="s">
        <v>467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69">
        <v>42961.313634259262</v>
      </c>
      <c r="B6" t="s">
        <v>77</v>
      </c>
      <c r="C6" t="s">
        <v>104</v>
      </c>
      <c r="D6" t="s">
        <v>42</v>
      </c>
      <c r="E6">
        <v>24412.7</v>
      </c>
      <c r="F6">
        <v>24412.7</v>
      </c>
      <c r="G6" t="s">
        <v>43</v>
      </c>
      <c r="H6" s="39">
        <v>5.486111111111111E-2</v>
      </c>
      <c r="I6" t="s">
        <v>50</v>
      </c>
      <c r="J6">
        <v>0.01</v>
      </c>
      <c r="K6" t="s">
        <v>100</v>
      </c>
      <c r="L6" t="s">
        <v>100</v>
      </c>
      <c r="M6" t="s">
        <v>470</v>
      </c>
      <c r="N6">
        <v>18.098700000000001</v>
      </c>
      <c r="O6">
        <v>41368.1</v>
      </c>
      <c r="P6">
        <v>13803.6</v>
      </c>
      <c r="Q6">
        <v>0</v>
      </c>
      <c r="R6">
        <v>1482.22</v>
      </c>
      <c r="S6">
        <v>0</v>
      </c>
      <c r="T6">
        <v>30257.7</v>
      </c>
      <c r="U6">
        <v>86929.7</v>
      </c>
      <c r="V6">
        <v>51621.8</v>
      </c>
      <c r="W6">
        <v>0</v>
      </c>
      <c r="X6">
        <v>0</v>
      </c>
      <c r="Y6">
        <v>0</v>
      </c>
      <c r="Z6">
        <v>138552</v>
      </c>
      <c r="AA6">
        <v>3040.51</v>
      </c>
      <c r="AB6">
        <v>0</v>
      </c>
      <c r="AC6">
        <v>0</v>
      </c>
      <c r="AD6">
        <v>0</v>
      </c>
      <c r="AE6">
        <v>0</v>
      </c>
      <c r="AF6">
        <v>1633.11</v>
      </c>
      <c r="AG6">
        <v>0</v>
      </c>
      <c r="AH6">
        <v>4673.62</v>
      </c>
      <c r="AI6">
        <v>0</v>
      </c>
      <c r="AJ6">
        <v>0</v>
      </c>
      <c r="AK6">
        <v>0</v>
      </c>
      <c r="AL6">
        <v>0</v>
      </c>
      <c r="AM6">
        <v>4673.62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20.589500000000001</v>
      </c>
      <c r="BB6">
        <v>78.525000000000006</v>
      </c>
      <c r="BC6">
        <v>15.4948</v>
      </c>
      <c r="BD6">
        <v>0</v>
      </c>
      <c r="BE6">
        <v>1.05216</v>
      </c>
      <c r="BF6">
        <v>9.5743100000000005</v>
      </c>
      <c r="BG6">
        <v>28.737200000000001</v>
      </c>
      <c r="BH6">
        <v>153.97300000000001</v>
      </c>
      <c r="BI6">
        <v>51.185600000000001</v>
      </c>
      <c r="BJ6">
        <v>0</v>
      </c>
      <c r="BK6">
        <v>0</v>
      </c>
      <c r="BL6">
        <v>0</v>
      </c>
      <c r="BM6">
        <v>205.15899999999999</v>
      </c>
      <c r="BN6">
        <v>175.00800000000001</v>
      </c>
      <c r="BO6">
        <v>30.1509</v>
      </c>
      <c r="BP6">
        <v>0</v>
      </c>
      <c r="BQ6">
        <v>0</v>
      </c>
      <c r="BS6">
        <v>0</v>
      </c>
      <c r="BT6">
        <v>13</v>
      </c>
      <c r="BU6" t="s">
        <v>78</v>
      </c>
      <c r="BV6">
        <v>0</v>
      </c>
      <c r="BW6" t="s">
        <v>100</v>
      </c>
      <c r="BX6" t="s">
        <v>100</v>
      </c>
      <c r="BY6" t="s">
        <v>468</v>
      </c>
      <c r="BZ6">
        <v>18.098700000000001</v>
      </c>
      <c r="CA6">
        <v>41368.1</v>
      </c>
      <c r="CB6">
        <v>13803.6</v>
      </c>
      <c r="CC6">
        <v>0</v>
      </c>
      <c r="CD6">
        <v>1482.21</v>
      </c>
      <c r="CE6">
        <v>0</v>
      </c>
      <c r="CF6">
        <v>30257.7</v>
      </c>
      <c r="CG6">
        <v>86929.7</v>
      </c>
      <c r="CH6">
        <v>51621.8</v>
      </c>
      <c r="CI6">
        <v>0</v>
      </c>
      <c r="CJ6">
        <v>0</v>
      </c>
      <c r="CK6">
        <v>0</v>
      </c>
      <c r="CL6">
        <v>138552</v>
      </c>
      <c r="CM6">
        <v>3040.51</v>
      </c>
      <c r="CN6">
        <v>0</v>
      </c>
      <c r="CO6">
        <v>0</v>
      </c>
      <c r="CP6">
        <v>0</v>
      </c>
      <c r="CQ6">
        <v>0</v>
      </c>
      <c r="CR6">
        <v>1634.69</v>
      </c>
      <c r="CS6">
        <v>0</v>
      </c>
      <c r="CT6">
        <v>4675.2</v>
      </c>
      <c r="CU6">
        <v>0</v>
      </c>
      <c r="CV6">
        <v>0</v>
      </c>
      <c r="CW6">
        <v>0</v>
      </c>
      <c r="CX6">
        <v>0</v>
      </c>
      <c r="CY6">
        <v>4675.2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20.589500000000001</v>
      </c>
      <c r="DN6">
        <v>78.525000000000006</v>
      </c>
      <c r="DO6">
        <v>15.4948</v>
      </c>
      <c r="DP6">
        <v>0</v>
      </c>
      <c r="DQ6">
        <v>1.0521499999999999</v>
      </c>
      <c r="DR6">
        <v>9.5838000000000001</v>
      </c>
      <c r="DS6">
        <v>28.737200000000001</v>
      </c>
      <c r="DT6">
        <v>153.982</v>
      </c>
      <c r="DU6">
        <v>51.185600000000001</v>
      </c>
      <c r="DV6">
        <v>0</v>
      </c>
      <c r="DW6">
        <v>0</v>
      </c>
      <c r="DX6">
        <v>0</v>
      </c>
      <c r="DY6">
        <v>205.16800000000001</v>
      </c>
      <c r="DZ6">
        <v>175.00800000000001</v>
      </c>
      <c r="EA6">
        <v>30.160399999999999</v>
      </c>
      <c r="EB6">
        <v>0</v>
      </c>
      <c r="EC6">
        <v>0</v>
      </c>
      <c r="EE6">
        <v>0</v>
      </c>
      <c r="EF6">
        <v>13</v>
      </c>
      <c r="EG6" t="s">
        <v>78</v>
      </c>
      <c r="EH6">
        <v>0</v>
      </c>
      <c r="FI6" t="s">
        <v>509</v>
      </c>
      <c r="FJ6" t="s">
        <v>512</v>
      </c>
      <c r="FK6" t="s">
        <v>260</v>
      </c>
      <c r="FL6" t="s">
        <v>291</v>
      </c>
      <c r="FM6">
        <v>8.5</v>
      </c>
      <c r="FN6" t="s">
        <v>44</v>
      </c>
      <c r="FO6" t="s">
        <v>513</v>
      </c>
      <c r="FP6" t="s">
        <v>514</v>
      </c>
    </row>
    <row r="7" spans="1:172" x14ac:dyDescent="0.25">
      <c r="A7" s="69">
        <v>42961.314155092594</v>
      </c>
      <c r="B7" t="s">
        <v>79</v>
      </c>
      <c r="C7" t="s">
        <v>105</v>
      </c>
      <c r="D7" t="s">
        <v>42</v>
      </c>
      <c r="E7">
        <v>5502.05</v>
      </c>
      <c r="F7">
        <v>5502.05</v>
      </c>
      <c r="G7" t="s">
        <v>43</v>
      </c>
      <c r="H7" s="39">
        <v>2.7777777777777776E-2</v>
      </c>
      <c r="I7" t="s">
        <v>51</v>
      </c>
      <c r="J7">
        <v>-0.01</v>
      </c>
      <c r="K7" t="s">
        <v>100</v>
      </c>
      <c r="L7" t="s">
        <v>100</v>
      </c>
      <c r="M7" t="s">
        <v>210</v>
      </c>
      <c r="N7">
        <v>0</v>
      </c>
      <c r="O7">
        <v>8504.56</v>
      </c>
      <c r="P7">
        <v>19968.2</v>
      </c>
      <c r="Q7">
        <v>0</v>
      </c>
      <c r="R7">
        <v>0</v>
      </c>
      <c r="S7">
        <v>0</v>
      </c>
      <c r="T7">
        <v>6837.52</v>
      </c>
      <c r="U7">
        <v>35310.300000000003</v>
      </c>
      <c r="V7">
        <v>23566.7</v>
      </c>
      <c r="W7">
        <v>0</v>
      </c>
      <c r="X7">
        <v>0</v>
      </c>
      <c r="Y7">
        <v>0</v>
      </c>
      <c r="Z7">
        <v>58877</v>
      </c>
      <c r="AA7">
        <v>258.935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515.36099999999999</v>
      </c>
      <c r="AI7">
        <v>0</v>
      </c>
      <c r="AJ7">
        <v>0</v>
      </c>
      <c r="AK7">
        <v>0</v>
      </c>
      <c r="AL7">
        <v>0</v>
      </c>
      <c r="AM7">
        <v>515.36099999999999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7.9235600000000002</v>
      </c>
      <c r="BB7">
        <v>66.524000000000001</v>
      </c>
      <c r="BC7">
        <v>80.829899999999995</v>
      </c>
      <c r="BD7">
        <v>0</v>
      </c>
      <c r="BE7">
        <v>0</v>
      </c>
      <c r="BF7">
        <v>6.6493700000000002</v>
      </c>
      <c r="BG7">
        <v>29.833600000000001</v>
      </c>
      <c r="BH7">
        <v>191.76</v>
      </c>
      <c r="BI7">
        <v>106.831</v>
      </c>
      <c r="BJ7">
        <v>0</v>
      </c>
      <c r="BK7">
        <v>0</v>
      </c>
      <c r="BL7">
        <v>0</v>
      </c>
      <c r="BM7">
        <v>298.59100000000001</v>
      </c>
      <c r="BN7">
        <v>284.01799999999997</v>
      </c>
      <c r="BO7">
        <v>14.572900000000001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100</v>
      </c>
      <c r="BX7" t="s">
        <v>100</v>
      </c>
      <c r="BY7" t="s">
        <v>210</v>
      </c>
      <c r="BZ7">
        <v>0</v>
      </c>
      <c r="CA7">
        <v>8509.5300000000007</v>
      </c>
      <c r="CB7">
        <v>19968.2</v>
      </c>
      <c r="CC7">
        <v>0</v>
      </c>
      <c r="CD7">
        <v>0</v>
      </c>
      <c r="CE7">
        <v>0</v>
      </c>
      <c r="CF7">
        <v>6837.52</v>
      </c>
      <c r="CG7">
        <v>35315.199999999997</v>
      </c>
      <c r="CH7">
        <v>23566.7</v>
      </c>
      <c r="CI7">
        <v>0</v>
      </c>
      <c r="CJ7">
        <v>0</v>
      </c>
      <c r="CK7">
        <v>0</v>
      </c>
      <c r="CL7">
        <v>58881.9</v>
      </c>
      <c r="CM7">
        <v>258.935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513.39099999999996</v>
      </c>
      <c r="CU7">
        <v>0</v>
      </c>
      <c r="CV7">
        <v>0</v>
      </c>
      <c r="CW7">
        <v>0</v>
      </c>
      <c r="CX7">
        <v>0</v>
      </c>
      <c r="CY7">
        <v>513.39099999999996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7.9235800000000003</v>
      </c>
      <c r="DN7">
        <v>66.561999999999998</v>
      </c>
      <c r="DO7">
        <v>80.829700000000003</v>
      </c>
      <c r="DP7">
        <v>0</v>
      </c>
      <c r="DQ7">
        <v>0</v>
      </c>
      <c r="DR7">
        <v>6.5982599999999998</v>
      </c>
      <c r="DS7">
        <v>29.833600000000001</v>
      </c>
      <c r="DT7">
        <v>191.74700000000001</v>
      </c>
      <c r="DU7">
        <v>106.831</v>
      </c>
      <c r="DV7">
        <v>0</v>
      </c>
      <c r="DW7">
        <v>0</v>
      </c>
      <c r="DX7">
        <v>0</v>
      </c>
      <c r="DY7">
        <v>298.57799999999997</v>
      </c>
      <c r="DZ7">
        <v>284.05599999999998</v>
      </c>
      <c r="EA7">
        <v>14.521800000000001</v>
      </c>
      <c r="EB7">
        <v>0</v>
      </c>
      <c r="EC7">
        <v>0</v>
      </c>
      <c r="EE7">
        <v>0</v>
      </c>
      <c r="EF7">
        <v>0</v>
      </c>
      <c r="EH7">
        <v>0</v>
      </c>
      <c r="FI7" t="s">
        <v>509</v>
      </c>
      <c r="FJ7" t="s">
        <v>512</v>
      </c>
      <c r="FK7" t="s">
        <v>260</v>
      </c>
      <c r="FL7" t="s">
        <v>291</v>
      </c>
      <c r="FM7">
        <v>8.5</v>
      </c>
      <c r="FN7" t="s">
        <v>44</v>
      </c>
      <c r="FO7" t="s">
        <v>513</v>
      </c>
      <c r="FP7" t="s">
        <v>514</v>
      </c>
    </row>
    <row r="8" spans="1:172" x14ac:dyDescent="0.25">
      <c r="A8" s="69">
        <v>42961.315208333333</v>
      </c>
      <c r="B8" t="s">
        <v>80</v>
      </c>
      <c r="C8" t="s">
        <v>106</v>
      </c>
      <c r="D8" t="s">
        <v>42</v>
      </c>
      <c r="E8">
        <v>53627.8</v>
      </c>
      <c r="F8">
        <v>53627.8</v>
      </c>
      <c r="G8" t="s">
        <v>43</v>
      </c>
      <c r="H8" s="39">
        <v>5.6944444444444443E-2</v>
      </c>
      <c r="I8" t="s">
        <v>50</v>
      </c>
      <c r="J8" t="s">
        <v>100</v>
      </c>
      <c r="K8" t="s">
        <v>100</v>
      </c>
      <c r="L8" t="s">
        <v>100</v>
      </c>
      <c r="M8" t="s">
        <v>244</v>
      </c>
      <c r="N8">
        <v>20.387</v>
      </c>
      <c r="O8">
        <v>83354.899999999994</v>
      </c>
      <c r="P8">
        <v>34835</v>
      </c>
      <c r="Q8">
        <v>0</v>
      </c>
      <c r="R8">
        <v>1985.85</v>
      </c>
      <c r="S8">
        <v>0</v>
      </c>
      <c r="T8">
        <v>73221.100000000006</v>
      </c>
      <c r="U8">
        <v>193417</v>
      </c>
      <c r="V8">
        <v>229701</v>
      </c>
      <c r="W8">
        <v>39486.5</v>
      </c>
      <c r="X8">
        <v>0</v>
      </c>
      <c r="Y8">
        <v>0</v>
      </c>
      <c r="Z8">
        <v>462605</v>
      </c>
      <c r="AA8">
        <v>3469.35</v>
      </c>
      <c r="AB8">
        <v>0</v>
      </c>
      <c r="AC8">
        <v>0</v>
      </c>
      <c r="AD8">
        <v>0</v>
      </c>
      <c r="AE8">
        <v>0</v>
      </c>
      <c r="AF8">
        <v>663.20799999999997</v>
      </c>
      <c r="AG8">
        <v>0</v>
      </c>
      <c r="AH8">
        <v>4132.5600000000004</v>
      </c>
      <c r="AI8">
        <v>0</v>
      </c>
      <c r="AJ8">
        <v>0</v>
      </c>
      <c r="AK8">
        <v>0</v>
      </c>
      <c r="AL8">
        <v>0</v>
      </c>
      <c r="AM8">
        <v>4132.5600000000004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10.650399999999999</v>
      </c>
      <c r="BB8">
        <v>63.9223</v>
      </c>
      <c r="BC8">
        <v>17.549099999999999</v>
      </c>
      <c r="BD8">
        <v>0</v>
      </c>
      <c r="BE8">
        <v>0.63775700000000002</v>
      </c>
      <c r="BF8">
        <v>1.77112</v>
      </c>
      <c r="BG8">
        <v>33.0351</v>
      </c>
      <c r="BH8">
        <v>127.566</v>
      </c>
      <c r="BI8">
        <v>106.831</v>
      </c>
      <c r="BJ8">
        <v>17.398099999999999</v>
      </c>
      <c r="BK8">
        <v>0</v>
      </c>
      <c r="BL8">
        <v>0</v>
      </c>
      <c r="BM8">
        <v>251.79499999999999</v>
      </c>
      <c r="BN8">
        <v>239.38</v>
      </c>
      <c r="BO8">
        <v>12.414999999999999</v>
      </c>
      <c r="BP8">
        <v>0</v>
      </c>
      <c r="BQ8">
        <v>0</v>
      </c>
      <c r="BS8">
        <v>0</v>
      </c>
      <c r="BT8">
        <v>1.5</v>
      </c>
      <c r="BU8" t="s">
        <v>207</v>
      </c>
      <c r="BV8">
        <v>0</v>
      </c>
      <c r="BW8" t="s">
        <v>100</v>
      </c>
      <c r="BX8" t="s">
        <v>100</v>
      </c>
      <c r="BY8" t="s">
        <v>244</v>
      </c>
      <c r="BZ8">
        <v>20.387</v>
      </c>
      <c r="CA8">
        <v>83354.899999999994</v>
      </c>
      <c r="CB8">
        <v>34835</v>
      </c>
      <c r="CC8">
        <v>0</v>
      </c>
      <c r="CD8">
        <v>1985.99</v>
      </c>
      <c r="CE8">
        <v>0</v>
      </c>
      <c r="CF8">
        <v>73221.100000000006</v>
      </c>
      <c r="CG8">
        <v>193417</v>
      </c>
      <c r="CH8">
        <v>229701</v>
      </c>
      <c r="CI8">
        <v>39486.5</v>
      </c>
      <c r="CJ8">
        <v>0</v>
      </c>
      <c r="CK8">
        <v>0</v>
      </c>
      <c r="CL8">
        <v>462605</v>
      </c>
      <c r="CM8">
        <v>3469.34</v>
      </c>
      <c r="CN8">
        <v>0</v>
      </c>
      <c r="CO8">
        <v>0</v>
      </c>
      <c r="CP8">
        <v>0</v>
      </c>
      <c r="CQ8">
        <v>0</v>
      </c>
      <c r="CR8">
        <v>662.5</v>
      </c>
      <c r="CS8">
        <v>0</v>
      </c>
      <c r="CT8">
        <v>4131.84</v>
      </c>
      <c r="CU8">
        <v>0</v>
      </c>
      <c r="CV8">
        <v>0</v>
      </c>
      <c r="CW8">
        <v>0</v>
      </c>
      <c r="CX8">
        <v>0</v>
      </c>
      <c r="CY8">
        <v>4131.84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10.650399999999999</v>
      </c>
      <c r="DN8">
        <v>63.9223</v>
      </c>
      <c r="DO8">
        <v>17.549099999999999</v>
      </c>
      <c r="DP8">
        <v>0</v>
      </c>
      <c r="DQ8">
        <v>0.63780400000000004</v>
      </c>
      <c r="DR8">
        <v>1.7692300000000001</v>
      </c>
      <c r="DS8">
        <v>33.0351</v>
      </c>
      <c r="DT8">
        <v>127.56399999999999</v>
      </c>
      <c r="DU8">
        <v>106.831</v>
      </c>
      <c r="DV8">
        <v>17.398099999999999</v>
      </c>
      <c r="DW8">
        <v>0</v>
      </c>
      <c r="DX8">
        <v>0</v>
      </c>
      <c r="DY8">
        <v>251.79300000000001</v>
      </c>
      <c r="DZ8">
        <v>239.38</v>
      </c>
      <c r="EA8">
        <v>12.4131</v>
      </c>
      <c r="EB8">
        <v>0</v>
      </c>
      <c r="EC8">
        <v>0</v>
      </c>
      <c r="EE8">
        <v>0</v>
      </c>
      <c r="EF8">
        <v>1.5</v>
      </c>
      <c r="EG8" t="s">
        <v>207</v>
      </c>
      <c r="EH8">
        <v>0</v>
      </c>
      <c r="FI8" t="s">
        <v>509</v>
      </c>
      <c r="FJ8" t="s">
        <v>512</v>
      </c>
      <c r="FK8" t="s">
        <v>260</v>
      </c>
      <c r="FL8" t="s">
        <v>291</v>
      </c>
      <c r="FM8">
        <v>8.5</v>
      </c>
      <c r="FN8" t="s">
        <v>44</v>
      </c>
      <c r="FO8" t="s">
        <v>513</v>
      </c>
      <c r="FP8" t="s">
        <v>514</v>
      </c>
    </row>
    <row r="9" spans="1:172" x14ac:dyDescent="0.25">
      <c r="A9" s="69">
        <v>42961.317303240743</v>
      </c>
      <c r="B9" t="s">
        <v>81</v>
      </c>
      <c r="C9" t="s">
        <v>107</v>
      </c>
      <c r="D9" t="s">
        <v>42</v>
      </c>
      <c r="E9">
        <v>498589</v>
      </c>
      <c r="F9">
        <v>498589</v>
      </c>
      <c r="G9" t="s">
        <v>43</v>
      </c>
      <c r="H9" s="39">
        <v>0.12291666666666667</v>
      </c>
      <c r="I9" t="s">
        <v>51</v>
      </c>
      <c r="J9">
        <v>-0.01</v>
      </c>
      <c r="K9" t="s">
        <v>100</v>
      </c>
      <c r="L9" t="s">
        <v>100</v>
      </c>
      <c r="M9" t="s">
        <v>232</v>
      </c>
      <c r="N9">
        <v>167.45</v>
      </c>
      <c r="O9">
        <v>289426</v>
      </c>
      <c r="P9">
        <v>370157</v>
      </c>
      <c r="Q9">
        <v>35343.699999999997</v>
      </c>
      <c r="R9">
        <v>85211.4</v>
      </c>
      <c r="S9">
        <v>0</v>
      </c>
      <c r="T9">
        <v>733059</v>
      </c>
      <c r="U9" s="14">
        <v>1513360</v>
      </c>
      <c r="V9" s="14">
        <v>2135580</v>
      </c>
      <c r="W9">
        <v>0</v>
      </c>
      <c r="X9">
        <v>0</v>
      </c>
      <c r="Y9">
        <v>0</v>
      </c>
      <c r="Z9" s="14">
        <v>3648950</v>
      </c>
      <c r="AA9">
        <v>27838.3</v>
      </c>
      <c r="AB9">
        <v>0</v>
      </c>
      <c r="AC9">
        <v>0</v>
      </c>
      <c r="AD9">
        <v>0</v>
      </c>
      <c r="AE9">
        <v>0</v>
      </c>
      <c r="AF9">
        <v>5774.03</v>
      </c>
      <c r="AG9">
        <v>0</v>
      </c>
      <c r="AH9">
        <v>33612.300000000003</v>
      </c>
      <c r="AI9">
        <v>0</v>
      </c>
      <c r="AJ9">
        <v>0</v>
      </c>
      <c r="AK9">
        <v>0</v>
      </c>
      <c r="AL9">
        <v>0</v>
      </c>
      <c r="AM9">
        <v>33612.300000000003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9.0195299999999996</v>
      </c>
      <c r="BB9">
        <v>25.243099999999998</v>
      </c>
      <c r="BC9">
        <v>19.435300000000002</v>
      </c>
      <c r="BD9">
        <v>3.0550099999999998</v>
      </c>
      <c r="BE9">
        <v>5.1460400000000002</v>
      </c>
      <c r="BF9">
        <v>1.6589499999999999</v>
      </c>
      <c r="BG9">
        <v>35.735300000000002</v>
      </c>
      <c r="BH9">
        <v>99.293099999999995</v>
      </c>
      <c r="BI9">
        <v>106.831</v>
      </c>
      <c r="BJ9">
        <v>0</v>
      </c>
      <c r="BK9">
        <v>0</v>
      </c>
      <c r="BL9">
        <v>0</v>
      </c>
      <c r="BM9">
        <v>206.124</v>
      </c>
      <c r="BN9">
        <v>195.45099999999999</v>
      </c>
      <c r="BO9">
        <v>10.672700000000001</v>
      </c>
      <c r="BP9">
        <v>0</v>
      </c>
      <c r="BQ9">
        <v>0</v>
      </c>
      <c r="BS9">
        <v>0</v>
      </c>
      <c r="BT9">
        <v>1.75</v>
      </c>
      <c r="BU9" t="s">
        <v>208</v>
      </c>
      <c r="BV9">
        <v>0</v>
      </c>
      <c r="BW9" t="s">
        <v>100</v>
      </c>
      <c r="BX9" t="s">
        <v>100</v>
      </c>
      <c r="BY9" t="s">
        <v>222</v>
      </c>
      <c r="BZ9">
        <v>167.45</v>
      </c>
      <c r="CA9">
        <v>289343</v>
      </c>
      <c r="CB9">
        <v>370156</v>
      </c>
      <c r="CC9">
        <v>35394.300000000003</v>
      </c>
      <c r="CD9">
        <v>85425.7</v>
      </c>
      <c r="CE9">
        <v>0</v>
      </c>
      <c r="CF9">
        <v>733059</v>
      </c>
      <c r="CG9" s="14">
        <v>1513550</v>
      </c>
      <c r="CH9" s="14">
        <v>2135580</v>
      </c>
      <c r="CI9">
        <v>0</v>
      </c>
      <c r="CJ9">
        <v>0</v>
      </c>
      <c r="CK9">
        <v>0</v>
      </c>
      <c r="CL9" s="14">
        <v>3649130</v>
      </c>
      <c r="CM9">
        <v>27838.3</v>
      </c>
      <c r="CN9">
        <v>0</v>
      </c>
      <c r="CO9">
        <v>0</v>
      </c>
      <c r="CP9">
        <v>0</v>
      </c>
      <c r="CQ9">
        <v>0</v>
      </c>
      <c r="CR9">
        <v>5772.52</v>
      </c>
      <c r="CS9">
        <v>0</v>
      </c>
      <c r="CT9">
        <v>33610.800000000003</v>
      </c>
      <c r="CU9">
        <v>0</v>
      </c>
      <c r="CV9">
        <v>0</v>
      </c>
      <c r="CW9">
        <v>0</v>
      </c>
      <c r="CX9">
        <v>0</v>
      </c>
      <c r="CY9">
        <v>33610.800000000003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9.01952</v>
      </c>
      <c r="DN9">
        <v>25.218299999999999</v>
      </c>
      <c r="DO9">
        <v>19.436499999999999</v>
      </c>
      <c r="DP9">
        <v>3.0618400000000001</v>
      </c>
      <c r="DQ9">
        <v>5.1578499999999998</v>
      </c>
      <c r="DR9">
        <v>1.6585099999999999</v>
      </c>
      <c r="DS9">
        <v>35.735300000000002</v>
      </c>
      <c r="DT9">
        <v>99.287800000000004</v>
      </c>
      <c r="DU9">
        <v>106.831</v>
      </c>
      <c r="DV9">
        <v>0</v>
      </c>
      <c r="DW9">
        <v>0</v>
      </c>
      <c r="DX9">
        <v>0</v>
      </c>
      <c r="DY9">
        <v>206.119</v>
      </c>
      <c r="DZ9">
        <v>195.446</v>
      </c>
      <c r="EA9">
        <v>10.6723</v>
      </c>
      <c r="EB9">
        <v>0</v>
      </c>
      <c r="EC9">
        <v>0</v>
      </c>
      <c r="EE9">
        <v>0</v>
      </c>
      <c r="EF9">
        <v>1.75</v>
      </c>
      <c r="EG9" t="s">
        <v>208</v>
      </c>
      <c r="EH9">
        <v>0</v>
      </c>
      <c r="FI9" t="s">
        <v>509</v>
      </c>
      <c r="FJ9" t="s">
        <v>512</v>
      </c>
      <c r="FK9" t="s">
        <v>260</v>
      </c>
      <c r="FL9" t="s">
        <v>291</v>
      </c>
      <c r="FM9">
        <v>8.5</v>
      </c>
      <c r="FN9" t="s">
        <v>44</v>
      </c>
      <c r="FO9" t="s">
        <v>513</v>
      </c>
      <c r="FP9" t="s">
        <v>514</v>
      </c>
    </row>
    <row r="10" spans="1:172" x14ac:dyDescent="0.25">
      <c r="A10" s="69">
        <v>42961.318124999998</v>
      </c>
      <c r="B10" t="s">
        <v>82</v>
      </c>
      <c r="C10" t="s">
        <v>108</v>
      </c>
      <c r="D10" t="s">
        <v>42</v>
      </c>
      <c r="E10">
        <v>24563.1</v>
      </c>
      <c r="F10">
        <v>24692.3</v>
      </c>
      <c r="G10" t="s">
        <v>43</v>
      </c>
      <c r="H10" s="39">
        <v>4.5833333333333337E-2</v>
      </c>
      <c r="I10" t="s">
        <v>50</v>
      </c>
      <c r="J10">
        <v>0.03</v>
      </c>
      <c r="K10" t="s">
        <v>100</v>
      </c>
      <c r="L10" t="s">
        <v>100</v>
      </c>
      <c r="M10" t="s">
        <v>192</v>
      </c>
      <c r="N10">
        <v>0</v>
      </c>
      <c r="O10">
        <v>48173</v>
      </c>
      <c r="P10">
        <v>16570.7</v>
      </c>
      <c r="Q10">
        <v>0</v>
      </c>
      <c r="R10">
        <v>1586.67</v>
      </c>
      <c r="S10">
        <v>0</v>
      </c>
      <c r="T10">
        <v>55891</v>
      </c>
      <c r="U10">
        <v>122221</v>
      </c>
      <c r="V10">
        <v>77659.399999999994</v>
      </c>
      <c r="W10">
        <v>0</v>
      </c>
      <c r="X10">
        <v>424.5</v>
      </c>
      <c r="Y10">
        <v>0</v>
      </c>
      <c r="Z10">
        <v>200305</v>
      </c>
      <c r="AA10">
        <v>1698.43</v>
      </c>
      <c r="AB10">
        <v>0</v>
      </c>
      <c r="AC10">
        <v>0</v>
      </c>
      <c r="AD10">
        <v>0</v>
      </c>
      <c r="AE10">
        <v>0</v>
      </c>
      <c r="AF10">
        <v>1221.71</v>
      </c>
      <c r="AG10">
        <v>0</v>
      </c>
      <c r="AH10">
        <v>2920.13</v>
      </c>
      <c r="AI10">
        <v>0</v>
      </c>
      <c r="AJ10">
        <v>0</v>
      </c>
      <c r="AK10">
        <v>0</v>
      </c>
      <c r="AL10">
        <v>0</v>
      </c>
      <c r="AM10">
        <v>2920.13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11.487299999999999</v>
      </c>
      <c r="BB10">
        <v>81.772900000000007</v>
      </c>
      <c r="BC10">
        <v>17.180199999999999</v>
      </c>
      <c r="BD10">
        <v>0</v>
      </c>
      <c r="BE10">
        <v>1.1225700000000001</v>
      </c>
      <c r="BF10">
        <v>7.1318599999999996</v>
      </c>
      <c r="BG10">
        <v>54.8947</v>
      </c>
      <c r="BH10">
        <v>173.59</v>
      </c>
      <c r="BI10">
        <v>77.927300000000002</v>
      </c>
      <c r="BJ10">
        <v>0</v>
      </c>
      <c r="BK10">
        <v>0.42449700000000001</v>
      </c>
      <c r="BL10">
        <v>0</v>
      </c>
      <c r="BM10">
        <v>251.941</v>
      </c>
      <c r="BN10">
        <v>233.322</v>
      </c>
      <c r="BO10">
        <v>18.619199999999999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100</v>
      </c>
      <c r="BX10" t="s">
        <v>100</v>
      </c>
      <c r="BY10" t="s">
        <v>192</v>
      </c>
      <c r="BZ10">
        <v>9.7749799999999993</v>
      </c>
      <c r="CA10">
        <v>48176.7</v>
      </c>
      <c r="CB10">
        <v>16571.5</v>
      </c>
      <c r="CC10">
        <v>0</v>
      </c>
      <c r="CD10">
        <v>1586.18</v>
      </c>
      <c r="CE10">
        <v>0</v>
      </c>
      <c r="CF10">
        <v>55891</v>
      </c>
      <c r="CG10">
        <v>122235</v>
      </c>
      <c r="CH10">
        <v>77659.399999999994</v>
      </c>
      <c r="CI10">
        <v>0</v>
      </c>
      <c r="CJ10">
        <v>424.5</v>
      </c>
      <c r="CK10">
        <v>0</v>
      </c>
      <c r="CL10">
        <v>200319</v>
      </c>
      <c r="CM10">
        <v>1698.8</v>
      </c>
      <c r="CN10">
        <v>0</v>
      </c>
      <c r="CO10">
        <v>0</v>
      </c>
      <c r="CP10">
        <v>0</v>
      </c>
      <c r="CQ10">
        <v>0</v>
      </c>
      <c r="CR10">
        <v>1222.04</v>
      </c>
      <c r="CS10">
        <v>0</v>
      </c>
      <c r="CT10">
        <v>2920.84</v>
      </c>
      <c r="CU10">
        <v>0</v>
      </c>
      <c r="CV10">
        <v>0</v>
      </c>
      <c r="CW10">
        <v>0</v>
      </c>
      <c r="CX10">
        <v>0</v>
      </c>
      <c r="CY10">
        <v>2920.84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11.496700000000001</v>
      </c>
      <c r="DN10">
        <v>81.792400000000001</v>
      </c>
      <c r="DO10">
        <v>17.183800000000002</v>
      </c>
      <c r="DP10">
        <v>0</v>
      </c>
      <c r="DQ10">
        <v>1.1222399999999999</v>
      </c>
      <c r="DR10">
        <v>7.1338200000000001</v>
      </c>
      <c r="DS10">
        <v>54.8947</v>
      </c>
      <c r="DT10">
        <v>173.624</v>
      </c>
      <c r="DU10">
        <v>77.927300000000002</v>
      </c>
      <c r="DV10">
        <v>0</v>
      </c>
      <c r="DW10">
        <v>0.42449700000000001</v>
      </c>
      <c r="DX10">
        <v>0</v>
      </c>
      <c r="DY10">
        <v>251.97499999999999</v>
      </c>
      <c r="DZ10">
        <v>233.352</v>
      </c>
      <c r="EA10">
        <v>18.6236</v>
      </c>
      <c r="EB10">
        <v>0</v>
      </c>
      <c r="EC10">
        <v>0</v>
      </c>
      <c r="EE10">
        <v>0</v>
      </c>
      <c r="EF10">
        <v>0</v>
      </c>
      <c r="EH10">
        <v>0</v>
      </c>
      <c r="FI10" t="s">
        <v>509</v>
      </c>
      <c r="FJ10" t="s">
        <v>512</v>
      </c>
      <c r="FK10" t="s">
        <v>260</v>
      </c>
      <c r="FL10" t="s">
        <v>291</v>
      </c>
      <c r="FM10">
        <v>8.5</v>
      </c>
      <c r="FN10" t="s">
        <v>44</v>
      </c>
      <c r="FO10" t="s">
        <v>513</v>
      </c>
      <c r="FP10" t="s">
        <v>514</v>
      </c>
    </row>
    <row r="11" spans="1:172" x14ac:dyDescent="0.25">
      <c r="A11" s="69">
        <v>42961.318460648145</v>
      </c>
      <c r="B11" t="s">
        <v>101</v>
      </c>
      <c r="C11" t="s">
        <v>109</v>
      </c>
      <c r="D11" t="s">
        <v>42</v>
      </c>
      <c r="E11">
        <v>2500.92</v>
      </c>
      <c r="F11">
        <v>2500.92</v>
      </c>
      <c r="G11" t="s">
        <v>43</v>
      </c>
      <c r="H11" s="39">
        <v>1.6666666666666666E-2</v>
      </c>
      <c r="I11" t="s">
        <v>50</v>
      </c>
      <c r="J11">
        <v>0.04</v>
      </c>
      <c r="K11" t="s">
        <v>100</v>
      </c>
      <c r="L11" t="s">
        <v>100</v>
      </c>
      <c r="M11" t="s">
        <v>245</v>
      </c>
      <c r="N11">
        <v>0</v>
      </c>
      <c r="O11">
        <v>6731.73</v>
      </c>
      <c r="P11">
        <v>15092.8</v>
      </c>
      <c r="Q11">
        <v>0</v>
      </c>
      <c r="R11">
        <v>0</v>
      </c>
      <c r="S11">
        <v>0</v>
      </c>
      <c r="T11">
        <v>10940.7</v>
      </c>
      <c r="U11">
        <v>32765.200000000001</v>
      </c>
      <c r="V11">
        <v>12637.5</v>
      </c>
      <c r="W11">
        <v>11041.7</v>
      </c>
      <c r="X11">
        <v>0</v>
      </c>
      <c r="Y11">
        <v>0</v>
      </c>
      <c r="Z11">
        <v>56444.4</v>
      </c>
      <c r="AA11">
        <v>209.85400000000001</v>
      </c>
      <c r="AB11">
        <v>0</v>
      </c>
      <c r="AC11">
        <v>0</v>
      </c>
      <c r="AD11">
        <v>0</v>
      </c>
      <c r="AE11">
        <v>0</v>
      </c>
      <c r="AF11">
        <v>630.77300000000002</v>
      </c>
      <c r="AG11">
        <v>0</v>
      </c>
      <c r="AH11">
        <v>840.62699999999995</v>
      </c>
      <c r="AI11">
        <v>1040.1500000000001</v>
      </c>
      <c r="AJ11">
        <v>0</v>
      </c>
      <c r="AK11">
        <v>0</v>
      </c>
      <c r="AL11">
        <v>0</v>
      </c>
      <c r="AM11">
        <v>1880.78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14.0848</v>
      </c>
      <c r="BB11">
        <v>110.572</v>
      </c>
      <c r="BC11">
        <v>131.255</v>
      </c>
      <c r="BD11">
        <v>0</v>
      </c>
      <c r="BE11">
        <v>0</v>
      </c>
      <c r="BF11">
        <v>36.166699999999999</v>
      </c>
      <c r="BG11">
        <v>98.626199999999997</v>
      </c>
      <c r="BH11">
        <v>390.70499999999998</v>
      </c>
      <c r="BI11">
        <v>175.316</v>
      </c>
      <c r="BJ11">
        <v>91.231899999999996</v>
      </c>
      <c r="BK11">
        <v>0</v>
      </c>
      <c r="BL11">
        <v>0</v>
      </c>
      <c r="BM11">
        <v>657.25199999999995</v>
      </c>
      <c r="BN11">
        <v>547.67100000000005</v>
      </c>
      <c r="BO11">
        <v>109.581</v>
      </c>
      <c r="BP11">
        <v>0</v>
      </c>
      <c r="BQ11">
        <v>0</v>
      </c>
      <c r="BS11">
        <v>0</v>
      </c>
      <c r="BT11">
        <v>0</v>
      </c>
      <c r="BV11">
        <v>0</v>
      </c>
      <c r="BW11" t="s">
        <v>100</v>
      </c>
      <c r="BX11" t="s">
        <v>100</v>
      </c>
      <c r="BY11" t="s">
        <v>245</v>
      </c>
      <c r="BZ11">
        <v>0</v>
      </c>
      <c r="CA11">
        <v>6735.62</v>
      </c>
      <c r="CB11">
        <v>15092.8</v>
      </c>
      <c r="CC11">
        <v>0</v>
      </c>
      <c r="CD11">
        <v>0</v>
      </c>
      <c r="CE11">
        <v>0</v>
      </c>
      <c r="CF11">
        <v>10940.7</v>
      </c>
      <c r="CG11">
        <v>32769.1</v>
      </c>
      <c r="CH11">
        <v>12637.5</v>
      </c>
      <c r="CI11">
        <v>11041.7</v>
      </c>
      <c r="CJ11">
        <v>0</v>
      </c>
      <c r="CK11">
        <v>0</v>
      </c>
      <c r="CL11">
        <v>56448.3</v>
      </c>
      <c r="CM11">
        <v>209.85400000000001</v>
      </c>
      <c r="CN11">
        <v>0</v>
      </c>
      <c r="CO11">
        <v>0</v>
      </c>
      <c r="CP11">
        <v>0</v>
      </c>
      <c r="CQ11">
        <v>0</v>
      </c>
      <c r="CR11">
        <v>630.49099999999999</v>
      </c>
      <c r="CS11">
        <v>0</v>
      </c>
      <c r="CT11">
        <v>840.346</v>
      </c>
      <c r="CU11">
        <v>1040.1500000000001</v>
      </c>
      <c r="CV11">
        <v>0</v>
      </c>
      <c r="CW11">
        <v>0</v>
      </c>
      <c r="CX11">
        <v>0</v>
      </c>
      <c r="CY11">
        <v>1880.49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14.0848</v>
      </c>
      <c r="DN11">
        <v>110.634</v>
      </c>
      <c r="DO11">
        <v>131.255</v>
      </c>
      <c r="DP11">
        <v>0</v>
      </c>
      <c r="DQ11">
        <v>0</v>
      </c>
      <c r="DR11">
        <v>36.150599999999997</v>
      </c>
      <c r="DS11">
        <v>98.626199999999997</v>
      </c>
      <c r="DT11">
        <v>390.75200000000001</v>
      </c>
      <c r="DU11">
        <v>175.316</v>
      </c>
      <c r="DV11">
        <v>91.231899999999996</v>
      </c>
      <c r="DW11">
        <v>0</v>
      </c>
      <c r="DX11">
        <v>0</v>
      </c>
      <c r="DY11">
        <v>657.29899999999998</v>
      </c>
      <c r="DZ11">
        <v>547.73400000000004</v>
      </c>
      <c r="EA11">
        <v>109.565</v>
      </c>
      <c r="EB11">
        <v>0</v>
      </c>
      <c r="EC11">
        <v>0</v>
      </c>
      <c r="EE11">
        <v>0</v>
      </c>
      <c r="EF11">
        <v>0</v>
      </c>
      <c r="EH11">
        <v>0</v>
      </c>
      <c r="FI11" t="s">
        <v>509</v>
      </c>
      <c r="FJ11" t="s">
        <v>512</v>
      </c>
      <c r="FK11" t="s">
        <v>260</v>
      </c>
      <c r="FL11" t="s">
        <v>291</v>
      </c>
      <c r="FM11">
        <v>8.5</v>
      </c>
      <c r="FN11" t="s">
        <v>44</v>
      </c>
      <c r="FO11" t="s">
        <v>513</v>
      </c>
      <c r="FP11" t="s">
        <v>514</v>
      </c>
    </row>
    <row r="12" spans="1:172" x14ac:dyDescent="0.25">
      <c r="A12" s="69">
        <v>42961.322870370372</v>
      </c>
      <c r="B12" t="s">
        <v>83</v>
      </c>
      <c r="C12" t="s">
        <v>110</v>
      </c>
      <c r="D12" t="s">
        <v>42</v>
      </c>
      <c r="E12">
        <v>42554</v>
      </c>
      <c r="F12">
        <v>42554</v>
      </c>
      <c r="G12" t="s">
        <v>43</v>
      </c>
      <c r="H12" s="39">
        <v>0.25833333333333336</v>
      </c>
      <c r="I12" t="s">
        <v>50</v>
      </c>
      <c r="J12">
        <v>0.64</v>
      </c>
      <c r="K12" t="s">
        <v>100</v>
      </c>
      <c r="L12" t="s">
        <v>100</v>
      </c>
      <c r="M12" t="s">
        <v>502</v>
      </c>
      <c r="N12">
        <v>15.605600000000001</v>
      </c>
      <c r="O12">
        <v>28801.5</v>
      </c>
      <c r="P12">
        <v>25367.8</v>
      </c>
      <c r="Q12">
        <v>848.41</v>
      </c>
      <c r="R12">
        <v>4768.8599999999997</v>
      </c>
      <c r="S12">
        <v>1089.17</v>
      </c>
      <c r="T12">
        <v>22842</v>
      </c>
      <c r="U12">
        <v>83733.399999999994</v>
      </c>
      <c r="V12">
        <v>67692</v>
      </c>
      <c r="W12">
        <v>0</v>
      </c>
      <c r="X12">
        <v>44792.9</v>
      </c>
      <c r="Y12">
        <v>0</v>
      </c>
      <c r="Z12">
        <v>196218</v>
      </c>
      <c r="AA12">
        <v>2752.22</v>
      </c>
      <c r="AB12">
        <v>0</v>
      </c>
      <c r="AC12">
        <v>0</v>
      </c>
      <c r="AD12">
        <v>0</v>
      </c>
      <c r="AE12">
        <v>0</v>
      </c>
      <c r="AF12">
        <v>6625.16</v>
      </c>
      <c r="AG12">
        <v>0</v>
      </c>
      <c r="AH12">
        <v>9377.3799999999992</v>
      </c>
      <c r="AI12">
        <v>0</v>
      </c>
      <c r="AJ12">
        <v>0</v>
      </c>
      <c r="AK12">
        <v>0</v>
      </c>
      <c r="AL12">
        <v>0</v>
      </c>
      <c r="AM12">
        <v>9377.3799999999992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10.808999999999999</v>
      </c>
      <c r="BB12">
        <v>30.883299999999998</v>
      </c>
      <c r="BC12">
        <v>15.4093</v>
      </c>
      <c r="BD12">
        <v>0.92691299999999999</v>
      </c>
      <c r="BE12">
        <v>2.7420300000000002</v>
      </c>
      <c r="BF12">
        <v>23.031500000000001</v>
      </c>
      <c r="BG12">
        <v>13.079499999999999</v>
      </c>
      <c r="BH12">
        <v>96.881500000000003</v>
      </c>
      <c r="BI12">
        <v>35.386400000000002</v>
      </c>
      <c r="BJ12">
        <v>0</v>
      </c>
      <c r="BK12">
        <v>21.9649</v>
      </c>
      <c r="BL12">
        <v>0</v>
      </c>
      <c r="BM12">
        <v>154.233</v>
      </c>
      <c r="BN12">
        <v>120.928</v>
      </c>
      <c r="BO12">
        <v>33.305199999999999</v>
      </c>
      <c r="BP12">
        <v>0</v>
      </c>
      <c r="BQ12">
        <v>0</v>
      </c>
      <c r="BS12">
        <v>0</v>
      </c>
      <c r="BT12">
        <v>35</v>
      </c>
      <c r="BU12" t="s">
        <v>99</v>
      </c>
      <c r="BV12">
        <v>0</v>
      </c>
      <c r="BW12" t="s">
        <v>100</v>
      </c>
      <c r="BX12" t="s">
        <v>100</v>
      </c>
      <c r="BY12" t="s">
        <v>504</v>
      </c>
      <c r="BZ12">
        <v>15.3065</v>
      </c>
      <c r="CA12">
        <v>29384.799999999999</v>
      </c>
      <c r="CB12">
        <v>25654.799999999999</v>
      </c>
      <c r="CC12">
        <v>877.70799999999997</v>
      </c>
      <c r="CD12">
        <v>4882.75</v>
      </c>
      <c r="CE12">
        <v>1089.17</v>
      </c>
      <c r="CF12">
        <v>22842</v>
      </c>
      <c r="CG12">
        <v>84746.5</v>
      </c>
      <c r="CH12">
        <v>67692</v>
      </c>
      <c r="CI12">
        <v>0</v>
      </c>
      <c r="CJ12">
        <v>44792.9</v>
      </c>
      <c r="CK12">
        <v>0</v>
      </c>
      <c r="CL12">
        <v>197231</v>
      </c>
      <c r="CM12">
        <v>2702.54</v>
      </c>
      <c r="CN12">
        <v>0</v>
      </c>
      <c r="CO12">
        <v>0</v>
      </c>
      <c r="CP12">
        <v>0</v>
      </c>
      <c r="CQ12">
        <v>0</v>
      </c>
      <c r="CR12">
        <v>6625.31</v>
      </c>
      <c r="CS12">
        <v>0</v>
      </c>
      <c r="CT12">
        <v>9327.86</v>
      </c>
      <c r="CU12">
        <v>0</v>
      </c>
      <c r="CV12">
        <v>0</v>
      </c>
      <c r="CW12">
        <v>0</v>
      </c>
      <c r="CX12">
        <v>0</v>
      </c>
      <c r="CY12">
        <v>9327.86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10.62</v>
      </c>
      <c r="DN12">
        <v>31.4422</v>
      </c>
      <c r="DO12">
        <v>15.6294</v>
      </c>
      <c r="DP12">
        <v>0.92926699999999995</v>
      </c>
      <c r="DQ12">
        <v>2.79203</v>
      </c>
      <c r="DR12">
        <v>23.032</v>
      </c>
      <c r="DS12">
        <v>13.079499999999999</v>
      </c>
      <c r="DT12">
        <v>97.5244</v>
      </c>
      <c r="DU12">
        <v>35.386400000000002</v>
      </c>
      <c r="DV12">
        <v>0</v>
      </c>
      <c r="DW12">
        <v>21.9649</v>
      </c>
      <c r="DX12">
        <v>0</v>
      </c>
      <c r="DY12">
        <v>154.876</v>
      </c>
      <c r="DZ12">
        <v>121.759</v>
      </c>
      <c r="EA12">
        <v>33.116799999999998</v>
      </c>
      <c r="EB12">
        <v>0</v>
      </c>
      <c r="EC12">
        <v>0</v>
      </c>
      <c r="EE12">
        <v>0</v>
      </c>
      <c r="EF12">
        <v>33.25</v>
      </c>
      <c r="EG12" t="s">
        <v>99</v>
      </c>
      <c r="EH12">
        <v>0</v>
      </c>
      <c r="FI12" t="s">
        <v>509</v>
      </c>
      <c r="FJ12" t="s">
        <v>512</v>
      </c>
      <c r="FK12" t="s">
        <v>260</v>
      </c>
      <c r="FL12" t="s">
        <v>291</v>
      </c>
      <c r="FM12">
        <v>8.5</v>
      </c>
      <c r="FN12" t="s">
        <v>508</v>
      </c>
      <c r="FO12" t="s">
        <v>513</v>
      </c>
      <c r="FP12" t="s">
        <v>514</v>
      </c>
    </row>
    <row r="13" spans="1:172" x14ac:dyDescent="0.25">
      <c r="A13" s="69">
        <v>42961.324074074073</v>
      </c>
      <c r="B13" t="s">
        <v>84</v>
      </c>
      <c r="C13" t="s">
        <v>111</v>
      </c>
      <c r="D13" t="s">
        <v>42</v>
      </c>
      <c r="E13">
        <v>49495.3</v>
      </c>
      <c r="F13">
        <v>49495.3</v>
      </c>
      <c r="G13" t="s">
        <v>43</v>
      </c>
      <c r="H13" s="39">
        <v>6.5972222222222224E-2</v>
      </c>
      <c r="I13" t="s">
        <v>51</v>
      </c>
      <c r="J13">
        <v>-4.6500000000000004</v>
      </c>
      <c r="K13" t="s">
        <v>100</v>
      </c>
      <c r="L13" t="s">
        <v>100</v>
      </c>
      <c r="M13" t="s">
        <v>490</v>
      </c>
      <c r="N13">
        <v>0</v>
      </c>
      <c r="O13">
        <v>2911.94</v>
      </c>
      <c r="P13">
        <v>96281.3</v>
      </c>
      <c r="Q13">
        <v>0</v>
      </c>
      <c r="R13">
        <v>0</v>
      </c>
      <c r="S13">
        <v>0</v>
      </c>
      <c r="T13">
        <v>21179.5</v>
      </c>
      <c r="U13">
        <v>120373</v>
      </c>
      <c r="V13">
        <v>34168.5</v>
      </c>
      <c r="W13">
        <v>0</v>
      </c>
      <c r="X13">
        <v>0</v>
      </c>
      <c r="Y13">
        <v>0</v>
      </c>
      <c r="Z13">
        <v>154541</v>
      </c>
      <c r="AA13">
        <v>6038.88</v>
      </c>
      <c r="AB13">
        <v>0</v>
      </c>
      <c r="AC13">
        <v>0</v>
      </c>
      <c r="AD13">
        <v>0</v>
      </c>
      <c r="AE13">
        <v>0</v>
      </c>
      <c r="AF13">
        <v>174.97900000000001</v>
      </c>
      <c r="AG13">
        <v>0</v>
      </c>
      <c r="AH13">
        <v>6213.86</v>
      </c>
      <c r="AI13">
        <v>0</v>
      </c>
      <c r="AJ13">
        <v>0</v>
      </c>
      <c r="AK13">
        <v>0</v>
      </c>
      <c r="AL13">
        <v>0</v>
      </c>
      <c r="AM13">
        <v>6213.86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20.347799999999999</v>
      </c>
      <c r="BB13">
        <v>2.6786300000000001</v>
      </c>
      <c r="BC13">
        <v>44.751399999999997</v>
      </c>
      <c r="BD13">
        <v>0</v>
      </c>
      <c r="BE13">
        <v>0</v>
      </c>
      <c r="BF13">
        <v>0.50552600000000003</v>
      </c>
      <c r="BG13">
        <v>9.7939299999999996</v>
      </c>
      <c r="BH13">
        <v>78.077299999999994</v>
      </c>
      <c r="BI13">
        <v>17.207000000000001</v>
      </c>
      <c r="BJ13">
        <v>0</v>
      </c>
      <c r="BK13">
        <v>0</v>
      </c>
      <c r="BL13">
        <v>0</v>
      </c>
      <c r="BM13">
        <v>95.284300000000002</v>
      </c>
      <c r="BN13">
        <v>74.430999999999997</v>
      </c>
      <c r="BO13">
        <v>20.853300000000001</v>
      </c>
      <c r="BP13">
        <v>0</v>
      </c>
      <c r="BQ13">
        <v>0</v>
      </c>
      <c r="BS13">
        <v>0</v>
      </c>
      <c r="BT13">
        <v>14.25</v>
      </c>
      <c r="BU13" t="s">
        <v>98</v>
      </c>
      <c r="BV13">
        <v>0</v>
      </c>
      <c r="BW13" t="s">
        <v>100</v>
      </c>
      <c r="BX13" t="s">
        <v>100</v>
      </c>
      <c r="BY13" t="s">
        <v>243</v>
      </c>
      <c r="BZ13">
        <v>0</v>
      </c>
      <c r="CA13">
        <v>2937.13</v>
      </c>
      <c r="CB13">
        <v>97089.1</v>
      </c>
      <c r="CC13">
        <v>0</v>
      </c>
      <c r="CD13">
        <v>0</v>
      </c>
      <c r="CE13">
        <v>0</v>
      </c>
      <c r="CF13">
        <v>21179.5</v>
      </c>
      <c r="CG13">
        <v>121206</v>
      </c>
      <c r="CH13">
        <v>34168.5</v>
      </c>
      <c r="CI13">
        <v>0</v>
      </c>
      <c r="CJ13">
        <v>0</v>
      </c>
      <c r="CK13">
        <v>0</v>
      </c>
      <c r="CL13">
        <v>155374</v>
      </c>
      <c r="CM13">
        <v>4477.4799999999996</v>
      </c>
      <c r="CN13">
        <v>0</v>
      </c>
      <c r="CO13">
        <v>0</v>
      </c>
      <c r="CP13">
        <v>0</v>
      </c>
      <c r="CQ13">
        <v>0</v>
      </c>
      <c r="CR13">
        <v>176.262</v>
      </c>
      <c r="CS13">
        <v>0</v>
      </c>
      <c r="CT13">
        <v>4653.74</v>
      </c>
      <c r="CU13">
        <v>0</v>
      </c>
      <c r="CV13">
        <v>0</v>
      </c>
      <c r="CW13">
        <v>0</v>
      </c>
      <c r="CX13">
        <v>0</v>
      </c>
      <c r="CY13">
        <v>4653.74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15.249599999999999</v>
      </c>
      <c r="DN13">
        <v>2.74918</v>
      </c>
      <c r="DO13">
        <v>45.127600000000001</v>
      </c>
      <c r="DP13">
        <v>0</v>
      </c>
      <c r="DQ13">
        <v>0</v>
      </c>
      <c r="DR13">
        <v>0.50922900000000004</v>
      </c>
      <c r="DS13">
        <v>9.7939299999999996</v>
      </c>
      <c r="DT13">
        <v>73.429500000000004</v>
      </c>
      <c r="DU13">
        <v>17.207000000000001</v>
      </c>
      <c r="DV13">
        <v>0</v>
      </c>
      <c r="DW13">
        <v>0</v>
      </c>
      <c r="DX13">
        <v>0</v>
      </c>
      <c r="DY13">
        <v>90.636499999999998</v>
      </c>
      <c r="DZ13">
        <v>74.877600000000001</v>
      </c>
      <c r="EA13">
        <v>15.758900000000001</v>
      </c>
      <c r="EB13">
        <v>0</v>
      </c>
      <c r="EC13">
        <v>0</v>
      </c>
      <c r="EE13">
        <v>0</v>
      </c>
      <c r="EF13">
        <v>11.75</v>
      </c>
      <c r="EG13" t="s">
        <v>98</v>
      </c>
      <c r="EH13">
        <v>0</v>
      </c>
      <c r="FI13" t="s">
        <v>509</v>
      </c>
      <c r="FJ13" t="s">
        <v>512</v>
      </c>
      <c r="FK13" t="s">
        <v>260</v>
      </c>
      <c r="FL13" t="s">
        <v>291</v>
      </c>
      <c r="FM13">
        <v>8.5</v>
      </c>
      <c r="FN13" t="s">
        <v>44</v>
      </c>
      <c r="FO13" t="s">
        <v>513</v>
      </c>
      <c r="FP13" t="s">
        <v>514</v>
      </c>
    </row>
    <row r="14" spans="1:172" x14ac:dyDescent="0.25">
      <c r="A14" s="69">
        <v>42961.327175925922</v>
      </c>
      <c r="B14" t="s">
        <v>85</v>
      </c>
      <c r="C14" t="s">
        <v>112</v>
      </c>
      <c r="D14" t="s">
        <v>42</v>
      </c>
      <c r="E14">
        <v>240000</v>
      </c>
      <c r="F14">
        <v>240000</v>
      </c>
      <c r="G14" t="s">
        <v>43</v>
      </c>
      <c r="H14" s="39">
        <v>0.18263888888888891</v>
      </c>
      <c r="I14" t="s">
        <v>51</v>
      </c>
      <c r="J14">
        <v>-0.88</v>
      </c>
      <c r="K14" t="s">
        <v>100</v>
      </c>
      <c r="L14" t="s">
        <v>100</v>
      </c>
      <c r="M14" t="s">
        <v>246</v>
      </c>
      <c r="N14">
        <v>0</v>
      </c>
      <c r="O14">
        <v>351697</v>
      </c>
      <c r="P14">
        <v>301073</v>
      </c>
      <c r="Q14">
        <v>0</v>
      </c>
      <c r="R14">
        <v>0</v>
      </c>
      <c r="S14">
        <v>0</v>
      </c>
      <c r="T14">
        <v>639751</v>
      </c>
      <c r="U14" s="14">
        <v>1292520</v>
      </c>
      <c r="V14">
        <v>687907</v>
      </c>
      <c r="W14">
        <v>0</v>
      </c>
      <c r="X14">
        <v>0</v>
      </c>
      <c r="Y14">
        <v>0</v>
      </c>
      <c r="Z14" s="14">
        <v>1980430</v>
      </c>
      <c r="AA14">
        <v>10311.1</v>
      </c>
      <c r="AB14">
        <v>0</v>
      </c>
      <c r="AC14">
        <v>0</v>
      </c>
      <c r="AD14">
        <v>0</v>
      </c>
      <c r="AE14">
        <v>0</v>
      </c>
      <c r="AF14">
        <v>10636</v>
      </c>
      <c r="AG14">
        <v>0</v>
      </c>
      <c r="AH14">
        <v>20947.2</v>
      </c>
      <c r="AI14">
        <v>0</v>
      </c>
      <c r="AJ14">
        <v>0</v>
      </c>
      <c r="AK14">
        <v>0</v>
      </c>
      <c r="AL14">
        <v>0</v>
      </c>
      <c r="AM14">
        <v>20947.2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7.17781</v>
      </c>
      <c r="BB14">
        <v>66.271299999999997</v>
      </c>
      <c r="BC14">
        <v>30.1374</v>
      </c>
      <c r="BD14">
        <v>0</v>
      </c>
      <c r="BE14">
        <v>0</v>
      </c>
      <c r="BF14">
        <v>6.3557499999999996</v>
      </c>
      <c r="BG14">
        <v>65.510000000000005</v>
      </c>
      <c r="BH14">
        <v>175.452</v>
      </c>
      <c r="BI14">
        <v>70.647599999999997</v>
      </c>
      <c r="BJ14">
        <v>0</v>
      </c>
      <c r="BK14">
        <v>0</v>
      </c>
      <c r="BL14">
        <v>0</v>
      </c>
      <c r="BM14">
        <v>246.1</v>
      </c>
      <c r="BN14">
        <v>232.566</v>
      </c>
      <c r="BO14">
        <v>13.5336</v>
      </c>
      <c r="BP14">
        <v>0</v>
      </c>
      <c r="BQ14">
        <v>0</v>
      </c>
      <c r="BS14">
        <v>0</v>
      </c>
      <c r="BT14">
        <v>0</v>
      </c>
      <c r="BV14">
        <v>0</v>
      </c>
      <c r="BW14" t="s">
        <v>100</v>
      </c>
      <c r="BX14" t="s">
        <v>100</v>
      </c>
      <c r="BY14" t="s">
        <v>216</v>
      </c>
      <c r="BZ14">
        <v>0</v>
      </c>
      <c r="CA14">
        <v>350711</v>
      </c>
      <c r="CB14">
        <v>301904</v>
      </c>
      <c r="CC14">
        <v>0</v>
      </c>
      <c r="CD14">
        <v>0</v>
      </c>
      <c r="CE14">
        <v>0</v>
      </c>
      <c r="CF14">
        <v>639751</v>
      </c>
      <c r="CG14" s="14">
        <v>1292370</v>
      </c>
      <c r="CH14">
        <v>687907</v>
      </c>
      <c r="CI14">
        <v>0</v>
      </c>
      <c r="CJ14">
        <v>0</v>
      </c>
      <c r="CK14">
        <v>0</v>
      </c>
      <c r="CL14" s="14">
        <v>1980270</v>
      </c>
      <c r="CM14">
        <v>9215.39</v>
      </c>
      <c r="CN14">
        <v>0</v>
      </c>
      <c r="CO14">
        <v>0</v>
      </c>
      <c r="CP14">
        <v>0</v>
      </c>
      <c r="CQ14">
        <v>0</v>
      </c>
      <c r="CR14">
        <v>10634.3</v>
      </c>
      <c r="CS14">
        <v>0</v>
      </c>
      <c r="CT14">
        <v>19849.7</v>
      </c>
      <c r="CU14">
        <v>0</v>
      </c>
      <c r="CV14">
        <v>0</v>
      </c>
      <c r="CW14">
        <v>0</v>
      </c>
      <c r="CX14">
        <v>0</v>
      </c>
      <c r="CY14">
        <v>19849.7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6.4456600000000002</v>
      </c>
      <c r="DN14">
        <v>66.174700000000001</v>
      </c>
      <c r="DO14">
        <v>30.095500000000001</v>
      </c>
      <c r="DP14">
        <v>0</v>
      </c>
      <c r="DQ14">
        <v>0</v>
      </c>
      <c r="DR14">
        <v>6.3546899999999997</v>
      </c>
      <c r="DS14">
        <v>65.510000000000005</v>
      </c>
      <c r="DT14">
        <v>174.58099999999999</v>
      </c>
      <c r="DU14">
        <v>70.647599999999997</v>
      </c>
      <c r="DV14">
        <v>0</v>
      </c>
      <c r="DW14">
        <v>0</v>
      </c>
      <c r="DX14">
        <v>0</v>
      </c>
      <c r="DY14">
        <v>245.22800000000001</v>
      </c>
      <c r="DZ14">
        <v>232.428</v>
      </c>
      <c r="EA14">
        <v>12.8004</v>
      </c>
      <c r="EB14">
        <v>0</v>
      </c>
      <c r="EC14">
        <v>0</v>
      </c>
      <c r="EE14">
        <v>0</v>
      </c>
      <c r="EF14">
        <v>0</v>
      </c>
      <c r="EH14">
        <v>0</v>
      </c>
      <c r="FI14" t="s">
        <v>509</v>
      </c>
      <c r="FJ14" t="s">
        <v>512</v>
      </c>
      <c r="FK14" t="s">
        <v>260</v>
      </c>
      <c r="FL14" t="s">
        <v>291</v>
      </c>
      <c r="FM14">
        <v>8.5</v>
      </c>
      <c r="FN14" t="s">
        <v>44</v>
      </c>
      <c r="FO14" t="s">
        <v>513</v>
      </c>
      <c r="FP14" t="s">
        <v>514</v>
      </c>
    </row>
    <row r="15" spans="1:172" x14ac:dyDescent="0.25">
      <c r="A15" s="69">
        <v>42961.327685185184</v>
      </c>
      <c r="B15" t="s">
        <v>103</v>
      </c>
      <c r="C15" t="s">
        <v>183</v>
      </c>
      <c r="D15" t="s">
        <v>42</v>
      </c>
      <c r="E15">
        <v>5502.06</v>
      </c>
      <c r="F15">
        <v>5502.06</v>
      </c>
      <c r="G15" t="s">
        <v>43</v>
      </c>
      <c r="H15" s="39">
        <v>2.6388888888888889E-2</v>
      </c>
      <c r="I15" t="s">
        <v>51</v>
      </c>
      <c r="J15">
        <v>-0.56000000000000005</v>
      </c>
      <c r="K15" t="s">
        <v>100</v>
      </c>
      <c r="L15" t="s">
        <v>100</v>
      </c>
      <c r="M15" t="s">
        <v>286</v>
      </c>
      <c r="N15">
        <v>0</v>
      </c>
      <c r="O15">
        <v>8934.06</v>
      </c>
      <c r="P15">
        <v>20131.099999999999</v>
      </c>
      <c r="Q15">
        <v>0</v>
      </c>
      <c r="R15">
        <v>0</v>
      </c>
      <c r="S15">
        <v>0</v>
      </c>
      <c r="T15">
        <v>9297.5499999999993</v>
      </c>
      <c r="U15">
        <v>38362.699999999997</v>
      </c>
      <c r="V15">
        <v>23566.799999999999</v>
      </c>
      <c r="W15">
        <v>0</v>
      </c>
      <c r="X15">
        <v>0</v>
      </c>
      <c r="Y15">
        <v>0</v>
      </c>
      <c r="Z15">
        <v>61929.5</v>
      </c>
      <c r="AA15">
        <v>271.68900000000002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528.11500000000001</v>
      </c>
      <c r="AI15">
        <v>0</v>
      </c>
      <c r="AJ15">
        <v>0</v>
      </c>
      <c r="AK15">
        <v>0</v>
      </c>
      <c r="AL15">
        <v>0</v>
      </c>
      <c r="AM15">
        <v>528.11500000000001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8.3012499999999996</v>
      </c>
      <c r="BB15">
        <v>69.580600000000004</v>
      </c>
      <c r="BC15">
        <v>81.491100000000003</v>
      </c>
      <c r="BD15">
        <v>0</v>
      </c>
      <c r="BE15">
        <v>0</v>
      </c>
      <c r="BF15">
        <v>6.6493599999999997</v>
      </c>
      <c r="BG15">
        <v>41.383200000000002</v>
      </c>
      <c r="BH15">
        <v>207.40600000000001</v>
      </c>
      <c r="BI15">
        <v>106.831</v>
      </c>
      <c r="BJ15">
        <v>0</v>
      </c>
      <c r="BK15">
        <v>0</v>
      </c>
      <c r="BL15">
        <v>0</v>
      </c>
      <c r="BM15">
        <v>314.23700000000002</v>
      </c>
      <c r="BN15">
        <v>299.286</v>
      </c>
      <c r="BO15">
        <v>14.9506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100</v>
      </c>
      <c r="BX15" t="s">
        <v>100</v>
      </c>
      <c r="BY15" t="s">
        <v>286</v>
      </c>
      <c r="BZ15">
        <v>0</v>
      </c>
      <c r="CA15">
        <v>9092.77</v>
      </c>
      <c r="CB15">
        <v>20129.3</v>
      </c>
      <c r="CC15">
        <v>0</v>
      </c>
      <c r="CD15">
        <v>0</v>
      </c>
      <c r="CE15">
        <v>0</v>
      </c>
      <c r="CF15">
        <v>9297.5499999999993</v>
      </c>
      <c r="CG15">
        <v>38519.599999999999</v>
      </c>
      <c r="CH15">
        <v>23566.799999999999</v>
      </c>
      <c r="CI15">
        <v>0</v>
      </c>
      <c r="CJ15">
        <v>0</v>
      </c>
      <c r="CK15">
        <v>0</v>
      </c>
      <c r="CL15">
        <v>62086.400000000001</v>
      </c>
      <c r="CM15">
        <v>238.47300000000001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492.928</v>
      </c>
      <c r="CU15">
        <v>0</v>
      </c>
      <c r="CV15">
        <v>0</v>
      </c>
      <c r="CW15">
        <v>0</v>
      </c>
      <c r="CX15">
        <v>0</v>
      </c>
      <c r="CY15">
        <v>492.928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7.3055599999999998</v>
      </c>
      <c r="DN15">
        <v>70.061800000000005</v>
      </c>
      <c r="DO15">
        <v>81.485900000000001</v>
      </c>
      <c r="DP15">
        <v>0</v>
      </c>
      <c r="DQ15">
        <v>0</v>
      </c>
      <c r="DR15">
        <v>6.5982500000000002</v>
      </c>
      <c r="DS15">
        <v>41.383200000000002</v>
      </c>
      <c r="DT15">
        <v>206.83500000000001</v>
      </c>
      <c r="DU15">
        <v>106.831</v>
      </c>
      <c r="DV15">
        <v>0</v>
      </c>
      <c r="DW15">
        <v>0</v>
      </c>
      <c r="DX15">
        <v>0</v>
      </c>
      <c r="DY15">
        <v>313.666</v>
      </c>
      <c r="DZ15">
        <v>299.762</v>
      </c>
      <c r="EA15">
        <v>13.9038</v>
      </c>
      <c r="EB15">
        <v>0</v>
      </c>
      <c r="EC15">
        <v>0</v>
      </c>
      <c r="EE15">
        <v>0</v>
      </c>
      <c r="EF15">
        <v>0</v>
      </c>
      <c r="EH15">
        <v>0</v>
      </c>
      <c r="FI15" t="s">
        <v>509</v>
      </c>
      <c r="FJ15" t="s">
        <v>512</v>
      </c>
      <c r="FK15" t="s">
        <v>260</v>
      </c>
      <c r="FL15" t="s">
        <v>291</v>
      </c>
      <c r="FM15">
        <v>8.5</v>
      </c>
      <c r="FN15" t="s">
        <v>44</v>
      </c>
      <c r="FO15" t="s">
        <v>513</v>
      </c>
      <c r="FP15" t="s">
        <v>514</v>
      </c>
    </row>
    <row r="16" spans="1:172" x14ac:dyDescent="0.25">
      <c r="A16" s="69">
        <v>42961.328657407408</v>
      </c>
      <c r="B16" t="s">
        <v>184</v>
      </c>
      <c r="C16" t="s">
        <v>185</v>
      </c>
      <c r="D16" t="s">
        <v>42</v>
      </c>
      <c r="E16">
        <v>53627.8</v>
      </c>
      <c r="F16">
        <v>53627.8</v>
      </c>
      <c r="G16" t="s">
        <v>43</v>
      </c>
      <c r="H16" s="39">
        <v>5.5555555555555552E-2</v>
      </c>
      <c r="I16" t="s">
        <v>50</v>
      </c>
      <c r="J16" t="s">
        <v>100</v>
      </c>
      <c r="K16" t="s">
        <v>100</v>
      </c>
      <c r="L16" t="s">
        <v>100</v>
      </c>
      <c r="M16" t="s">
        <v>247</v>
      </c>
      <c r="N16">
        <v>19.727599999999999</v>
      </c>
      <c r="O16">
        <v>85329</v>
      </c>
      <c r="P16">
        <v>36368.5</v>
      </c>
      <c r="Q16">
        <v>0</v>
      </c>
      <c r="R16">
        <v>1926.21</v>
      </c>
      <c r="S16">
        <v>0</v>
      </c>
      <c r="T16">
        <v>90621.7</v>
      </c>
      <c r="U16">
        <v>214265</v>
      </c>
      <c r="V16">
        <v>229701</v>
      </c>
      <c r="W16">
        <v>0</v>
      </c>
      <c r="X16">
        <v>0</v>
      </c>
      <c r="Y16">
        <v>0</v>
      </c>
      <c r="Z16">
        <v>443967</v>
      </c>
      <c r="AA16">
        <v>3365.3</v>
      </c>
      <c r="AB16">
        <v>0</v>
      </c>
      <c r="AC16">
        <v>0</v>
      </c>
      <c r="AD16">
        <v>0</v>
      </c>
      <c r="AE16">
        <v>0</v>
      </c>
      <c r="AF16">
        <v>662.93799999999999</v>
      </c>
      <c r="AG16">
        <v>0</v>
      </c>
      <c r="AH16">
        <v>4028.24</v>
      </c>
      <c r="AI16">
        <v>0</v>
      </c>
      <c r="AJ16">
        <v>0</v>
      </c>
      <c r="AK16">
        <v>0</v>
      </c>
      <c r="AL16">
        <v>0</v>
      </c>
      <c r="AM16">
        <v>4028.24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10.336399999999999</v>
      </c>
      <c r="BB16">
        <v>65.292400000000001</v>
      </c>
      <c r="BC16">
        <v>18.325600000000001</v>
      </c>
      <c r="BD16">
        <v>0</v>
      </c>
      <c r="BE16">
        <v>0.61868999999999996</v>
      </c>
      <c r="BF16">
        <v>1.7703899999999999</v>
      </c>
      <c r="BG16">
        <v>41.383200000000002</v>
      </c>
      <c r="BH16">
        <v>137.727</v>
      </c>
      <c r="BI16">
        <v>106.831</v>
      </c>
      <c r="BJ16">
        <v>0</v>
      </c>
      <c r="BK16">
        <v>0</v>
      </c>
      <c r="BL16">
        <v>0</v>
      </c>
      <c r="BM16">
        <v>244.55799999999999</v>
      </c>
      <c r="BN16">
        <v>232.45699999999999</v>
      </c>
      <c r="BO16">
        <v>12.1004</v>
      </c>
      <c r="BP16">
        <v>0</v>
      </c>
      <c r="BQ16">
        <v>0</v>
      </c>
      <c r="BS16">
        <v>0</v>
      </c>
      <c r="BT16">
        <v>1.5</v>
      </c>
      <c r="BU16" t="s">
        <v>207</v>
      </c>
      <c r="BV16">
        <v>0</v>
      </c>
      <c r="BW16" t="s">
        <v>100</v>
      </c>
      <c r="BX16" t="s">
        <v>100</v>
      </c>
      <c r="BY16" t="s">
        <v>247</v>
      </c>
      <c r="BZ16">
        <v>19.744700000000002</v>
      </c>
      <c r="CA16">
        <v>85329</v>
      </c>
      <c r="CB16">
        <v>36368.5</v>
      </c>
      <c r="CC16">
        <v>0</v>
      </c>
      <c r="CD16">
        <v>1926.35</v>
      </c>
      <c r="CE16">
        <v>0</v>
      </c>
      <c r="CF16">
        <v>90621.7</v>
      </c>
      <c r="CG16">
        <v>214265</v>
      </c>
      <c r="CH16">
        <v>229701</v>
      </c>
      <c r="CI16">
        <v>0</v>
      </c>
      <c r="CJ16">
        <v>0</v>
      </c>
      <c r="CK16">
        <v>0</v>
      </c>
      <c r="CL16">
        <v>443967</v>
      </c>
      <c r="CM16">
        <v>3365.29</v>
      </c>
      <c r="CN16">
        <v>0</v>
      </c>
      <c r="CO16">
        <v>0</v>
      </c>
      <c r="CP16">
        <v>0</v>
      </c>
      <c r="CQ16">
        <v>0</v>
      </c>
      <c r="CR16">
        <v>662.80100000000004</v>
      </c>
      <c r="CS16">
        <v>0</v>
      </c>
      <c r="CT16">
        <v>4028.09</v>
      </c>
      <c r="CU16">
        <v>0</v>
      </c>
      <c r="CV16">
        <v>0</v>
      </c>
      <c r="CW16">
        <v>0</v>
      </c>
      <c r="CX16">
        <v>0</v>
      </c>
      <c r="CY16">
        <v>4028.09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10.336399999999999</v>
      </c>
      <c r="DN16">
        <v>65.292400000000001</v>
      </c>
      <c r="DO16">
        <v>18.325600000000001</v>
      </c>
      <c r="DP16">
        <v>0</v>
      </c>
      <c r="DQ16">
        <v>0.61873800000000001</v>
      </c>
      <c r="DR16">
        <v>1.77003</v>
      </c>
      <c r="DS16">
        <v>41.383200000000002</v>
      </c>
      <c r="DT16">
        <v>137.726</v>
      </c>
      <c r="DU16">
        <v>106.831</v>
      </c>
      <c r="DV16">
        <v>0</v>
      </c>
      <c r="DW16">
        <v>0</v>
      </c>
      <c r="DX16">
        <v>0</v>
      </c>
      <c r="DY16">
        <v>244.55699999999999</v>
      </c>
      <c r="DZ16">
        <v>232.45699999999999</v>
      </c>
      <c r="EA16">
        <v>12.1</v>
      </c>
      <c r="EB16">
        <v>0</v>
      </c>
      <c r="EC16">
        <v>0</v>
      </c>
      <c r="EE16">
        <v>0</v>
      </c>
      <c r="EF16">
        <v>1.5</v>
      </c>
      <c r="EG16" t="s">
        <v>207</v>
      </c>
      <c r="EH16">
        <v>0</v>
      </c>
      <c r="FI16" t="s">
        <v>509</v>
      </c>
      <c r="FJ16" t="s">
        <v>512</v>
      </c>
      <c r="FK16" t="s">
        <v>260</v>
      </c>
      <c r="FL16" t="s">
        <v>291</v>
      </c>
      <c r="FM16">
        <v>8.5</v>
      </c>
      <c r="FN16" t="s">
        <v>44</v>
      </c>
      <c r="FO16" t="s">
        <v>513</v>
      </c>
      <c r="FP16" t="s">
        <v>514</v>
      </c>
    </row>
    <row r="17" spans="1:172" s="70" customFormat="1" x14ac:dyDescent="0.25">
      <c r="A17" s="73">
        <v>42961.329687500001</v>
      </c>
      <c r="B17" s="70" t="s">
        <v>261</v>
      </c>
      <c r="C17" s="70" t="s">
        <v>261</v>
      </c>
      <c r="D17" s="70" t="s">
        <v>42</v>
      </c>
      <c r="E17" s="70">
        <v>24412.7</v>
      </c>
      <c r="F17" s="70">
        <v>24412.7</v>
      </c>
      <c r="G17" s="70" t="s">
        <v>43</v>
      </c>
      <c r="H17" s="71">
        <v>5.8333333333333327E-2</v>
      </c>
      <c r="I17" s="70" t="s">
        <v>51</v>
      </c>
      <c r="J17" s="70">
        <v>-158.9</v>
      </c>
      <c r="K17" s="70" t="s">
        <v>100</v>
      </c>
      <c r="L17" s="70" t="s">
        <v>100</v>
      </c>
      <c r="M17" s="70" t="s">
        <v>491</v>
      </c>
      <c r="N17" s="70">
        <v>112.946</v>
      </c>
      <c r="O17" s="70">
        <v>45782</v>
      </c>
      <c r="P17" s="70">
        <v>176217</v>
      </c>
      <c r="Q17" s="70">
        <v>0</v>
      </c>
      <c r="R17" s="70">
        <v>0</v>
      </c>
      <c r="S17" s="70">
        <v>0</v>
      </c>
      <c r="T17" s="70">
        <v>41052.9</v>
      </c>
      <c r="U17" s="70">
        <v>263165</v>
      </c>
      <c r="V17" s="70">
        <v>51621.8</v>
      </c>
      <c r="W17" s="70">
        <v>15725.6</v>
      </c>
      <c r="X17" s="70">
        <v>889.66499999999996</v>
      </c>
      <c r="Y17" s="70">
        <v>0</v>
      </c>
      <c r="Z17" s="70">
        <v>331402</v>
      </c>
      <c r="AA17" s="70">
        <v>538.41600000000005</v>
      </c>
      <c r="AB17" s="70">
        <v>0</v>
      </c>
      <c r="AC17" s="70">
        <v>0</v>
      </c>
      <c r="AD17" s="70">
        <v>0</v>
      </c>
      <c r="AE17" s="70">
        <v>0</v>
      </c>
      <c r="AF17" s="70">
        <v>1739.54</v>
      </c>
      <c r="AG17" s="70">
        <v>0</v>
      </c>
      <c r="AH17" s="70">
        <v>2277.9499999999998</v>
      </c>
      <c r="AI17" s="70">
        <v>0</v>
      </c>
      <c r="AJ17" s="70">
        <v>271.274</v>
      </c>
      <c r="AK17" s="70">
        <v>0</v>
      </c>
      <c r="AL17" s="70">
        <v>0</v>
      </c>
      <c r="AM17" s="70">
        <v>2549.23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3.8376199999999998</v>
      </c>
      <c r="BB17" s="70">
        <v>86.501499999999993</v>
      </c>
      <c r="BC17" s="70">
        <v>176.64400000000001</v>
      </c>
      <c r="BD17" s="70">
        <v>0</v>
      </c>
      <c r="BE17" s="70">
        <v>0</v>
      </c>
      <c r="BF17" s="70">
        <v>10.202</v>
      </c>
      <c r="BG17" s="70">
        <v>39.682600000000001</v>
      </c>
      <c r="BH17" s="70">
        <v>316.86799999999999</v>
      </c>
      <c r="BI17" s="70">
        <v>51.185600000000001</v>
      </c>
      <c r="BJ17" s="70">
        <v>16.474499999999999</v>
      </c>
      <c r="BK17" s="70">
        <v>0.857761</v>
      </c>
      <c r="BL17" s="70">
        <v>0</v>
      </c>
      <c r="BM17" s="70">
        <v>385.38600000000002</v>
      </c>
      <c r="BN17" s="70">
        <v>369.84199999999998</v>
      </c>
      <c r="BO17" s="70">
        <v>15.5441</v>
      </c>
      <c r="BP17" s="70">
        <v>0</v>
      </c>
      <c r="BQ17" s="70">
        <v>30.25</v>
      </c>
      <c r="BR17" s="70" t="s">
        <v>194</v>
      </c>
      <c r="BS17" s="70">
        <v>0</v>
      </c>
      <c r="BT17" s="70">
        <v>0</v>
      </c>
      <c r="BV17" s="70">
        <v>0</v>
      </c>
      <c r="BW17" s="70" t="s">
        <v>100</v>
      </c>
      <c r="BX17" s="70" t="s">
        <v>100</v>
      </c>
      <c r="BY17" s="70" t="s">
        <v>470</v>
      </c>
      <c r="BZ17" s="70">
        <v>16.935199999999998</v>
      </c>
      <c r="CA17" s="70">
        <v>44216.5</v>
      </c>
      <c r="CB17" s="70">
        <v>14432.3</v>
      </c>
      <c r="CC17" s="70">
        <v>0</v>
      </c>
      <c r="CD17" s="70">
        <v>1466.56</v>
      </c>
      <c r="CE17" s="70">
        <v>0</v>
      </c>
      <c r="CF17" s="70">
        <v>30257.7</v>
      </c>
      <c r="CG17" s="70">
        <v>90390</v>
      </c>
      <c r="CH17" s="70">
        <v>51621.8</v>
      </c>
      <c r="CI17" s="70">
        <v>15725.6</v>
      </c>
      <c r="CJ17" s="70">
        <v>673.6</v>
      </c>
      <c r="CK17" s="70">
        <v>0</v>
      </c>
      <c r="CL17" s="70">
        <v>158411</v>
      </c>
      <c r="CM17" s="70">
        <v>2867.39</v>
      </c>
      <c r="CN17" s="70">
        <v>0</v>
      </c>
      <c r="CO17" s="70">
        <v>0</v>
      </c>
      <c r="CP17" s="70">
        <v>0</v>
      </c>
      <c r="CQ17" s="70">
        <v>0</v>
      </c>
      <c r="CR17" s="70">
        <v>1823.26</v>
      </c>
      <c r="CS17" s="70">
        <v>0</v>
      </c>
      <c r="CT17" s="70">
        <v>4690.6499999999996</v>
      </c>
      <c r="CU17" s="70">
        <v>0</v>
      </c>
      <c r="CV17" s="70">
        <v>271.274</v>
      </c>
      <c r="CW17" s="70">
        <v>0</v>
      </c>
      <c r="CX17" s="70">
        <v>0</v>
      </c>
      <c r="CY17" s="70">
        <v>4961.93</v>
      </c>
      <c r="CZ17" s="70">
        <v>0</v>
      </c>
      <c r="DA17" s="70">
        <v>0</v>
      </c>
      <c r="DB17" s="70">
        <v>0</v>
      </c>
      <c r="DC17" s="70">
        <v>0</v>
      </c>
      <c r="DD17" s="70">
        <v>0</v>
      </c>
      <c r="DE17" s="70">
        <v>0</v>
      </c>
      <c r="DF17" s="70">
        <v>0</v>
      </c>
      <c r="DG17" s="70">
        <v>0</v>
      </c>
      <c r="DH17" s="70">
        <v>0</v>
      </c>
      <c r="DI17" s="70">
        <v>0</v>
      </c>
      <c r="DJ17" s="70">
        <v>0</v>
      </c>
      <c r="DK17" s="70">
        <v>0</v>
      </c>
      <c r="DL17" s="70">
        <v>0</v>
      </c>
      <c r="DM17" s="70">
        <v>19.427299999999999</v>
      </c>
      <c r="DN17" s="70">
        <v>81.930800000000005</v>
      </c>
      <c r="DO17" s="70">
        <v>16.134899999999998</v>
      </c>
      <c r="DP17" s="70">
        <v>0</v>
      </c>
      <c r="DQ17" s="70">
        <v>1.04131</v>
      </c>
      <c r="DR17" s="70">
        <v>10.6936</v>
      </c>
      <c r="DS17" s="70">
        <v>28.737200000000001</v>
      </c>
      <c r="DT17" s="70">
        <v>157.965</v>
      </c>
      <c r="DU17" s="70">
        <v>51.185600000000001</v>
      </c>
      <c r="DV17" s="70">
        <v>16.474499999999999</v>
      </c>
      <c r="DW17" s="70">
        <v>0.63697599999999999</v>
      </c>
      <c r="DX17" s="70">
        <v>0</v>
      </c>
      <c r="DY17" s="70">
        <v>226.262</v>
      </c>
      <c r="DZ17" s="70">
        <v>194.56800000000001</v>
      </c>
      <c r="EA17" s="70">
        <v>31.693899999999999</v>
      </c>
      <c r="EB17" s="70">
        <v>0</v>
      </c>
      <c r="EC17" s="70">
        <v>0</v>
      </c>
      <c r="EE17" s="70">
        <v>0</v>
      </c>
      <c r="EF17" s="70">
        <v>8.25</v>
      </c>
      <c r="EG17" s="70" t="s">
        <v>78</v>
      </c>
      <c r="EH17" s="70">
        <v>0</v>
      </c>
      <c r="FI17" s="70" t="s">
        <v>509</v>
      </c>
      <c r="FJ17" s="70" t="s">
        <v>512</v>
      </c>
      <c r="FK17" s="70" t="s">
        <v>260</v>
      </c>
      <c r="FL17" s="70" t="s">
        <v>291</v>
      </c>
      <c r="FM17" s="70">
        <v>8.5</v>
      </c>
      <c r="FN17" s="70" t="s">
        <v>44</v>
      </c>
      <c r="FO17" s="70" t="s">
        <v>513</v>
      </c>
      <c r="FP17" s="70" t="s">
        <v>515</v>
      </c>
    </row>
    <row r="18" spans="1:172" x14ac:dyDescent="0.25">
      <c r="A18" s="69">
        <v>42961.330682870372</v>
      </c>
      <c r="B18" t="s">
        <v>262</v>
      </c>
      <c r="C18" t="s">
        <v>262</v>
      </c>
      <c r="D18" t="s">
        <v>42</v>
      </c>
      <c r="E18">
        <v>24412.7</v>
      </c>
      <c r="F18">
        <v>24412.7</v>
      </c>
      <c r="G18" t="s">
        <v>43</v>
      </c>
      <c r="H18" s="39">
        <v>5.2777777777777778E-2</v>
      </c>
      <c r="I18" t="s">
        <v>51</v>
      </c>
      <c r="J18">
        <v>-56.4</v>
      </c>
      <c r="K18" t="s">
        <v>100</v>
      </c>
      <c r="L18" t="s">
        <v>100</v>
      </c>
      <c r="M18" t="s">
        <v>220</v>
      </c>
      <c r="N18">
        <v>57435.9</v>
      </c>
      <c r="O18">
        <v>55919</v>
      </c>
      <c r="P18">
        <v>33416.6</v>
      </c>
      <c r="Q18">
        <v>0</v>
      </c>
      <c r="R18">
        <v>0</v>
      </c>
      <c r="S18">
        <v>0</v>
      </c>
      <c r="T18">
        <v>41113.4</v>
      </c>
      <c r="U18">
        <v>187885</v>
      </c>
      <c r="V18">
        <v>64279.5</v>
      </c>
      <c r="W18">
        <v>0</v>
      </c>
      <c r="X18">
        <v>0</v>
      </c>
      <c r="Y18">
        <v>0</v>
      </c>
      <c r="Z18">
        <v>252164</v>
      </c>
      <c r="AA18">
        <v>1486.78</v>
      </c>
      <c r="AB18">
        <v>0</v>
      </c>
      <c r="AC18">
        <v>0</v>
      </c>
      <c r="AD18">
        <v>0</v>
      </c>
      <c r="AE18">
        <v>0</v>
      </c>
      <c r="AF18">
        <v>1296.67</v>
      </c>
      <c r="AG18">
        <v>0</v>
      </c>
      <c r="AH18">
        <v>2783.45</v>
      </c>
      <c r="AI18">
        <v>0</v>
      </c>
      <c r="AJ18">
        <v>0</v>
      </c>
      <c r="AK18">
        <v>0</v>
      </c>
      <c r="AL18">
        <v>0</v>
      </c>
      <c r="AM18">
        <v>2783.45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50.604300000000002</v>
      </c>
      <c r="BB18">
        <v>91.124200000000002</v>
      </c>
      <c r="BC18">
        <v>31.385200000000001</v>
      </c>
      <c r="BD18">
        <v>0</v>
      </c>
      <c r="BE18">
        <v>0</v>
      </c>
      <c r="BF18">
        <v>7.6047099999999999</v>
      </c>
      <c r="BG18">
        <v>40.616100000000003</v>
      </c>
      <c r="BH18">
        <v>221.334</v>
      </c>
      <c r="BI18">
        <v>65.671999999999997</v>
      </c>
      <c r="BJ18">
        <v>0</v>
      </c>
      <c r="BK18">
        <v>0</v>
      </c>
      <c r="BL18">
        <v>0</v>
      </c>
      <c r="BM18">
        <v>287.00599999999997</v>
      </c>
      <c r="BN18">
        <v>269.37400000000002</v>
      </c>
      <c r="BO18">
        <v>17.6328</v>
      </c>
      <c r="BP18">
        <v>0</v>
      </c>
      <c r="BQ18">
        <v>6.25</v>
      </c>
      <c r="BR18" t="s">
        <v>113</v>
      </c>
      <c r="BS18">
        <v>0</v>
      </c>
      <c r="BT18">
        <v>25.75</v>
      </c>
      <c r="BU18" t="s">
        <v>233</v>
      </c>
      <c r="BV18">
        <v>0</v>
      </c>
      <c r="BW18" t="s">
        <v>100</v>
      </c>
      <c r="BX18" t="s">
        <v>100</v>
      </c>
      <c r="BY18" t="s">
        <v>471</v>
      </c>
      <c r="BZ18">
        <v>21.753699999999998</v>
      </c>
      <c r="CA18">
        <v>46188.9</v>
      </c>
      <c r="CB18">
        <v>17102.7</v>
      </c>
      <c r="CC18">
        <v>0</v>
      </c>
      <c r="CD18">
        <v>1958.64</v>
      </c>
      <c r="CE18">
        <v>0</v>
      </c>
      <c r="CF18">
        <v>33531.300000000003</v>
      </c>
      <c r="CG18">
        <v>98803.3</v>
      </c>
      <c r="CH18">
        <v>64279.5</v>
      </c>
      <c r="CI18">
        <v>0</v>
      </c>
      <c r="CJ18">
        <v>0</v>
      </c>
      <c r="CK18">
        <v>0</v>
      </c>
      <c r="CL18">
        <v>163083</v>
      </c>
      <c r="CM18">
        <v>3561.32</v>
      </c>
      <c r="CN18">
        <v>0</v>
      </c>
      <c r="CO18">
        <v>0</v>
      </c>
      <c r="CP18">
        <v>0</v>
      </c>
      <c r="CQ18">
        <v>0</v>
      </c>
      <c r="CR18">
        <v>1348.16</v>
      </c>
      <c r="CS18">
        <v>0</v>
      </c>
      <c r="CT18">
        <v>4909.4799999999996</v>
      </c>
      <c r="CU18">
        <v>0</v>
      </c>
      <c r="CV18">
        <v>0</v>
      </c>
      <c r="CW18">
        <v>0</v>
      </c>
      <c r="CX18">
        <v>0</v>
      </c>
      <c r="CY18">
        <v>4909.4799999999996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23.8933</v>
      </c>
      <c r="DN18">
        <v>79.621399999999994</v>
      </c>
      <c r="DO18">
        <v>19.514600000000002</v>
      </c>
      <c r="DP18">
        <v>0</v>
      </c>
      <c r="DQ18">
        <v>1.3815</v>
      </c>
      <c r="DR18">
        <v>7.90693</v>
      </c>
      <c r="DS18">
        <v>32.624499999999998</v>
      </c>
      <c r="DT18">
        <v>164.94200000000001</v>
      </c>
      <c r="DU18">
        <v>65.671999999999997</v>
      </c>
      <c r="DV18">
        <v>0</v>
      </c>
      <c r="DW18">
        <v>0</v>
      </c>
      <c r="DX18">
        <v>0</v>
      </c>
      <c r="DY18">
        <v>230.614</v>
      </c>
      <c r="DZ18">
        <v>198.82900000000001</v>
      </c>
      <c r="EA18">
        <v>31.784800000000001</v>
      </c>
      <c r="EB18">
        <v>0</v>
      </c>
      <c r="EC18">
        <v>0</v>
      </c>
      <c r="EE18">
        <v>0</v>
      </c>
      <c r="EF18">
        <v>16.25</v>
      </c>
      <c r="EG18" t="s">
        <v>78</v>
      </c>
      <c r="EH18">
        <v>0</v>
      </c>
      <c r="FI18" t="s">
        <v>509</v>
      </c>
      <c r="FJ18" t="s">
        <v>512</v>
      </c>
      <c r="FK18" t="s">
        <v>260</v>
      </c>
      <c r="FL18" t="s">
        <v>291</v>
      </c>
      <c r="FM18">
        <v>8.5</v>
      </c>
      <c r="FN18" t="s">
        <v>44</v>
      </c>
      <c r="FO18" t="s">
        <v>513</v>
      </c>
      <c r="FP18" t="s">
        <v>515</v>
      </c>
    </row>
    <row r="19" spans="1:172" x14ac:dyDescent="0.25">
      <c r="A19" s="69">
        <v>42961.332916666666</v>
      </c>
      <c r="B19" t="s">
        <v>263</v>
      </c>
      <c r="C19" t="s">
        <v>263</v>
      </c>
      <c r="D19" t="s">
        <v>42</v>
      </c>
      <c r="E19">
        <v>24412.7</v>
      </c>
      <c r="F19">
        <v>24412.7</v>
      </c>
      <c r="G19" t="s">
        <v>43</v>
      </c>
      <c r="H19" s="39">
        <v>0.13055555555555556</v>
      </c>
      <c r="I19" t="s">
        <v>50</v>
      </c>
      <c r="J19">
        <v>16.510000000000002</v>
      </c>
      <c r="K19" t="s">
        <v>100</v>
      </c>
      <c r="L19" t="s">
        <v>100</v>
      </c>
      <c r="M19" t="s">
        <v>212</v>
      </c>
      <c r="N19">
        <v>280.59399999999999</v>
      </c>
      <c r="O19">
        <v>32827.699999999997</v>
      </c>
      <c r="P19">
        <v>17014.2</v>
      </c>
      <c r="Q19">
        <v>0</v>
      </c>
      <c r="R19">
        <v>4102.96</v>
      </c>
      <c r="S19">
        <v>0</v>
      </c>
      <c r="T19">
        <v>40629.1</v>
      </c>
      <c r="U19">
        <v>94854.5</v>
      </c>
      <c r="V19">
        <v>64279.5</v>
      </c>
      <c r="W19">
        <v>0</v>
      </c>
      <c r="X19">
        <v>0</v>
      </c>
      <c r="Y19">
        <v>0</v>
      </c>
      <c r="Z19">
        <v>159134</v>
      </c>
      <c r="AA19">
        <v>3206.5</v>
      </c>
      <c r="AB19">
        <v>0</v>
      </c>
      <c r="AC19">
        <v>0</v>
      </c>
      <c r="AD19">
        <v>0</v>
      </c>
      <c r="AE19">
        <v>0</v>
      </c>
      <c r="AF19">
        <v>1304.49</v>
      </c>
      <c r="AG19">
        <v>0</v>
      </c>
      <c r="AH19">
        <v>4510.99</v>
      </c>
      <c r="AI19">
        <v>0</v>
      </c>
      <c r="AJ19">
        <v>0</v>
      </c>
      <c r="AK19">
        <v>0</v>
      </c>
      <c r="AL19">
        <v>0</v>
      </c>
      <c r="AM19">
        <v>4510.99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21.770199999999999</v>
      </c>
      <c r="BB19">
        <v>61.164900000000003</v>
      </c>
      <c r="BC19">
        <v>17.463999999999999</v>
      </c>
      <c r="BD19">
        <v>0</v>
      </c>
      <c r="BE19">
        <v>3.69442</v>
      </c>
      <c r="BF19">
        <v>7.6504500000000002</v>
      </c>
      <c r="BG19">
        <v>40.140300000000003</v>
      </c>
      <c r="BH19">
        <v>151.88399999999999</v>
      </c>
      <c r="BI19">
        <v>65.671999999999997</v>
      </c>
      <c r="BJ19">
        <v>0</v>
      </c>
      <c r="BK19">
        <v>0</v>
      </c>
      <c r="BL19">
        <v>0</v>
      </c>
      <c r="BM19">
        <v>217.55600000000001</v>
      </c>
      <c r="BN19">
        <v>188.334</v>
      </c>
      <c r="BO19">
        <v>29.221900000000002</v>
      </c>
      <c r="BP19">
        <v>0</v>
      </c>
      <c r="BQ19">
        <v>0</v>
      </c>
      <c r="BS19">
        <v>0</v>
      </c>
      <c r="BT19">
        <v>24.5</v>
      </c>
      <c r="BU19" t="s">
        <v>78</v>
      </c>
      <c r="BV19">
        <v>0</v>
      </c>
      <c r="BW19" t="s">
        <v>100</v>
      </c>
      <c r="BX19" t="s">
        <v>100</v>
      </c>
      <c r="BY19" t="s">
        <v>471</v>
      </c>
      <c r="BZ19">
        <v>21.458300000000001</v>
      </c>
      <c r="CA19">
        <v>48073.8</v>
      </c>
      <c r="CB19">
        <v>17266</v>
      </c>
      <c r="CC19">
        <v>0</v>
      </c>
      <c r="CD19">
        <v>1971.64</v>
      </c>
      <c r="CE19">
        <v>0</v>
      </c>
      <c r="CF19">
        <v>33083.599999999999</v>
      </c>
      <c r="CG19">
        <v>100417</v>
      </c>
      <c r="CH19">
        <v>64279.5</v>
      </c>
      <c r="CI19">
        <v>0</v>
      </c>
      <c r="CJ19">
        <v>0</v>
      </c>
      <c r="CK19">
        <v>0</v>
      </c>
      <c r="CL19">
        <v>164696</v>
      </c>
      <c r="CM19">
        <v>3627.56</v>
      </c>
      <c r="CN19">
        <v>0</v>
      </c>
      <c r="CO19">
        <v>0</v>
      </c>
      <c r="CP19">
        <v>0</v>
      </c>
      <c r="CQ19">
        <v>0</v>
      </c>
      <c r="CR19">
        <v>1356.63</v>
      </c>
      <c r="CS19">
        <v>0</v>
      </c>
      <c r="CT19">
        <v>4984.1899999999996</v>
      </c>
      <c r="CU19">
        <v>0</v>
      </c>
      <c r="CV19">
        <v>0</v>
      </c>
      <c r="CW19">
        <v>0</v>
      </c>
      <c r="CX19">
        <v>0</v>
      </c>
      <c r="CY19">
        <v>4984.1899999999996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24.364799999999999</v>
      </c>
      <c r="DN19">
        <v>83.883200000000002</v>
      </c>
      <c r="DO19">
        <v>18.603300000000001</v>
      </c>
      <c r="DP19">
        <v>0</v>
      </c>
      <c r="DQ19">
        <v>1.39154</v>
      </c>
      <c r="DR19">
        <v>7.9567600000000001</v>
      </c>
      <c r="DS19">
        <v>32.189700000000002</v>
      </c>
      <c r="DT19">
        <v>168.38900000000001</v>
      </c>
      <c r="DU19">
        <v>65.671999999999997</v>
      </c>
      <c r="DV19">
        <v>0</v>
      </c>
      <c r="DW19">
        <v>0</v>
      </c>
      <c r="DX19">
        <v>0</v>
      </c>
      <c r="DY19">
        <v>234.06100000000001</v>
      </c>
      <c r="DZ19">
        <v>201.755</v>
      </c>
      <c r="EA19">
        <v>32.3063</v>
      </c>
      <c r="EB19">
        <v>0</v>
      </c>
      <c r="EC19">
        <v>0</v>
      </c>
      <c r="EE19">
        <v>0</v>
      </c>
      <c r="EF19">
        <v>12.25</v>
      </c>
      <c r="EG19" t="s">
        <v>78</v>
      </c>
      <c r="EH19">
        <v>0</v>
      </c>
      <c r="FI19" t="s">
        <v>509</v>
      </c>
      <c r="FJ19" t="s">
        <v>512</v>
      </c>
      <c r="FK19" t="s">
        <v>260</v>
      </c>
      <c r="FL19" t="s">
        <v>291</v>
      </c>
      <c r="FM19">
        <v>8.5</v>
      </c>
      <c r="FN19" t="s">
        <v>44</v>
      </c>
      <c r="FO19" t="s">
        <v>513</v>
      </c>
      <c r="FP19" t="s">
        <v>515</v>
      </c>
    </row>
    <row r="20" spans="1:172" x14ac:dyDescent="0.25">
      <c r="A20" s="69">
        <v>42961.336458333331</v>
      </c>
      <c r="B20" t="s">
        <v>264</v>
      </c>
      <c r="C20" t="s">
        <v>264</v>
      </c>
      <c r="D20" t="s">
        <v>42</v>
      </c>
      <c r="E20">
        <v>498589</v>
      </c>
      <c r="F20">
        <v>498589</v>
      </c>
      <c r="G20" t="s">
        <v>43</v>
      </c>
      <c r="H20" s="39">
        <v>0.20972222222222223</v>
      </c>
      <c r="I20" t="s">
        <v>51</v>
      </c>
      <c r="J20">
        <v>-47.44</v>
      </c>
      <c r="K20" t="s">
        <v>100</v>
      </c>
      <c r="L20" t="s">
        <v>100</v>
      </c>
      <c r="M20" t="s">
        <v>242</v>
      </c>
      <c r="N20">
        <v>608650</v>
      </c>
      <c r="O20">
        <v>367236</v>
      </c>
      <c r="P20">
        <v>198225</v>
      </c>
      <c r="Q20">
        <v>6910.08</v>
      </c>
      <c r="R20">
        <v>148942</v>
      </c>
      <c r="S20">
        <v>0</v>
      </c>
      <c r="T20">
        <v>795072</v>
      </c>
      <c r="U20" s="14">
        <v>2125040</v>
      </c>
      <c r="V20" s="14">
        <v>2135580</v>
      </c>
      <c r="W20">
        <v>0</v>
      </c>
      <c r="X20">
        <v>0</v>
      </c>
      <c r="Y20">
        <v>0</v>
      </c>
      <c r="Z20" s="14">
        <v>4260620</v>
      </c>
      <c r="AA20">
        <v>153654</v>
      </c>
      <c r="AB20">
        <v>0</v>
      </c>
      <c r="AC20">
        <v>0</v>
      </c>
      <c r="AD20">
        <v>0</v>
      </c>
      <c r="AE20">
        <v>0</v>
      </c>
      <c r="AF20">
        <v>5774.04</v>
      </c>
      <c r="AG20">
        <v>0</v>
      </c>
      <c r="AH20">
        <v>159428</v>
      </c>
      <c r="AI20">
        <v>0</v>
      </c>
      <c r="AJ20">
        <v>0</v>
      </c>
      <c r="AK20">
        <v>0</v>
      </c>
      <c r="AL20">
        <v>0</v>
      </c>
      <c r="AM20">
        <v>159428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59.804299999999998</v>
      </c>
      <c r="BB20">
        <v>28.075500000000002</v>
      </c>
      <c r="BC20">
        <v>9.9117999999999995</v>
      </c>
      <c r="BD20">
        <v>0.78419899999999998</v>
      </c>
      <c r="BE20">
        <v>7.93133</v>
      </c>
      <c r="BF20">
        <v>1.6589499999999999</v>
      </c>
      <c r="BG20">
        <v>38.866</v>
      </c>
      <c r="BH20">
        <v>147.03200000000001</v>
      </c>
      <c r="BI20">
        <v>106.831</v>
      </c>
      <c r="BJ20">
        <v>0</v>
      </c>
      <c r="BK20">
        <v>0</v>
      </c>
      <c r="BL20">
        <v>0</v>
      </c>
      <c r="BM20">
        <v>253.863</v>
      </c>
      <c r="BN20">
        <v>213.41800000000001</v>
      </c>
      <c r="BO20">
        <v>40.4452</v>
      </c>
      <c r="BP20">
        <v>0</v>
      </c>
      <c r="BQ20">
        <v>30</v>
      </c>
      <c r="BR20" t="s">
        <v>114</v>
      </c>
      <c r="BS20">
        <v>0</v>
      </c>
      <c r="BT20">
        <v>0</v>
      </c>
      <c r="BV20">
        <v>0</v>
      </c>
      <c r="BW20" t="s">
        <v>100</v>
      </c>
      <c r="BX20" t="s">
        <v>100</v>
      </c>
      <c r="BY20" t="s">
        <v>232</v>
      </c>
      <c r="BZ20">
        <v>168.63499999999999</v>
      </c>
      <c r="CA20">
        <v>290913</v>
      </c>
      <c r="CB20">
        <v>372714</v>
      </c>
      <c r="CC20">
        <v>35547.300000000003</v>
      </c>
      <c r="CD20">
        <v>85782.3</v>
      </c>
      <c r="CE20">
        <v>0</v>
      </c>
      <c r="CF20">
        <v>731247</v>
      </c>
      <c r="CG20" s="14">
        <v>1516370</v>
      </c>
      <c r="CH20" s="14">
        <v>2135580</v>
      </c>
      <c r="CI20">
        <v>0</v>
      </c>
      <c r="CJ20">
        <v>0</v>
      </c>
      <c r="CK20">
        <v>0</v>
      </c>
      <c r="CL20" s="14">
        <v>3651950</v>
      </c>
      <c r="CM20">
        <v>28021</v>
      </c>
      <c r="CN20">
        <v>0</v>
      </c>
      <c r="CO20">
        <v>0</v>
      </c>
      <c r="CP20">
        <v>0</v>
      </c>
      <c r="CQ20">
        <v>0</v>
      </c>
      <c r="CR20">
        <v>5772.53</v>
      </c>
      <c r="CS20">
        <v>0</v>
      </c>
      <c r="CT20">
        <v>33793.5</v>
      </c>
      <c r="CU20">
        <v>0</v>
      </c>
      <c r="CV20">
        <v>0</v>
      </c>
      <c r="CW20">
        <v>0</v>
      </c>
      <c r="CX20">
        <v>0</v>
      </c>
      <c r="CY20">
        <v>33793.5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9.0728100000000005</v>
      </c>
      <c r="DN20">
        <v>25.361699999999999</v>
      </c>
      <c r="DO20">
        <v>19.6084</v>
      </c>
      <c r="DP20">
        <v>3.0737800000000002</v>
      </c>
      <c r="DQ20">
        <v>5.1809500000000002</v>
      </c>
      <c r="DR20">
        <v>1.6585099999999999</v>
      </c>
      <c r="DS20">
        <v>35.642800000000001</v>
      </c>
      <c r="DT20">
        <v>99.599000000000004</v>
      </c>
      <c r="DU20">
        <v>106.831</v>
      </c>
      <c r="DV20">
        <v>0</v>
      </c>
      <c r="DW20">
        <v>0</v>
      </c>
      <c r="DX20">
        <v>0</v>
      </c>
      <c r="DY20">
        <v>206.43</v>
      </c>
      <c r="DZ20">
        <v>195.70400000000001</v>
      </c>
      <c r="EA20">
        <v>10.7255</v>
      </c>
      <c r="EB20">
        <v>0</v>
      </c>
      <c r="EC20">
        <v>0</v>
      </c>
      <c r="EE20">
        <v>0</v>
      </c>
      <c r="EF20">
        <v>3.25</v>
      </c>
      <c r="EG20" t="s">
        <v>208</v>
      </c>
      <c r="EH20">
        <v>0</v>
      </c>
      <c r="FI20" t="s">
        <v>509</v>
      </c>
      <c r="FJ20" t="s">
        <v>512</v>
      </c>
      <c r="FK20" t="s">
        <v>260</v>
      </c>
      <c r="FL20" t="s">
        <v>291</v>
      </c>
      <c r="FM20">
        <v>8.5</v>
      </c>
      <c r="FN20" t="s">
        <v>44</v>
      </c>
      <c r="FO20" t="s">
        <v>513</v>
      </c>
      <c r="FP20" t="s">
        <v>515</v>
      </c>
    </row>
    <row r="21" spans="1:172" x14ac:dyDescent="0.25">
      <c r="A21" s="69">
        <v>42961.34033564815</v>
      </c>
      <c r="B21" t="s">
        <v>265</v>
      </c>
      <c r="C21" t="s">
        <v>265</v>
      </c>
      <c r="D21" t="s">
        <v>42</v>
      </c>
      <c r="E21">
        <v>498589</v>
      </c>
      <c r="F21">
        <v>498589</v>
      </c>
      <c r="G21" t="s">
        <v>43</v>
      </c>
      <c r="H21" s="39">
        <v>0.22916666666666666</v>
      </c>
      <c r="I21" t="s">
        <v>51</v>
      </c>
      <c r="J21">
        <v>-10.199999999999999</v>
      </c>
      <c r="K21" t="s">
        <v>100</v>
      </c>
      <c r="L21" t="s">
        <v>100</v>
      </c>
      <c r="M21" t="s">
        <v>222</v>
      </c>
      <c r="N21">
        <v>607541</v>
      </c>
      <c r="O21">
        <v>410525</v>
      </c>
      <c r="P21">
        <v>198119</v>
      </c>
      <c r="Q21">
        <v>2108</v>
      </c>
      <c r="R21">
        <v>86064.9</v>
      </c>
      <c r="S21">
        <v>0</v>
      </c>
      <c r="T21">
        <v>795072</v>
      </c>
      <c r="U21" s="14">
        <v>2099430</v>
      </c>
      <c r="V21" s="14">
        <v>2135580</v>
      </c>
      <c r="W21">
        <v>0</v>
      </c>
      <c r="X21">
        <v>0</v>
      </c>
      <c r="Y21">
        <v>0</v>
      </c>
      <c r="Z21" s="14">
        <v>4235010</v>
      </c>
      <c r="AA21">
        <v>27.619399999999999</v>
      </c>
      <c r="AB21">
        <v>0</v>
      </c>
      <c r="AC21">
        <v>0</v>
      </c>
      <c r="AD21">
        <v>0</v>
      </c>
      <c r="AE21">
        <v>0</v>
      </c>
      <c r="AF21">
        <v>5774.04</v>
      </c>
      <c r="AG21">
        <v>0</v>
      </c>
      <c r="AH21">
        <v>5801.66</v>
      </c>
      <c r="AI21">
        <v>0</v>
      </c>
      <c r="AJ21">
        <v>0</v>
      </c>
      <c r="AK21">
        <v>0</v>
      </c>
      <c r="AL21">
        <v>0</v>
      </c>
      <c r="AM21">
        <v>5801.66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20.959099999999999</v>
      </c>
      <c r="BB21">
        <v>33.585700000000003</v>
      </c>
      <c r="BC21">
        <v>9.9092500000000001</v>
      </c>
      <c r="BD21">
        <v>0.293929</v>
      </c>
      <c r="BE21">
        <v>4.5141</v>
      </c>
      <c r="BF21">
        <v>1.6589499999999999</v>
      </c>
      <c r="BG21">
        <v>38.866</v>
      </c>
      <c r="BH21">
        <v>109.78700000000001</v>
      </c>
      <c r="BI21">
        <v>106.831</v>
      </c>
      <c r="BJ21">
        <v>0</v>
      </c>
      <c r="BK21">
        <v>0</v>
      </c>
      <c r="BL21">
        <v>0</v>
      </c>
      <c r="BM21">
        <v>216.61799999999999</v>
      </c>
      <c r="BN21">
        <v>214.94900000000001</v>
      </c>
      <c r="BO21">
        <v>1.6684600000000001</v>
      </c>
      <c r="BP21">
        <v>0</v>
      </c>
      <c r="BQ21">
        <v>32</v>
      </c>
      <c r="BR21" t="s">
        <v>114</v>
      </c>
      <c r="BS21">
        <v>0</v>
      </c>
      <c r="BT21">
        <v>0</v>
      </c>
      <c r="BV21">
        <v>0</v>
      </c>
      <c r="BW21" t="s">
        <v>100</v>
      </c>
      <c r="BX21" t="s">
        <v>100</v>
      </c>
      <c r="BY21" t="s">
        <v>232</v>
      </c>
      <c r="BZ21">
        <v>168.63499999999999</v>
      </c>
      <c r="CA21">
        <v>290913</v>
      </c>
      <c r="CB21">
        <v>372714</v>
      </c>
      <c r="CC21">
        <v>35547.300000000003</v>
      </c>
      <c r="CD21">
        <v>85782.3</v>
      </c>
      <c r="CE21">
        <v>0</v>
      </c>
      <c r="CF21">
        <v>731247</v>
      </c>
      <c r="CG21" s="14">
        <v>1516370</v>
      </c>
      <c r="CH21" s="14">
        <v>2135580</v>
      </c>
      <c r="CI21">
        <v>0</v>
      </c>
      <c r="CJ21">
        <v>0</v>
      </c>
      <c r="CK21">
        <v>0</v>
      </c>
      <c r="CL21" s="14">
        <v>3651950</v>
      </c>
      <c r="CM21">
        <v>28021</v>
      </c>
      <c r="CN21">
        <v>0</v>
      </c>
      <c r="CO21">
        <v>0</v>
      </c>
      <c r="CP21">
        <v>0</v>
      </c>
      <c r="CQ21">
        <v>0</v>
      </c>
      <c r="CR21">
        <v>5772.53</v>
      </c>
      <c r="CS21">
        <v>0</v>
      </c>
      <c r="CT21">
        <v>33793.5</v>
      </c>
      <c r="CU21">
        <v>0</v>
      </c>
      <c r="CV21">
        <v>0</v>
      </c>
      <c r="CW21">
        <v>0</v>
      </c>
      <c r="CX21">
        <v>0</v>
      </c>
      <c r="CY21">
        <v>33793.5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9.0728100000000005</v>
      </c>
      <c r="DN21">
        <v>25.361699999999999</v>
      </c>
      <c r="DO21">
        <v>19.6084</v>
      </c>
      <c r="DP21">
        <v>3.0737800000000002</v>
      </c>
      <c r="DQ21">
        <v>5.1809500000000002</v>
      </c>
      <c r="DR21">
        <v>1.6585099999999999</v>
      </c>
      <c r="DS21">
        <v>35.642800000000001</v>
      </c>
      <c r="DT21">
        <v>99.599000000000004</v>
      </c>
      <c r="DU21">
        <v>106.831</v>
      </c>
      <c r="DV21">
        <v>0</v>
      </c>
      <c r="DW21">
        <v>0</v>
      </c>
      <c r="DX21">
        <v>0</v>
      </c>
      <c r="DY21">
        <v>206.43</v>
      </c>
      <c r="DZ21">
        <v>195.70400000000001</v>
      </c>
      <c r="EA21">
        <v>10.7255</v>
      </c>
      <c r="EB21">
        <v>0</v>
      </c>
      <c r="EC21">
        <v>0</v>
      </c>
      <c r="EE21">
        <v>0</v>
      </c>
      <c r="EF21">
        <v>3.25</v>
      </c>
      <c r="EG21" t="s">
        <v>208</v>
      </c>
      <c r="EH21">
        <v>0</v>
      </c>
      <c r="FI21" t="s">
        <v>509</v>
      </c>
      <c r="FJ21" t="s">
        <v>512</v>
      </c>
      <c r="FK21" t="s">
        <v>260</v>
      </c>
      <c r="FL21" t="s">
        <v>291</v>
      </c>
      <c r="FM21">
        <v>8.5</v>
      </c>
      <c r="FN21" t="s">
        <v>44</v>
      </c>
      <c r="FO21" t="s">
        <v>513</v>
      </c>
      <c r="FP21" t="s">
        <v>515</v>
      </c>
    </row>
    <row r="22" spans="1:172" x14ac:dyDescent="0.25">
      <c r="A22" s="69">
        <v>42961.343715277777</v>
      </c>
      <c r="B22" t="s">
        <v>266</v>
      </c>
      <c r="C22" t="s">
        <v>266</v>
      </c>
      <c r="D22" t="s">
        <v>42</v>
      </c>
      <c r="E22">
        <v>498589</v>
      </c>
      <c r="F22">
        <v>498589</v>
      </c>
      <c r="G22" t="s">
        <v>43</v>
      </c>
      <c r="H22" s="39">
        <v>0.19930555555555554</v>
      </c>
      <c r="I22" t="s">
        <v>51</v>
      </c>
      <c r="J22">
        <v>-17.73</v>
      </c>
      <c r="K22" t="s">
        <v>100</v>
      </c>
      <c r="L22" t="s">
        <v>100</v>
      </c>
      <c r="M22" t="s">
        <v>242</v>
      </c>
      <c r="N22">
        <v>607555</v>
      </c>
      <c r="O22">
        <v>513045</v>
      </c>
      <c r="P22">
        <v>198113</v>
      </c>
      <c r="Q22">
        <v>10907.8</v>
      </c>
      <c r="R22">
        <v>85748.800000000003</v>
      </c>
      <c r="S22">
        <v>0</v>
      </c>
      <c r="T22">
        <v>795072</v>
      </c>
      <c r="U22" s="14">
        <v>2210440</v>
      </c>
      <c r="V22" s="14">
        <v>2135580</v>
      </c>
      <c r="W22">
        <v>0</v>
      </c>
      <c r="X22">
        <v>0</v>
      </c>
      <c r="Y22">
        <v>0</v>
      </c>
      <c r="Z22" s="14">
        <v>4346020</v>
      </c>
      <c r="AA22">
        <v>27.619199999999999</v>
      </c>
      <c r="AB22">
        <v>0</v>
      </c>
      <c r="AC22">
        <v>0</v>
      </c>
      <c r="AD22">
        <v>0</v>
      </c>
      <c r="AE22">
        <v>0</v>
      </c>
      <c r="AF22">
        <v>5774.04</v>
      </c>
      <c r="AG22">
        <v>0</v>
      </c>
      <c r="AH22">
        <v>5801.66</v>
      </c>
      <c r="AI22">
        <v>0</v>
      </c>
      <c r="AJ22">
        <v>0</v>
      </c>
      <c r="AK22">
        <v>0</v>
      </c>
      <c r="AL22">
        <v>0</v>
      </c>
      <c r="AM22">
        <v>5801.66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20.959599999999998</v>
      </c>
      <c r="BB22">
        <v>40.429299999999998</v>
      </c>
      <c r="BC22">
        <v>9.9039599999999997</v>
      </c>
      <c r="BD22">
        <v>0.99936899999999995</v>
      </c>
      <c r="BE22">
        <v>4.4969200000000003</v>
      </c>
      <c r="BF22">
        <v>1.6589499999999999</v>
      </c>
      <c r="BG22">
        <v>38.866</v>
      </c>
      <c r="BH22">
        <v>117.31399999999999</v>
      </c>
      <c r="BI22">
        <v>106.831</v>
      </c>
      <c r="BJ22">
        <v>0</v>
      </c>
      <c r="BK22">
        <v>0</v>
      </c>
      <c r="BL22">
        <v>0</v>
      </c>
      <c r="BM22">
        <v>224.14500000000001</v>
      </c>
      <c r="BN22">
        <v>222.476</v>
      </c>
      <c r="BO22">
        <v>1.6684600000000001</v>
      </c>
      <c r="BP22">
        <v>0</v>
      </c>
      <c r="BQ22">
        <v>32</v>
      </c>
      <c r="BR22" t="s">
        <v>114</v>
      </c>
      <c r="BS22">
        <v>0</v>
      </c>
      <c r="BT22">
        <v>0</v>
      </c>
      <c r="BV22">
        <v>0</v>
      </c>
      <c r="BW22" t="s">
        <v>100</v>
      </c>
      <c r="BX22" t="s">
        <v>100</v>
      </c>
      <c r="BY22" t="s">
        <v>232</v>
      </c>
      <c r="BZ22">
        <v>168.63499999999999</v>
      </c>
      <c r="CA22">
        <v>290913</v>
      </c>
      <c r="CB22">
        <v>372714</v>
      </c>
      <c r="CC22">
        <v>35547.300000000003</v>
      </c>
      <c r="CD22">
        <v>85782.3</v>
      </c>
      <c r="CE22">
        <v>0</v>
      </c>
      <c r="CF22">
        <v>731247</v>
      </c>
      <c r="CG22" s="14">
        <v>1516370</v>
      </c>
      <c r="CH22" s="14">
        <v>2135580</v>
      </c>
      <c r="CI22">
        <v>0</v>
      </c>
      <c r="CJ22">
        <v>0</v>
      </c>
      <c r="CK22">
        <v>0</v>
      </c>
      <c r="CL22" s="14">
        <v>3651950</v>
      </c>
      <c r="CM22">
        <v>28021</v>
      </c>
      <c r="CN22">
        <v>0</v>
      </c>
      <c r="CO22">
        <v>0</v>
      </c>
      <c r="CP22">
        <v>0</v>
      </c>
      <c r="CQ22">
        <v>0</v>
      </c>
      <c r="CR22">
        <v>5772.53</v>
      </c>
      <c r="CS22">
        <v>0</v>
      </c>
      <c r="CT22">
        <v>33793.5</v>
      </c>
      <c r="CU22">
        <v>0</v>
      </c>
      <c r="CV22">
        <v>0</v>
      </c>
      <c r="CW22">
        <v>0</v>
      </c>
      <c r="CX22">
        <v>0</v>
      </c>
      <c r="CY22">
        <v>33793.5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9.0728100000000005</v>
      </c>
      <c r="DN22">
        <v>25.361699999999999</v>
      </c>
      <c r="DO22">
        <v>19.6084</v>
      </c>
      <c r="DP22">
        <v>3.0737800000000002</v>
      </c>
      <c r="DQ22">
        <v>5.1809500000000002</v>
      </c>
      <c r="DR22">
        <v>1.6585099999999999</v>
      </c>
      <c r="DS22">
        <v>35.642800000000001</v>
      </c>
      <c r="DT22">
        <v>99.599000000000004</v>
      </c>
      <c r="DU22">
        <v>106.831</v>
      </c>
      <c r="DV22">
        <v>0</v>
      </c>
      <c r="DW22">
        <v>0</v>
      </c>
      <c r="DX22">
        <v>0</v>
      </c>
      <c r="DY22">
        <v>206.43</v>
      </c>
      <c r="DZ22">
        <v>195.70400000000001</v>
      </c>
      <c r="EA22">
        <v>10.7255</v>
      </c>
      <c r="EB22">
        <v>0</v>
      </c>
      <c r="EC22">
        <v>0</v>
      </c>
      <c r="EE22">
        <v>0</v>
      </c>
      <c r="EF22">
        <v>3.25</v>
      </c>
      <c r="EG22" t="s">
        <v>208</v>
      </c>
      <c r="EH22">
        <v>0</v>
      </c>
      <c r="FI22" t="s">
        <v>509</v>
      </c>
      <c r="FJ22" t="s">
        <v>512</v>
      </c>
      <c r="FK22" t="s">
        <v>260</v>
      </c>
      <c r="FL22" t="s">
        <v>291</v>
      </c>
      <c r="FM22">
        <v>8.5</v>
      </c>
      <c r="FN22" t="s">
        <v>44</v>
      </c>
      <c r="FO22" t="s">
        <v>513</v>
      </c>
      <c r="FP22" t="s">
        <v>515</v>
      </c>
    </row>
    <row r="23" spans="1:172" x14ac:dyDescent="0.25">
      <c r="A23" s="69">
        <v>42961.345057870371</v>
      </c>
      <c r="B23" t="s">
        <v>267</v>
      </c>
      <c r="C23" t="s">
        <v>267</v>
      </c>
      <c r="D23" t="s">
        <v>42</v>
      </c>
      <c r="E23">
        <v>24563.1</v>
      </c>
      <c r="F23">
        <v>24692.3</v>
      </c>
      <c r="G23" t="s">
        <v>43</v>
      </c>
      <c r="H23" s="39">
        <v>7.7083333333333337E-2</v>
      </c>
      <c r="I23" t="s">
        <v>51</v>
      </c>
      <c r="J23">
        <v>-9.7799999999999994</v>
      </c>
      <c r="K23" t="s">
        <v>100</v>
      </c>
      <c r="L23" t="s">
        <v>100</v>
      </c>
      <c r="M23" t="s">
        <v>196</v>
      </c>
      <c r="N23">
        <v>5.5484499999999999</v>
      </c>
      <c r="O23">
        <v>45023.3</v>
      </c>
      <c r="P23">
        <v>28558.7</v>
      </c>
      <c r="Q23">
        <v>0</v>
      </c>
      <c r="R23">
        <v>1104.6600000000001</v>
      </c>
      <c r="S23">
        <v>0</v>
      </c>
      <c r="T23">
        <v>58121.599999999999</v>
      </c>
      <c r="U23">
        <v>132814</v>
      </c>
      <c r="V23">
        <v>77659.399999999994</v>
      </c>
      <c r="W23">
        <v>0</v>
      </c>
      <c r="X23">
        <v>197.69800000000001</v>
      </c>
      <c r="Y23">
        <v>0</v>
      </c>
      <c r="Z23">
        <v>210671</v>
      </c>
      <c r="AA23">
        <v>1168.81</v>
      </c>
      <c r="AB23">
        <v>0</v>
      </c>
      <c r="AC23">
        <v>0</v>
      </c>
      <c r="AD23">
        <v>0</v>
      </c>
      <c r="AE23">
        <v>0</v>
      </c>
      <c r="AF23">
        <v>1314.56</v>
      </c>
      <c r="AG23">
        <v>0</v>
      </c>
      <c r="AH23">
        <v>2483.37</v>
      </c>
      <c r="AI23">
        <v>0</v>
      </c>
      <c r="AJ23">
        <v>0</v>
      </c>
      <c r="AK23">
        <v>0</v>
      </c>
      <c r="AL23">
        <v>0</v>
      </c>
      <c r="AM23">
        <v>2483.37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8.0204599999999999</v>
      </c>
      <c r="BB23">
        <v>82.669399999999996</v>
      </c>
      <c r="BC23">
        <v>27.821999999999999</v>
      </c>
      <c r="BD23">
        <v>0</v>
      </c>
      <c r="BE23">
        <v>0.78502000000000005</v>
      </c>
      <c r="BF23">
        <v>7.6711900000000002</v>
      </c>
      <c r="BG23">
        <v>57.037700000000001</v>
      </c>
      <c r="BH23">
        <v>184.006</v>
      </c>
      <c r="BI23">
        <v>77.927300000000002</v>
      </c>
      <c r="BJ23">
        <v>0</v>
      </c>
      <c r="BK23">
        <v>0.189913</v>
      </c>
      <c r="BL23">
        <v>0</v>
      </c>
      <c r="BM23">
        <v>262.12299999999999</v>
      </c>
      <c r="BN23">
        <v>246.435</v>
      </c>
      <c r="BO23">
        <v>15.6877</v>
      </c>
      <c r="BP23">
        <v>0</v>
      </c>
      <c r="BQ23">
        <v>0</v>
      </c>
      <c r="BS23">
        <v>0</v>
      </c>
      <c r="BT23">
        <v>1.5</v>
      </c>
      <c r="BU23" t="s">
        <v>492</v>
      </c>
      <c r="BV23">
        <v>0</v>
      </c>
      <c r="BW23" t="s">
        <v>100</v>
      </c>
      <c r="BX23" t="s">
        <v>100</v>
      </c>
      <c r="BY23" t="s">
        <v>192</v>
      </c>
      <c r="BZ23">
        <v>9.8149300000000004</v>
      </c>
      <c r="CA23">
        <v>48234.7</v>
      </c>
      <c r="CB23">
        <v>16588.7</v>
      </c>
      <c r="CC23">
        <v>0</v>
      </c>
      <c r="CD23">
        <v>1588.58</v>
      </c>
      <c r="CE23">
        <v>0</v>
      </c>
      <c r="CF23">
        <v>55891</v>
      </c>
      <c r="CG23">
        <v>122313</v>
      </c>
      <c r="CH23">
        <v>77659.399999999994</v>
      </c>
      <c r="CI23">
        <v>0</v>
      </c>
      <c r="CJ23">
        <v>424.5</v>
      </c>
      <c r="CK23">
        <v>0</v>
      </c>
      <c r="CL23">
        <v>200397</v>
      </c>
      <c r="CM23">
        <v>1705.27</v>
      </c>
      <c r="CN23">
        <v>0</v>
      </c>
      <c r="CO23">
        <v>0</v>
      </c>
      <c r="CP23">
        <v>0</v>
      </c>
      <c r="CQ23">
        <v>0</v>
      </c>
      <c r="CR23">
        <v>1293.51</v>
      </c>
      <c r="CS23">
        <v>0</v>
      </c>
      <c r="CT23">
        <v>2998.78</v>
      </c>
      <c r="CU23">
        <v>0</v>
      </c>
      <c r="CV23">
        <v>0</v>
      </c>
      <c r="CW23">
        <v>0</v>
      </c>
      <c r="CX23">
        <v>0</v>
      </c>
      <c r="CY23">
        <v>2998.78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11.539400000000001</v>
      </c>
      <c r="DN23">
        <v>81.913700000000006</v>
      </c>
      <c r="DO23">
        <v>17.2225</v>
      </c>
      <c r="DP23">
        <v>0</v>
      </c>
      <c r="DQ23">
        <v>1.1239399999999999</v>
      </c>
      <c r="DR23">
        <v>7.5489199999999999</v>
      </c>
      <c r="DS23">
        <v>54.8947</v>
      </c>
      <c r="DT23">
        <v>174.24299999999999</v>
      </c>
      <c r="DU23">
        <v>77.927300000000002</v>
      </c>
      <c r="DV23">
        <v>0</v>
      </c>
      <c r="DW23">
        <v>0.42449700000000001</v>
      </c>
      <c r="DX23">
        <v>0</v>
      </c>
      <c r="DY23">
        <v>252.595</v>
      </c>
      <c r="DZ23">
        <v>233.51400000000001</v>
      </c>
      <c r="EA23">
        <v>19.081399999999999</v>
      </c>
      <c r="EB23">
        <v>0</v>
      </c>
      <c r="EC23">
        <v>0</v>
      </c>
      <c r="EE23">
        <v>0</v>
      </c>
      <c r="EF23">
        <v>0</v>
      </c>
      <c r="EH23">
        <v>0</v>
      </c>
      <c r="FI23" t="s">
        <v>509</v>
      </c>
      <c r="FJ23" t="s">
        <v>512</v>
      </c>
      <c r="FK23" t="s">
        <v>260</v>
      </c>
      <c r="FL23" t="s">
        <v>291</v>
      </c>
      <c r="FM23">
        <v>8.5</v>
      </c>
      <c r="FN23" t="s">
        <v>44</v>
      </c>
      <c r="FO23" t="s">
        <v>513</v>
      </c>
      <c r="FP23" t="s">
        <v>515</v>
      </c>
    </row>
    <row r="24" spans="1:172" x14ac:dyDescent="0.25">
      <c r="A24" s="69">
        <v>42961.345648148148</v>
      </c>
      <c r="B24" t="s">
        <v>268</v>
      </c>
      <c r="C24" t="s">
        <v>268</v>
      </c>
      <c r="D24" t="s">
        <v>42</v>
      </c>
      <c r="E24">
        <v>24563.1</v>
      </c>
      <c r="F24">
        <v>24692.3</v>
      </c>
      <c r="G24" t="s">
        <v>43</v>
      </c>
      <c r="H24" s="39">
        <v>2.6388888888888889E-2</v>
      </c>
      <c r="I24" t="s">
        <v>50</v>
      </c>
      <c r="J24">
        <v>3.75</v>
      </c>
      <c r="K24" t="s">
        <v>100</v>
      </c>
      <c r="L24" t="s">
        <v>100</v>
      </c>
      <c r="M24" t="s">
        <v>269</v>
      </c>
      <c r="N24">
        <v>9.2932400000000008</v>
      </c>
      <c r="O24">
        <v>63680</v>
      </c>
      <c r="P24">
        <v>12480.6</v>
      </c>
      <c r="Q24">
        <v>0</v>
      </c>
      <c r="R24">
        <v>1493.89</v>
      </c>
      <c r="S24">
        <v>0</v>
      </c>
      <c r="T24">
        <v>87037.6</v>
      </c>
      <c r="U24">
        <v>164701</v>
      </c>
      <c r="V24">
        <v>77659.399999999994</v>
      </c>
      <c r="W24">
        <v>0</v>
      </c>
      <c r="X24">
        <v>424.5</v>
      </c>
      <c r="Y24">
        <v>0</v>
      </c>
      <c r="Z24">
        <v>242785</v>
      </c>
      <c r="AA24">
        <v>1545.63</v>
      </c>
      <c r="AB24">
        <v>0</v>
      </c>
      <c r="AC24">
        <v>0</v>
      </c>
      <c r="AD24">
        <v>0</v>
      </c>
      <c r="AE24">
        <v>0</v>
      </c>
      <c r="AF24">
        <v>1185.6099999999999</v>
      </c>
      <c r="AG24">
        <v>0</v>
      </c>
      <c r="AH24">
        <v>2731.24</v>
      </c>
      <c r="AI24">
        <v>0</v>
      </c>
      <c r="AJ24">
        <v>0</v>
      </c>
      <c r="AK24">
        <v>0</v>
      </c>
      <c r="AL24">
        <v>0</v>
      </c>
      <c r="AM24">
        <v>2731.24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10.472099999999999</v>
      </c>
      <c r="BB24">
        <v>106.762</v>
      </c>
      <c r="BC24">
        <v>13.184699999999999</v>
      </c>
      <c r="BD24">
        <v>0</v>
      </c>
      <c r="BE24">
        <v>1.0539499999999999</v>
      </c>
      <c r="BF24">
        <v>6.9222400000000004</v>
      </c>
      <c r="BG24">
        <v>86.920500000000004</v>
      </c>
      <c r="BH24">
        <v>225.316</v>
      </c>
      <c r="BI24">
        <v>77.927300000000002</v>
      </c>
      <c r="BJ24">
        <v>0</v>
      </c>
      <c r="BK24">
        <v>0.42449700000000001</v>
      </c>
      <c r="BL24">
        <v>0</v>
      </c>
      <c r="BM24">
        <v>303.66800000000001</v>
      </c>
      <c r="BN24">
        <v>286.27999999999997</v>
      </c>
      <c r="BO24">
        <v>17.387799999999999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100</v>
      </c>
      <c r="BX24" t="s">
        <v>100</v>
      </c>
      <c r="BY24" t="s">
        <v>231</v>
      </c>
      <c r="BZ24">
        <v>9.8686900000000009</v>
      </c>
      <c r="CA24">
        <v>64322.2</v>
      </c>
      <c r="CB24">
        <v>12662.7</v>
      </c>
      <c r="CC24">
        <v>0</v>
      </c>
      <c r="CD24">
        <v>1499</v>
      </c>
      <c r="CE24">
        <v>0</v>
      </c>
      <c r="CF24">
        <v>87855.9</v>
      </c>
      <c r="CG24">
        <v>166350</v>
      </c>
      <c r="CH24">
        <v>77659.399999999994</v>
      </c>
      <c r="CI24">
        <v>0</v>
      </c>
      <c r="CJ24">
        <v>424.5</v>
      </c>
      <c r="CK24">
        <v>0</v>
      </c>
      <c r="CL24">
        <v>244434</v>
      </c>
      <c r="CM24">
        <v>1632.98</v>
      </c>
      <c r="CN24">
        <v>0</v>
      </c>
      <c r="CO24">
        <v>0</v>
      </c>
      <c r="CP24">
        <v>0</v>
      </c>
      <c r="CQ24">
        <v>0</v>
      </c>
      <c r="CR24">
        <v>1185.6099999999999</v>
      </c>
      <c r="CS24">
        <v>0</v>
      </c>
      <c r="CT24">
        <v>2818.59</v>
      </c>
      <c r="CU24">
        <v>0</v>
      </c>
      <c r="CV24">
        <v>0</v>
      </c>
      <c r="CW24">
        <v>0</v>
      </c>
      <c r="CX24">
        <v>0</v>
      </c>
      <c r="CY24">
        <v>2818.59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11.057700000000001</v>
      </c>
      <c r="DN24">
        <v>108.41200000000001</v>
      </c>
      <c r="DO24">
        <v>13.7514</v>
      </c>
      <c r="DP24">
        <v>0</v>
      </c>
      <c r="DQ24">
        <v>1.0575300000000001</v>
      </c>
      <c r="DR24">
        <v>6.9222700000000001</v>
      </c>
      <c r="DS24">
        <v>87.848500000000001</v>
      </c>
      <c r="DT24">
        <v>229.04900000000001</v>
      </c>
      <c r="DU24">
        <v>77.927300000000002</v>
      </c>
      <c r="DV24">
        <v>0</v>
      </c>
      <c r="DW24">
        <v>0.42449700000000001</v>
      </c>
      <c r="DX24">
        <v>0</v>
      </c>
      <c r="DY24">
        <v>307.40100000000001</v>
      </c>
      <c r="DZ24">
        <v>289.428</v>
      </c>
      <c r="EA24">
        <v>17.972999999999999</v>
      </c>
      <c r="EB24">
        <v>0</v>
      </c>
      <c r="EC24">
        <v>0</v>
      </c>
      <c r="EE24">
        <v>0</v>
      </c>
      <c r="EF24">
        <v>0</v>
      </c>
      <c r="EH24">
        <v>0</v>
      </c>
      <c r="FI24" t="s">
        <v>509</v>
      </c>
      <c r="FJ24" t="s">
        <v>512</v>
      </c>
      <c r="FK24" t="s">
        <v>260</v>
      </c>
      <c r="FL24" t="s">
        <v>291</v>
      </c>
      <c r="FM24">
        <v>8.5</v>
      </c>
      <c r="FN24" t="s">
        <v>44</v>
      </c>
      <c r="FO24" t="s">
        <v>513</v>
      </c>
      <c r="FP24" t="s">
        <v>515</v>
      </c>
    </row>
    <row r="25" spans="1:172" x14ac:dyDescent="0.25">
      <c r="A25" s="69">
        <v>42961.349305555559</v>
      </c>
      <c r="B25" t="s">
        <v>270</v>
      </c>
      <c r="C25" t="s">
        <v>270</v>
      </c>
      <c r="D25" t="s">
        <v>42</v>
      </c>
      <c r="E25">
        <v>460236</v>
      </c>
      <c r="F25">
        <v>460236</v>
      </c>
      <c r="G25" t="s">
        <v>43</v>
      </c>
      <c r="H25" s="39">
        <v>0.21666666666666667</v>
      </c>
      <c r="I25" t="s">
        <v>50</v>
      </c>
      <c r="J25">
        <v>2.61</v>
      </c>
      <c r="K25" t="s">
        <v>100</v>
      </c>
      <c r="L25" t="s">
        <v>100</v>
      </c>
      <c r="M25" t="s">
        <v>472</v>
      </c>
      <c r="N25">
        <v>95.257999999999996</v>
      </c>
      <c r="O25" s="14">
        <v>1399240</v>
      </c>
      <c r="P25">
        <v>840041</v>
      </c>
      <c r="Q25">
        <v>11015.3</v>
      </c>
      <c r="R25">
        <v>262867</v>
      </c>
      <c r="S25">
        <v>0</v>
      </c>
      <c r="T25">
        <v>870690</v>
      </c>
      <c r="U25" s="14">
        <v>3383940</v>
      </c>
      <c r="V25" s="14">
        <v>16281400</v>
      </c>
      <c r="W25">
        <v>0</v>
      </c>
      <c r="X25">
        <v>0</v>
      </c>
      <c r="Y25">
        <v>0</v>
      </c>
      <c r="Z25" s="14">
        <v>19665400</v>
      </c>
      <c r="AA25">
        <v>14549.6</v>
      </c>
      <c r="AB25">
        <v>0</v>
      </c>
      <c r="AC25">
        <v>0</v>
      </c>
      <c r="AD25">
        <v>0</v>
      </c>
      <c r="AE25">
        <v>0</v>
      </c>
      <c r="AF25">
        <v>5619.12</v>
      </c>
      <c r="AG25">
        <v>0</v>
      </c>
      <c r="AH25">
        <v>20168.7</v>
      </c>
      <c r="AI25">
        <v>0</v>
      </c>
      <c r="AJ25">
        <v>0</v>
      </c>
      <c r="AK25">
        <v>0</v>
      </c>
      <c r="AL25">
        <v>0</v>
      </c>
      <c r="AM25">
        <v>20168.7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5.1093799999999998</v>
      </c>
      <c r="BB25">
        <v>100.705</v>
      </c>
      <c r="BC25">
        <v>40.977400000000003</v>
      </c>
      <c r="BD25">
        <v>1.17615</v>
      </c>
      <c r="BE25">
        <v>15.6831</v>
      </c>
      <c r="BF25">
        <v>1.7495499999999999</v>
      </c>
      <c r="BG25">
        <v>46.268700000000003</v>
      </c>
      <c r="BH25">
        <v>211.66900000000001</v>
      </c>
      <c r="BI25">
        <v>740.54600000000005</v>
      </c>
      <c r="BJ25">
        <v>0</v>
      </c>
      <c r="BK25">
        <v>0</v>
      </c>
      <c r="BL25">
        <v>0</v>
      </c>
      <c r="BM25">
        <v>952.21500000000003</v>
      </c>
      <c r="BN25">
        <v>945.36</v>
      </c>
      <c r="BO25">
        <v>6.8553499999999996</v>
      </c>
      <c r="BP25">
        <v>0</v>
      </c>
      <c r="BQ25">
        <v>47.5</v>
      </c>
      <c r="BR25" t="s">
        <v>114</v>
      </c>
      <c r="BS25">
        <v>0</v>
      </c>
      <c r="BT25">
        <v>1</v>
      </c>
      <c r="BU25" t="s">
        <v>115</v>
      </c>
      <c r="BV25">
        <v>0</v>
      </c>
      <c r="BW25" t="s">
        <v>100</v>
      </c>
      <c r="BX25" t="s">
        <v>100</v>
      </c>
      <c r="BY25" t="s">
        <v>473</v>
      </c>
      <c r="BZ25">
        <v>98.226200000000006</v>
      </c>
      <c r="CA25" s="14">
        <v>1356000</v>
      </c>
      <c r="CB25">
        <v>943805</v>
      </c>
      <c r="CC25">
        <v>30168.7</v>
      </c>
      <c r="CD25">
        <v>73893.2</v>
      </c>
      <c r="CE25">
        <v>0</v>
      </c>
      <c r="CF25">
        <v>818806</v>
      </c>
      <c r="CG25" s="14">
        <v>3222770</v>
      </c>
      <c r="CH25" s="14">
        <v>16281400</v>
      </c>
      <c r="CI25">
        <v>0</v>
      </c>
      <c r="CJ25">
        <v>0</v>
      </c>
      <c r="CK25">
        <v>0</v>
      </c>
      <c r="CL25" s="14">
        <v>19504200</v>
      </c>
      <c r="CM25">
        <v>17145.8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22828.7</v>
      </c>
      <c r="CU25">
        <v>0</v>
      </c>
      <c r="CV25">
        <v>0</v>
      </c>
      <c r="CW25">
        <v>0</v>
      </c>
      <c r="CX25">
        <v>0</v>
      </c>
      <c r="CY25">
        <v>22828.7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6.0155000000000003</v>
      </c>
      <c r="DN25">
        <v>107.1</v>
      </c>
      <c r="DO25">
        <v>48.353400000000001</v>
      </c>
      <c r="DP25">
        <v>2.73123</v>
      </c>
      <c r="DQ25">
        <v>4.9016000000000002</v>
      </c>
      <c r="DR25">
        <v>1.7693300000000001</v>
      </c>
      <c r="DS25">
        <v>43.411999999999999</v>
      </c>
      <c r="DT25">
        <v>214.28299999999999</v>
      </c>
      <c r="DU25">
        <v>740.54600000000005</v>
      </c>
      <c r="DV25">
        <v>0</v>
      </c>
      <c r="DW25">
        <v>0</v>
      </c>
      <c r="DX25">
        <v>0</v>
      </c>
      <c r="DY25">
        <v>954.82899999999995</v>
      </c>
      <c r="DZ25">
        <v>947.048</v>
      </c>
      <c r="EA25">
        <v>7.7811000000000003</v>
      </c>
      <c r="EB25">
        <v>0</v>
      </c>
      <c r="EC25">
        <v>0</v>
      </c>
      <c r="EE25">
        <v>0</v>
      </c>
      <c r="EF25">
        <v>0.25</v>
      </c>
      <c r="EG25" t="s">
        <v>208</v>
      </c>
      <c r="EH25">
        <v>0</v>
      </c>
      <c r="FI25" t="s">
        <v>509</v>
      </c>
      <c r="FJ25" t="s">
        <v>512</v>
      </c>
      <c r="FK25" t="s">
        <v>260</v>
      </c>
      <c r="FL25" t="s">
        <v>291</v>
      </c>
      <c r="FM25">
        <v>8.5</v>
      </c>
      <c r="FN25" t="s">
        <v>44</v>
      </c>
      <c r="FO25" t="s">
        <v>513</v>
      </c>
      <c r="FP25" t="s">
        <v>515</v>
      </c>
    </row>
    <row r="26" spans="1:172" x14ac:dyDescent="0.25">
      <c r="A26" s="69">
        <v>42961.350416666668</v>
      </c>
      <c r="B26" t="s">
        <v>271</v>
      </c>
      <c r="C26" t="s">
        <v>271</v>
      </c>
      <c r="D26" t="s">
        <v>42</v>
      </c>
      <c r="E26">
        <v>191765</v>
      </c>
      <c r="F26">
        <v>268471</v>
      </c>
      <c r="G26" t="s">
        <v>43</v>
      </c>
      <c r="H26" s="39">
        <v>6.3194444444444442E-2</v>
      </c>
      <c r="I26" t="s">
        <v>51</v>
      </c>
      <c r="J26">
        <v>-53.16</v>
      </c>
      <c r="K26" t="s">
        <v>100</v>
      </c>
      <c r="L26" t="s">
        <v>100</v>
      </c>
      <c r="M26" t="s">
        <v>218</v>
      </c>
      <c r="N26">
        <v>219179</v>
      </c>
      <c r="O26">
        <v>375217</v>
      </c>
      <c r="P26">
        <v>119166</v>
      </c>
      <c r="Q26">
        <v>0</v>
      </c>
      <c r="R26">
        <v>0</v>
      </c>
      <c r="S26">
        <v>0</v>
      </c>
      <c r="T26">
        <v>303196</v>
      </c>
      <c r="U26">
        <v>1016760</v>
      </c>
      <c r="V26">
        <v>821377</v>
      </c>
      <c r="W26">
        <v>0</v>
      </c>
      <c r="X26">
        <v>91374.2</v>
      </c>
      <c r="Y26">
        <v>0</v>
      </c>
      <c r="Z26" s="14">
        <v>1929510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2196.4499999999998</v>
      </c>
      <c r="AG26">
        <v>0</v>
      </c>
      <c r="AH26">
        <v>2196.4499999999998</v>
      </c>
      <c r="AI26">
        <v>0</v>
      </c>
      <c r="AJ26">
        <v>0</v>
      </c>
      <c r="AK26">
        <v>0</v>
      </c>
      <c r="AL26">
        <v>0</v>
      </c>
      <c r="AM26">
        <v>2196.4499999999998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19.535399999999999</v>
      </c>
      <c r="BB26">
        <v>82.483599999999996</v>
      </c>
      <c r="BC26">
        <v>14.6921</v>
      </c>
      <c r="BD26">
        <v>0</v>
      </c>
      <c r="BE26">
        <v>0</v>
      </c>
      <c r="BF26">
        <v>1.6408400000000001</v>
      </c>
      <c r="BG26">
        <v>38.518300000000004</v>
      </c>
      <c r="BH26">
        <v>156.87</v>
      </c>
      <c r="BI26">
        <v>106.831</v>
      </c>
      <c r="BJ26">
        <v>0</v>
      </c>
      <c r="BK26">
        <v>10.4062</v>
      </c>
      <c r="BL26">
        <v>0</v>
      </c>
      <c r="BM26">
        <v>274.10700000000003</v>
      </c>
      <c r="BN26">
        <v>272.46600000000001</v>
      </c>
      <c r="BO26">
        <v>1.6408400000000001</v>
      </c>
      <c r="BP26">
        <v>0</v>
      </c>
      <c r="BQ26">
        <v>4.25</v>
      </c>
      <c r="BR26" t="s">
        <v>116</v>
      </c>
      <c r="BS26">
        <v>0</v>
      </c>
      <c r="BT26">
        <v>0</v>
      </c>
      <c r="BV26">
        <v>0</v>
      </c>
      <c r="BW26" t="s">
        <v>100</v>
      </c>
      <c r="BX26" t="s">
        <v>100</v>
      </c>
      <c r="BY26" t="s">
        <v>331</v>
      </c>
      <c r="BZ26">
        <v>64.645200000000003</v>
      </c>
      <c r="CA26">
        <v>118515</v>
      </c>
      <c r="CB26">
        <v>170111</v>
      </c>
      <c r="CC26">
        <v>13838.6</v>
      </c>
      <c r="CD26">
        <v>31737.9</v>
      </c>
      <c r="CE26">
        <v>0</v>
      </c>
      <c r="CF26">
        <v>277683</v>
      </c>
      <c r="CG26">
        <v>611949</v>
      </c>
      <c r="CH26">
        <v>821377</v>
      </c>
      <c r="CI26">
        <v>0</v>
      </c>
      <c r="CJ26">
        <v>91374.2</v>
      </c>
      <c r="CK26">
        <v>0</v>
      </c>
      <c r="CL26" s="14">
        <v>1524700</v>
      </c>
      <c r="CM26">
        <v>10745.9</v>
      </c>
      <c r="CN26">
        <v>0</v>
      </c>
      <c r="CO26">
        <v>0</v>
      </c>
      <c r="CP26">
        <v>0</v>
      </c>
      <c r="CQ26">
        <v>0</v>
      </c>
      <c r="CR26">
        <v>2260</v>
      </c>
      <c r="CS26">
        <v>0</v>
      </c>
      <c r="CT26">
        <v>13005.9</v>
      </c>
      <c r="CU26">
        <v>0</v>
      </c>
      <c r="CV26">
        <v>0</v>
      </c>
      <c r="CW26">
        <v>0</v>
      </c>
      <c r="CX26">
        <v>0</v>
      </c>
      <c r="CY26">
        <v>13005.9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8.9807299999999994</v>
      </c>
      <c r="DN26">
        <v>27.782599999999999</v>
      </c>
      <c r="DO26">
        <v>21.993500000000001</v>
      </c>
      <c r="DP26">
        <v>3.0848399999999998</v>
      </c>
      <c r="DQ26">
        <v>5.0257100000000001</v>
      </c>
      <c r="DR26">
        <v>1.6881299999999999</v>
      </c>
      <c r="DS26">
        <v>35.164499999999997</v>
      </c>
      <c r="DT26">
        <v>103.72</v>
      </c>
      <c r="DU26">
        <v>106.831</v>
      </c>
      <c r="DV26">
        <v>0</v>
      </c>
      <c r="DW26">
        <v>10.4062</v>
      </c>
      <c r="DX26">
        <v>0</v>
      </c>
      <c r="DY26">
        <v>220.95699999999999</v>
      </c>
      <c r="DZ26">
        <v>210.29400000000001</v>
      </c>
      <c r="EA26">
        <v>10.6631</v>
      </c>
      <c r="EB26">
        <v>0</v>
      </c>
      <c r="EC26">
        <v>0</v>
      </c>
      <c r="EE26">
        <v>0</v>
      </c>
      <c r="EF26">
        <v>1</v>
      </c>
      <c r="EG26" t="s">
        <v>187</v>
      </c>
      <c r="EH26">
        <v>0</v>
      </c>
      <c r="FI26" t="s">
        <v>509</v>
      </c>
      <c r="FJ26" t="s">
        <v>512</v>
      </c>
      <c r="FK26" t="s">
        <v>260</v>
      </c>
      <c r="FL26" t="s">
        <v>291</v>
      </c>
      <c r="FM26">
        <v>8.5</v>
      </c>
      <c r="FN26" t="s">
        <v>44</v>
      </c>
      <c r="FO26" t="s">
        <v>513</v>
      </c>
      <c r="FP26" t="s">
        <v>515</v>
      </c>
    </row>
    <row r="27" spans="1:172" x14ac:dyDescent="0.25">
      <c r="A27" s="69">
        <v>42961.351307870369</v>
      </c>
      <c r="B27" t="s">
        <v>272</v>
      </c>
      <c r="C27" t="s">
        <v>272</v>
      </c>
      <c r="D27" t="s">
        <v>42</v>
      </c>
      <c r="E27">
        <v>76705.899999999994</v>
      </c>
      <c r="F27">
        <v>115059</v>
      </c>
      <c r="G27" t="s">
        <v>43</v>
      </c>
      <c r="H27" s="39">
        <v>5.0694444444444452E-2</v>
      </c>
      <c r="I27" t="s">
        <v>50</v>
      </c>
      <c r="J27">
        <v>10.27</v>
      </c>
      <c r="K27" t="s">
        <v>100</v>
      </c>
      <c r="L27" t="s">
        <v>100</v>
      </c>
      <c r="M27" t="s">
        <v>493</v>
      </c>
      <c r="N27">
        <v>893.505</v>
      </c>
      <c r="O27">
        <v>679989</v>
      </c>
      <c r="P27">
        <v>937499</v>
      </c>
      <c r="Q27">
        <v>0</v>
      </c>
      <c r="R27">
        <v>50045.7</v>
      </c>
      <c r="S27">
        <v>0</v>
      </c>
      <c r="T27">
        <v>327149</v>
      </c>
      <c r="U27" s="14">
        <v>1995580</v>
      </c>
      <c r="V27">
        <v>447532</v>
      </c>
      <c r="W27">
        <v>135238</v>
      </c>
      <c r="X27">
        <v>55538.7</v>
      </c>
      <c r="Y27">
        <v>0</v>
      </c>
      <c r="Z27" s="14">
        <v>2633890</v>
      </c>
      <c r="AA27">
        <v>136492</v>
      </c>
      <c r="AB27">
        <v>0</v>
      </c>
      <c r="AC27">
        <v>0</v>
      </c>
      <c r="AD27">
        <v>0</v>
      </c>
      <c r="AE27">
        <v>0</v>
      </c>
      <c r="AF27">
        <v>904.601</v>
      </c>
      <c r="AG27">
        <v>0</v>
      </c>
      <c r="AH27">
        <v>137396</v>
      </c>
      <c r="AI27">
        <v>17898.7</v>
      </c>
      <c r="AJ27">
        <v>0</v>
      </c>
      <c r="AK27">
        <v>0</v>
      </c>
      <c r="AL27">
        <v>0</v>
      </c>
      <c r="AM27">
        <v>155295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269.72000000000003</v>
      </c>
      <c r="BB27">
        <v>360.649</v>
      </c>
      <c r="BC27">
        <v>273.23500000000001</v>
      </c>
      <c r="BD27">
        <v>0</v>
      </c>
      <c r="BE27">
        <v>13.329599999999999</v>
      </c>
      <c r="BF27">
        <v>1.69045</v>
      </c>
      <c r="BG27">
        <v>102.502</v>
      </c>
      <c r="BH27">
        <v>1021.13</v>
      </c>
      <c r="BI27">
        <v>177.089</v>
      </c>
      <c r="BJ27">
        <v>36.432000000000002</v>
      </c>
      <c r="BK27">
        <v>15.8017</v>
      </c>
      <c r="BL27">
        <v>0</v>
      </c>
      <c r="BM27">
        <v>1250.45</v>
      </c>
      <c r="BN27">
        <v>946.01800000000003</v>
      </c>
      <c r="BO27">
        <v>304.43</v>
      </c>
      <c r="BP27">
        <v>0</v>
      </c>
      <c r="BQ27">
        <v>0</v>
      </c>
      <c r="BS27">
        <v>0</v>
      </c>
      <c r="BT27">
        <v>0</v>
      </c>
      <c r="BV27">
        <v>0</v>
      </c>
      <c r="BW27" t="s">
        <v>100</v>
      </c>
      <c r="BX27" t="s">
        <v>100</v>
      </c>
      <c r="BY27" t="s">
        <v>287</v>
      </c>
      <c r="BZ27">
        <v>899.99699999999996</v>
      </c>
      <c r="CA27">
        <v>696641</v>
      </c>
      <c r="CB27">
        <v>917074</v>
      </c>
      <c r="CC27">
        <v>0</v>
      </c>
      <c r="CD27">
        <v>39174.5</v>
      </c>
      <c r="CE27">
        <v>0</v>
      </c>
      <c r="CF27">
        <v>330394</v>
      </c>
      <c r="CG27" s="14">
        <v>1984180</v>
      </c>
      <c r="CH27">
        <v>447532</v>
      </c>
      <c r="CI27">
        <v>135238</v>
      </c>
      <c r="CJ27">
        <v>55541.3</v>
      </c>
      <c r="CK27">
        <v>0</v>
      </c>
      <c r="CL27" s="14">
        <v>2622500</v>
      </c>
      <c r="CM27">
        <v>143556</v>
      </c>
      <c r="CN27">
        <v>0</v>
      </c>
      <c r="CO27">
        <v>0</v>
      </c>
      <c r="CP27">
        <v>0</v>
      </c>
      <c r="CQ27">
        <v>0</v>
      </c>
      <c r="CR27">
        <v>941.96900000000005</v>
      </c>
      <c r="CS27">
        <v>0</v>
      </c>
      <c r="CT27">
        <v>144498</v>
      </c>
      <c r="CU27">
        <v>17898.7</v>
      </c>
      <c r="CV27">
        <v>0</v>
      </c>
      <c r="CW27">
        <v>0</v>
      </c>
      <c r="CX27">
        <v>0</v>
      </c>
      <c r="CY27">
        <v>162396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281.15199999999999</v>
      </c>
      <c r="DN27">
        <v>368.7</v>
      </c>
      <c r="DO27">
        <v>265.55599999999998</v>
      </c>
      <c r="DP27">
        <v>0</v>
      </c>
      <c r="DQ27">
        <v>10.5548</v>
      </c>
      <c r="DR27">
        <v>1.75996</v>
      </c>
      <c r="DS27">
        <v>103.67</v>
      </c>
      <c r="DT27">
        <v>1031.3900000000001</v>
      </c>
      <c r="DU27">
        <v>177.089</v>
      </c>
      <c r="DV27">
        <v>36.432000000000002</v>
      </c>
      <c r="DW27">
        <v>15.802300000000001</v>
      </c>
      <c r="DX27">
        <v>0</v>
      </c>
      <c r="DY27">
        <v>1260.72</v>
      </c>
      <c r="DZ27">
        <v>944.78599999999994</v>
      </c>
      <c r="EA27">
        <v>315.93</v>
      </c>
      <c r="EB27">
        <v>0</v>
      </c>
      <c r="EC27">
        <v>0</v>
      </c>
      <c r="EE27">
        <v>0</v>
      </c>
      <c r="EF27">
        <v>13.5</v>
      </c>
      <c r="EG27" t="s">
        <v>193</v>
      </c>
      <c r="EH27">
        <v>0</v>
      </c>
      <c r="FI27" t="s">
        <v>509</v>
      </c>
      <c r="FJ27" t="s">
        <v>512</v>
      </c>
      <c r="FK27" t="s">
        <v>260</v>
      </c>
      <c r="FL27" t="s">
        <v>291</v>
      </c>
      <c r="FM27">
        <v>8.5</v>
      </c>
      <c r="FN27" t="s">
        <v>44</v>
      </c>
      <c r="FO27" t="s">
        <v>513</v>
      </c>
      <c r="FP27" t="s">
        <v>515</v>
      </c>
    </row>
    <row r="28" spans="1:172" x14ac:dyDescent="0.25">
      <c r="A28" s="69">
        <v>42961.362326388888</v>
      </c>
      <c r="B28" t="s">
        <v>273</v>
      </c>
      <c r="C28" t="s">
        <v>273</v>
      </c>
      <c r="D28" t="s">
        <v>42</v>
      </c>
      <c r="E28">
        <v>306824</v>
      </c>
      <c r="F28">
        <v>383530</v>
      </c>
      <c r="G28" t="s">
        <v>43</v>
      </c>
      <c r="H28" s="39">
        <v>0.65833333333333333</v>
      </c>
      <c r="I28" t="s">
        <v>51</v>
      </c>
      <c r="J28">
        <v>-42.02</v>
      </c>
      <c r="K28" t="s">
        <v>100</v>
      </c>
      <c r="L28" t="s">
        <v>100</v>
      </c>
      <c r="M28" t="s">
        <v>505</v>
      </c>
      <c r="N28">
        <v>845.88199999999995</v>
      </c>
      <c r="O28">
        <v>919770</v>
      </c>
      <c r="P28" s="14">
        <v>1282360</v>
      </c>
      <c r="Q28">
        <v>5963.48</v>
      </c>
      <c r="R28">
        <v>196307</v>
      </c>
      <c r="S28">
        <v>0</v>
      </c>
      <c r="T28">
        <v>808411</v>
      </c>
      <c r="U28" s="14">
        <v>3213650</v>
      </c>
      <c r="V28" s="14">
        <v>1388730</v>
      </c>
      <c r="W28">
        <v>184225</v>
      </c>
      <c r="X28">
        <v>91374.2</v>
      </c>
      <c r="Y28">
        <v>0</v>
      </c>
      <c r="Z28" s="14">
        <v>4877980</v>
      </c>
      <c r="AA28">
        <v>156713</v>
      </c>
      <c r="AB28">
        <v>0</v>
      </c>
      <c r="AC28">
        <v>0</v>
      </c>
      <c r="AD28">
        <v>0</v>
      </c>
      <c r="AE28">
        <v>0</v>
      </c>
      <c r="AF28">
        <v>15935.6</v>
      </c>
      <c r="AG28">
        <v>0</v>
      </c>
      <c r="AH28">
        <v>172648</v>
      </c>
      <c r="AI28">
        <v>22513.3</v>
      </c>
      <c r="AJ28">
        <v>0</v>
      </c>
      <c r="AK28">
        <v>0</v>
      </c>
      <c r="AL28">
        <v>0</v>
      </c>
      <c r="AM28">
        <v>195162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78.141300000000001</v>
      </c>
      <c r="BB28">
        <v>111.01</v>
      </c>
      <c r="BC28">
        <v>93.498099999999994</v>
      </c>
      <c r="BD28">
        <v>1.1530100000000001</v>
      </c>
      <c r="BE28">
        <v>16.3568</v>
      </c>
      <c r="BF28">
        <v>7.4491500000000004</v>
      </c>
      <c r="BG28">
        <v>62.982100000000003</v>
      </c>
      <c r="BH28">
        <v>370.59100000000001</v>
      </c>
      <c r="BI28">
        <v>122.151</v>
      </c>
      <c r="BJ28">
        <v>12.4071</v>
      </c>
      <c r="BK28">
        <v>6.5038499999999999</v>
      </c>
      <c r="BL28">
        <v>0</v>
      </c>
      <c r="BM28">
        <v>511.65199999999999</v>
      </c>
      <c r="BN28">
        <v>415.65800000000002</v>
      </c>
      <c r="BO28">
        <v>95.994100000000003</v>
      </c>
      <c r="BP28">
        <v>0</v>
      </c>
      <c r="BQ28">
        <v>23</v>
      </c>
      <c r="BR28" t="s">
        <v>114</v>
      </c>
      <c r="BS28">
        <v>0</v>
      </c>
      <c r="BT28">
        <v>21.25</v>
      </c>
      <c r="BU28" t="s">
        <v>114</v>
      </c>
      <c r="BV28">
        <v>0</v>
      </c>
      <c r="BW28" t="s">
        <v>100</v>
      </c>
      <c r="BX28" t="s">
        <v>100</v>
      </c>
      <c r="BY28" t="s">
        <v>474</v>
      </c>
      <c r="BZ28">
        <v>970.06399999999996</v>
      </c>
      <c r="CA28">
        <v>440939</v>
      </c>
      <c r="CB28" s="14">
        <v>1276350</v>
      </c>
      <c r="CC28">
        <v>51957.8</v>
      </c>
      <c r="CD28">
        <v>177854</v>
      </c>
      <c r="CE28">
        <v>0</v>
      </c>
      <c r="CF28">
        <v>765119</v>
      </c>
      <c r="CG28" s="14">
        <v>2713190</v>
      </c>
      <c r="CH28" s="14">
        <v>1388730</v>
      </c>
      <c r="CI28">
        <v>184225</v>
      </c>
      <c r="CJ28">
        <v>91374.6</v>
      </c>
      <c r="CK28">
        <v>0</v>
      </c>
      <c r="CL28" s="14">
        <v>4377520</v>
      </c>
      <c r="CM28">
        <v>163656</v>
      </c>
      <c r="CN28">
        <v>0</v>
      </c>
      <c r="CO28">
        <v>0</v>
      </c>
      <c r="CP28">
        <v>0</v>
      </c>
      <c r="CQ28">
        <v>0</v>
      </c>
      <c r="CR28">
        <v>15966.9</v>
      </c>
      <c r="CS28">
        <v>0</v>
      </c>
      <c r="CT28">
        <v>179623</v>
      </c>
      <c r="CU28">
        <v>22513.3</v>
      </c>
      <c r="CV28">
        <v>0</v>
      </c>
      <c r="CW28">
        <v>0</v>
      </c>
      <c r="CX28">
        <v>0</v>
      </c>
      <c r="CY28">
        <v>202136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80.274799999999999</v>
      </c>
      <c r="DN28">
        <v>62.489699999999999</v>
      </c>
      <c r="DO28">
        <v>97.045900000000003</v>
      </c>
      <c r="DP28">
        <v>6.5045599999999997</v>
      </c>
      <c r="DQ28">
        <v>15.361499999999999</v>
      </c>
      <c r="DR28">
        <v>7.46373</v>
      </c>
      <c r="DS28">
        <v>59.443300000000001</v>
      </c>
      <c r="DT28">
        <v>328.58300000000003</v>
      </c>
      <c r="DU28">
        <v>122.151</v>
      </c>
      <c r="DV28">
        <v>12.4071</v>
      </c>
      <c r="DW28">
        <v>6.5038799999999997</v>
      </c>
      <c r="DX28">
        <v>0</v>
      </c>
      <c r="DY28">
        <v>469.64499999999998</v>
      </c>
      <c r="DZ28">
        <v>371.51100000000002</v>
      </c>
      <c r="EA28">
        <v>98.134200000000007</v>
      </c>
      <c r="EB28">
        <v>0</v>
      </c>
      <c r="EC28">
        <v>10.5</v>
      </c>
      <c r="ED28" t="s">
        <v>248</v>
      </c>
      <c r="EE28">
        <v>0</v>
      </c>
      <c r="EF28">
        <v>0</v>
      </c>
      <c r="EH28">
        <v>0</v>
      </c>
      <c r="FI28" t="s">
        <v>509</v>
      </c>
      <c r="FJ28" t="s">
        <v>512</v>
      </c>
      <c r="FK28" t="s">
        <v>260</v>
      </c>
      <c r="FL28" t="s">
        <v>291</v>
      </c>
      <c r="FM28">
        <v>8.5</v>
      </c>
      <c r="FN28" t="s">
        <v>44</v>
      </c>
      <c r="FO28" t="s">
        <v>513</v>
      </c>
      <c r="FP28" t="s">
        <v>515</v>
      </c>
    </row>
    <row r="29" spans="1:172" x14ac:dyDescent="0.25">
      <c r="A29" s="69">
        <v>42961.363113425927</v>
      </c>
      <c r="B29" t="s">
        <v>274</v>
      </c>
      <c r="C29" t="s">
        <v>274</v>
      </c>
      <c r="D29" t="s">
        <v>42</v>
      </c>
      <c r="E29">
        <v>5502.05</v>
      </c>
      <c r="F29">
        <v>5502.05</v>
      </c>
      <c r="G29" t="s">
        <v>43</v>
      </c>
      <c r="H29" s="39">
        <v>4.3750000000000004E-2</v>
      </c>
      <c r="I29" t="s">
        <v>51</v>
      </c>
      <c r="J29">
        <v>-3.12</v>
      </c>
      <c r="K29" t="s">
        <v>100</v>
      </c>
      <c r="L29" t="s">
        <v>100</v>
      </c>
      <c r="M29" t="s">
        <v>217</v>
      </c>
      <c r="N29">
        <v>0</v>
      </c>
      <c r="O29">
        <v>8757.0499999999993</v>
      </c>
      <c r="P29">
        <v>21134.1</v>
      </c>
      <c r="Q29">
        <v>0</v>
      </c>
      <c r="R29">
        <v>87.480400000000003</v>
      </c>
      <c r="S29">
        <v>0</v>
      </c>
      <c r="T29">
        <v>6837.52</v>
      </c>
      <c r="U29">
        <v>36816.199999999997</v>
      </c>
      <c r="V29">
        <v>23566.7</v>
      </c>
      <c r="W29">
        <v>0</v>
      </c>
      <c r="X29">
        <v>0</v>
      </c>
      <c r="Y29">
        <v>0</v>
      </c>
      <c r="Z29">
        <v>60382.9</v>
      </c>
      <c r="AA29">
        <v>113.173</v>
      </c>
      <c r="AB29">
        <v>0</v>
      </c>
      <c r="AC29">
        <v>0</v>
      </c>
      <c r="AD29">
        <v>0</v>
      </c>
      <c r="AE29">
        <v>0</v>
      </c>
      <c r="AF29">
        <v>292.05</v>
      </c>
      <c r="AG29">
        <v>0</v>
      </c>
      <c r="AH29">
        <v>405.22300000000001</v>
      </c>
      <c r="AI29">
        <v>0</v>
      </c>
      <c r="AJ29">
        <v>0</v>
      </c>
      <c r="AK29">
        <v>0</v>
      </c>
      <c r="AL29">
        <v>0</v>
      </c>
      <c r="AM29">
        <v>405.22300000000001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3.46678</v>
      </c>
      <c r="BB29">
        <v>68.259200000000007</v>
      </c>
      <c r="BC29">
        <v>85.545599999999993</v>
      </c>
      <c r="BD29">
        <v>0</v>
      </c>
      <c r="BE29">
        <v>0.27602199999999999</v>
      </c>
      <c r="BF29">
        <v>8.0468299999999999</v>
      </c>
      <c r="BG29">
        <v>29.833600000000001</v>
      </c>
      <c r="BH29">
        <v>195.428</v>
      </c>
      <c r="BI29">
        <v>106.831</v>
      </c>
      <c r="BJ29">
        <v>0</v>
      </c>
      <c r="BK29">
        <v>0</v>
      </c>
      <c r="BL29">
        <v>0</v>
      </c>
      <c r="BM29">
        <v>302.25900000000001</v>
      </c>
      <c r="BN29">
        <v>290.745</v>
      </c>
      <c r="BO29">
        <v>11.5136</v>
      </c>
      <c r="BP29">
        <v>0</v>
      </c>
      <c r="BQ29">
        <v>0</v>
      </c>
      <c r="BS29">
        <v>0</v>
      </c>
      <c r="BT29">
        <v>0</v>
      </c>
      <c r="BV29">
        <v>0</v>
      </c>
      <c r="BW29" t="s">
        <v>100</v>
      </c>
      <c r="BX29" t="s">
        <v>100</v>
      </c>
      <c r="BY29" t="s">
        <v>213</v>
      </c>
      <c r="BZ29">
        <v>0</v>
      </c>
      <c r="CA29">
        <v>8509.5300000000007</v>
      </c>
      <c r="CB29">
        <v>19968.2</v>
      </c>
      <c r="CC29">
        <v>0</v>
      </c>
      <c r="CD29">
        <v>0</v>
      </c>
      <c r="CE29">
        <v>0</v>
      </c>
      <c r="CF29">
        <v>6837.52</v>
      </c>
      <c r="CG29">
        <v>35315.199999999997</v>
      </c>
      <c r="CH29">
        <v>23566.7</v>
      </c>
      <c r="CI29">
        <v>0</v>
      </c>
      <c r="CJ29">
        <v>0</v>
      </c>
      <c r="CK29">
        <v>0</v>
      </c>
      <c r="CL29">
        <v>58881.9</v>
      </c>
      <c r="CM29">
        <v>258.935</v>
      </c>
      <c r="CN29">
        <v>0</v>
      </c>
      <c r="CO29">
        <v>0</v>
      </c>
      <c r="CP29">
        <v>0</v>
      </c>
      <c r="CQ29">
        <v>0</v>
      </c>
      <c r="CR29">
        <v>276.57400000000001</v>
      </c>
      <c r="CS29">
        <v>0</v>
      </c>
      <c r="CT29">
        <v>535.50900000000001</v>
      </c>
      <c r="CU29">
        <v>0</v>
      </c>
      <c r="CV29">
        <v>0</v>
      </c>
      <c r="CW29">
        <v>0</v>
      </c>
      <c r="CX29">
        <v>0</v>
      </c>
      <c r="CY29">
        <v>535.50900000000001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7.9235800000000003</v>
      </c>
      <c r="DN29">
        <v>66.561999999999998</v>
      </c>
      <c r="DO29">
        <v>80.829700000000003</v>
      </c>
      <c r="DP29">
        <v>0</v>
      </c>
      <c r="DQ29">
        <v>0</v>
      </c>
      <c r="DR29">
        <v>7.1789199999999997</v>
      </c>
      <c r="DS29">
        <v>29.833600000000001</v>
      </c>
      <c r="DT29">
        <v>192.328</v>
      </c>
      <c r="DU29">
        <v>106.831</v>
      </c>
      <c r="DV29">
        <v>0</v>
      </c>
      <c r="DW29">
        <v>0</v>
      </c>
      <c r="DX29">
        <v>0</v>
      </c>
      <c r="DY29">
        <v>299.15899999999999</v>
      </c>
      <c r="DZ29">
        <v>284.05599999999998</v>
      </c>
      <c r="EA29">
        <v>15.102499999999999</v>
      </c>
      <c r="EB29">
        <v>0</v>
      </c>
      <c r="EC29">
        <v>0</v>
      </c>
      <c r="EE29">
        <v>0</v>
      </c>
      <c r="EF29">
        <v>0</v>
      </c>
      <c r="EH29">
        <v>0</v>
      </c>
      <c r="FI29" t="s">
        <v>509</v>
      </c>
      <c r="FJ29" t="s">
        <v>512</v>
      </c>
      <c r="FK29" t="s">
        <v>260</v>
      </c>
      <c r="FL29" t="s">
        <v>291</v>
      </c>
      <c r="FM29">
        <v>8.5</v>
      </c>
      <c r="FN29" t="s">
        <v>44</v>
      </c>
      <c r="FO29" t="s">
        <v>513</v>
      </c>
      <c r="FP29" t="s">
        <v>515</v>
      </c>
    </row>
    <row r="30" spans="1:172" x14ac:dyDescent="0.25">
      <c r="A30" s="69">
        <v>42961.363576388889</v>
      </c>
      <c r="B30" t="s">
        <v>275</v>
      </c>
      <c r="C30" t="s">
        <v>275</v>
      </c>
      <c r="D30" t="s">
        <v>42</v>
      </c>
      <c r="E30">
        <v>5502.05</v>
      </c>
      <c r="F30">
        <v>5502.05</v>
      </c>
      <c r="G30" t="s">
        <v>43</v>
      </c>
      <c r="H30" s="39">
        <v>2.4999999999999998E-2</v>
      </c>
      <c r="I30" t="s">
        <v>50</v>
      </c>
      <c r="J30">
        <v>0.48</v>
      </c>
      <c r="K30" t="s">
        <v>100</v>
      </c>
      <c r="L30" t="s">
        <v>100</v>
      </c>
      <c r="M30" t="s">
        <v>494</v>
      </c>
      <c r="N30">
        <v>0</v>
      </c>
      <c r="O30">
        <v>17438.599999999999</v>
      </c>
      <c r="P30">
        <v>19082.099999999999</v>
      </c>
      <c r="Q30">
        <v>0</v>
      </c>
      <c r="R30">
        <v>0</v>
      </c>
      <c r="S30">
        <v>0</v>
      </c>
      <c r="T30">
        <v>23090.400000000001</v>
      </c>
      <c r="U30">
        <v>59611.1</v>
      </c>
      <c r="V30">
        <v>41704.1</v>
      </c>
      <c r="W30">
        <v>48583.6</v>
      </c>
      <c r="X30">
        <v>0</v>
      </c>
      <c r="Y30">
        <v>0</v>
      </c>
      <c r="Z30">
        <v>149899</v>
      </c>
      <c r="AA30">
        <v>2207.36</v>
      </c>
      <c r="AB30">
        <v>0</v>
      </c>
      <c r="AC30">
        <v>0</v>
      </c>
      <c r="AD30">
        <v>0</v>
      </c>
      <c r="AE30">
        <v>0</v>
      </c>
      <c r="AF30">
        <v>238.16200000000001</v>
      </c>
      <c r="AG30">
        <v>0</v>
      </c>
      <c r="AH30">
        <v>2445.52</v>
      </c>
      <c r="AI30">
        <v>4576.68</v>
      </c>
      <c r="AJ30">
        <v>0</v>
      </c>
      <c r="AK30">
        <v>0</v>
      </c>
      <c r="AL30">
        <v>0</v>
      </c>
      <c r="AM30">
        <v>7022.2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65.9983</v>
      </c>
      <c r="BB30">
        <v>154.005</v>
      </c>
      <c r="BC30">
        <v>89.945700000000002</v>
      </c>
      <c r="BD30">
        <v>0</v>
      </c>
      <c r="BE30">
        <v>0</v>
      </c>
      <c r="BF30">
        <v>6.2012700000000001</v>
      </c>
      <c r="BG30">
        <v>93.260199999999998</v>
      </c>
      <c r="BH30">
        <v>409.411</v>
      </c>
      <c r="BI30">
        <v>292.63799999999998</v>
      </c>
      <c r="BJ30">
        <v>182.464</v>
      </c>
      <c r="BK30">
        <v>0</v>
      </c>
      <c r="BL30">
        <v>0</v>
      </c>
      <c r="BM30">
        <v>884.51300000000003</v>
      </c>
      <c r="BN30">
        <v>693.65499999999997</v>
      </c>
      <c r="BO30">
        <v>190.858</v>
      </c>
      <c r="BP30">
        <v>0</v>
      </c>
      <c r="BQ30">
        <v>5.25</v>
      </c>
      <c r="BR30" t="s">
        <v>117</v>
      </c>
      <c r="BS30">
        <v>0</v>
      </c>
      <c r="BT30">
        <v>60</v>
      </c>
      <c r="BU30" t="s">
        <v>117</v>
      </c>
      <c r="BV30">
        <v>0</v>
      </c>
      <c r="BW30" t="s">
        <v>100</v>
      </c>
      <c r="BX30" t="s">
        <v>100</v>
      </c>
      <c r="BY30" t="s">
        <v>245</v>
      </c>
      <c r="BZ30">
        <v>0</v>
      </c>
      <c r="CA30">
        <v>17391.900000000001</v>
      </c>
      <c r="CB30">
        <v>19683.400000000001</v>
      </c>
      <c r="CC30">
        <v>0</v>
      </c>
      <c r="CD30">
        <v>0</v>
      </c>
      <c r="CE30">
        <v>0</v>
      </c>
      <c r="CF30">
        <v>23090.400000000001</v>
      </c>
      <c r="CG30">
        <v>60165.7</v>
      </c>
      <c r="CH30">
        <v>41704.1</v>
      </c>
      <c r="CI30">
        <v>48583.6</v>
      </c>
      <c r="CJ30">
        <v>0</v>
      </c>
      <c r="CK30">
        <v>0</v>
      </c>
      <c r="CL30">
        <v>150453</v>
      </c>
      <c r="CM30">
        <v>2199.15</v>
      </c>
      <c r="CN30">
        <v>0</v>
      </c>
      <c r="CO30">
        <v>0</v>
      </c>
      <c r="CP30">
        <v>0</v>
      </c>
      <c r="CQ30">
        <v>0</v>
      </c>
      <c r="CR30">
        <v>272.01400000000001</v>
      </c>
      <c r="CS30">
        <v>0</v>
      </c>
      <c r="CT30">
        <v>2471.17</v>
      </c>
      <c r="CU30">
        <v>4576.68</v>
      </c>
      <c r="CV30">
        <v>0</v>
      </c>
      <c r="CW30">
        <v>0</v>
      </c>
      <c r="CX30">
        <v>0</v>
      </c>
      <c r="CY30">
        <v>7047.85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65.781599999999997</v>
      </c>
      <c r="DN30">
        <v>152.45500000000001</v>
      </c>
      <c r="DO30">
        <v>91.332700000000003</v>
      </c>
      <c r="DP30">
        <v>0</v>
      </c>
      <c r="DQ30">
        <v>0</v>
      </c>
      <c r="DR30">
        <v>7.0781400000000003</v>
      </c>
      <c r="DS30">
        <v>93.260199999999998</v>
      </c>
      <c r="DT30">
        <v>409.90699999999998</v>
      </c>
      <c r="DU30">
        <v>292.63799999999998</v>
      </c>
      <c r="DV30">
        <v>182.464</v>
      </c>
      <c r="DW30">
        <v>0</v>
      </c>
      <c r="DX30">
        <v>0</v>
      </c>
      <c r="DY30">
        <v>885.00900000000001</v>
      </c>
      <c r="DZ30">
        <v>693.49099999999999</v>
      </c>
      <c r="EA30">
        <v>191.51900000000001</v>
      </c>
      <c r="EB30">
        <v>0</v>
      </c>
      <c r="EC30">
        <v>5.25</v>
      </c>
      <c r="ED30" t="s">
        <v>117</v>
      </c>
      <c r="EE30">
        <v>0</v>
      </c>
      <c r="EF30">
        <v>0</v>
      </c>
      <c r="EH30">
        <v>0</v>
      </c>
      <c r="FI30" t="s">
        <v>509</v>
      </c>
      <c r="FJ30" t="s">
        <v>512</v>
      </c>
      <c r="FK30" t="s">
        <v>260</v>
      </c>
      <c r="FL30" t="s">
        <v>291</v>
      </c>
      <c r="FM30">
        <v>8.5</v>
      </c>
      <c r="FN30" t="s">
        <v>44</v>
      </c>
      <c r="FO30" t="s">
        <v>513</v>
      </c>
      <c r="FP30" t="s">
        <v>515</v>
      </c>
    </row>
    <row r="31" spans="1:172" x14ac:dyDescent="0.25">
      <c r="A31" s="69">
        <v>42961.363958333335</v>
      </c>
      <c r="B31" t="s">
        <v>276</v>
      </c>
      <c r="C31" t="s">
        <v>276</v>
      </c>
      <c r="D31" t="s">
        <v>42</v>
      </c>
      <c r="E31">
        <v>5502.05</v>
      </c>
      <c r="F31">
        <v>5502.05</v>
      </c>
      <c r="G31" t="s">
        <v>43</v>
      </c>
      <c r="H31" s="39">
        <v>2.0833333333333332E-2</v>
      </c>
      <c r="I31" t="s">
        <v>50</v>
      </c>
      <c r="J31">
        <v>28.69</v>
      </c>
      <c r="K31" t="s">
        <v>100</v>
      </c>
      <c r="L31" t="s">
        <v>100</v>
      </c>
      <c r="M31" t="s">
        <v>243</v>
      </c>
      <c r="N31">
        <v>0</v>
      </c>
      <c r="O31">
        <v>43100.7</v>
      </c>
      <c r="P31">
        <v>22466.6</v>
      </c>
      <c r="Q31">
        <v>0</v>
      </c>
      <c r="R31">
        <v>0</v>
      </c>
      <c r="S31">
        <v>0</v>
      </c>
      <c r="T31">
        <v>8776.7999999999993</v>
      </c>
      <c r="U31">
        <v>74344.2</v>
      </c>
      <c r="V31">
        <v>603466</v>
      </c>
      <c r="W31">
        <v>0</v>
      </c>
      <c r="X31">
        <v>0</v>
      </c>
      <c r="Y31">
        <v>0</v>
      </c>
      <c r="Z31">
        <v>677810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101.124</v>
      </c>
      <c r="AG31">
        <v>0</v>
      </c>
      <c r="AH31">
        <v>101.124</v>
      </c>
      <c r="AI31">
        <v>0</v>
      </c>
      <c r="AJ31">
        <v>0</v>
      </c>
      <c r="AK31">
        <v>0</v>
      </c>
      <c r="AL31">
        <v>0</v>
      </c>
      <c r="AM31">
        <v>101.124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277.15800000000002</v>
      </c>
      <c r="BC31">
        <v>88.733500000000006</v>
      </c>
      <c r="BD31">
        <v>0</v>
      </c>
      <c r="BE31">
        <v>0</v>
      </c>
      <c r="BF31">
        <v>2.6246</v>
      </c>
      <c r="BG31">
        <v>38.6601</v>
      </c>
      <c r="BH31">
        <v>407.17700000000002</v>
      </c>
      <c r="BI31">
        <v>2257</v>
      </c>
      <c r="BJ31">
        <v>0</v>
      </c>
      <c r="BK31">
        <v>0</v>
      </c>
      <c r="BL31">
        <v>0</v>
      </c>
      <c r="BM31">
        <v>2664.17</v>
      </c>
      <c r="BN31">
        <v>2661.55</v>
      </c>
      <c r="BO31">
        <v>2.6246</v>
      </c>
      <c r="BP31">
        <v>0</v>
      </c>
      <c r="BQ31">
        <v>0</v>
      </c>
      <c r="BS31">
        <v>0</v>
      </c>
      <c r="BT31">
        <v>0</v>
      </c>
      <c r="BV31">
        <v>0</v>
      </c>
      <c r="BW31" t="s">
        <v>100</v>
      </c>
      <c r="BX31" t="s">
        <v>100</v>
      </c>
      <c r="BY31" t="s">
        <v>195</v>
      </c>
      <c r="BZ31">
        <v>0</v>
      </c>
      <c r="CA31">
        <v>43333.599999999999</v>
      </c>
      <c r="CB31">
        <v>23793</v>
      </c>
      <c r="CC31">
        <v>0</v>
      </c>
      <c r="CD31">
        <v>0</v>
      </c>
      <c r="CE31">
        <v>0</v>
      </c>
      <c r="CF31">
        <v>13479.8</v>
      </c>
      <c r="CG31">
        <v>80606.399999999994</v>
      </c>
      <c r="CH31">
        <v>603466</v>
      </c>
      <c r="CI31">
        <v>0</v>
      </c>
      <c r="CJ31">
        <v>0</v>
      </c>
      <c r="CK31">
        <v>0</v>
      </c>
      <c r="CL31">
        <v>684072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86.390799999999999</v>
      </c>
      <c r="CS31">
        <v>0</v>
      </c>
      <c r="CT31">
        <v>86.390799999999999</v>
      </c>
      <c r="CU31">
        <v>0</v>
      </c>
      <c r="CV31">
        <v>0</v>
      </c>
      <c r="CW31">
        <v>0</v>
      </c>
      <c r="CX31">
        <v>0</v>
      </c>
      <c r="CY31">
        <v>86.390799999999999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279.63299999999998</v>
      </c>
      <c r="DO31">
        <v>93.572999999999993</v>
      </c>
      <c r="DP31">
        <v>0</v>
      </c>
      <c r="DQ31">
        <v>0</v>
      </c>
      <c r="DR31">
        <v>2.2424599999999999</v>
      </c>
      <c r="DS31">
        <v>60.423900000000003</v>
      </c>
      <c r="DT31">
        <v>435.87299999999999</v>
      </c>
      <c r="DU31">
        <v>2257</v>
      </c>
      <c r="DV31">
        <v>0</v>
      </c>
      <c r="DW31">
        <v>0</v>
      </c>
      <c r="DX31">
        <v>0</v>
      </c>
      <c r="DY31">
        <v>2692.87</v>
      </c>
      <c r="DZ31">
        <v>2690.63</v>
      </c>
      <c r="EA31">
        <v>2.2424599999999999</v>
      </c>
      <c r="EB31">
        <v>0</v>
      </c>
      <c r="EC31">
        <v>0</v>
      </c>
      <c r="EE31">
        <v>0</v>
      </c>
      <c r="EF31">
        <v>0</v>
      </c>
      <c r="EH31">
        <v>0</v>
      </c>
      <c r="FI31" t="s">
        <v>509</v>
      </c>
      <c r="FJ31" t="s">
        <v>512</v>
      </c>
      <c r="FK31" t="s">
        <v>260</v>
      </c>
      <c r="FL31" t="s">
        <v>291</v>
      </c>
      <c r="FM31">
        <v>8.5</v>
      </c>
      <c r="FN31" t="s">
        <v>44</v>
      </c>
      <c r="FO31" t="s">
        <v>513</v>
      </c>
      <c r="FP31" t="s">
        <v>515</v>
      </c>
    </row>
    <row r="32" spans="1:172" x14ac:dyDescent="0.25">
      <c r="A32" s="69">
        <v>42961.364398148151</v>
      </c>
      <c r="B32" t="s">
        <v>277</v>
      </c>
      <c r="C32" t="s">
        <v>277</v>
      </c>
      <c r="D32" t="s">
        <v>42</v>
      </c>
      <c r="E32">
        <v>5502.05</v>
      </c>
      <c r="F32">
        <v>5502.05</v>
      </c>
      <c r="G32" t="s">
        <v>43</v>
      </c>
      <c r="H32" s="39">
        <v>2.2916666666666669E-2</v>
      </c>
      <c r="I32" t="s">
        <v>51</v>
      </c>
      <c r="J32">
        <v>-1.79</v>
      </c>
      <c r="K32" t="s">
        <v>100</v>
      </c>
      <c r="L32" t="s">
        <v>100</v>
      </c>
      <c r="M32" t="s">
        <v>495</v>
      </c>
      <c r="N32">
        <v>0</v>
      </c>
      <c r="O32">
        <v>17978.400000000001</v>
      </c>
      <c r="P32">
        <v>43408.1</v>
      </c>
      <c r="Q32">
        <v>0</v>
      </c>
      <c r="R32">
        <v>0</v>
      </c>
      <c r="S32">
        <v>0</v>
      </c>
      <c r="T32">
        <v>22134</v>
      </c>
      <c r="U32">
        <v>83520.5</v>
      </c>
      <c r="V32">
        <v>26515.5</v>
      </c>
      <c r="W32">
        <v>12145.9</v>
      </c>
      <c r="X32">
        <v>0</v>
      </c>
      <c r="Y32">
        <v>0</v>
      </c>
      <c r="Z32">
        <v>122182</v>
      </c>
      <c r="AA32">
        <v>6267.84</v>
      </c>
      <c r="AB32">
        <v>0</v>
      </c>
      <c r="AC32">
        <v>0</v>
      </c>
      <c r="AD32">
        <v>0</v>
      </c>
      <c r="AE32">
        <v>0</v>
      </c>
      <c r="AF32">
        <v>258.88099999999997</v>
      </c>
      <c r="AG32">
        <v>0</v>
      </c>
      <c r="AH32">
        <v>6526.72</v>
      </c>
      <c r="AI32">
        <v>1500.97</v>
      </c>
      <c r="AJ32">
        <v>0</v>
      </c>
      <c r="AK32">
        <v>0</v>
      </c>
      <c r="AL32">
        <v>0</v>
      </c>
      <c r="AM32">
        <v>8027.69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182.57</v>
      </c>
      <c r="BB32">
        <v>192.72</v>
      </c>
      <c r="BC32">
        <v>185.57400000000001</v>
      </c>
      <c r="BD32">
        <v>0</v>
      </c>
      <c r="BE32">
        <v>0</v>
      </c>
      <c r="BF32">
        <v>6.7147300000000003</v>
      </c>
      <c r="BG32">
        <v>95.392300000000006</v>
      </c>
      <c r="BH32">
        <v>662.971</v>
      </c>
      <c r="BI32">
        <v>157.51599999999999</v>
      </c>
      <c r="BJ32">
        <v>45.616</v>
      </c>
      <c r="BK32">
        <v>0</v>
      </c>
      <c r="BL32">
        <v>0</v>
      </c>
      <c r="BM32">
        <v>866.10299999999995</v>
      </c>
      <c r="BN32">
        <v>637.96100000000001</v>
      </c>
      <c r="BO32">
        <v>228.142</v>
      </c>
      <c r="BP32">
        <v>0</v>
      </c>
      <c r="BQ32">
        <v>0.75</v>
      </c>
      <c r="BR32" t="s">
        <v>117</v>
      </c>
      <c r="BS32">
        <v>0</v>
      </c>
      <c r="BT32">
        <v>0</v>
      </c>
      <c r="BV32">
        <v>0</v>
      </c>
      <c r="BW32" t="s">
        <v>100</v>
      </c>
      <c r="BX32" t="s">
        <v>100</v>
      </c>
      <c r="BY32" t="s">
        <v>501</v>
      </c>
      <c r="BZ32">
        <v>0</v>
      </c>
      <c r="CA32">
        <v>17866.099999999999</v>
      </c>
      <c r="CB32">
        <v>43413.4</v>
      </c>
      <c r="CC32">
        <v>0</v>
      </c>
      <c r="CD32">
        <v>0</v>
      </c>
      <c r="CE32">
        <v>0</v>
      </c>
      <c r="CF32">
        <v>22134</v>
      </c>
      <c r="CG32">
        <v>83413.600000000006</v>
      </c>
      <c r="CH32">
        <v>26515.5</v>
      </c>
      <c r="CI32">
        <v>12145.9</v>
      </c>
      <c r="CJ32">
        <v>0</v>
      </c>
      <c r="CK32">
        <v>0</v>
      </c>
      <c r="CL32">
        <v>122075</v>
      </c>
      <c r="CM32">
        <v>6244.17</v>
      </c>
      <c r="CN32">
        <v>0</v>
      </c>
      <c r="CO32">
        <v>0</v>
      </c>
      <c r="CP32">
        <v>0</v>
      </c>
      <c r="CQ32">
        <v>0</v>
      </c>
      <c r="CR32">
        <v>247.75399999999999</v>
      </c>
      <c r="CS32">
        <v>0</v>
      </c>
      <c r="CT32">
        <v>6491.93</v>
      </c>
      <c r="CU32">
        <v>1500.97</v>
      </c>
      <c r="CV32">
        <v>0</v>
      </c>
      <c r="CW32">
        <v>0</v>
      </c>
      <c r="CX32">
        <v>0</v>
      </c>
      <c r="CY32">
        <v>7992.9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181.864</v>
      </c>
      <c r="DN32">
        <v>191.90700000000001</v>
      </c>
      <c r="DO32">
        <v>185.58600000000001</v>
      </c>
      <c r="DP32">
        <v>0</v>
      </c>
      <c r="DQ32">
        <v>0</v>
      </c>
      <c r="DR32">
        <v>6.4244899999999996</v>
      </c>
      <c r="DS32">
        <v>95.392300000000006</v>
      </c>
      <c r="DT32">
        <v>661.17499999999995</v>
      </c>
      <c r="DU32">
        <v>157.51599999999999</v>
      </c>
      <c r="DV32">
        <v>45.616</v>
      </c>
      <c r="DW32">
        <v>0</v>
      </c>
      <c r="DX32">
        <v>0</v>
      </c>
      <c r="DY32">
        <v>864.30600000000004</v>
      </c>
      <c r="DZ32">
        <v>637.16099999999994</v>
      </c>
      <c r="EA32">
        <v>227.14599999999999</v>
      </c>
      <c r="EB32">
        <v>0</v>
      </c>
      <c r="EC32">
        <v>0.25</v>
      </c>
      <c r="ED32" t="s">
        <v>117</v>
      </c>
      <c r="EE32">
        <v>0</v>
      </c>
      <c r="EF32">
        <v>0</v>
      </c>
      <c r="EH32">
        <v>0</v>
      </c>
      <c r="FI32" t="s">
        <v>509</v>
      </c>
      <c r="FJ32" t="s">
        <v>512</v>
      </c>
      <c r="FK32" t="s">
        <v>260</v>
      </c>
      <c r="FL32" t="s">
        <v>291</v>
      </c>
      <c r="FM32">
        <v>8.5</v>
      </c>
      <c r="FN32" t="s">
        <v>44</v>
      </c>
      <c r="FO32" t="s">
        <v>513</v>
      </c>
      <c r="FP32" t="s">
        <v>515</v>
      </c>
    </row>
    <row r="33" spans="1:172" x14ac:dyDescent="0.25">
      <c r="A33" s="69">
        <v>42961.364814814813</v>
      </c>
      <c r="B33" t="s">
        <v>278</v>
      </c>
      <c r="C33" t="s">
        <v>278</v>
      </c>
      <c r="D33" t="s">
        <v>42</v>
      </c>
      <c r="E33">
        <v>5502.05</v>
      </c>
      <c r="F33">
        <v>5502.05</v>
      </c>
      <c r="G33" t="s">
        <v>43</v>
      </c>
      <c r="H33" s="39">
        <v>2.2222222222222223E-2</v>
      </c>
      <c r="I33" t="s">
        <v>50</v>
      </c>
      <c r="J33">
        <v>62.53</v>
      </c>
      <c r="K33" t="s">
        <v>100</v>
      </c>
      <c r="L33" t="s">
        <v>100</v>
      </c>
      <c r="M33" t="s">
        <v>496</v>
      </c>
      <c r="N33">
        <v>0</v>
      </c>
      <c r="O33">
        <v>6063.25</v>
      </c>
      <c r="P33">
        <v>4389.41</v>
      </c>
      <c r="Q33">
        <v>0</v>
      </c>
      <c r="R33">
        <v>0</v>
      </c>
      <c r="S33">
        <v>0</v>
      </c>
      <c r="T33">
        <v>6492.45</v>
      </c>
      <c r="U33">
        <v>16945.099999999999</v>
      </c>
      <c r="V33">
        <v>23566.7</v>
      </c>
      <c r="W33">
        <v>0</v>
      </c>
      <c r="X33">
        <v>0</v>
      </c>
      <c r="Y33">
        <v>0</v>
      </c>
      <c r="Z33">
        <v>40511.800000000003</v>
      </c>
      <c r="AA33">
        <v>542.78899999999999</v>
      </c>
      <c r="AB33">
        <v>0</v>
      </c>
      <c r="AC33">
        <v>0</v>
      </c>
      <c r="AD33">
        <v>0</v>
      </c>
      <c r="AE33">
        <v>0</v>
      </c>
      <c r="AF33">
        <v>138.79400000000001</v>
      </c>
      <c r="AG33">
        <v>0</v>
      </c>
      <c r="AH33">
        <v>681.58299999999997</v>
      </c>
      <c r="AI33">
        <v>0</v>
      </c>
      <c r="AJ33">
        <v>0</v>
      </c>
      <c r="AK33">
        <v>0</v>
      </c>
      <c r="AL33">
        <v>0</v>
      </c>
      <c r="AM33">
        <v>681.58299999999997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16.477599999999999</v>
      </c>
      <c r="BB33">
        <v>52.981299999999997</v>
      </c>
      <c r="BC33">
        <v>18.017499999999998</v>
      </c>
      <c r="BD33">
        <v>0</v>
      </c>
      <c r="BE33">
        <v>0</v>
      </c>
      <c r="BF33">
        <v>3.60588</v>
      </c>
      <c r="BG33">
        <v>28.434899999999999</v>
      </c>
      <c r="BH33">
        <v>119.517</v>
      </c>
      <c r="BI33">
        <v>106.831</v>
      </c>
      <c r="BJ33">
        <v>0</v>
      </c>
      <c r="BK33">
        <v>0</v>
      </c>
      <c r="BL33">
        <v>0</v>
      </c>
      <c r="BM33">
        <v>226.34800000000001</v>
      </c>
      <c r="BN33">
        <v>206.26499999999999</v>
      </c>
      <c r="BO33">
        <v>20.083400000000001</v>
      </c>
      <c r="BP33">
        <v>0</v>
      </c>
      <c r="BQ33">
        <v>0</v>
      </c>
      <c r="BS33">
        <v>0</v>
      </c>
      <c r="BT33">
        <v>0</v>
      </c>
      <c r="BV33">
        <v>0</v>
      </c>
      <c r="BW33" t="s">
        <v>100</v>
      </c>
      <c r="BX33" t="s">
        <v>100</v>
      </c>
      <c r="BY33" t="s">
        <v>195</v>
      </c>
      <c r="BZ33">
        <v>0</v>
      </c>
      <c r="CA33">
        <v>7386.97</v>
      </c>
      <c r="CB33">
        <v>19080.400000000001</v>
      </c>
      <c r="CC33">
        <v>0</v>
      </c>
      <c r="CD33">
        <v>0</v>
      </c>
      <c r="CE33">
        <v>0</v>
      </c>
      <c r="CF33">
        <v>6492.45</v>
      </c>
      <c r="CG33">
        <v>32959.800000000003</v>
      </c>
      <c r="CH33">
        <v>23566.7</v>
      </c>
      <c r="CI33">
        <v>0</v>
      </c>
      <c r="CJ33">
        <v>0</v>
      </c>
      <c r="CK33">
        <v>0</v>
      </c>
      <c r="CL33">
        <v>56526.5</v>
      </c>
      <c r="CM33">
        <v>319.68799999999999</v>
      </c>
      <c r="CN33">
        <v>0</v>
      </c>
      <c r="CO33">
        <v>0</v>
      </c>
      <c r="CP33">
        <v>0</v>
      </c>
      <c r="CQ33">
        <v>0</v>
      </c>
      <c r="CR33">
        <v>123.12</v>
      </c>
      <c r="CS33">
        <v>0</v>
      </c>
      <c r="CT33">
        <v>442.80799999999999</v>
      </c>
      <c r="CU33">
        <v>0</v>
      </c>
      <c r="CV33">
        <v>0</v>
      </c>
      <c r="CW33">
        <v>0</v>
      </c>
      <c r="CX33">
        <v>0</v>
      </c>
      <c r="CY33">
        <v>442.80799999999999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9.7674599999999998</v>
      </c>
      <c r="DN33">
        <v>64.117500000000007</v>
      </c>
      <c r="DO33">
        <v>76.526700000000005</v>
      </c>
      <c r="DP33">
        <v>0</v>
      </c>
      <c r="DQ33">
        <v>0</v>
      </c>
      <c r="DR33">
        <v>3.1993100000000001</v>
      </c>
      <c r="DS33">
        <v>28.434899999999999</v>
      </c>
      <c r="DT33">
        <v>182.04599999999999</v>
      </c>
      <c r="DU33">
        <v>106.831</v>
      </c>
      <c r="DV33">
        <v>0</v>
      </c>
      <c r="DW33">
        <v>0</v>
      </c>
      <c r="DX33">
        <v>0</v>
      </c>
      <c r="DY33">
        <v>288.87700000000001</v>
      </c>
      <c r="DZ33">
        <v>275.91000000000003</v>
      </c>
      <c r="EA33">
        <v>12.966799999999999</v>
      </c>
      <c r="EB33">
        <v>0</v>
      </c>
      <c r="EC33">
        <v>0</v>
      </c>
      <c r="EE33">
        <v>0</v>
      </c>
      <c r="EF33">
        <v>0</v>
      </c>
      <c r="EH33">
        <v>0</v>
      </c>
      <c r="FI33" t="s">
        <v>509</v>
      </c>
      <c r="FJ33" t="s">
        <v>512</v>
      </c>
      <c r="FK33" t="s">
        <v>260</v>
      </c>
      <c r="FL33" t="s">
        <v>291</v>
      </c>
      <c r="FM33">
        <v>8.5</v>
      </c>
      <c r="FN33" t="s">
        <v>44</v>
      </c>
      <c r="FO33" t="s">
        <v>513</v>
      </c>
      <c r="FP33" t="s">
        <v>515</v>
      </c>
    </row>
    <row r="34" spans="1:172" x14ac:dyDescent="0.25">
      <c r="A34" s="69">
        <v>42961.365312499998</v>
      </c>
      <c r="B34" t="s">
        <v>279</v>
      </c>
      <c r="C34" t="s">
        <v>279</v>
      </c>
      <c r="D34" t="s">
        <v>42</v>
      </c>
      <c r="E34">
        <v>5502.05</v>
      </c>
      <c r="F34">
        <v>5502.05</v>
      </c>
      <c r="G34" t="s">
        <v>43</v>
      </c>
      <c r="H34" s="39">
        <v>2.7777777777777776E-2</v>
      </c>
      <c r="I34" t="s">
        <v>50</v>
      </c>
      <c r="J34">
        <v>9.92</v>
      </c>
      <c r="K34" t="s">
        <v>100</v>
      </c>
      <c r="L34" t="s">
        <v>100</v>
      </c>
      <c r="M34" t="s">
        <v>249</v>
      </c>
      <c r="N34">
        <v>0</v>
      </c>
      <c r="O34">
        <v>4584.08</v>
      </c>
      <c r="P34">
        <v>22541.7</v>
      </c>
      <c r="Q34">
        <v>0</v>
      </c>
      <c r="R34">
        <v>0</v>
      </c>
      <c r="S34">
        <v>0</v>
      </c>
      <c r="T34">
        <v>7305.34</v>
      </c>
      <c r="U34">
        <v>34431.1</v>
      </c>
      <c r="V34">
        <v>23566.7</v>
      </c>
      <c r="W34">
        <v>0</v>
      </c>
      <c r="X34">
        <v>0</v>
      </c>
      <c r="Y34">
        <v>0</v>
      </c>
      <c r="Z34">
        <v>57997.8</v>
      </c>
      <c r="AA34">
        <v>239.97</v>
      </c>
      <c r="AB34">
        <v>0</v>
      </c>
      <c r="AC34">
        <v>0</v>
      </c>
      <c r="AD34">
        <v>0</v>
      </c>
      <c r="AE34">
        <v>0</v>
      </c>
      <c r="AF34">
        <v>141.595</v>
      </c>
      <c r="AG34">
        <v>0</v>
      </c>
      <c r="AH34">
        <v>381.56400000000002</v>
      </c>
      <c r="AI34">
        <v>0</v>
      </c>
      <c r="AJ34">
        <v>0</v>
      </c>
      <c r="AK34">
        <v>0</v>
      </c>
      <c r="AL34">
        <v>0</v>
      </c>
      <c r="AM34">
        <v>381.56400000000002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7.3459000000000003</v>
      </c>
      <c r="BB34">
        <v>44.691499999999998</v>
      </c>
      <c r="BC34">
        <v>91.248900000000006</v>
      </c>
      <c r="BD34">
        <v>0</v>
      </c>
      <c r="BE34">
        <v>0</v>
      </c>
      <c r="BF34">
        <v>3.6787999999999998</v>
      </c>
      <c r="BG34">
        <v>32.030500000000004</v>
      </c>
      <c r="BH34">
        <v>178.99600000000001</v>
      </c>
      <c r="BI34">
        <v>106.831</v>
      </c>
      <c r="BJ34">
        <v>0</v>
      </c>
      <c r="BK34">
        <v>0</v>
      </c>
      <c r="BL34">
        <v>0</v>
      </c>
      <c r="BM34">
        <v>285.82600000000002</v>
      </c>
      <c r="BN34">
        <v>274.80200000000002</v>
      </c>
      <c r="BO34">
        <v>11.024699999999999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100</v>
      </c>
      <c r="BX34" t="s">
        <v>100</v>
      </c>
      <c r="BY34" t="s">
        <v>213</v>
      </c>
      <c r="BZ34">
        <v>0</v>
      </c>
      <c r="CA34">
        <v>8557.94</v>
      </c>
      <c r="CB34">
        <v>20036.599999999999</v>
      </c>
      <c r="CC34">
        <v>0</v>
      </c>
      <c r="CD34">
        <v>0</v>
      </c>
      <c r="CE34">
        <v>0</v>
      </c>
      <c r="CF34">
        <v>6837.52</v>
      </c>
      <c r="CG34">
        <v>35432</v>
      </c>
      <c r="CH34">
        <v>23566.7</v>
      </c>
      <c r="CI34">
        <v>0</v>
      </c>
      <c r="CJ34">
        <v>0</v>
      </c>
      <c r="CK34">
        <v>0</v>
      </c>
      <c r="CL34">
        <v>58998.7</v>
      </c>
      <c r="CM34">
        <v>256.75900000000001</v>
      </c>
      <c r="CN34">
        <v>0</v>
      </c>
      <c r="CO34">
        <v>0</v>
      </c>
      <c r="CP34">
        <v>0</v>
      </c>
      <c r="CQ34">
        <v>0</v>
      </c>
      <c r="CR34">
        <v>125.851</v>
      </c>
      <c r="CS34">
        <v>0</v>
      </c>
      <c r="CT34">
        <v>382.60899999999998</v>
      </c>
      <c r="CU34">
        <v>0</v>
      </c>
      <c r="CV34">
        <v>0</v>
      </c>
      <c r="CW34">
        <v>0</v>
      </c>
      <c r="CX34">
        <v>0</v>
      </c>
      <c r="CY34">
        <v>382.60899999999998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7.8569100000000001</v>
      </c>
      <c r="DN34">
        <v>66.854200000000006</v>
      </c>
      <c r="DO34">
        <v>81.106700000000004</v>
      </c>
      <c r="DP34">
        <v>0</v>
      </c>
      <c r="DQ34">
        <v>0</v>
      </c>
      <c r="DR34">
        <v>3.27041</v>
      </c>
      <c r="DS34">
        <v>29.833600000000001</v>
      </c>
      <c r="DT34">
        <v>188.922</v>
      </c>
      <c r="DU34">
        <v>106.831</v>
      </c>
      <c r="DV34">
        <v>0</v>
      </c>
      <c r="DW34">
        <v>0</v>
      </c>
      <c r="DX34">
        <v>0</v>
      </c>
      <c r="DY34">
        <v>295.75299999999999</v>
      </c>
      <c r="DZ34">
        <v>284.625</v>
      </c>
      <c r="EA34">
        <v>11.1273</v>
      </c>
      <c r="EB34">
        <v>0</v>
      </c>
      <c r="EC34">
        <v>0</v>
      </c>
      <c r="EE34">
        <v>0</v>
      </c>
      <c r="EF34">
        <v>0</v>
      </c>
      <c r="EH34">
        <v>0</v>
      </c>
      <c r="FI34" t="s">
        <v>509</v>
      </c>
      <c r="FJ34" t="s">
        <v>512</v>
      </c>
      <c r="FK34" t="s">
        <v>260</v>
      </c>
      <c r="FL34" t="s">
        <v>291</v>
      </c>
      <c r="FM34">
        <v>8.5</v>
      </c>
      <c r="FN34" t="s">
        <v>44</v>
      </c>
      <c r="FO34" t="s">
        <v>513</v>
      </c>
      <c r="FP34" t="s">
        <v>515</v>
      </c>
    </row>
    <row r="35" spans="1:172" x14ac:dyDescent="0.25">
      <c r="A35" s="69">
        <v>42961.366030092591</v>
      </c>
      <c r="B35" t="s">
        <v>280</v>
      </c>
      <c r="C35" t="s">
        <v>280</v>
      </c>
      <c r="D35" t="s">
        <v>42</v>
      </c>
      <c r="E35">
        <v>5502.05</v>
      </c>
      <c r="F35">
        <v>5502.05</v>
      </c>
      <c r="G35" t="s">
        <v>43</v>
      </c>
      <c r="H35" s="39">
        <v>4.027777777777778E-2</v>
      </c>
      <c r="I35" t="s">
        <v>50</v>
      </c>
      <c r="J35">
        <v>9.4499999999999993</v>
      </c>
      <c r="K35" t="s">
        <v>100</v>
      </c>
      <c r="L35" t="s">
        <v>100</v>
      </c>
      <c r="M35" t="s">
        <v>215</v>
      </c>
      <c r="N35">
        <v>1753.94</v>
      </c>
      <c r="O35">
        <v>11706.9</v>
      </c>
      <c r="P35">
        <v>13257.6</v>
      </c>
      <c r="Q35">
        <v>567.75300000000004</v>
      </c>
      <c r="R35">
        <v>145.61600000000001</v>
      </c>
      <c r="S35">
        <v>0</v>
      </c>
      <c r="T35">
        <v>6837.52</v>
      </c>
      <c r="U35">
        <v>34269.300000000003</v>
      </c>
      <c r="V35">
        <v>23566.7</v>
      </c>
      <c r="W35">
        <v>0</v>
      </c>
      <c r="X35">
        <v>0</v>
      </c>
      <c r="Y35">
        <v>0</v>
      </c>
      <c r="Z35">
        <v>57836</v>
      </c>
      <c r="AA35">
        <v>135.30600000000001</v>
      </c>
      <c r="AB35">
        <v>0</v>
      </c>
      <c r="AC35">
        <v>0</v>
      </c>
      <c r="AD35">
        <v>0</v>
      </c>
      <c r="AE35">
        <v>0</v>
      </c>
      <c r="AF35">
        <v>138.79400000000001</v>
      </c>
      <c r="AG35">
        <v>0</v>
      </c>
      <c r="AH35">
        <v>274.10000000000002</v>
      </c>
      <c r="AI35">
        <v>0</v>
      </c>
      <c r="AJ35">
        <v>0</v>
      </c>
      <c r="AK35">
        <v>0</v>
      </c>
      <c r="AL35">
        <v>0</v>
      </c>
      <c r="AM35">
        <v>274.10000000000002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9.7542899999999992</v>
      </c>
      <c r="BB35">
        <v>78.872200000000007</v>
      </c>
      <c r="BC35">
        <v>53.688200000000002</v>
      </c>
      <c r="BD35">
        <v>2.2062300000000001</v>
      </c>
      <c r="BE35">
        <v>0.92650299999999997</v>
      </c>
      <c r="BF35">
        <v>3.6058699999999999</v>
      </c>
      <c r="BG35">
        <v>29.833600000000001</v>
      </c>
      <c r="BH35">
        <v>178.887</v>
      </c>
      <c r="BI35">
        <v>106.831</v>
      </c>
      <c r="BJ35">
        <v>0</v>
      </c>
      <c r="BK35">
        <v>0</v>
      </c>
      <c r="BL35">
        <v>0</v>
      </c>
      <c r="BM35">
        <v>285.71800000000002</v>
      </c>
      <c r="BN35">
        <v>277.887</v>
      </c>
      <c r="BO35">
        <v>7.8304200000000002</v>
      </c>
      <c r="BP35">
        <v>0</v>
      </c>
      <c r="BQ35">
        <v>0</v>
      </c>
      <c r="BS35">
        <v>0</v>
      </c>
      <c r="BT35">
        <v>0</v>
      </c>
      <c r="BV35">
        <v>0</v>
      </c>
      <c r="BW35" t="s">
        <v>100</v>
      </c>
      <c r="BX35" t="s">
        <v>100</v>
      </c>
      <c r="BY35" t="s">
        <v>210</v>
      </c>
      <c r="BZ35">
        <v>0</v>
      </c>
      <c r="CA35">
        <v>8509.5300000000007</v>
      </c>
      <c r="CB35">
        <v>19968.2</v>
      </c>
      <c r="CC35">
        <v>0</v>
      </c>
      <c r="CD35">
        <v>0</v>
      </c>
      <c r="CE35">
        <v>0</v>
      </c>
      <c r="CF35">
        <v>6837.52</v>
      </c>
      <c r="CG35">
        <v>35315.199999999997</v>
      </c>
      <c r="CH35">
        <v>23566.7</v>
      </c>
      <c r="CI35">
        <v>0</v>
      </c>
      <c r="CJ35">
        <v>0</v>
      </c>
      <c r="CK35">
        <v>0</v>
      </c>
      <c r="CL35">
        <v>58881.9</v>
      </c>
      <c r="CM35">
        <v>258.935</v>
      </c>
      <c r="CN35">
        <v>0</v>
      </c>
      <c r="CO35">
        <v>0</v>
      </c>
      <c r="CP35">
        <v>0</v>
      </c>
      <c r="CQ35">
        <v>0</v>
      </c>
      <c r="CR35">
        <v>123.12</v>
      </c>
      <c r="CS35">
        <v>0</v>
      </c>
      <c r="CT35">
        <v>382.05500000000001</v>
      </c>
      <c r="CU35">
        <v>0</v>
      </c>
      <c r="CV35">
        <v>0</v>
      </c>
      <c r="CW35">
        <v>0</v>
      </c>
      <c r="CX35">
        <v>0</v>
      </c>
      <c r="CY35">
        <v>382.05500000000001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7.9235800000000003</v>
      </c>
      <c r="DN35">
        <v>66.561999999999998</v>
      </c>
      <c r="DO35">
        <v>80.829700000000003</v>
      </c>
      <c r="DP35">
        <v>0</v>
      </c>
      <c r="DQ35">
        <v>0</v>
      </c>
      <c r="DR35">
        <v>3.1993100000000001</v>
      </c>
      <c r="DS35">
        <v>29.833600000000001</v>
      </c>
      <c r="DT35">
        <v>188.34800000000001</v>
      </c>
      <c r="DU35">
        <v>106.831</v>
      </c>
      <c r="DV35">
        <v>0</v>
      </c>
      <c r="DW35">
        <v>0</v>
      </c>
      <c r="DX35">
        <v>0</v>
      </c>
      <c r="DY35">
        <v>295.17899999999997</v>
      </c>
      <c r="DZ35">
        <v>284.05599999999998</v>
      </c>
      <c r="EA35">
        <v>11.1229</v>
      </c>
      <c r="EB35">
        <v>0</v>
      </c>
      <c r="EC35">
        <v>0</v>
      </c>
      <c r="EE35">
        <v>0</v>
      </c>
      <c r="EF35">
        <v>0</v>
      </c>
      <c r="EH35">
        <v>0</v>
      </c>
      <c r="FI35" t="s">
        <v>509</v>
      </c>
      <c r="FJ35" t="s">
        <v>512</v>
      </c>
      <c r="FK35" t="s">
        <v>260</v>
      </c>
      <c r="FL35" t="s">
        <v>291</v>
      </c>
      <c r="FM35">
        <v>8.5</v>
      </c>
      <c r="FN35" t="s">
        <v>44</v>
      </c>
      <c r="FO35" t="s">
        <v>513</v>
      </c>
      <c r="FP35" t="s">
        <v>515</v>
      </c>
    </row>
    <row r="36" spans="1:172" x14ac:dyDescent="0.25">
      <c r="A36" s="69">
        <v>42961.367245370369</v>
      </c>
      <c r="B36" t="s">
        <v>281</v>
      </c>
      <c r="C36" t="s">
        <v>281</v>
      </c>
      <c r="D36" t="s">
        <v>42</v>
      </c>
      <c r="E36">
        <v>5502.05</v>
      </c>
      <c r="F36">
        <v>5502.05</v>
      </c>
      <c r="G36" t="s">
        <v>43</v>
      </c>
      <c r="H36" s="39">
        <v>7.013888888888889E-2</v>
      </c>
      <c r="I36" t="s">
        <v>50</v>
      </c>
      <c r="J36">
        <v>99.89</v>
      </c>
      <c r="K36" t="s">
        <v>100</v>
      </c>
      <c r="L36" t="s">
        <v>100</v>
      </c>
      <c r="M36" t="s">
        <v>258</v>
      </c>
      <c r="N36">
        <v>0</v>
      </c>
      <c r="O36">
        <v>4989.51</v>
      </c>
      <c r="P36">
        <v>4640.99</v>
      </c>
      <c r="Q36">
        <v>0</v>
      </c>
      <c r="R36">
        <v>3.5695000000000001</v>
      </c>
      <c r="S36">
        <v>0</v>
      </c>
      <c r="T36">
        <v>6837.52</v>
      </c>
      <c r="U36">
        <v>16471.599999999999</v>
      </c>
      <c r="V36">
        <v>23566.7</v>
      </c>
      <c r="W36">
        <v>0</v>
      </c>
      <c r="X36">
        <v>0</v>
      </c>
      <c r="Y36">
        <v>0</v>
      </c>
      <c r="Z36">
        <v>40038.300000000003</v>
      </c>
      <c r="AA36">
        <v>200.52199999999999</v>
      </c>
      <c r="AB36">
        <v>0</v>
      </c>
      <c r="AC36">
        <v>0</v>
      </c>
      <c r="AD36">
        <v>0</v>
      </c>
      <c r="AE36">
        <v>0</v>
      </c>
      <c r="AF36">
        <v>256.56599999999997</v>
      </c>
      <c r="AG36">
        <v>0</v>
      </c>
      <c r="AH36">
        <v>457.08800000000002</v>
      </c>
      <c r="AI36">
        <v>0</v>
      </c>
      <c r="AJ36">
        <v>0</v>
      </c>
      <c r="AK36">
        <v>0</v>
      </c>
      <c r="AL36">
        <v>0</v>
      </c>
      <c r="AM36">
        <v>457.08800000000002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6.1343100000000002</v>
      </c>
      <c r="BB36">
        <v>30.578199999999999</v>
      </c>
      <c r="BC36">
        <v>18.781700000000001</v>
      </c>
      <c r="BD36">
        <v>0</v>
      </c>
      <c r="BE36">
        <v>1.4682000000000001E-2</v>
      </c>
      <c r="BF36">
        <v>6.6539900000000003</v>
      </c>
      <c r="BG36">
        <v>29.833600000000001</v>
      </c>
      <c r="BH36">
        <v>91.996499999999997</v>
      </c>
      <c r="BI36">
        <v>106.831</v>
      </c>
      <c r="BJ36">
        <v>0</v>
      </c>
      <c r="BK36">
        <v>0</v>
      </c>
      <c r="BL36">
        <v>0</v>
      </c>
      <c r="BM36">
        <v>198.827</v>
      </c>
      <c r="BN36">
        <v>186.03899999999999</v>
      </c>
      <c r="BO36">
        <v>12.7883</v>
      </c>
      <c r="BP36">
        <v>0</v>
      </c>
      <c r="BQ36">
        <v>2280.5</v>
      </c>
      <c r="BR36" t="s">
        <v>117</v>
      </c>
      <c r="BS36">
        <v>5</v>
      </c>
      <c r="BT36">
        <v>236</v>
      </c>
      <c r="BU36" t="s">
        <v>237</v>
      </c>
      <c r="BV36">
        <v>3</v>
      </c>
      <c r="BW36" t="s">
        <v>100</v>
      </c>
      <c r="BX36" t="s">
        <v>100</v>
      </c>
      <c r="BY36" t="s">
        <v>288</v>
      </c>
      <c r="BZ36">
        <v>0</v>
      </c>
      <c r="CA36">
        <v>8523.94</v>
      </c>
      <c r="CB36">
        <v>19966.3</v>
      </c>
      <c r="CC36">
        <v>0</v>
      </c>
      <c r="CD36">
        <v>0</v>
      </c>
      <c r="CE36">
        <v>0</v>
      </c>
      <c r="CF36">
        <v>6837.52</v>
      </c>
      <c r="CG36">
        <v>35327.800000000003</v>
      </c>
      <c r="CH36">
        <v>23566.7</v>
      </c>
      <c r="CI36">
        <v>0</v>
      </c>
      <c r="CJ36">
        <v>0</v>
      </c>
      <c r="CK36">
        <v>0</v>
      </c>
      <c r="CL36">
        <v>58894.5</v>
      </c>
      <c r="CM36">
        <v>272.54399999999998</v>
      </c>
      <c r="CN36">
        <v>0</v>
      </c>
      <c r="CO36">
        <v>0</v>
      </c>
      <c r="CP36">
        <v>0</v>
      </c>
      <c r="CQ36">
        <v>0</v>
      </c>
      <c r="CR36">
        <v>247.75399999999999</v>
      </c>
      <c r="CS36">
        <v>0</v>
      </c>
      <c r="CT36">
        <v>520.298</v>
      </c>
      <c r="CU36">
        <v>0</v>
      </c>
      <c r="CV36">
        <v>0</v>
      </c>
      <c r="CW36">
        <v>0</v>
      </c>
      <c r="CX36">
        <v>0</v>
      </c>
      <c r="CY36">
        <v>520.298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8.3136600000000005</v>
      </c>
      <c r="DN36">
        <v>66.487700000000004</v>
      </c>
      <c r="DO36">
        <v>80.824200000000005</v>
      </c>
      <c r="DP36">
        <v>0</v>
      </c>
      <c r="DQ36">
        <v>0</v>
      </c>
      <c r="DR36">
        <v>6.4244899999999996</v>
      </c>
      <c r="DS36">
        <v>29.833600000000001</v>
      </c>
      <c r="DT36">
        <v>191.88399999999999</v>
      </c>
      <c r="DU36">
        <v>106.831</v>
      </c>
      <c r="DV36">
        <v>0</v>
      </c>
      <c r="DW36">
        <v>0</v>
      </c>
      <c r="DX36">
        <v>0</v>
      </c>
      <c r="DY36">
        <v>298.714</v>
      </c>
      <c r="DZ36">
        <v>283.976</v>
      </c>
      <c r="EA36">
        <v>14.738200000000001</v>
      </c>
      <c r="EB36">
        <v>0</v>
      </c>
      <c r="EC36">
        <v>0</v>
      </c>
      <c r="EE36">
        <v>0</v>
      </c>
      <c r="EF36">
        <v>0</v>
      </c>
      <c r="EH36">
        <v>0</v>
      </c>
      <c r="FI36" t="s">
        <v>509</v>
      </c>
      <c r="FJ36" t="s">
        <v>512</v>
      </c>
      <c r="FK36" t="s">
        <v>260</v>
      </c>
      <c r="FL36" t="s">
        <v>291</v>
      </c>
      <c r="FM36">
        <v>8.5</v>
      </c>
      <c r="FN36" t="s">
        <v>44</v>
      </c>
      <c r="FO36" t="s">
        <v>513</v>
      </c>
      <c r="FP36" t="s">
        <v>515</v>
      </c>
    </row>
    <row r="37" spans="1:172" x14ac:dyDescent="0.25">
      <c r="A37" s="69">
        <v>42961.367997685185</v>
      </c>
      <c r="B37" t="s">
        <v>282</v>
      </c>
      <c r="C37" t="s">
        <v>282</v>
      </c>
      <c r="D37" t="s">
        <v>42</v>
      </c>
      <c r="E37">
        <v>24563.1</v>
      </c>
      <c r="F37">
        <v>24692.3</v>
      </c>
      <c r="G37" t="s">
        <v>43</v>
      </c>
      <c r="H37" s="39">
        <v>4.3055555555555562E-2</v>
      </c>
      <c r="I37" t="s">
        <v>50</v>
      </c>
      <c r="J37">
        <v>25.54</v>
      </c>
      <c r="K37" t="s">
        <v>100</v>
      </c>
      <c r="L37" t="s">
        <v>100</v>
      </c>
      <c r="M37" t="s">
        <v>214</v>
      </c>
      <c r="N37">
        <v>14.9473</v>
      </c>
      <c r="O37">
        <v>34192.699999999997</v>
      </c>
      <c r="P37">
        <v>13643.5</v>
      </c>
      <c r="Q37">
        <v>0</v>
      </c>
      <c r="R37">
        <v>1687.28</v>
      </c>
      <c r="S37">
        <v>0</v>
      </c>
      <c r="T37">
        <v>55891</v>
      </c>
      <c r="U37">
        <v>105429</v>
      </c>
      <c r="V37">
        <v>77659.399999999994</v>
      </c>
      <c r="W37">
        <v>0</v>
      </c>
      <c r="X37">
        <v>169.61799999999999</v>
      </c>
      <c r="Y37">
        <v>0</v>
      </c>
      <c r="Z37">
        <v>183258</v>
      </c>
      <c r="AA37">
        <v>2499.5500000000002</v>
      </c>
      <c r="AB37">
        <v>0</v>
      </c>
      <c r="AC37">
        <v>0</v>
      </c>
      <c r="AD37">
        <v>0</v>
      </c>
      <c r="AE37">
        <v>0</v>
      </c>
      <c r="AF37">
        <v>1314.56</v>
      </c>
      <c r="AG37">
        <v>0</v>
      </c>
      <c r="AH37">
        <v>3814.11</v>
      </c>
      <c r="AI37">
        <v>0</v>
      </c>
      <c r="AJ37">
        <v>0</v>
      </c>
      <c r="AK37">
        <v>0</v>
      </c>
      <c r="AL37">
        <v>0</v>
      </c>
      <c r="AM37">
        <v>3814.11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16.316600000000001</v>
      </c>
      <c r="BB37">
        <v>55.156799999999997</v>
      </c>
      <c r="BC37">
        <v>13.460100000000001</v>
      </c>
      <c r="BD37">
        <v>0</v>
      </c>
      <c r="BE37">
        <v>1.1887000000000001</v>
      </c>
      <c r="BF37">
        <v>7.6711900000000002</v>
      </c>
      <c r="BG37">
        <v>54.8947</v>
      </c>
      <c r="BH37">
        <v>148.68799999999999</v>
      </c>
      <c r="BI37">
        <v>77.927300000000002</v>
      </c>
      <c r="BJ37">
        <v>0</v>
      </c>
      <c r="BK37">
        <v>0.161028</v>
      </c>
      <c r="BL37">
        <v>0</v>
      </c>
      <c r="BM37">
        <v>226.77600000000001</v>
      </c>
      <c r="BN37">
        <v>202.79900000000001</v>
      </c>
      <c r="BO37">
        <v>23.9772</v>
      </c>
      <c r="BP37">
        <v>0</v>
      </c>
      <c r="BQ37">
        <v>0</v>
      </c>
      <c r="BS37">
        <v>0</v>
      </c>
      <c r="BT37">
        <v>0</v>
      </c>
      <c r="BV37">
        <v>0</v>
      </c>
      <c r="BW37" t="s">
        <v>100</v>
      </c>
      <c r="BX37" t="s">
        <v>100</v>
      </c>
      <c r="BY37" t="s">
        <v>192</v>
      </c>
      <c r="BZ37">
        <v>9.8149300000000004</v>
      </c>
      <c r="CA37">
        <v>48234.7</v>
      </c>
      <c r="CB37">
        <v>16588.7</v>
      </c>
      <c r="CC37">
        <v>0</v>
      </c>
      <c r="CD37">
        <v>1588.58</v>
      </c>
      <c r="CE37">
        <v>0</v>
      </c>
      <c r="CF37">
        <v>55891</v>
      </c>
      <c r="CG37">
        <v>122313</v>
      </c>
      <c r="CH37">
        <v>77659.399999999994</v>
      </c>
      <c r="CI37">
        <v>0</v>
      </c>
      <c r="CJ37">
        <v>424.5</v>
      </c>
      <c r="CK37">
        <v>0</v>
      </c>
      <c r="CL37">
        <v>200397</v>
      </c>
      <c r="CM37">
        <v>1705.27</v>
      </c>
      <c r="CN37">
        <v>0</v>
      </c>
      <c r="CO37">
        <v>0</v>
      </c>
      <c r="CP37">
        <v>0</v>
      </c>
      <c r="CQ37">
        <v>0</v>
      </c>
      <c r="CR37">
        <v>1293.51</v>
      </c>
      <c r="CS37">
        <v>0</v>
      </c>
      <c r="CT37">
        <v>2998.78</v>
      </c>
      <c r="CU37">
        <v>0</v>
      </c>
      <c r="CV37">
        <v>0</v>
      </c>
      <c r="CW37">
        <v>0</v>
      </c>
      <c r="CX37">
        <v>0</v>
      </c>
      <c r="CY37">
        <v>2998.78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11.539400000000001</v>
      </c>
      <c r="DN37">
        <v>81.913700000000006</v>
      </c>
      <c r="DO37">
        <v>17.2225</v>
      </c>
      <c r="DP37">
        <v>0</v>
      </c>
      <c r="DQ37">
        <v>1.1239399999999999</v>
      </c>
      <c r="DR37">
        <v>7.5489199999999999</v>
      </c>
      <c r="DS37">
        <v>54.8947</v>
      </c>
      <c r="DT37">
        <v>174.24299999999999</v>
      </c>
      <c r="DU37">
        <v>77.927300000000002</v>
      </c>
      <c r="DV37">
        <v>0</v>
      </c>
      <c r="DW37">
        <v>0.42449700000000001</v>
      </c>
      <c r="DX37">
        <v>0</v>
      </c>
      <c r="DY37">
        <v>252.595</v>
      </c>
      <c r="DZ37">
        <v>233.51400000000001</v>
      </c>
      <c r="EA37">
        <v>19.081399999999999</v>
      </c>
      <c r="EB37">
        <v>0</v>
      </c>
      <c r="EC37">
        <v>0</v>
      </c>
      <c r="EE37">
        <v>0</v>
      </c>
      <c r="EF37">
        <v>0</v>
      </c>
      <c r="EH37">
        <v>0</v>
      </c>
      <c r="FI37" t="s">
        <v>509</v>
      </c>
      <c r="FJ37" t="s">
        <v>512</v>
      </c>
      <c r="FK37" t="s">
        <v>260</v>
      </c>
      <c r="FL37" t="s">
        <v>291</v>
      </c>
      <c r="FM37">
        <v>8.5</v>
      </c>
      <c r="FN37" t="s">
        <v>44</v>
      </c>
      <c r="FO37" t="s">
        <v>513</v>
      </c>
      <c r="FP37" t="s">
        <v>515</v>
      </c>
    </row>
    <row r="38" spans="1:172" x14ac:dyDescent="0.25">
      <c r="A38" s="69">
        <v>42961.368391203701</v>
      </c>
      <c r="B38" t="s">
        <v>283</v>
      </c>
      <c r="C38" t="s">
        <v>283</v>
      </c>
      <c r="D38" t="s">
        <v>42</v>
      </c>
      <c r="E38">
        <v>929.08799999999997</v>
      </c>
      <c r="F38">
        <v>1200</v>
      </c>
      <c r="G38" t="s">
        <v>43</v>
      </c>
      <c r="H38" s="39">
        <v>2.0833333333333332E-2</v>
      </c>
      <c r="I38" t="s">
        <v>50</v>
      </c>
      <c r="J38">
        <v>38.520000000000003</v>
      </c>
      <c r="K38" t="s">
        <v>100</v>
      </c>
      <c r="L38" t="s">
        <v>100</v>
      </c>
      <c r="M38" t="s">
        <v>197</v>
      </c>
      <c r="N38">
        <v>1.5931599999999999</v>
      </c>
      <c r="O38">
        <v>1277.21</v>
      </c>
      <c r="P38">
        <v>2259.71</v>
      </c>
      <c r="Q38">
        <v>30.628699999999998</v>
      </c>
      <c r="R38">
        <v>472.92500000000001</v>
      </c>
      <c r="S38">
        <v>1497.27</v>
      </c>
      <c r="T38">
        <v>1490.51</v>
      </c>
      <c r="U38">
        <v>7029.85</v>
      </c>
      <c r="V38">
        <v>3575.52</v>
      </c>
      <c r="W38">
        <v>0</v>
      </c>
      <c r="X38">
        <v>562.31600000000003</v>
      </c>
      <c r="Y38">
        <v>0</v>
      </c>
      <c r="Z38">
        <v>11167.7</v>
      </c>
      <c r="AA38">
        <v>275.28399999999999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275.28399999999999</v>
      </c>
      <c r="AI38">
        <v>0</v>
      </c>
      <c r="AJ38">
        <v>0</v>
      </c>
      <c r="AK38">
        <v>0</v>
      </c>
      <c r="AL38">
        <v>0</v>
      </c>
      <c r="AM38">
        <v>275.28399999999999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48.5304</v>
      </c>
      <c r="BB38">
        <v>61.018799999999999</v>
      </c>
      <c r="BC38">
        <v>61.678400000000003</v>
      </c>
      <c r="BD38">
        <v>1.9684200000000001</v>
      </c>
      <c r="BE38">
        <v>14.6074</v>
      </c>
      <c r="BF38">
        <v>36.850999999999999</v>
      </c>
      <c r="BG38">
        <v>38.324800000000003</v>
      </c>
      <c r="BH38">
        <v>262.97899999999998</v>
      </c>
      <c r="BI38">
        <v>94.855199999999996</v>
      </c>
      <c r="BJ38">
        <v>0</v>
      </c>
      <c r="BK38">
        <v>14.866400000000001</v>
      </c>
      <c r="BL38">
        <v>0</v>
      </c>
      <c r="BM38">
        <v>372.70100000000002</v>
      </c>
      <c r="BN38">
        <v>324.2</v>
      </c>
      <c r="BO38">
        <v>48.500599999999999</v>
      </c>
      <c r="BP38">
        <v>0</v>
      </c>
      <c r="BQ38">
        <v>0</v>
      </c>
      <c r="BS38">
        <v>0</v>
      </c>
      <c r="BT38">
        <v>0</v>
      </c>
      <c r="BV38">
        <v>0</v>
      </c>
      <c r="BW38" t="s">
        <v>100</v>
      </c>
      <c r="BX38" t="s">
        <v>100</v>
      </c>
      <c r="BY38" t="s">
        <v>252</v>
      </c>
      <c r="BZ38">
        <v>0</v>
      </c>
      <c r="CA38">
        <v>2328.39</v>
      </c>
      <c r="CB38">
        <v>4214.9399999999996</v>
      </c>
      <c r="CC38">
        <v>0</v>
      </c>
      <c r="CD38">
        <v>0</v>
      </c>
      <c r="CE38">
        <v>0</v>
      </c>
      <c r="CF38">
        <v>2178.19</v>
      </c>
      <c r="CG38">
        <v>8721.52</v>
      </c>
      <c r="CH38">
        <v>3575.52</v>
      </c>
      <c r="CI38">
        <v>0</v>
      </c>
      <c r="CJ38">
        <v>562.31600000000003</v>
      </c>
      <c r="CK38">
        <v>0</v>
      </c>
      <c r="CL38">
        <v>12859.4</v>
      </c>
      <c r="CM38">
        <v>83.261499999999998</v>
      </c>
      <c r="CN38">
        <v>0</v>
      </c>
      <c r="CO38">
        <v>0</v>
      </c>
      <c r="CP38">
        <v>0</v>
      </c>
      <c r="CQ38">
        <v>0</v>
      </c>
      <c r="CR38">
        <v>112.116</v>
      </c>
      <c r="CS38">
        <v>0</v>
      </c>
      <c r="CT38">
        <v>195.37700000000001</v>
      </c>
      <c r="CU38">
        <v>0</v>
      </c>
      <c r="CV38">
        <v>0</v>
      </c>
      <c r="CW38">
        <v>0</v>
      </c>
      <c r="CX38">
        <v>0</v>
      </c>
      <c r="CY38">
        <v>195.37700000000001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15.1189</v>
      </c>
      <c r="DN38">
        <v>107.167</v>
      </c>
      <c r="DO38">
        <v>105.77500000000001</v>
      </c>
      <c r="DP38">
        <v>0</v>
      </c>
      <c r="DQ38">
        <v>0</v>
      </c>
      <c r="DR38">
        <v>17.2593</v>
      </c>
      <c r="DS38">
        <v>56.177500000000002</v>
      </c>
      <c r="DT38">
        <v>301.49799999999999</v>
      </c>
      <c r="DU38">
        <v>94.855199999999996</v>
      </c>
      <c r="DV38">
        <v>0</v>
      </c>
      <c r="DW38">
        <v>14.866400000000001</v>
      </c>
      <c r="DX38">
        <v>0</v>
      </c>
      <c r="DY38">
        <v>411.22</v>
      </c>
      <c r="DZ38">
        <v>378.84100000000001</v>
      </c>
      <c r="EA38">
        <v>32.3782</v>
      </c>
      <c r="EB38">
        <v>0</v>
      </c>
      <c r="EC38">
        <v>0</v>
      </c>
      <c r="EE38">
        <v>0</v>
      </c>
      <c r="EF38">
        <v>0</v>
      </c>
      <c r="EH38">
        <v>0</v>
      </c>
      <c r="FI38" t="s">
        <v>509</v>
      </c>
      <c r="FJ38" t="s">
        <v>512</v>
      </c>
      <c r="FK38" t="s">
        <v>260</v>
      </c>
      <c r="FL38" t="s">
        <v>291</v>
      </c>
      <c r="FM38">
        <v>8.5</v>
      </c>
      <c r="FN38" t="s">
        <v>44</v>
      </c>
      <c r="FO38" t="s">
        <v>513</v>
      </c>
      <c r="FP38" t="s">
        <v>515</v>
      </c>
    </row>
    <row r="39" spans="1:172" s="70" customFormat="1" x14ac:dyDescent="0.25">
      <c r="A39" s="73">
        <v>42961.312928240739</v>
      </c>
      <c r="B39" s="70" t="s">
        <v>119</v>
      </c>
      <c r="C39" s="70" t="s">
        <v>120</v>
      </c>
      <c r="D39" s="70" t="s">
        <v>121</v>
      </c>
      <c r="E39" s="70">
        <v>5502.05</v>
      </c>
      <c r="F39" s="70">
        <v>5502.05</v>
      </c>
      <c r="G39" s="70" t="s">
        <v>43</v>
      </c>
      <c r="H39" s="71">
        <v>3.0555555555555555E-2</v>
      </c>
      <c r="I39" s="70" t="s">
        <v>51</v>
      </c>
      <c r="J39" s="70">
        <v>-31.44</v>
      </c>
      <c r="K39" s="70" t="s">
        <v>100</v>
      </c>
      <c r="L39" s="70" t="s">
        <v>100</v>
      </c>
      <c r="M39" s="70" t="s">
        <v>192</v>
      </c>
      <c r="N39" s="70">
        <v>0</v>
      </c>
      <c r="O39" s="70">
        <v>7893.01</v>
      </c>
      <c r="P39" s="70">
        <v>30253.8</v>
      </c>
      <c r="Q39" s="70">
        <v>0</v>
      </c>
      <c r="R39" s="70">
        <v>0</v>
      </c>
      <c r="S39" s="70">
        <v>0</v>
      </c>
      <c r="T39" s="70">
        <v>8732.0499999999993</v>
      </c>
      <c r="U39" s="70">
        <v>46878.8</v>
      </c>
      <c r="V39" s="70">
        <v>23566.7</v>
      </c>
      <c r="W39" s="70">
        <v>0</v>
      </c>
      <c r="X39" s="70">
        <v>0</v>
      </c>
      <c r="Y39" s="70">
        <v>0</v>
      </c>
      <c r="Z39" s="70">
        <v>70445.5</v>
      </c>
      <c r="AA39" s="70">
        <v>51.529200000000003</v>
      </c>
      <c r="AB39" s="70">
        <v>0</v>
      </c>
      <c r="AC39" s="70">
        <v>0</v>
      </c>
      <c r="AD39" s="70">
        <v>0</v>
      </c>
      <c r="AE39" s="70">
        <v>0</v>
      </c>
      <c r="AF39" s="70">
        <v>159.79900000000001</v>
      </c>
      <c r="AG39" s="70">
        <v>0</v>
      </c>
      <c r="AH39" s="70">
        <v>211.328</v>
      </c>
      <c r="AI39" s="70">
        <v>0</v>
      </c>
      <c r="AJ39" s="70">
        <v>0</v>
      </c>
      <c r="AK39" s="70">
        <v>0</v>
      </c>
      <c r="AL39" s="70">
        <v>0</v>
      </c>
      <c r="AM39" s="70">
        <v>211.328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1.5304599999999999</v>
      </c>
      <c r="BB39" s="70">
        <v>49.990699999999997</v>
      </c>
      <c r="BC39" s="70">
        <v>122.077</v>
      </c>
      <c r="BD39" s="70">
        <v>0</v>
      </c>
      <c r="BE39" s="70">
        <v>0</v>
      </c>
      <c r="BF39" s="70">
        <v>4.1766699999999997</v>
      </c>
      <c r="BG39" s="70">
        <v>38.863900000000001</v>
      </c>
      <c r="BH39" s="70">
        <v>216.63900000000001</v>
      </c>
      <c r="BI39" s="70">
        <v>109.03400000000001</v>
      </c>
      <c r="BJ39" s="70">
        <v>0</v>
      </c>
      <c r="BK39" s="70">
        <v>0</v>
      </c>
      <c r="BL39" s="70">
        <v>0</v>
      </c>
      <c r="BM39" s="70">
        <v>325.673</v>
      </c>
      <c r="BN39" s="70">
        <v>319.96600000000001</v>
      </c>
      <c r="BO39" s="70">
        <v>5.7071199999999997</v>
      </c>
      <c r="BP39" s="70">
        <v>0</v>
      </c>
      <c r="BQ39" s="70">
        <v>0</v>
      </c>
      <c r="BS39" s="70">
        <v>0</v>
      </c>
      <c r="BT39" s="70">
        <v>0</v>
      </c>
      <c r="BV39" s="70">
        <v>0</v>
      </c>
      <c r="BW39" s="70" t="s">
        <v>100</v>
      </c>
      <c r="BX39" s="70" t="s">
        <v>100</v>
      </c>
      <c r="BY39" s="70" t="s">
        <v>192</v>
      </c>
      <c r="BZ39" s="70">
        <v>0</v>
      </c>
      <c r="CA39" s="70">
        <v>8024.53</v>
      </c>
      <c r="CB39" s="70">
        <v>22757</v>
      </c>
      <c r="CC39" s="70">
        <v>0</v>
      </c>
      <c r="CD39" s="70">
        <v>0</v>
      </c>
      <c r="CE39" s="70">
        <v>0</v>
      </c>
      <c r="CF39" s="70">
        <v>6827.55</v>
      </c>
      <c r="CG39" s="70">
        <v>37609.1</v>
      </c>
      <c r="CH39" s="70">
        <v>23566.7</v>
      </c>
      <c r="CI39" s="70">
        <v>0</v>
      </c>
      <c r="CJ39" s="70">
        <v>0</v>
      </c>
      <c r="CK39" s="70">
        <v>0</v>
      </c>
      <c r="CL39" s="70">
        <v>61175.8</v>
      </c>
      <c r="CM39" s="70">
        <v>164.31399999999999</v>
      </c>
      <c r="CN39" s="70">
        <v>0</v>
      </c>
      <c r="CO39" s="70">
        <v>0</v>
      </c>
      <c r="CP39" s="70">
        <v>0</v>
      </c>
      <c r="CQ39" s="70">
        <v>0</v>
      </c>
      <c r="CR39" s="70">
        <v>170.04499999999999</v>
      </c>
      <c r="CS39" s="70">
        <v>0</v>
      </c>
      <c r="CT39" s="70">
        <v>334.358</v>
      </c>
      <c r="CU39" s="70">
        <v>0</v>
      </c>
      <c r="CV39" s="70">
        <v>0</v>
      </c>
      <c r="CW39" s="70">
        <v>0</v>
      </c>
      <c r="CX39" s="70">
        <v>0</v>
      </c>
      <c r="CY39" s="70">
        <v>334.358</v>
      </c>
      <c r="CZ39" s="70">
        <v>0</v>
      </c>
      <c r="DA39" s="70">
        <v>0</v>
      </c>
      <c r="DB39" s="70">
        <v>0</v>
      </c>
      <c r="DC39" s="70">
        <v>0</v>
      </c>
      <c r="DD39" s="70">
        <v>0</v>
      </c>
      <c r="DE39" s="70">
        <v>0</v>
      </c>
      <c r="DF39" s="70">
        <v>0</v>
      </c>
      <c r="DG39" s="70">
        <v>0</v>
      </c>
      <c r="DH39" s="70">
        <v>0</v>
      </c>
      <c r="DI39" s="70">
        <v>0</v>
      </c>
      <c r="DJ39" s="70">
        <v>0</v>
      </c>
      <c r="DK39" s="70">
        <v>0</v>
      </c>
      <c r="DL39" s="70">
        <v>0</v>
      </c>
      <c r="DM39" s="70">
        <v>4.8442600000000002</v>
      </c>
      <c r="DN39" s="70">
        <v>53.897199999999998</v>
      </c>
      <c r="DO39" s="70">
        <v>91.808499999999995</v>
      </c>
      <c r="DP39" s="70">
        <v>0</v>
      </c>
      <c r="DQ39" s="70">
        <v>0</v>
      </c>
      <c r="DR39" s="70">
        <v>4.4442000000000004</v>
      </c>
      <c r="DS39" s="70">
        <v>30.213100000000001</v>
      </c>
      <c r="DT39" s="70">
        <v>185.20699999999999</v>
      </c>
      <c r="DU39" s="70">
        <v>109.03400000000001</v>
      </c>
      <c r="DV39" s="70">
        <v>0</v>
      </c>
      <c r="DW39" s="70">
        <v>0</v>
      </c>
      <c r="DX39" s="70">
        <v>0</v>
      </c>
      <c r="DY39" s="70">
        <v>294.24099999999999</v>
      </c>
      <c r="DZ39" s="70">
        <v>284.95299999999997</v>
      </c>
      <c r="EA39" s="70">
        <v>9.2884600000000006</v>
      </c>
      <c r="EB39" s="70">
        <v>0</v>
      </c>
      <c r="EC39" s="70">
        <v>0</v>
      </c>
      <c r="EE39" s="70">
        <v>0</v>
      </c>
      <c r="EF39" s="70">
        <v>0</v>
      </c>
      <c r="EH39" s="70">
        <v>0</v>
      </c>
      <c r="FI39" s="70" t="s">
        <v>509</v>
      </c>
      <c r="FJ39" s="70" t="s">
        <v>512</v>
      </c>
      <c r="FK39" s="70" t="s">
        <v>260</v>
      </c>
      <c r="FL39" s="70" t="s">
        <v>291</v>
      </c>
      <c r="FM39" s="70">
        <v>8.5</v>
      </c>
      <c r="FN39" s="70" t="s">
        <v>44</v>
      </c>
      <c r="FO39" s="70" t="s">
        <v>516</v>
      </c>
      <c r="FP39" s="70" t="s">
        <v>517</v>
      </c>
    </row>
    <row r="40" spans="1:172" x14ac:dyDescent="0.25">
      <c r="A40" s="69">
        <v>42961.313460648147</v>
      </c>
      <c r="B40" t="s">
        <v>146</v>
      </c>
      <c r="C40" t="s">
        <v>147</v>
      </c>
      <c r="D40" t="s">
        <v>121</v>
      </c>
      <c r="E40">
        <v>5502.05</v>
      </c>
      <c r="F40">
        <v>5502.05</v>
      </c>
      <c r="G40" t="s">
        <v>43</v>
      </c>
      <c r="H40" s="39">
        <v>2.8472222222222222E-2</v>
      </c>
      <c r="I40" t="s">
        <v>51</v>
      </c>
      <c r="J40">
        <v>-35.01</v>
      </c>
      <c r="K40" t="s">
        <v>100</v>
      </c>
      <c r="L40" t="s">
        <v>100</v>
      </c>
      <c r="M40" t="s">
        <v>223</v>
      </c>
      <c r="N40">
        <v>0</v>
      </c>
      <c r="O40">
        <v>3079.08</v>
      </c>
      <c r="P40">
        <v>30976.6</v>
      </c>
      <c r="Q40">
        <v>0</v>
      </c>
      <c r="R40">
        <v>0</v>
      </c>
      <c r="S40">
        <v>0</v>
      </c>
      <c r="T40">
        <v>6596.67</v>
      </c>
      <c r="U40">
        <v>40652.300000000003</v>
      </c>
      <c r="V40">
        <v>23566.7</v>
      </c>
      <c r="W40">
        <v>0</v>
      </c>
      <c r="X40">
        <v>0</v>
      </c>
      <c r="Y40">
        <v>0</v>
      </c>
      <c r="Z40">
        <v>64219</v>
      </c>
      <c r="AA40">
        <v>25.3048</v>
      </c>
      <c r="AB40">
        <v>0</v>
      </c>
      <c r="AC40">
        <v>0</v>
      </c>
      <c r="AD40">
        <v>0</v>
      </c>
      <c r="AE40">
        <v>0</v>
      </c>
      <c r="AF40">
        <v>159.79900000000001</v>
      </c>
      <c r="AG40">
        <v>0</v>
      </c>
      <c r="AH40">
        <v>185.10400000000001</v>
      </c>
      <c r="AI40">
        <v>0</v>
      </c>
      <c r="AJ40">
        <v>0</v>
      </c>
      <c r="AK40">
        <v>0</v>
      </c>
      <c r="AL40">
        <v>0</v>
      </c>
      <c r="AM40">
        <v>185.10400000000001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0.77173000000000003</v>
      </c>
      <c r="BB40">
        <v>29.577000000000002</v>
      </c>
      <c r="BC40">
        <v>124.994</v>
      </c>
      <c r="BD40">
        <v>0</v>
      </c>
      <c r="BE40">
        <v>0</v>
      </c>
      <c r="BF40">
        <v>4.17666</v>
      </c>
      <c r="BG40">
        <v>28.754899999999999</v>
      </c>
      <c r="BH40">
        <v>188.274</v>
      </c>
      <c r="BI40">
        <v>109.03400000000001</v>
      </c>
      <c r="BJ40">
        <v>0</v>
      </c>
      <c r="BK40">
        <v>0</v>
      </c>
      <c r="BL40">
        <v>0</v>
      </c>
      <c r="BM40">
        <v>297.30799999999999</v>
      </c>
      <c r="BN40">
        <v>292.36</v>
      </c>
      <c r="BO40">
        <v>4.9483899999999998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100</v>
      </c>
      <c r="BX40" t="s">
        <v>100</v>
      </c>
      <c r="BY40" t="s">
        <v>224</v>
      </c>
      <c r="BZ40">
        <v>0</v>
      </c>
      <c r="CA40">
        <v>6128.41</v>
      </c>
      <c r="CB40">
        <v>19021.5</v>
      </c>
      <c r="CC40">
        <v>0</v>
      </c>
      <c r="CD40">
        <v>0</v>
      </c>
      <c r="CE40">
        <v>0</v>
      </c>
      <c r="CF40">
        <v>6772.09</v>
      </c>
      <c r="CG40">
        <v>31921.9</v>
      </c>
      <c r="CH40">
        <v>23566.7</v>
      </c>
      <c r="CI40">
        <v>0</v>
      </c>
      <c r="CJ40">
        <v>0</v>
      </c>
      <c r="CK40">
        <v>0</v>
      </c>
      <c r="CL40">
        <v>55488.6</v>
      </c>
      <c r="CM40">
        <v>48.065600000000003</v>
      </c>
      <c r="CN40">
        <v>0</v>
      </c>
      <c r="CO40">
        <v>0</v>
      </c>
      <c r="CP40">
        <v>0</v>
      </c>
      <c r="CQ40">
        <v>0</v>
      </c>
      <c r="CR40">
        <v>170.04400000000001</v>
      </c>
      <c r="CS40">
        <v>0</v>
      </c>
      <c r="CT40">
        <v>218.11</v>
      </c>
      <c r="CU40">
        <v>0</v>
      </c>
      <c r="CV40">
        <v>0</v>
      </c>
      <c r="CW40">
        <v>0</v>
      </c>
      <c r="CX40">
        <v>0</v>
      </c>
      <c r="CY40">
        <v>218.11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1.4380299999999999</v>
      </c>
      <c r="DN40">
        <v>40.6875</v>
      </c>
      <c r="DO40">
        <v>76.753600000000006</v>
      </c>
      <c r="DP40">
        <v>0</v>
      </c>
      <c r="DQ40">
        <v>0</v>
      </c>
      <c r="DR40">
        <v>4.44421</v>
      </c>
      <c r="DS40">
        <v>29.941099999999999</v>
      </c>
      <c r="DT40">
        <v>153.26499999999999</v>
      </c>
      <c r="DU40">
        <v>109.03400000000001</v>
      </c>
      <c r="DV40">
        <v>0</v>
      </c>
      <c r="DW40">
        <v>0</v>
      </c>
      <c r="DX40">
        <v>0</v>
      </c>
      <c r="DY40">
        <v>262.298</v>
      </c>
      <c r="DZ40">
        <v>256.416</v>
      </c>
      <c r="EA40">
        <v>5.8822400000000004</v>
      </c>
      <c r="EB40">
        <v>0</v>
      </c>
      <c r="EC40">
        <v>0</v>
      </c>
      <c r="EE40">
        <v>0</v>
      </c>
      <c r="EF40">
        <v>0</v>
      </c>
      <c r="EH40">
        <v>0</v>
      </c>
      <c r="FI40" t="s">
        <v>509</v>
      </c>
      <c r="FJ40" t="s">
        <v>512</v>
      </c>
      <c r="FK40" t="s">
        <v>260</v>
      </c>
      <c r="FL40" t="s">
        <v>291</v>
      </c>
      <c r="FM40">
        <v>8.5</v>
      </c>
      <c r="FN40" t="s">
        <v>44</v>
      </c>
      <c r="FO40" t="s">
        <v>516</v>
      </c>
      <c r="FP40" t="s">
        <v>517</v>
      </c>
    </row>
    <row r="41" spans="1:172" x14ac:dyDescent="0.25">
      <c r="A41" s="69">
        <v>42961.313981481479</v>
      </c>
      <c r="B41" t="s">
        <v>152</v>
      </c>
      <c r="C41" t="s">
        <v>153</v>
      </c>
      <c r="D41" t="s">
        <v>121</v>
      </c>
      <c r="E41">
        <v>5502.05</v>
      </c>
      <c r="F41">
        <v>5502.05</v>
      </c>
      <c r="G41" t="s">
        <v>43</v>
      </c>
      <c r="H41" s="39">
        <v>2.8472222222222222E-2</v>
      </c>
      <c r="I41" t="s">
        <v>51</v>
      </c>
      <c r="J41">
        <v>-45.81</v>
      </c>
      <c r="K41" t="s">
        <v>100</v>
      </c>
      <c r="L41" t="s">
        <v>100</v>
      </c>
      <c r="M41" t="s">
        <v>200</v>
      </c>
      <c r="N41">
        <v>34.151899999999998</v>
      </c>
      <c r="O41">
        <v>4895.1400000000003</v>
      </c>
      <c r="P41">
        <v>30253.8</v>
      </c>
      <c r="Q41">
        <v>0</v>
      </c>
      <c r="R41">
        <v>0</v>
      </c>
      <c r="S41">
        <v>0</v>
      </c>
      <c r="T41">
        <v>8724.9500000000007</v>
      </c>
      <c r="U41">
        <v>43908</v>
      </c>
      <c r="V41">
        <v>23566.7</v>
      </c>
      <c r="W41">
        <v>0</v>
      </c>
      <c r="X41">
        <v>0</v>
      </c>
      <c r="Y41">
        <v>0</v>
      </c>
      <c r="Z41">
        <v>67474.7</v>
      </c>
      <c r="AA41">
        <v>18.877099999999999</v>
      </c>
      <c r="AB41">
        <v>0</v>
      </c>
      <c r="AC41">
        <v>0</v>
      </c>
      <c r="AD41">
        <v>0</v>
      </c>
      <c r="AE41">
        <v>0</v>
      </c>
      <c r="AF41">
        <v>159.535</v>
      </c>
      <c r="AG41">
        <v>0</v>
      </c>
      <c r="AH41">
        <v>178.41200000000001</v>
      </c>
      <c r="AI41">
        <v>0</v>
      </c>
      <c r="AJ41">
        <v>0</v>
      </c>
      <c r="AK41">
        <v>0</v>
      </c>
      <c r="AL41">
        <v>0</v>
      </c>
      <c r="AM41">
        <v>178.41200000000001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0.66773099999999996</v>
      </c>
      <c r="BB41">
        <v>33.306199999999997</v>
      </c>
      <c r="BC41">
        <v>122.077</v>
      </c>
      <c r="BD41">
        <v>0</v>
      </c>
      <c r="BE41">
        <v>0</v>
      </c>
      <c r="BF41">
        <v>4.16974</v>
      </c>
      <c r="BG41">
        <v>38.836399999999998</v>
      </c>
      <c r="BH41">
        <v>199.05699999999999</v>
      </c>
      <c r="BI41">
        <v>109.03400000000001</v>
      </c>
      <c r="BJ41">
        <v>0</v>
      </c>
      <c r="BK41">
        <v>0</v>
      </c>
      <c r="BL41">
        <v>0</v>
      </c>
      <c r="BM41">
        <v>308.09100000000001</v>
      </c>
      <c r="BN41">
        <v>303.35899999999998</v>
      </c>
      <c r="BO41">
        <v>4.7323599999999999</v>
      </c>
      <c r="BP41">
        <v>0</v>
      </c>
      <c r="BQ41">
        <v>0</v>
      </c>
      <c r="BS41">
        <v>0</v>
      </c>
      <c r="BT41">
        <v>0</v>
      </c>
      <c r="BV41">
        <v>0</v>
      </c>
      <c r="BW41" t="s">
        <v>100</v>
      </c>
      <c r="BX41" t="s">
        <v>100</v>
      </c>
      <c r="BY41" t="s">
        <v>224</v>
      </c>
      <c r="BZ41">
        <v>0</v>
      </c>
      <c r="CA41">
        <v>6128.41</v>
      </c>
      <c r="CB41">
        <v>19021.5</v>
      </c>
      <c r="CC41">
        <v>0</v>
      </c>
      <c r="CD41">
        <v>0</v>
      </c>
      <c r="CE41">
        <v>0</v>
      </c>
      <c r="CF41">
        <v>6772.09</v>
      </c>
      <c r="CG41">
        <v>31921.9</v>
      </c>
      <c r="CH41">
        <v>23566.7</v>
      </c>
      <c r="CI41">
        <v>0</v>
      </c>
      <c r="CJ41">
        <v>0</v>
      </c>
      <c r="CK41">
        <v>0</v>
      </c>
      <c r="CL41">
        <v>55488.6</v>
      </c>
      <c r="CM41">
        <v>48.065600000000003</v>
      </c>
      <c r="CN41">
        <v>0</v>
      </c>
      <c r="CO41">
        <v>0</v>
      </c>
      <c r="CP41">
        <v>0</v>
      </c>
      <c r="CQ41">
        <v>0</v>
      </c>
      <c r="CR41">
        <v>170.04400000000001</v>
      </c>
      <c r="CS41">
        <v>0</v>
      </c>
      <c r="CT41">
        <v>218.11</v>
      </c>
      <c r="CU41">
        <v>0</v>
      </c>
      <c r="CV41">
        <v>0</v>
      </c>
      <c r="CW41">
        <v>0</v>
      </c>
      <c r="CX41">
        <v>0</v>
      </c>
      <c r="CY41">
        <v>218.11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1.4380299999999999</v>
      </c>
      <c r="DN41">
        <v>40.6875</v>
      </c>
      <c r="DO41">
        <v>76.753600000000006</v>
      </c>
      <c r="DP41">
        <v>0</v>
      </c>
      <c r="DQ41">
        <v>0</v>
      </c>
      <c r="DR41">
        <v>4.44421</v>
      </c>
      <c r="DS41">
        <v>29.941099999999999</v>
      </c>
      <c r="DT41">
        <v>153.26499999999999</v>
      </c>
      <c r="DU41">
        <v>109.03400000000001</v>
      </c>
      <c r="DV41">
        <v>0</v>
      </c>
      <c r="DW41">
        <v>0</v>
      </c>
      <c r="DX41">
        <v>0</v>
      </c>
      <c r="DY41">
        <v>262.298</v>
      </c>
      <c r="DZ41">
        <v>256.416</v>
      </c>
      <c r="EA41">
        <v>5.8822400000000004</v>
      </c>
      <c r="EB41">
        <v>0</v>
      </c>
      <c r="EC41">
        <v>0</v>
      </c>
      <c r="EE41">
        <v>0</v>
      </c>
      <c r="EF41">
        <v>0</v>
      </c>
      <c r="EH41">
        <v>0</v>
      </c>
      <c r="FI41" t="s">
        <v>509</v>
      </c>
      <c r="FJ41" t="s">
        <v>512</v>
      </c>
      <c r="FK41" t="s">
        <v>260</v>
      </c>
      <c r="FL41" t="s">
        <v>291</v>
      </c>
      <c r="FM41">
        <v>8.5</v>
      </c>
      <c r="FN41" t="s">
        <v>44</v>
      </c>
      <c r="FO41" t="s">
        <v>516</v>
      </c>
      <c r="FP41" t="s">
        <v>517</v>
      </c>
    </row>
    <row r="42" spans="1:172" x14ac:dyDescent="0.25">
      <c r="A42" s="69">
        <v>42961.314467592594</v>
      </c>
      <c r="B42" t="s">
        <v>165</v>
      </c>
      <c r="C42" t="s">
        <v>166</v>
      </c>
      <c r="D42" t="s">
        <v>121</v>
      </c>
      <c r="E42">
        <v>5502.05</v>
      </c>
      <c r="F42">
        <v>5502.05</v>
      </c>
      <c r="G42" t="s">
        <v>43</v>
      </c>
      <c r="H42" s="39">
        <v>2.6388888888888889E-2</v>
      </c>
      <c r="I42" t="s">
        <v>50</v>
      </c>
      <c r="J42">
        <v>7.78</v>
      </c>
      <c r="K42" t="s">
        <v>100</v>
      </c>
      <c r="L42" t="s">
        <v>100</v>
      </c>
      <c r="M42" t="s">
        <v>224</v>
      </c>
      <c r="N42">
        <v>0</v>
      </c>
      <c r="O42">
        <v>7622.79</v>
      </c>
      <c r="P42">
        <v>30255.3</v>
      </c>
      <c r="Q42">
        <v>0</v>
      </c>
      <c r="R42">
        <v>0</v>
      </c>
      <c r="S42">
        <v>0</v>
      </c>
      <c r="T42">
        <v>11157</v>
      </c>
      <c r="U42">
        <v>49035.1</v>
      </c>
      <c r="V42">
        <v>23566.7</v>
      </c>
      <c r="W42">
        <v>0</v>
      </c>
      <c r="X42">
        <v>0</v>
      </c>
      <c r="Y42">
        <v>0</v>
      </c>
      <c r="Z42">
        <v>72601.8</v>
      </c>
      <c r="AA42">
        <v>58.750500000000002</v>
      </c>
      <c r="AB42">
        <v>0</v>
      </c>
      <c r="AC42">
        <v>0</v>
      </c>
      <c r="AD42">
        <v>0</v>
      </c>
      <c r="AE42">
        <v>0</v>
      </c>
      <c r="AF42">
        <v>159.536</v>
      </c>
      <c r="AG42">
        <v>0</v>
      </c>
      <c r="AH42">
        <v>218.286</v>
      </c>
      <c r="AI42">
        <v>0</v>
      </c>
      <c r="AJ42">
        <v>0</v>
      </c>
      <c r="AK42">
        <v>0</v>
      </c>
      <c r="AL42">
        <v>0</v>
      </c>
      <c r="AM42">
        <v>218.286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1.7551000000000001</v>
      </c>
      <c r="BB42">
        <v>49.633099999999999</v>
      </c>
      <c r="BC42">
        <v>122.083</v>
      </c>
      <c r="BD42">
        <v>0</v>
      </c>
      <c r="BE42">
        <v>0</v>
      </c>
      <c r="BF42">
        <v>4.1697499999999996</v>
      </c>
      <c r="BG42">
        <v>50.473500000000001</v>
      </c>
      <c r="BH42">
        <v>228.11500000000001</v>
      </c>
      <c r="BI42">
        <v>109.03400000000001</v>
      </c>
      <c r="BJ42">
        <v>0</v>
      </c>
      <c r="BK42">
        <v>0</v>
      </c>
      <c r="BL42">
        <v>0</v>
      </c>
      <c r="BM42">
        <v>337.14800000000002</v>
      </c>
      <c r="BN42">
        <v>331.22399999999999</v>
      </c>
      <c r="BO42">
        <v>5.9248500000000002</v>
      </c>
      <c r="BP42">
        <v>0</v>
      </c>
      <c r="BQ42">
        <v>1.5</v>
      </c>
      <c r="BR42" t="s">
        <v>118</v>
      </c>
      <c r="BS42">
        <v>0</v>
      </c>
      <c r="BT42">
        <v>0</v>
      </c>
      <c r="BV42">
        <v>0</v>
      </c>
      <c r="BW42" t="s">
        <v>100</v>
      </c>
      <c r="BX42" t="s">
        <v>100</v>
      </c>
      <c r="BY42" t="s">
        <v>224</v>
      </c>
      <c r="BZ42">
        <v>0</v>
      </c>
      <c r="CA42">
        <v>9121.14</v>
      </c>
      <c r="CB42">
        <v>30302.799999999999</v>
      </c>
      <c r="CC42">
        <v>0</v>
      </c>
      <c r="CD42">
        <v>0</v>
      </c>
      <c r="CE42">
        <v>0</v>
      </c>
      <c r="CF42">
        <v>11157</v>
      </c>
      <c r="CG42">
        <v>50581</v>
      </c>
      <c r="CH42">
        <v>23566.7</v>
      </c>
      <c r="CI42">
        <v>0</v>
      </c>
      <c r="CJ42">
        <v>0</v>
      </c>
      <c r="CK42">
        <v>0</v>
      </c>
      <c r="CL42">
        <v>74147.7</v>
      </c>
      <c r="CM42">
        <v>61.836100000000002</v>
      </c>
      <c r="CN42">
        <v>0</v>
      </c>
      <c r="CO42">
        <v>0</v>
      </c>
      <c r="CP42">
        <v>0</v>
      </c>
      <c r="CQ42">
        <v>0</v>
      </c>
      <c r="CR42">
        <v>159.536</v>
      </c>
      <c r="CS42">
        <v>0</v>
      </c>
      <c r="CT42">
        <v>221.37200000000001</v>
      </c>
      <c r="CU42">
        <v>0</v>
      </c>
      <c r="CV42">
        <v>0</v>
      </c>
      <c r="CW42">
        <v>0</v>
      </c>
      <c r="CX42">
        <v>0</v>
      </c>
      <c r="CY42">
        <v>221.37200000000001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1.8471599999999999</v>
      </c>
      <c r="DN42">
        <v>57.1265</v>
      </c>
      <c r="DO42">
        <v>122.27500000000001</v>
      </c>
      <c r="DP42">
        <v>0</v>
      </c>
      <c r="DQ42">
        <v>0</v>
      </c>
      <c r="DR42">
        <v>4.1697499999999996</v>
      </c>
      <c r="DS42">
        <v>50.473500000000001</v>
      </c>
      <c r="DT42">
        <v>235.892</v>
      </c>
      <c r="DU42">
        <v>109.03400000000001</v>
      </c>
      <c r="DV42">
        <v>0</v>
      </c>
      <c r="DW42">
        <v>0</v>
      </c>
      <c r="DX42">
        <v>0</v>
      </c>
      <c r="DY42">
        <v>344.92599999999999</v>
      </c>
      <c r="DZ42">
        <v>338.90899999999999</v>
      </c>
      <c r="EA42">
        <v>6.0169100000000002</v>
      </c>
      <c r="EB42">
        <v>0</v>
      </c>
      <c r="EC42">
        <v>1.5</v>
      </c>
      <c r="ED42" t="s">
        <v>118</v>
      </c>
      <c r="EE42">
        <v>0</v>
      </c>
      <c r="EF42">
        <v>0</v>
      </c>
      <c r="EH42">
        <v>0</v>
      </c>
      <c r="FI42" t="s">
        <v>509</v>
      </c>
      <c r="FJ42" t="s">
        <v>512</v>
      </c>
      <c r="FK42" t="s">
        <v>260</v>
      </c>
      <c r="FL42" t="s">
        <v>291</v>
      </c>
      <c r="FM42">
        <v>8.5</v>
      </c>
      <c r="FN42" t="s">
        <v>44</v>
      </c>
      <c r="FO42" t="s">
        <v>516</v>
      </c>
      <c r="FP42" t="s">
        <v>517</v>
      </c>
    </row>
    <row r="43" spans="1:172" x14ac:dyDescent="0.25">
      <c r="A43" s="69">
        <v>42961.315034722225</v>
      </c>
      <c r="B43" t="s">
        <v>167</v>
      </c>
      <c r="C43" t="s">
        <v>168</v>
      </c>
      <c r="D43" t="s">
        <v>121</v>
      </c>
      <c r="E43">
        <v>5502.05</v>
      </c>
      <c r="F43">
        <v>5502.05</v>
      </c>
      <c r="G43" t="s">
        <v>43</v>
      </c>
      <c r="H43" s="39">
        <v>2.6388888888888889E-2</v>
      </c>
      <c r="I43" t="s">
        <v>50</v>
      </c>
      <c r="J43">
        <v>32.479999999999997</v>
      </c>
      <c r="K43" t="s">
        <v>100</v>
      </c>
      <c r="L43" t="s">
        <v>100</v>
      </c>
      <c r="M43" t="s">
        <v>224</v>
      </c>
      <c r="N43">
        <v>0</v>
      </c>
      <c r="O43">
        <v>8028.6</v>
      </c>
      <c r="P43">
        <v>30257.599999999999</v>
      </c>
      <c r="Q43">
        <v>0</v>
      </c>
      <c r="R43">
        <v>0</v>
      </c>
      <c r="S43">
        <v>0</v>
      </c>
      <c r="T43">
        <v>11157</v>
      </c>
      <c r="U43">
        <v>49443.199999999997</v>
      </c>
      <c r="V43">
        <v>23566.7</v>
      </c>
      <c r="W43">
        <v>0</v>
      </c>
      <c r="X43">
        <v>0</v>
      </c>
      <c r="Y43">
        <v>0</v>
      </c>
      <c r="Z43">
        <v>73009.899999999994</v>
      </c>
      <c r="AA43">
        <v>76.386200000000002</v>
      </c>
      <c r="AB43">
        <v>0</v>
      </c>
      <c r="AC43">
        <v>0</v>
      </c>
      <c r="AD43">
        <v>0</v>
      </c>
      <c r="AE43">
        <v>0</v>
      </c>
      <c r="AF43">
        <v>159.536</v>
      </c>
      <c r="AG43">
        <v>0</v>
      </c>
      <c r="AH43">
        <v>235.922</v>
      </c>
      <c r="AI43">
        <v>0</v>
      </c>
      <c r="AJ43">
        <v>0</v>
      </c>
      <c r="AK43">
        <v>0</v>
      </c>
      <c r="AL43">
        <v>0</v>
      </c>
      <c r="AM43">
        <v>235.922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2.2671100000000002</v>
      </c>
      <c r="BB43">
        <v>52.526400000000002</v>
      </c>
      <c r="BC43">
        <v>122.09</v>
      </c>
      <c r="BD43">
        <v>0</v>
      </c>
      <c r="BE43">
        <v>0</v>
      </c>
      <c r="BF43">
        <v>4.1697600000000001</v>
      </c>
      <c r="BG43">
        <v>50.473500000000001</v>
      </c>
      <c r="BH43">
        <v>231.52699999999999</v>
      </c>
      <c r="BI43">
        <v>109.03400000000001</v>
      </c>
      <c r="BJ43">
        <v>0</v>
      </c>
      <c r="BK43">
        <v>0</v>
      </c>
      <c r="BL43">
        <v>0</v>
      </c>
      <c r="BM43">
        <v>340.56099999999998</v>
      </c>
      <c r="BN43">
        <v>334.12400000000002</v>
      </c>
      <c r="BO43">
        <v>6.4368699999999999</v>
      </c>
      <c r="BP43">
        <v>0</v>
      </c>
      <c r="BQ43">
        <v>21</v>
      </c>
      <c r="BR43" t="s">
        <v>169</v>
      </c>
      <c r="BS43">
        <v>0</v>
      </c>
      <c r="BT43">
        <v>0</v>
      </c>
      <c r="BV43">
        <v>0</v>
      </c>
      <c r="BW43" t="s">
        <v>100</v>
      </c>
      <c r="BX43" t="s">
        <v>100</v>
      </c>
      <c r="BY43" t="s">
        <v>255</v>
      </c>
      <c r="BZ43">
        <v>0</v>
      </c>
      <c r="CA43">
        <v>8497.58</v>
      </c>
      <c r="CB43">
        <v>36904.800000000003</v>
      </c>
      <c r="CC43">
        <v>0</v>
      </c>
      <c r="CD43">
        <v>0</v>
      </c>
      <c r="CE43">
        <v>0</v>
      </c>
      <c r="CF43">
        <v>11157</v>
      </c>
      <c r="CG43">
        <v>56559.4</v>
      </c>
      <c r="CH43">
        <v>23566.7</v>
      </c>
      <c r="CI43">
        <v>0</v>
      </c>
      <c r="CJ43">
        <v>0</v>
      </c>
      <c r="CK43">
        <v>0</v>
      </c>
      <c r="CL43">
        <v>80126.100000000006</v>
      </c>
      <c r="CM43">
        <v>69.688800000000001</v>
      </c>
      <c r="CN43">
        <v>0</v>
      </c>
      <c r="CO43">
        <v>0</v>
      </c>
      <c r="CP43">
        <v>0</v>
      </c>
      <c r="CQ43">
        <v>0</v>
      </c>
      <c r="CR43">
        <v>159.536</v>
      </c>
      <c r="CS43">
        <v>0</v>
      </c>
      <c r="CT43">
        <v>229.22499999999999</v>
      </c>
      <c r="CU43">
        <v>0</v>
      </c>
      <c r="CV43">
        <v>0</v>
      </c>
      <c r="CW43">
        <v>0</v>
      </c>
      <c r="CX43">
        <v>0</v>
      </c>
      <c r="CY43">
        <v>229.22499999999999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2.0774900000000001</v>
      </c>
      <c r="DN43">
        <v>57.9694</v>
      </c>
      <c r="DO43">
        <v>149.32400000000001</v>
      </c>
      <c r="DP43">
        <v>0</v>
      </c>
      <c r="DQ43">
        <v>0</v>
      </c>
      <c r="DR43">
        <v>4.1697600000000001</v>
      </c>
      <c r="DS43">
        <v>50.473500000000001</v>
      </c>
      <c r="DT43">
        <v>264.01400000000001</v>
      </c>
      <c r="DU43">
        <v>109.03400000000001</v>
      </c>
      <c r="DV43">
        <v>0</v>
      </c>
      <c r="DW43">
        <v>0</v>
      </c>
      <c r="DX43">
        <v>0</v>
      </c>
      <c r="DY43">
        <v>373.048</v>
      </c>
      <c r="DZ43">
        <v>366.80099999999999</v>
      </c>
      <c r="EA43">
        <v>6.2472500000000002</v>
      </c>
      <c r="EB43">
        <v>0</v>
      </c>
      <c r="EC43">
        <v>1.5</v>
      </c>
      <c r="ED43" t="s">
        <v>118</v>
      </c>
      <c r="EE43">
        <v>0</v>
      </c>
      <c r="EF43">
        <v>0</v>
      </c>
      <c r="EH43">
        <v>0</v>
      </c>
      <c r="FI43" t="s">
        <v>509</v>
      </c>
      <c r="FJ43" t="s">
        <v>512</v>
      </c>
      <c r="FK43" t="s">
        <v>260</v>
      </c>
      <c r="FL43" t="s">
        <v>291</v>
      </c>
      <c r="FM43">
        <v>8.5</v>
      </c>
      <c r="FN43" t="s">
        <v>44</v>
      </c>
      <c r="FO43" t="s">
        <v>516</v>
      </c>
      <c r="FP43" t="s">
        <v>517</v>
      </c>
    </row>
    <row r="44" spans="1:172" x14ac:dyDescent="0.25">
      <c r="A44" s="69">
        <v>42961.315532407411</v>
      </c>
      <c r="B44" t="s">
        <v>170</v>
      </c>
      <c r="C44" t="s">
        <v>171</v>
      </c>
      <c r="D44" t="s">
        <v>121</v>
      </c>
      <c r="E44">
        <v>5502.05</v>
      </c>
      <c r="F44">
        <v>5502.05</v>
      </c>
      <c r="G44" t="s">
        <v>43</v>
      </c>
      <c r="H44" s="39">
        <v>2.6388888888888889E-2</v>
      </c>
      <c r="I44" t="s">
        <v>50</v>
      </c>
      <c r="J44">
        <v>24.28</v>
      </c>
      <c r="K44" t="s">
        <v>100</v>
      </c>
      <c r="L44" t="s">
        <v>100</v>
      </c>
      <c r="M44" t="s">
        <v>224</v>
      </c>
      <c r="N44">
        <v>0</v>
      </c>
      <c r="O44">
        <v>8035.75</v>
      </c>
      <c r="P44">
        <v>30256.799999999999</v>
      </c>
      <c r="Q44">
        <v>0</v>
      </c>
      <c r="R44">
        <v>0</v>
      </c>
      <c r="S44">
        <v>0</v>
      </c>
      <c r="T44">
        <v>11157</v>
      </c>
      <c r="U44">
        <v>49449.599999999999</v>
      </c>
      <c r="V44">
        <v>23566.7</v>
      </c>
      <c r="W44">
        <v>0</v>
      </c>
      <c r="X44">
        <v>0</v>
      </c>
      <c r="Y44">
        <v>0</v>
      </c>
      <c r="Z44">
        <v>73016.3</v>
      </c>
      <c r="AA44">
        <v>70.930800000000005</v>
      </c>
      <c r="AB44">
        <v>0</v>
      </c>
      <c r="AC44">
        <v>0</v>
      </c>
      <c r="AD44">
        <v>0</v>
      </c>
      <c r="AE44">
        <v>0</v>
      </c>
      <c r="AF44">
        <v>159.80000000000001</v>
      </c>
      <c r="AG44">
        <v>0</v>
      </c>
      <c r="AH44">
        <v>230.73</v>
      </c>
      <c r="AI44">
        <v>0</v>
      </c>
      <c r="AJ44">
        <v>0</v>
      </c>
      <c r="AK44">
        <v>0</v>
      </c>
      <c r="AL44">
        <v>0</v>
      </c>
      <c r="AM44">
        <v>230.73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2.1076600000000001</v>
      </c>
      <c r="BB44">
        <v>52.466200000000001</v>
      </c>
      <c r="BC44">
        <v>122.08799999999999</v>
      </c>
      <c r="BD44">
        <v>0</v>
      </c>
      <c r="BE44">
        <v>0</v>
      </c>
      <c r="BF44">
        <v>4.1766800000000002</v>
      </c>
      <c r="BG44">
        <v>50.473500000000001</v>
      </c>
      <c r="BH44">
        <v>231.31200000000001</v>
      </c>
      <c r="BI44">
        <v>109.03400000000001</v>
      </c>
      <c r="BJ44">
        <v>0</v>
      </c>
      <c r="BK44">
        <v>0</v>
      </c>
      <c r="BL44">
        <v>0</v>
      </c>
      <c r="BM44">
        <v>340.346</v>
      </c>
      <c r="BN44">
        <v>334.06200000000001</v>
      </c>
      <c r="BO44">
        <v>6.2843400000000003</v>
      </c>
      <c r="BP44">
        <v>0</v>
      </c>
      <c r="BQ44">
        <v>14</v>
      </c>
      <c r="BR44" t="s">
        <v>169</v>
      </c>
      <c r="BS44">
        <v>0</v>
      </c>
      <c r="BT44">
        <v>0</v>
      </c>
      <c r="BV44">
        <v>0</v>
      </c>
      <c r="BW44" t="s">
        <v>100</v>
      </c>
      <c r="BX44" t="s">
        <v>100</v>
      </c>
      <c r="BY44" t="s">
        <v>255</v>
      </c>
      <c r="BZ44">
        <v>0</v>
      </c>
      <c r="CA44">
        <v>8303.25</v>
      </c>
      <c r="CB44">
        <v>35292.5</v>
      </c>
      <c r="CC44">
        <v>0</v>
      </c>
      <c r="CD44">
        <v>0</v>
      </c>
      <c r="CE44">
        <v>0</v>
      </c>
      <c r="CF44">
        <v>11157</v>
      </c>
      <c r="CG44">
        <v>54752.800000000003</v>
      </c>
      <c r="CH44">
        <v>23566.7</v>
      </c>
      <c r="CI44">
        <v>0</v>
      </c>
      <c r="CJ44">
        <v>0</v>
      </c>
      <c r="CK44">
        <v>0</v>
      </c>
      <c r="CL44">
        <v>78319.399999999994</v>
      </c>
      <c r="CM44">
        <v>64.306200000000004</v>
      </c>
      <c r="CN44">
        <v>0</v>
      </c>
      <c r="CO44">
        <v>0</v>
      </c>
      <c r="CP44">
        <v>0</v>
      </c>
      <c r="CQ44">
        <v>0</v>
      </c>
      <c r="CR44">
        <v>159.80000000000001</v>
      </c>
      <c r="CS44">
        <v>0</v>
      </c>
      <c r="CT44">
        <v>224.10599999999999</v>
      </c>
      <c r="CU44">
        <v>0</v>
      </c>
      <c r="CV44">
        <v>0</v>
      </c>
      <c r="CW44">
        <v>0</v>
      </c>
      <c r="CX44">
        <v>0</v>
      </c>
      <c r="CY44">
        <v>224.10599999999999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1.9205099999999999</v>
      </c>
      <c r="DN44">
        <v>56.301900000000003</v>
      </c>
      <c r="DO44">
        <v>142.72900000000001</v>
      </c>
      <c r="DP44">
        <v>0</v>
      </c>
      <c r="DQ44">
        <v>0</v>
      </c>
      <c r="DR44">
        <v>4.1766800000000002</v>
      </c>
      <c r="DS44">
        <v>50.473500000000001</v>
      </c>
      <c r="DT44">
        <v>255.601</v>
      </c>
      <c r="DU44">
        <v>109.03400000000001</v>
      </c>
      <c r="DV44">
        <v>0</v>
      </c>
      <c r="DW44">
        <v>0</v>
      </c>
      <c r="DX44">
        <v>0</v>
      </c>
      <c r="DY44">
        <v>364.63499999999999</v>
      </c>
      <c r="DZ44">
        <v>358.53800000000001</v>
      </c>
      <c r="EA44">
        <v>6.0971900000000003</v>
      </c>
      <c r="EB44">
        <v>0</v>
      </c>
      <c r="EC44">
        <v>1.5</v>
      </c>
      <c r="ED44" t="s">
        <v>118</v>
      </c>
      <c r="EE44">
        <v>0</v>
      </c>
      <c r="EF44">
        <v>0</v>
      </c>
      <c r="EH44">
        <v>0</v>
      </c>
      <c r="FI44" t="s">
        <v>509</v>
      </c>
      <c r="FJ44" t="s">
        <v>512</v>
      </c>
      <c r="FK44" t="s">
        <v>260</v>
      </c>
      <c r="FL44" t="s">
        <v>291</v>
      </c>
      <c r="FM44">
        <v>8.5</v>
      </c>
      <c r="FN44" t="s">
        <v>44</v>
      </c>
      <c r="FO44" t="s">
        <v>516</v>
      </c>
      <c r="FP44" t="s">
        <v>517</v>
      </c>
    </row>
    <row r="45" spans="1:172" x14ac:dyDescent="0.25">
      <c r="A45" s="69">
        <v>42961.316041666665</v>
      </c>
      <c r="B45" t="s">
        <v>198</v>
      </c>
      <c r="C45" t="s">
        <v>199</v>
      </c>
      <c r="D45" t="s">
        <v>121</v>
      </c>
      <c r="E45">
        <v>5502.06</v>
      </c>
      <c r="F45">
        <v>5502.06</v>
      </c>
      <c r="G45" t="s">
        <v>43</v>
      </c>
      <c r="H45" s="39">
        <v>2.7777777777777776E-2</v>
      </c>
      <c r="I45" t="s">
        <v>51</v>
      </c>
      <c r="J45">
        <v>-30.84</v>
      </c>
      <c r="K45" t="s">
        <v>100</v>
      </c>
      <c r="L45" t="s">
        <v>100</v>
      </c>
      <c r="M45" t="s">
        <v>231</v>
      </c>
      <c r="N45">
        <v>0</v>
      </c>
      <c r="O45">
        <v>8499.0300000000007</v>
      </c>
      <c r="P45">
        <v>30182.5</v>
      </c>
      <c r="Q45">
        <v>0</v>
      </c>
      <c r="R45">
        <v>0</v>
      </c>
      <c r="S45">
        <v>0</v>
      </c>
      <c r="T45">
        <v>11157.1</v>
      </c>
      <c r="U45">
        <v>49838.6</v>
      </c>
      <c r="V45">
        <v>23566.799999999999</v>
      </c>
      <c r="W45">
        <v>0</v>
      </c>
      <c r="X45">
        <v>0</v>
      </c>
      <c r="Y45">
        <v>0</v>
      </c>
      <c r="Z45">
        <v>73405.399999999994</v>
      </c>
      <c r="AA45">
        <v>47.114800000000002</v>
      </c>
      <c r="AB45">
        <v>0</v>
      </c>
      <c r="AC45">
        <v>0</v>
      </c>
      <c r="AD45">
        <v>0</v>
      </c>
      <c r="AE45">
        <v>0</v>
      </c>
      <c r="AF45">
        <v>159.79900000000001</v>
      </c>
      <c r="AG45">
        <v>0</v>
      </c>
      <c r="AH45">
        <v>206.91399999999999</v>
      </c>
      <c r="AI45">
        <v>0</v>
      </c>
      <c r="AJ45">
        <v>0</v>
      </c>
      <c r="AK45">
        <v>0</v>
      </c>
      <c r="AL45">
        <v>0</v>
      </c>
      <c r="AM45">
        <v>206.91399999999999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1.40418</v>
      </c>
      <c r="BB45">
        <v>53.293999999999997</v>
      </c>
      <c r="BC45">
        <v>121.79</v>
      </c>
      <c r="BD45">
        <v>0</v>
      </c>
      <c r="BE45">
        <v>0</v>
      </c>
      <c r="BF45">
        <v>4.17666</v>
      </c>
      <c r="BG45">
        <v>50.473700000000001</v>
      </c>
      <c r="BH45">
        <v>231.13800000000001</v>
      </c>
      <c r="BI45">
        <v>109.03400000000001</v>
      </c>
      <c r="BJ45">
        <v>0</v>
      </c>
      <c r="BK45">
        <v>0</v>
      </c>
      <c r="BL45">
        <v>0</v>
      </c>
      <c r="BM45">
        <v>340.17200000000003</v>
      </c>
      <c r="BN45">
        <v>334.59100000000001</v>
      </c>
      <c r="BO45">
        <v>5.5808400000000002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100</v>
      </c>
      <c r="BX45" t="s">
        <v>100</v>
      </c>
      <c r="BY45" t="s">
        <v>231</v>
      </c>
      <c r="BZ45">
        <v>0</v>
      </c>
      <c r="CA45">
        <v>8562.5400000000009</v>
      </c>
      <c r="CB45">
        <v>22891.4</v>
      </c>
      <c r="CC45">
        <v>0</v>
      </c>
      <c r="CD45">
        <v>0</v>
      </c>
      <c r="CE45">
        <v>0</v>
      </c>
      <c r="CF45">
        <v>9297.5499999999993</v>
      </c>
      <c r="CG45">
        <v>40751.5</v>
      </c>
      <c r="CH45">
        <v>23566.799999999999</v>
      </c>
      <c r="CI45">
        <v>0</v>
      </c>
      <c r="CJ45">
        <v>0</v>
      </c>
      <c r="CK45">
        <v>0</v>
      </c>
      <c r="CL45">
        <v>64318.3</v>
      </c>
      <c r="CM45">
        <v>151.32499999999999</v>
      </c>
      <c r="CN45">
        <v>0</v>
      </c>
      <c r="CO45">
        <v>0</v>
      </c>
      <c r="CP45">
        <v>0</v>
      </c>
      <c r="CQ45">
        <v>0</v>
      </c>
      <c r="CR45">
        <v>170.04499999999999</v>
      </c>
      <c r="CS45">
        <v>0</v>
      </c>
      <c r="CT45">
        <v>321.36900000000003</v>
      </c>
      <c r="CU45">
        <v>0</v>
      </c>
      <c r="CV45">
        <v>0</v>
      </c>
      <c r="CW45">
        <v>0</v>
      </c>
      <c r="CX45">
        <v>0</v>
      </c>
      <c r="CY45">
        <v>321.36900000000003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4.4718200000000001</v>
      </c>
      <c r="DN45">
        <v>56.967100000000002</v>
      </c>
      <c r="DO45">
        <v>92.354100000000003</v>
      </c>
      <c r="DP45">
        <v>0</v>
      </c>
      <c r="DQ45">
        <v>0</v>
      </c>
      <c r="DR45">
        <v>4.4441899999999999</v>
      </c>
      <c r="DS45">
        <v>42.061399999999999</v>
      </c>
      <c r="DT45">
        <v>200.29900000000001</v>
      </c>
      <c r="DU45">
        <v>109.03400000000001</v>
      </c>
      <c r="DV45">
        <v>0</v>
      </c>
      <c r="DW45">
        <v>0</v>
      </c>
      <c r="DX45">
        <v>0</v>
      </c>
      <c r="DY45">
        <v>309.33300000000003</v>
      </c>
      <c r="DZ45">
        <v>300.41699999999997</v>
      </c>
      <c r="EA45">
        <v>8.91601</v>
      </c>
      <c r="EB45">
        <v>0</v>
      </c>
      <c r="EC45">
        <v>0</v>
      </c>
      <c r="EE45">
        <v>0</v>
      </c>
      <c r="EF45">
        <v>0</v>
      </c>
      <c r="EH45">
        <v>0</v>
      </c>
      <c r="FI45" t="s">
        <v>509</v>
      </c>
      <c r="FJ45" t="s">
        <v>512</v>
      </c>
      <c r="FK45" t="s">
        <v>260</v>
      </c>
      <c r="FL45" t="s">
        <v>291</v>
      </c>
      <c r="FM45">
        <v>8.5</v>
      </c>
      <c r="FN45" t="s">
        <v>44</v>
      </c>
      <c r="FO45" t="s">
        <v>516</v>
      </c>
      <c r="FP45" t="s">
        <v>517</v>
      </c>
    </row>
    <row r="46" spans="1:172" x14ac:dyDescent="0.25">
      <c r="A46" s="69">
        <v>42961.316562499997</v>
      </c>
      <c r="B46" t="s">
        <v>203</v>
      </c>
      <c r="C46" t="s">
        <v>204</v>
      </c>
      <c r="D46" t="s">
        <v>121</v>
      </c>
      <c r="E46">
        <v>5502.06</v>
      </c>
      <c r="F46">
        <v>5502.06</v>
      </c>
      <c r="G46" t="s">
        <v>43</v>
      </c>
      <c r="H46" s="39">
        <v>2.7083333333333334E-2</v>
      </c>
      <c r="I46" t="s">
        <v>51</v>
      </c>
      <c r="J46">
        <v>-42.6</v>
      </c>
      <c r="K46" t="s">
        <v>100</v>
      </c>
      <c r="L46" t="s">
        <v>100</v>
      </c>
      <c r="M46" t="s">
        <v>250</v>
      </c>
      <c r="N46">
        <v>0</v>
      </c>
      <c r="O46">
        <v>3479.44</v>
      </c>
      <c r="P46">
        <v>30976.5</v>
      </c>
      <c r="Q46">
        <v>0</v>
      </c>
      <c r="R46">
        <v>0</v>
      </c>
      <c r="S46">
        <v>0</v>
      </c>
      <c r="T46">
        <v>10685.1</v>
      </c>
      <c r="U46">
        <v>45141.1</v>
      </c>
      <c r="V46">
        <v>23566.799999999999</v>
      </c>
      <c r="W46">
        <v>0</v>
      </c>
      <c r="X46">
        <v>0</v>
      </c>
      <c r="Y46">
        <v>0</v>
      </c>
      <c r="Z46">
        <v>68707.899999999994</v>
      </c>
      <c r="AA46">
        <v>21.722899999999999</v>
      </c>
      <c r="AB46">
        <v>0</v>
      </c>
      <c r="AC46">
        <v>0</v>
      </c>
      <c r="AD46">
        <v>0</v>
      </c>
      <c r="AE46">
        <v>0</v>
      </c>
      <c r="AF46">
        <v>159.79900000000001</v>
      </c>
      <c r="AG46">
        <v>0</v>
      </c>
      <c r="AH46">
        <v>181.52199999999999</v>
      </c>
      <c r="AI46">
        <v>0</v>
      </c>
      <c r="AJ46">
        <v>0</v>
      </c>
      <c r="AK46">
        <v>0</v>
      </c>
      <c r="AL46">
        <v>0</v>
      </c>
      <c r="AM46">
        <v>181.52199999999999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0.66305499999999995</v>
      </c>
      <c r="BB46">
        <v>32.638399999999997</v>
      </c>
      <c r="BC46">
        <v>124.99299999999999</v>
      </c>
      <c r="BD46">
        <v>0</v>
      </c>
      <c r="BE46">
        <v>0</v>
      </c>
      <c r="BF46">
        <v>4.17666</v>
      </c>
      <c r="BG46">
        <v>48.338700000000003</v>
      </c>
      <c r="BH46">
        <v>210.81</v>
      </c>
      <c r="BI46">
        <v>109.03400000000001</v>
      </c>
      <c r="BJ46">
        <v>0</v>
      </c>
      <c r="BK46">
        <v>0</v>
      </c>
      <c r="BL46">
        <v>0</v>
      </c>
      <c r="BM46">
        <v>319.84399999999999</v>
      </c>
      <c r="BN46">
        <v>315.005</v>
      </c>
      <c r="BO46">
        <v>4.8397100000000002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100</v>
      </c>
      <c r="BX46" t="s">
        <v>100</v>
      </c>
      <c r="BY46" t="s">
        <v>214</v>
      </c>
      <c r="BZ46">
        <v>0</v>
      </c>
      <c r="CA46">
        <v>6715.38</v>
      </c>
      <c r="CB46">
        <v>18975.3</v>
      </c>
      <c r="CC46">
        <v>0</v>
      </c>
      <c r="CD46">
        <v>0</v>
      </c>
      <c r="CE46">
        <v>0</v>
      </c>
      <c r="CF46">
        <v>9297.5499999999993</v>
      </c>
      <c r="CG46">
        <v>34988.199999999997</v>
      </c>
      <c r="CH46">
        <v>23566.799999999999</v>
      </c>
      <c r="CI46">
        <v>0</v>
      </c>
      <c r="CJ46">
        <v>0</v>
      </c>
      <c r="CK46">
        <v>0</v>
      </c>
      <c r="CL46">
        <v>58555</v>
      </c>
      <c r="CM46">
        <v>44.097900000000003</v>
      </c>
      <c r="CN46">
        <v>0</v>
      </c>
      <c r="CO46">
        <v>0</v>
      </c>
      <c r="CP46">
        <v>0</v>
      </c>
      <c r="CQ46">
        <v>0</v>
      </c>
      <c r="CR46">
        <v>170.04400000000001</v>
      </c>
      <c r="CS46">
        <v>0</v>
      </c>
      <c r="CT46">
        <v>214.142</v>
      </c>
      <c r="CU46">
        <v>0</v>
      </c>
      <c r="CV46">
        <v>0</v>
      </c>
      <c r="CW46">
        <v>0</v>
      </c>
      <c r="CX46">
        <v>0</v>
      </c>
      <c r="CY46">
        <v>214.142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1.31718</v>
      </c>
      <c r="DN46">
        <v>43.824100000000001</v>
      </c>
      <c r="DO46">
        <v>76.567300000000003</v>
      </c>
      <c r="DP46">
        <v>0</v>
      </c>
      <c r="DQ46">
        <v>0</v>
      </c>
      <c r="DR46">
        <v>4.4441899999999999</v>
      </c>
      <c r="DS46">
        <v>42.061399999999999</v>
      </c>
      <c r="DT46">
        <v>168.214</v>
      </c>
      <c r="DU46">
        <v>109.03400000000001</v>
      </c>
      <c r="DV46">
        <v>0</v>
      </c>
      <c r="DW46">
        <v>0</v>
      </c>
      <c r="DX46">
        <v>0</v>
      </c>
      <c r="DY46">
        <v>277.24799999999999</v>
      </c>
      <c r="DZ46">
        <v>271.48700000000002</v>
      </c>
      <c r="EA46">
        <v>5.7613700000000003</v>
      </c>
      <c r="EB46">
        <v>0</v>
      </c>
      <c r="EC46">
        <v>0</v>
      </c>
      <c r="EE46">
        <v>0</v>
      </c>
      <c r="EF46">
        <v>0</v>
      </c>
      <c r="EH46">
        <v>0</v>
      </c>
      <c r="FI46" t="s">
        <v>509</v>
      </c>
      <c r="FJ46" t="s">
        <v>512</v>
      </c>
      <c r="FK46" t="s">
        <v>260</v>
      </c>
      <c r="FL46" t="s">
        <v>291</v>
      </c>
      <c r="FM46">
        <v>8.5</v>
      </c>
      <c r="FN46" t="s">
        <v>44</v>
      </c>
      <c r="FO46" t="s">
        <v>516</v>
      </c>
      <c r="FP46" t="s">
        <v>517</v>
      </c>
    </row>
    <row r="47" spans="1:172" x14ac:dyDescent="0.25">
      <c r="A47" s="69">
        <v>42961.317048611112</v>
      </c>
      <c r="B47" t="s">
        <v>205</v>
      </c>
      <c r="C47" t="s">
        <v>206</v>
      </c>
      <c r="D47" t="s">
        <v>121</v>
      </c>
      <c r="E47">
        <v>5502.06</v>
      </c>
      <c r="F47">
        <v>5502.06</v>
      </c>
      <c r="G47" t="s">
        <v>43</v>
      </c>
      <c r="H47" s="39">
        <v>2.6388888888888889E-2</v>
      </c>
      <c r="I47" t="s">
        <v>51</v>
      </c>
      <c r="J47">
        <v>-43.33</v>
      </c>
      <c r="K47" t="s">
        <v>100</v>
      </c>
      <c r="L47" t="s">
        <v>100</v>
      </c>
      <c r="M47" t="s">
        <v>223</v>
      </c>
      <c r="N47">
        <v>30.094200000000001</v>
      </c>
      <c r="O47">
        <v>5236.59</v>
      </c>
      <c r="P47">
        <v>30253.7</v>
      </c>
      <c r="Q47">
        <v>0</v>
      </c>
      <c r="R47">
        <v>0</v>
      </c>
      <c r="S47">
        <v>0</v>
      </c>
      <c r="T47">
        <v>11157.1</v>
      </c>
      <c r="U47">
        <v>46677.5</v>
      </c>
      <c r="V47">
        <v>23566.799999999999</v>
      </c>
      <c r="W47">
        <v>0</v>
      </c>
      <c r="X47">
        <v>0</v>
      </c>
      <c r="Y47">
        <v>0</v>
      </c>
      <c r="Z47">
        <v>70244.2</v>
      </c>
      <c r="AA47">
        <v>17.240300000000001</v>
      </c>
      <c r="AB47">
        <v>0</v>
      </c>
      <c r="AC47">
        <v>0</v>
      </c>
      <c r="AD47">
        <v>0</v>
      </c>
      <c r="AE47">
        <v>0</v>
      </c>
      <c r="AF47">
        <v>159.535</v>
      </c>
      <c r="AG47">
        <v>0</v>
      </c>
      <c r="AH47">
        <v>176.77500000000001</v>
      </c>
      <c r="AI47">
        <v>0</v>
      </c>
      <c r="AJ47">
        <v>0</v>
      </c>
      <c r="AK47">
        <v>0</v>
      </c>
      <c r="AL47">
        <v>0</v>
      </c>
      <c r="AM47">
        <v>176.77500000000001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0.606568</v>
      </c>
      <c r="BB47">
        <v>35.4315</v>
      </c>
      <c r="BC47">
        <v>122.077</v>
      </c>
      <c r="BD47">
        <v>0</v>
      </c>
      <c r="BE47">
        <v>0</v>
      </c>
      <c r="BF47">
        <v>4.1697300000000004</v>
      </c>
      <c r="BG47">
        <v>50.473700000000001</v>
      </c>
      <c r="BH47">
        <v>212.75800000000001</v>
      </c>
      <c r="BI47">
        <v>109.03400000000001</v>
      </c>
      <c r="BJ47">
        <v>0</v>
      </c>
      <c r="BK47">
        <v>0</v>
      </c>
      <c r="BL47">
        <v>0</v>
      </c>
      <c r="BM47">
        <v>321.79199999999997</v>
      </c>
      <c r="BN47">
        <v>317.10899999999998</v>
      </c>
      <c r="BO47">
        <v>4.6836099999999998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100</v>
      </c>
      <c r="BX47" t="s">
        <v>100</v>
      </c>
      <c r="BY47" t="s">
        <v>249</v>
      </c>
      <c r="BZ47">
        <v>0</v>
      </c>
      <c r="CA47">
        <v>6745.01</v>
      </c>
      <c r="CB47">
        <v>19231.2</v>
      </c>
      <c r="CC47">
        <v>0</v>
      </c>
      <c r="CD47">
        <v>0</v>
      </c>
      <c r="CE47">
        <v>0</v>
      </c>
      <c r="CF47">
        <v>9297.5499999999993</v>
      </c>
      <c r="CG47">
        <v>35273.699999999997</v>
      </c>
      <c r="CH47">
        <v>23566.799999999999</v>
      </c>
      <c r="CI47">
        <v>0</v>
      </c>
      <c r="CJ47">
        <v>0</v>
      </c>
      <c r="CK47">
        <v>0</v>
      </c>
      <c r="CL47">
        <v>58840.5</v>
      </c>
      <c r="CM47">
        <v>43.186599999999999</v>
      </c>
      <c r="CN47">
        <v>0</v>
      </c>
      <c r="CO47">
        <v>0</v>
      </c>
      <c r="CP47">
        <v>0</v>
      </c>
      <c r="CQ47">
        <v>0</v>
      </c>
      <c r="CR47">
        <v>170.04400000000001</v>
      </c>
      <c r="CS47">
        <v>0</v>
      </c>
      <c r="CT47">
        <v>213.23099999999999</v>
      </c>
      <c r="CU47">
        <v>0</v>
      </c>
      <c r="CV47">
        <v>0</v>
      </c>
      <c r="CW47">
        <v>0</v>
      </c>
      <c r="CX47">
        <v>0</v>
      </c>
      <c r="CY47">
        <v>213.23099999999999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1.2889600000000001</v>
      </c>
      <c r="DN47">
        <v>44.040599999999998</v>
      </c>
      <c r="DO47">
        <v>77.599800000000002</v>
      </c>
      <c r="DP47">
        <v>0</v>
      </c>
      <c r="DQ47">
        <v>0</v>
      </c>
      <c r="DR47">
        <v>4.4441800000000002</v>
      </c>
      <c r="DS47">
        <v>42.061399999999999</v>
      </c>
      <c r="DT47">
        <v>169.435</v>
      </c>
      <c r="DU47">
        <v>109.03400000000001</v>
      </c>
      <c r="DV47">
        <v>0</v>
      </c>
      <c r="DW47">
        <v>0</v>
      </c>
      <c r="DX47">
        <v>0</v>
      </c>
      <c r="DY47">
        <v>278.46899999999999</v>
      </c>
      <c r="DZ47">
        <v>272.73599999999999</v>
      </c>
      <c r="EA47">
        <v>5.7331500000000002</v>
      </c>
      <c r="EB47">
        <v>0</v>
      </c>
      <c r="EC47">
        <v>0</v>
      </c>
      <c r="EE47">
        <v>0</v>
      </c>
      <c r="EF47">
        <v>0</v>
      </c>
      <c r="EH47">
        <v>0</v>
      </c>
      <c r="FI47" t="s">
        <v>509</v>
      </c>
      <c r="FJ47" t="s">
        <v>512</v>
      </c>
      <c r="FK47" t="s">
        <v>260</v>
      </c>
      <c r="FL47" t="s">
        <v>291</v>
      </c>
      <c r="FM47">
        <v>8.5</v>
      </c>
      <c r="FN47" t="s">
        <v>44</v>
      </c>
      <c r="FO47" t="s">
        <v>516</v>
      </c>
      <c r="FP47" t="s">
        <v>517</v>
      </c>
    </row>
    <row r="48" spans="1:172" x14ac:dyDescent="0.25">
      <c r="A48" s="69">
        <v>42961.317615740743</v>
      </c>
      <c r="B48" t="s">
        <v>122</v>
      </c>
      <c r="C48" t="s">
        <v>123</v>
      </c>
      <c r="D48" t="s">
        <v>124</v>
      </c>
      <c r="E48">
        <v>5502.05</v>
      </c>
      <c r="F48">
        <v>5502.05</v>
      </c>
      <c r="G48" t="s">
        <v>43</v>
      </c>
      <c r="H48" s="39">
        <v>3.0555555555555555E-2</v>
      </c>
      <c r="I48" t="s">
        <v>51</v>
      </c>
      <c r="J48">
        <v>-49.74</v>
      </c>
      <c r="K48" t="s">
        <v>100</v>
      </c>
      <c r="L48" t="s">
        <v>100</v>
      </c>
      <c r="M48" t="s">
        <v>236</v>
      </c>
      <c r="N48">
        <v>0</v>
      </c>
      <c r="O48">
        <v>22227</v>
      </c>
      <c r="P48">
        <v>31149.5</v>
      </c>
      <c r="Q48">
        <v>0</v>
      </c>
      <c r="R48">
        <v>0</v>
      </c>
      <c r="S48">
        <v>0</v>
      </c>
      <c r="T48">
        <v>8737.99</v>
      </c>
      <c r="U48">
        <v>62114.400000000001</v>
      </c>
      <c r="V48">
        <v>23566.7</v>
      </c>
      <c r="W48">
        <v>0</v>
      </c>
      <c r="X48">
        <v>0</v>
      </c>
      <c r="Y48">
        <v>0</v>
      </c>
      <c r="Z48">
        <v>85681.1</v>
      </c>
      <c r="AA48">
        <v>22.4069</v>
      </c>
      <c r="AB48">
        <v>0</v>
      </c>
      <c r="AC48">
        <v>0</v>
      </c>
      <c r="AD48">
        <v>0</v>
      </c>
      <c r="AE48">
        <v>0</v>
      </c>
      <c r="AF48">
        <v>152.02199999999999</v>
      </c>
      <c r="AG48">
        <v>0</v>
      </c>
      <c r="AH48">
        <v>174.429</v>
      </c>
      <c r="AI48">
        <v>0</v>
      </c>
      <c r="AJ48">
        <v>0</v>
      </c>
      <c r="AK48">
        <v>0</v>
      </c>
      <c r="AL48">
        <v>0</v>
      </c>
      <c r="AM48">
        <v>174.429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0.69932099999999997</v>
      </c>
      <c r="BB48">
        <v>133.041</v>
      </c>
      <c r="BC48">
        <v>124.93899999999999</v>
      </c>
      <c r="BD48">
        <v>0</v>
      </c>
      <c r="BE48">
        <v>0</v>
      </c>
      <c r="BF48">
        <v>3.9826600000000001</v>
      </c>
      <c r="BG48">
        <v>38.353000000000002</v>
      </c>
      <c r="BH48">
        <v>301.01499999999999</v>
      </c>
      <c r="BI48">
        <v>106.748</v>
      </c>
      <c r="BJ48">
        <v>0</v>
      </c>
      <c r="BK48">
        <v>0</v>
      </c>
      <c r="BL48">
        <v>0</v>
      </c>
      <c r="BM48">
        <v>407.762</v>
      </c>
      <c r="BN48">
        <v>403.08100000000002</v>
      </c>
      <c r="BO48">
        <v>4.6819800000000003</v>
      </c>
      <c r="BP48">
        <v>0</v>
      </c>
      <c r="BQ48">
        <v>0</v>
      </c>
      <c r="BS48">
        <v>0</v>
      </c>
      <c r="BT48">
        <v>0</v>
      </c>
      <c r="BV48">
        <v>0</v>
      </c>
      <c r="BW48" t="s">
        <v>100</v>
      </c>
      <c r="BX48" t="s">
        <v>100</v>
      </c>
      <c r="BY48" t="s">
        <v>192</v>
      </c>
      <c r="BZ48">
        <v>0</v>
      </c>
      <c r="CA48">
        <v>21974.6</v>
      </c>
      <c r="CB48">
        <v>22135.1</v>
      </c>
      <c r="CC48">
        <v>0</v>
      </c>
      <c r="CD48">
        <v>0</v>
      </c>
      <c r="CE48">
        <v>0</v>
      </c>
      <c r="CF48">
        <v>6795.73</v>
      </c>
      <c r="CG48">
        <v>50905.5</v>
      </c>
      <c r="CH48">
        <v>23566.7</v>
      </c>
      <c r="CI48">
        <v>0</v>
      </c>
      <c r="CJ48">
        <v>0</v>
      </c>
      <c r="CK48">
        <v>0</v>
      </c>
      <c r="CL48">
        <v>74472.2</v>
      </c>
      <c r="CM48">
        <v>28.964600000000001</v>
      </c>
      <c r="CN48">
        <v>0</v>
      </c>
      <c r="CO48">
        <v>0</v>
      </c>
      <c r="CP48">
        <v>0</v>
      </c>
      <c r="CQ48">
        <v>0</v>
      </c>
      <c r="CR48">
        <v>161.79</v>
      </c>
      <c r="CS48">
        <v>0</v>
      </c>
      <c r="CT48">
        <v>190.755</v>
      </c>
      <c r="CU48">
        <v>0</v>
      </c>
      <c r="CV48">
        <v>0</v>
      </c>
      <c r="CW48">
        <v>0</v>
      </c>
      <c r="CX48">
        <v>0</v>
      </c>
      <c r="CY48">
        <v>190.755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0.89931399999999995</v>
      </c>
      <c r="DN48">
        <v>127.569</v>
      </c>
      <c r="DO48">
        <v>88.765500000000003</v>
      </c>
      <c r="DP48">
        <v>0</v>
      </c>
      <c r="DQ48">
        <v>0</v>
      </c>
      <c r="DR48">
        <v>4.2385799999999998</v>
      </c>
      <c r="DS48">
        <v>29.793700000000001</v>
      </c>
      <c r="DT48">
        <v>251.26599999999999</v>
      </c>
      <c r="DU48">
        <v>106.748</v>
      </c>
      <c r="DV48">
        <v>0</v>
      </c>
      <c r="DW48">
        <v>0</v>
      </c>
      <c r="DX48">
        <v>0</v>
      </c>
      <c r="DY48">
        <v>358.01400000000001</v>
      </c>
      <c r="DZ48">
        <v>352.87599999999998</v>
      </c>
      <c r="EA48">
        <v>5.1378899999999996</v>
      </c>
      <c r="EB48">
        <v>0</v>
      </c>
      <c r="EC48">
        <v>2.25</v>
      </c>
      <c r="ED48" t="s">
        <v>117</v>
      </c>
      <c r="EE48">
        <v>0</v>
      </c>
      <c r="EF48">
        <v>0</v>
      </c>
      <c r="EH48">
        <v>0</v>
      </c>
      <c r="FI48" t="s">
        <v>509</v>
      </c>
      <c r="FJ48" t="s">
        <v>512</v>
      </c>
      <c r="FK48" t="s">
        <v>260</v>
      </c>
      <c r="FL48" t="s">
        <v>291</v>
      </c>
      <c r="FM48">
        <v>8.5</v>
      </c>
      <c r="FN48" t="s">
        <v>44</v>
      </c>
      <c r="FO48" t="s">
        <v>516</v>
      </c>
      <c r="FP48" t="s">
        <v>517</v>
      </c>
    </row>
    <row r="49" spans="1:172" x14ac:dyDescent="0.25">
      <c r="A49" s="69">
        <v>42961.318148148152</v>
      </c>
      <c r="B49" t="s">
        <v>181</v>
      </c>
      <c r="C49" t="s">
        <v>182</v>
      </c>
      <c r="D49" t="s">
        <v>124</v>
      </c>
      <c r="E49">
        <v>5502.06</v>
      </c>
      <c r="F49">
        <v>5502.06</v>
      </c>
      <c r="G49" t="s">
        <v>43</v>
      </c>
      <c r="H49" s="39">
        <v>2.9166666666666664E-2</v>
      </c>
      <c r="I49" t="s">
        <v>51</v>
      </c>
      <c r="J49">
        <v>-47.71</v>
      </c>
      <c r="K49" t="s">
        <v>100</v>
      </c>
      <c r="L49" t="s">
        <v>100</v>
      </c>
      <c r="M49" t="s">
        <v>234</v>
      </c>
      <c r="N49">
        <v>0</v>
      </c>
      <c r="O49">
        <v>22782.3</v>
      </c>
      <c r="P49">
        <v>31164.400000000001</v>
      </c>
      <c r="Q49">
        <v>0</v>
      </c>
      <c r="R49">
        <v>0</v>
      </c>
      <c r="S49">
        <v>0</v>
      </c>
      <c r="T49">
        <v>11157.1</v>
      </c>
      <c r="U49">
        <v>65103.8</v>
      </c>
      <c r="V49">
        <v>23566.799999999999</v>
      </c>
      <c r="W49">
        <v>0</v>
      </c>
      <c r="X49">
        <v>0</v>
      </c>
      <c r="Y49">
        <v>0</v>
      </c>
      <c r="Z49">
        <v>88670.6</v>
      </c>
      <c r="AA49">
        <v>20.408200000000001</v>
      </c>
      <c r="AB49">
        <v>0</v>
      </c>
      <c r="AC49">
        <v>0</v>
      </c>
      <c r="AD49">
        <v>0</v>
      </c>
      <c r="AE49">
        <v>0</v>
      </c>
      <c r="AF49">
        <v>152.02199999999999</v>
      </c>
      <c r="AG49">
        <v>0</v>
      </c>
      <c r="AH49">
        <v>172.43</v>
      </c>
      <c r="AI49">
        <v>0</v>
      </c>
      <c r="AJ49">
        <v>0</v>
      </c>
      <c r="AK49">
        <v>0</v>
      </c>
      <c r="AL49">
        <v>0</v>
      </c>
      <c r="AM49">
        <v>172.43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0.63598900000000003</v>
      </c>
      <c r="BB49">
        <v>136.17099999999999</v>
      </c>
      <c r="BC49">
        <v>124.98699999999999</v>
      </c>
      <c r="BD49">
        <v>0</v>
      </c>
      <c r="BE49">
        <v>0</v>
      </c>
      <c r="BF49">
        <v>3.98265</v>
      </c>
      <c r="BG49">
        <v>49.533000000000001</v>
      </c>
      <c r="BH49">
        <v>315.31</v>
      </c>
      <c r="BI49">
        <v>106.748</v>
      </c>
      <c r="BJ49">
        <v>0</v>
      </c>
      <c r="BK49">
        <v>0</v>
      </c>
      <c r="BL49">
        <v>0</v>
      </c>
      <c r="BM49">
        <v>422.05799999999999</v>
      </c>
      <c r="BN49">
        <v>417.43900000000002</v>
      </c>
      <c r="BO49">
        <v>4.6186400000000001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100</v>
      </c>
      <c r="BX49" t="s">
        <v>100</v>
      </c>
      <c r="BY49" t="s">
        <v>231</v>
      </c>
      <c r="BZ49">
        <v>0</v>
      </c>
      <c r="CA49">
        <v>22790.5</v>
      </c>
      <c r="CB49">
        <v>22307</v>
      </c>
      <c r="CC49">
        <v>0</v>
      </c>
      <c r="CD49">
        <v>0</v>
      </c>
      <c r="CE49">
        <v>0</v>
      </c>
      <c r="CF49">
        <v>9297.5499999999993</v>
      </c>
      <c r="CG49">
        <v>54395</v>
      </c>
      <c r="CH49">
        <v>23566.799999999999</v>
      </c>
      <c r="CI49">
        <v>0</v>
      </c>
      <c r="CJ49">
        <v>0</v>
      </c>
      <c r="CK49">
        <v>0</v>
      </c>
      <c r="CL49">
        <v>77961.8</v>
      </c>
      <c r="CM49">
        <v>26.8705</v>
      </c>
      <c r="CN49">
        <v>0</v>
      </c>
      <c r="CO49">
        <v>0</v>
      </c>
      <c r="CP49">
        <v>0</v>
      </c>
      <c r="CQ49">
        <v>0</v>
      </c>
      <c r="CR49">
        <v>161.79</v>
      </c>
      <c r="CS49">
        <v>0</v>
      </c>
      <c r="CT49">
        <v>188.661</v>
      </c>
      <c r="CU49">
        <v>0</v>
      </c>
      <c r="CV49">
        <v>0</v>
      </c>
      <c r="CW49">
        <v>0</v>
      </c>
      <c r="CX49">
        <v>0</v>
      </c>
      <c r="CY49">
        <v>188.661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0.83307699999999996</v>
      </c>
      <c r="DN49">
        <v>131.815</v>
      </c>
      <c r="DO49">
        <v>89.439599999999999</v>
      </c>
      <c r="DP49">
        <v>0</v>
      </c>
      <c r="DQ49">
        <v>0</v>
      </c>
      <c r="DR49">
        <v>4.2385700000000002</v>
      </c>
      <c r="DS49">
        <v>41.277500000000003</v>
      </c>
      <c r="DT49">
        <v>267.60399999999998</v>
      </c>
      <c r="DU49">
        <v>106.748</v>
      </c>
      <c r="DV49">
        <v>0</v>
      </c>
      <c r="DW49">
        <v>0</v>
      </c>
      <c r="DX49">
        <v>0</v>
      </c>
      <c r="DY49">
        <v>374.35199999999998</v>
      </c>
      <c r="DZ49">
        <v>369.28</v>
      </c>
      <c r="EA49">
        <v>5.07165</v>
      </c>
      <c r="EB49">
        <v>0</v>
      </c>
      <c r="EC49">
        <v>2.5</v>
      </c>
      <c r="ED49" t="s">
        <v>117</v>
      </c>
      <c r="EE49">
        <v>0</v>
      </c>
      <c r="EF49">
        <v>0</v>
      </c>
      <c r="EH49">
        <v>0</v>
      </c>
      <c r="FI49" t="s">
        <v>509</v>
      </c>
      <c r="FJ49" t="s">
        <v>512</v>
      </c>
      <c r="FK49" t="s">
        <v>260</v>
      </c>
      <c r="FL49" t="s">
        <v>291</v>
      </c>
      <c r="FM49">
        <v>8.5</v>
      </c>
      <c r="FN49" t="s">
        <v>44</v>
      </c>
      <c r="FO49" t="s">
        <v>516</v>
      </c>
      <c r="FP49" t="s">
        <v>517</v>
      </c>
    </row>
    <row r="50" spans="1:172" x14ac:dyDescent="0.25">
      <c r="A50" s="69">
        <v>42961.319155092591</v>
      </c>
      <c r="B50" t="s">
        <v>127</v>
      </c>
      <c r="C50" t="s">
        <v>128</v>
      </c>
      <c r="D50" t="s">
        <v>121</v>
      </c>
      <c r="E50">
        <v>53627.8</v>
      </c>
      <c r="F50">
        <v>53627.8</v>
      </c>
      <c r="G50" t="s">
        <v>43</v>
      </c>
      <c r="H50" s="39">
        <v>5.7638888888888885E-2</v>
      </c>
      <c r="I50" t="s">
        <v>51</v>
      </c>
      <c r="J50">
        <v>-14.29</v>
      </c>
      <c r="K50" t="s">
        <v>100</v>
      </c>
      <c r="L50" t="s">
        <v>100</v>
      </c>
      <c r="M50" t="s">
        <v>212</v>
      </c>
      <c r="N50">
        <v>7.7520300000000004</v>
      </c>
      <c r="O50">
        <v>85945.3</v>
      </c>
      <c r="P50">
        <v>21506.7</v>
      </c>
      <c r="Q50">
        <v>0</v>
      </c>
      <c r="R50">
        <v>3117.3</v>
      </c>
      <c r="S50">
        <v>0</v>
      </c>
      <c r="T50">
        <v>83681.5</v>
      </c>
      <c r="U50">
        <v>194259</v>
      </c>
      <c r="V50">
        <v>229701</v>
      </c>
      <c r="W50">
        <v>0</v>
      </c>
      <c r="X50">
        <v>0</v>
      </c>
      <c r="Y50">
        <v>0</v>
      </c>
      <c r="Z50">
        <v>423960</v>
      </c>
      <c r="AA50">
        <v>1476.97</v>
      </c>
      <c r="AB50">
        <v>0</v>
      </c>
      <c r="AC50">
        <v>0</v>
      </c>
      <c r="AD50">
        <v>0</v>
      </c>
      <c r="AE50">
        <v>0</v>
      </c>
      <c r="AF50">
        <v>678.07600000000002</v>
      </c>
      <c r="AG50">
        <v>0</v>
      </c>
      <c r="AH50">
        <v>2155.04</v>
      </c>
      <c r="AI50">
        <v>0</v>
      </c>
      <c r="AJ50">
        <v>0</v>
      </c>
      <c r="AK50">
        <v>0</v>
      </c>
      <c r="AL50">
        <v>0</v>
      </c>
      <c r="AM50">
        <v>2155.04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4.4484300000000001</v>
      </c>
      <c r="BB50">
        <v>56.990200000000002</v>
      </c>
      <c r="BC50">
        <v>10.494300000000001</v>
      </c>
      <c r="BD50">
        <v>0</v>
      </c>
      <c r="BE50">
        <v>0.98354799999999998</v>
      </c>
      <c r="BF50">
        <v>1.81907</v>
      </c>
      <c r="BG50">
        <v>38.517499999999998</v>
      </c>
      <c r="BH50">
        <v>113.253</v>
      </c>
      <c r="BI50">
        <v>109.03400000000001</v>
      </c>
      <c r="BJ50">
        <v>0</v>
      </c>
      <c r="BK50">
        <v>0</v>
      </c>
      <c r="BL50">
        <v>0</v>
      </c>
      <c r="BM50">
        <v>222.28700000000001</v>
      </c>
      <c r="BN50">
        <v>216.02199999999999</v>
      </c>
      <c r="BO50">
        <v>6.2650699999999997</v>
      </c>
      <c r="BP50">
        <v>0</v>
      </c>
      <c r="BQ50">
        <v>0.75</v>
      </c>
      <c r="BR50" t="s">
        <v>114</v>
      </c>
      <c r="BS50">
        <v>0</v>
      </c>
      <c r="BT50">
        <v>2.5</v>
      </c>
      <c r="BU50" t="s">
        <v>114</v>
      </c>
      <c r="BV50">
        <v>0</v>
      </c>
      <c r="BW50" t="s">
        <v>100</v>
      </c>
      <c r="BX50" t="s">
        <v>100</v>
      </c>
      <c r="BY50" t="s">
        <v>254</v>
      </c>
      <c r="BZ50">
        <v>7.2058400000000002</v>
      </c>
      <c r="CA50">
        <v>60728.5</v>
      </c>
      <c r="CB50">
        <v>35330.400000000001</v>
      </c>
      <c r="CC50">
        <v>0</v>
      </c>
      <c r="CD50">
        <v>1137.52</v>
      </c>
      <c r="CE50">
        <v>0</v>
      </c>
      <c r="CF50">
        <v>72793</v>
      </c>
      <c r="CG50">
        <v>169997</v>
      </c>
      <c r="CH50">
        <v>229701</v>
      </c>
      <c r="CI50">
        <v>0</v>
      </c>
      <c r="CJ50">
        <v>0</v>
      </c>
      <c r="CK50">
        <v>0</v>
      </c>
      <c r="CL50">
        <v>399698</v>
      </c>
      <c r="CM50">
        <v>1246.48</v>
      </c>
      <c r="CN50">
        <v>0</v>
      </c>
      <c r="CO50">
        <v>0</v>
      </c>
      <c r="CP50">
        <v>0</v>
      </c>
      <c r="CQ50">
        <v>0</v>
      </c>
      <c r="CR50">
        <v>705.35599999999999</v>
      </c>
      <c r="CS50">
        <v>0</v>
      </c>
      <c r="CT50">
        <v>1951.84</v>
      </c>
      <c r="CU50">
        <v>0</v>
      </c>
      <c r="CV50">
        <v>0</v>
      </c>
      <c r="CW50">
        <v>0</v>
      </c>
      <c r="CX50">
        <v>0</v>
      </c>
      <c r="CY50">
        <v>1951.84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3.7505899999999999</v>
      </c>
      <c r="DN50">
        <v>42.642899999999997</v>
      </c>
      <c r="DO50">
        <v>17.0261</v>
      </c>
      <c r="DP50">
        <v>0</v>
      </c>
      <c r="DQ50">
        <v>0.36030499999999999</v>
      </c>
      <c r="DR50">
        <v>1.89236</v>
      </c>
      <c r="DS50">
        <v>33.287199999999999</v>
      </c>
      <c r="DT50">
        <v>98.959500000000006</v>
      </c>
      <c r="DU50">
        <v>109.03400000000001</v>
      </c>
      <c r="DV50">
        <v>0</v>
      </c>
      <c r="DW50">
        <v>0</v>
      </c>
      <c r="DX50">
        <v>0</v>
      </c>
      <c r="DY50">
        <v>207.99299999999999</v>
      </c>
      <c r="DZ50">
        <v>202.35300000000001</v>
      </c>
      <c r="EA50">
        <v>5.6406900000000002</v>
      </c>
      <c r="EB50">
        <v>0</v>
      </c>
      <c r="EC50">
        <v>0</v>
      </c>
      <c r="EE50">
        <v>0</v>
      </c>
      <c r="EF50">
        <v>0</v>
      </c>
      <c r="EH50">
        <v>0</v>
      </c>
      <c r="FI50" t="s">
        <v>509</v>
      </c>
      <c r="FJ50" t="s">
        <v>512</v>
      </c>
      <c r="FK50" t="s">
        <v>260</v>
      </c>
      <c r="FL50" t="s">
        <v>291</v>
      </c>
      <c r="FM50">
        <v>8.5</v>
      </c>
      <c r="FN50" t="s">
        <v>44</v>
      </c>
      <c r="FO50" t="s">
        <v>516</v>
      </c>
      <c r="FP50" t="s">
        <v>517</v>
      </c>
    </row>
    <row r="51" spans="1:172" x14ac:dyDescent="0.25">
      <c r="A51" s="69">
        <v>42961.320960648147</v>
      </c>
      <c r="B51" t="s">
        <v>142</v>
      </c>
      <c r="C51" t="s">
        <v>143</v>
      </c>
      <c r="D51" t="s">
        <v>121</v>
      </c>
      <c r="E51">
        <v>53627.8</v>
      </c>
      <c r="F51">
        <v>53627.8</v>
      </c>
      <c r="G51" t="s">
        <v>43</v>
      </c>
      <c r="H51" s="39">
        <v>0.10486111111111111</v>
      </c>
      <c r="I51" t="s">
        <v>51</v>
      </c>
      <c r="J51">
        <v>-28.3</v>
      </c>
      <c r="K51" t="s">
        <v>100</v>
      </c>
      <c r="L51" t="s">
        <v>100</v>
      </c>
      <c r="M51" t="s">
        <v>475</v>
      </c>
      <c r="N51">
        <v>7.8923199999999998</v>
      </c>
      <c r="O51">
        <v>130649</v>
      </c>
      <c r="P51">
        <v>48711.8</v>
      </c>
      <c r="Q51">
        <v>0</v>
      </c>
      <c r="R51">
        <v>4859.87</v>
      </c>
      <c r="S51">
        <v>0</v>
      </c>
      <c r="T51">
        <v>84380.7</v>
      </c>
      <c r="U51">
        <v>268609</v>
      </c>
      <c r="V51">
        <v>88669.9</v>
      </c>
      <c r="W51">
        <v>0</v>
      </c>
      <c r="X51">
        <v>0</v>
      </c>
      <c r="Y51">
        <v>0</v>
      </c>
      <c r="Z51">
        <v>357279</v>
      </c>
      <c r="AA51">
        <v>1503.54</v>
      </c>
      <c r="AB51">
        <v>0</v>
      </c>
      <c r="AC51">
        <v>0</v>
      </c>
      <c r="AD51">
        <v>0</v>
      </c>
      <c r="AE51">
        <v>0</v>
      </c>
      <c r="AF51">
        <v>2985</v>
      </c>
      <c r="AG51">
        <v>0</v>
      </c>
      <c r="AH51">
        <v>4488.54</v>
      </c>
      <c r="AI51">
        <v>0</v>
      </c>
      <c r="AJ51">
        <v>0</v>
      </c>
      <c r="AK51">
        <v>0</v>
      </c>
      <c r="AL51">
        <v>0</v>
      </c>
      <c r="AM51">
        <v>4488.54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4.3269500000000001</v>
      </c>
      <c r="BB51">
        <v>92.021900000000002</v>
      </c>
      <c r="BC51">
        <v>29.858499999999999</v>
      </c>
      <c r="BD51">
        <v>0</v>
      </c>
      <c r="BE51">
        <v>2.05227</v>
      </c>
      <c r="BF51">
        <v>8.0090699999999995</v>
      </c>
      <c r="BG51">
        <v>38.9621</v>
      </c>
      <c r="BH51">
        <v>175.23099999999999</v>
      </c>
      <c r="BI51">
        <v>42.089500000000001</v>
      </c>
      <c r="BJ51">
        <v>0</v>
      </c>
      <c r="BK51">
        <v>0</v>
      </c>
      <c r="BL51">
        <v>0</v>
      </c>
      <c r="BM51">
        <v>217.32</v>
      </c>
      <c r="BN51">
        <v>204.98699999999999</v>
      </c>
      <c r="BO51">
        <v>12.333399999999999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100</v>
      </c>
      <c r="BX51" t="s">
        <v>100</v>
      </c>
      <c r="BY51" t="s">
        <v>476</v>
      </c>
      <c r="BZ51">
        <v>8.0543800000000001</v>
      </c>
      <c r="CA51">
        <v>85712.1</v>
      </c>
      <c r="CB51">
        <v>53946.8</v>
      </c>
      <c r="CC51">
        <v>0</v>
      </c>
      <c r="CD51">
        <v>2328.33</v>
      </c>
      <c r="CE51">
        <v>0</v>
      </c>
      <c r="CF51">
        <v>73674.399999999994</v>
      </c>
      <c r="CG51">
        <v>215670</v>
      </c>
      <c r="CH51">
        <v>88669.9</v>
      </c>
      <c r="CI51">
        <v>0</v>
      </c>
      <c r="CJ51">
        <v>0</v>
      </c>
      <c r="CK51">
        <v>0</v>
      </c>
      <c r="CL51">
        <v>304340</v>
      </c>
      <c r="CM51">
        <v>1497.68</v>
      </c>
      <c r="CN51">
        <v>0</v>
      </c>
      <c r="CO51">
        <v>0</v>
      </c>
      <c r="CP51">
        <v>0</v>
      </c>
      <c r="CQ51">
        <v>0</v>
      </c>
      <c r="CR51">
        <v>3161.3</v>
      </c>
      <c r="CS51">
        <v>0</v>
      </c>
      <c r="CT51">
        <v>4658.97</v>
      </c>
      <c r="CU51">
        <v>0</v>
      </c>
      <c r="CV51">
        <v>0</v>
      </c>
      <c r="CW51">
        <v>0</v>
      </c>
      <c r="CX51">
        <v>0</v>
      </c>
      <c r="CY51">
        <v>4658.97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4.43729</v>
      </c>
      <c r="DN51">
        <v>67.932900000000004</v>
      </c>
      <c r="DO51">
        <v>31.613600000000002</v>
      </c>
      <c r="DP51">
        <v>0</v>
      </c>
      <c r="DQ51">
        <v>0.84069099999999997</v>
      </c>
      <c r="DR51">
        <v>8.4821200000000001</v>
      </c>
      <c r="DS51">
        <v>33.627899999999997</v>
      </c>
      <c r="DT51">
        <v>146.935</v>
      </c>
      <c r="DU51">
        <v>42.089500000000001</v>
      </c>
      <c r="DV51">
        <v>0</v>
      </c>
      <c r="DW51">
        <v>0</v>
      </c>
      <c r="DX51">
        <v>0</v>
      </c>
      <c r="DY51">
        <v>189.024</v>
      </c>
      <c r="DZ51">
        <v>176.107</v>
      </c>
      <c r="EA51">
        <v>12.9168</v>
      </c>
      <c r="EB51">
        <v>0</v>
      </c>
      <c r="EC51">
        <v>0</v>
      </c>
      <c r="EE51">
        <v>0</v>
      </c>
      <c r="EF51">
        <v>0</v>
      </c>
      <c r="EH51">
        <v>0</v>
      </c>
      <c r="FI51" t="s">
        <v>509</v>
      </c>
      <c r="FJ51" t="s">
        <v>512</v>
      </c>
      <c r="FK51" t="s">
        <v>260</v>
      </c>
      <c r="FL51" t="s">
        <v>291</v>
      </c>
      <c r="FM51">
        <v>8.5</v>
      </c>
      <c r="FN51" t="s">
        <v>44</v>
      </c>
      <c r="FO51" t="s">
        <v>516</v>
      </c>
      <c r="FP51" t="s">
        <v>517</v>
      </c>
    </row>
    <row r="52" spans="1:172" x14ac:dyDescent="0.25">
      <c r="A52" s="69">
        <v>42961.322638888887</v>
      </c>
      <c r="B52" t="s">
        <v>144</v>
      </c>
      <c r="C52" t="s">
        <v>145</v>
      </c>
      <c r="D52" t="s">
        <v>121</v>
      </c>
      <c r="E52">
        <v>53627.8</v>
      </c>
      <c r="F52">
        <v>53627.8</v>
      </c>
      <c r="G52" t="s">
        <v>43</v>
      </c>
      <c r="H52" s="39">
        <v>9.7916666666666666E-2</v>
      </c>
      <c r="I52" t="s">
        <v>51</v>
      </c>
      <c r="J52">
        <v>-53.92</v>
      </c>
      <c r="K52" t="s">
        <v>100</v>
      </c>
      <c r="L52" t="s">
        <v>100</v>
      </c>
      <c r="M52" t="s">
        <v>475</v>
      </c>
      <c r="N52">
        <v>5.0090599999999998</v>
      </c>
      <c r="O52">
        <v>142276</v>
      </c>
      <c r="P52">
        <v>53864.800000000003</v>
      </c>
      <c r="Q52">
        <v>0</v>
      </c>
      <c r="R52">
        <v>3571.46</v>
      </c>
      <c r="S52">
        <v>0</v>
      </c>
      <c r="T52">
        <v>166909</v>
      </c>
      <c r="U52">
        <v>366626</v>
      </c>
      <c r="V52">
        <v>88669.9</v>
      </c>
      <c r="W52">
        <v>0</v>
      </c>
      <c r="X52">
        <v>0</v>
      </c>
      <c r="Y52">
        <v>0</v>
      </c>
      <c r="Z52">
        <v>455296</v>
      </c>
      <c r="AA52">
        <v>954.38800000000003</v>
      </c>
      <c r="AB52">
        <v>0</v>
      </c>
      <c r="AC52">
        <v>0</v>
      </c>
      <c r="AD52">
        <v>0</v>
      </c>
      <c r="AE52">
        <v>0</v>
      </c>
      <c r="AF52">
        <v>2985</v>
      </c>
      <c r="AG52">
        <v>0</v>
      </c>
      <c r="AH52">
        <v>3939.39</v>
      </c>
      <c r="AI52">
        <v>0</v>
      </c>
      <c r="AJ52">
        <v>0</v>
      </c>
      <c r="AK52">
        <v>0</v>
      </c>
      <c r="AL52">
        <v>0</v>
      </c>
      <c r="AM52">
        <v>3939.39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2.7619600000000002</v>
      </c>
      <c r="BB52">
        <v>98.160200000000003</v>
      </c>
      <c r="BC52">
        <v>32.139200000000002</v>
      </c>
      <c r="BD52">
        <v>0</v>
      </c>
      <c r="BE52">
        <v>1.2008399999999999</v>
      </c>
      <c r="BF52">
        <v>8.0090599999999998</v>
      </c>
      <c r="BG52">
        <v>77.154600000000002</v>
      </c>
      <c r="BH52">
        <v>219.42599999999999</v>
      </c>
      <c r="BI52">
        <v>42.089500000000001</v>
      </c>
      <c r="BJ52">
        <v>0</v>
      </c>
      <c r="BK52">
        <v>0</v>
      </c>
      <c r="BL52">
        <v>0</v>
      </c>
      <c r="BM52">
        <v>261.51499999999999</v>
      </c>
      <c r="BN52">
        <v>250.74600000000001</v>
      </c>
      <c r="BO52">
        <v>10.769399999999999</v>
      </c>
      <c r="BP52">
        <v>0</v>
      </c>
      <c r="BQ52">
        <v>0</v>
      </c>
      <c r="BS52">
        <v>0</v>
      </c>
      <c r="BT52">
        <v>0</v>
      </c>
      <c r="BV52">
        <v>0</v>
      </c>
      <c r="BW52" t="s">
        <v>100</v>
      </c>
      <c r="BX52" t="s">
        <v>100</v>
      </c>
      <c r="BY52" t="s">
        <v>476</v>
      </c>
      <c r="BZ52">
        <v>7.2673100000000002</v>
      </c>
      <c r="CA52">
        <v>89987.3</v>
      </c>
      <c r="CB52">
        <v>55760.3</v>
      </c>
      <c r="CC52">
        <v>0</v>
      </c>
      <c r="CD52">
        <v>2250.58</v>
      </c>
      <c r="CE52">
        <v>0</v>
      </c>
      <c r="CF52">
        <v>106426</v>
      </c>
      <c r="CG52">
        <v>254431</v>
      </c>
      <c r="CH52">
        <v>88669.9</v>
      </c>
      <c r="CI52">
        <v>0</v>
      </c>
      <c r="CJ52">
        <v>0</v>
      </c>
      <c r="CK52">
        <v>0</v>
      </c>
      <c r="CL52">
        <v>343101</v>
      </c>
      <c r="CM52">
        <v>1356.53</v>
      </c>
      <c r="CN52">
        <v>0</v>
      </c>
      <c r="CO52">
        <v>0</v>
      </c>
      <c r="CP52">
        <v>0</v>
      </c>
      <c r="CQ52">
        <v>0</v>
      </c>
      <c r="CR52">
        <v>3161.3</v>
      </c>
      <c r="CS52">
        <v>0</v>
      </c>
      <c r="CT52">
        <v>4517.82</v>
      </c>
      <c r="CU52">
        <v>0</v>
      </c>
      <c r="CV52">
        <v>0</v>
      </c>
      <c r="CW52">
        <v>0</v>
      </c>
      <c r="CX52">
        <v>0</v>
      </c>
      <c r="CY52">
        <v>4517.82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4.0150499999999996</v>
      </c>
      <c r="DN52">
        <v>70.767799999999994</v>
      </c>
      <c r="DO52">
        <v>32.5824</v>
      </c>
      <c r="DP52">
        <v>0</v>
      </c>
      <c r="DQ52">
        <v>0.81952400000000003</v>
      </c>
      <c r="DR52">
        <v>8.4821299999999997</v>
      </c>
      <c r="DS52">
        <v>48.829099999999997</v>
      </c>
      <c r="DT52">
        <v>165.49600000000001</v>
      </c>
      <c r="DU52">
        <v>42.089500000000001</v>
      </c>
      <c r="DV52">
        <v>0</v>
      </c>
      <c r="DW52">
        <v>0</v>
      </c>
      <c r="DX52">
        <v>0</v>
      </c>
      <c r="DY52">
        <v>207.58500000000001</v>
      </c>
      <c r="DZ52">
        <v>195.09100000000001</v>
      </c>
      <c r="EA52">
        <v>12.4948</v>
      </c>
      <c r="EB52">
        <v>0</v>
      </c>
      <c r="EC52">
        <v>0</v>
      </c>
      <c r="EE52">
        <v>0</v>
      </c>
      <c r="EF52">
        <v>0</v>
      </c>
      <c r="EH52">
        <v>0</v>
      </c>
      <c r="FI52" t="s">
        <v>509</v>
      </c>
      <c r="FJ52" t="s">
        <v>512</v>
      </c>
      <c r="FK52" t="s">
        <v>260</v>
      </c>
      <c r="FL52" t="s">
        <v>291</v>
      </c>
      <c r="FM52">
        <v>8.5</v>
      </c>
      <c r="FN52" t="s">
        <v>44</v>
      </c>
      <c r="FO52" t="s">
        <v>516</v>
      </c>
      <c r="FP52" t="s">
        <v>517</v>
      </c>
    </row>
    <row r="53" spans="1:172" x14ac:dyDescent="0.25">
      <c r="A53" s="69">
        <v>42961.323784722219</v>
      </c>
      <c r="B53" t="s">
        <v>154</v>
      </c>
      <c r="C53" t="s">
        <v>155</v>
      </c>
      <c r="D53" t="s">
        <v>121</v>
      </c>
      <c r="E53">
        <v>53627.8</v>
      </c>
      <c r="F53">
        <v>53627.8</v>
      </c>
      <c r="G53" t="s">
        <v>43</v>
      </c>
      <c r="H53" s="39">
        <v>6.3194444444444442E-2</v>
      </c>
      <c r="I53" t="s">
        <v>50</v>
      </c>
      <c r="J53">
        <v>38.159999999999997</v>
      </c>
      <c r="K53" t="s">
        <v>100</v>
      </c>
      <c r="L53" t="s">
        <v>100</v>
      </c>
      <c r="M53" t="s">
        <v>216</v>
      </c>
      <c r="N53">
        <v>0.58924900000000002</v>
      </c>
      <c r="O53">
        <v>130771</v>
      </c>
      <c r="P53">
        <v>219526</v>
      </c>
      <c r="Q53">
        <v>0</v>
      </c>
      <c r="R53">
        <v>1033.18</v>
      </c>
      <c r="S53">
        <v>0</v>
      </c>
      <c r="T53">
        <v>104246</v>
      </c>
      <c r="U53">
        <v>455576</v>
      </c>
      <c r="V53" s="14">
        <v>3577120</v>
      </c>
      <c r="W53">
        <v>0</v>
      </c>
      <c r="X53">
        <v>0</v>
      </c>
      <c r="Y53">
        <v>0</v>
      </c>
      <c r="Z53" s="14">
        <v>4032690</v>
      </c>
      <c r="AA53">
        <v>112.29900000000001</v>
      </c>
      <c r="AB53">
        <v>0</v>
      </c>
      <c r="AC53">
        <v>0</v>
      </c>
      <c r="AD53">
        <v>0</v>
      </c>
      <c r="AE53">
        <v>0</v>
      </c>
      <c r="AF53">
        <v>485.89499999999998</v>
      </c>
      <c r="AG53">
        <v>0</v>
      </c>
      <c r="AH53">
        <v>598.19399999999996</v>
      </c>
      <c r="AI53">
        <v>0</v>
      </c>
      <c r="AJ53">
        <v>0</v>
      </c>
      <c r="AK53">
        <v>0</v>
      </c>
      <c r="AL53">
        <v>0</v>
      </c>
      <c r="AM53">
        <v>598.19399999999996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0.33724300000000001</v>
      </c>
      <c r="BB53">
        <v>86.421000000000006</v>
      </c>
      <c r="BC53">
        <v>86.602000000000004</v>
      </c>
      <c r="BD53">
        <v>0</v>
      </c>
      <c r="BE53">
        <v>0.32792900000000003</v>
      </c>
      <c r="BF53">
        <v>1.3032300000000001</v>
      </c>
      <c r="BG53">
        <v>48.1111</v>
      </c>
      <c r="BH53">
        <v>223.102</v>
      </c>
      <c r="BI53">
        <v>1340.96</v>
      </c>
      <c r="BJ53">
        <v>0</v>
      </c>
      <c r="BK53">
        <v>0</v>
      </c>
      <c r="BL53">
        <v>0</v>
      </c>
      <c r="BM53">
        <v>1564.06</v>
      </c>
      <c r="BN53">
        <v>1562.42</v>
      </c>
      <c r="BO53">
        <v>1.64029</v>
      </c>
      <c r="BP53">
        <v>0</v>
      </c>
      <c r="BQ53">
        <v>0</v>
      </c>
      <c r="BS53">
        <v>0</v>
      </c>
      <c r="BT53">
        <v>0</v>
      </c>
      <c r="BV53">
        <v>0</v>
      </c>
      <c r="BW53" t="s">
        <v>100</v>
      </c>
      <c r="BX53" t="s">
        <v>100</v>
      </c>
      <c r="BY53" t="s">
        <v>253</v>
      </c>
      <c r="BZ53">
        <v>0.412887</v>
      </c>
      <c r="CA53">
        <v>253290</v>
      </c>
      <c r="CB53">
        <v>169909</v>
      </c>
      <c r="CC53">
        <v>0</v>
      </c>
      <c r="CD53">
        <v>88.274500000000003</v>
      </c>
      <c r="CE53">
        <v>0</v>
      </c>
      <c r="CF53">
        <v>96935</v>
      </c>
      <c r="CG53">
        <v>520223</v>
      </c>
      <c r="CH53" s="14">
        <v>3577120</v>
      </c>
      <c r="CI53">
        <v>0</v>
      </c>
      <c r="CJ53">
        <v>0</v>
      </c>
      <c r="CK53">
        <v>0</v>
      </c>
      <c r="CL53" s="14">
        <v>4097340</v>
      </c>
      <c r="CM53">
        <v>73.410899999999998</v>
      </c>
      <c r="CN53">
        <v>0</v>
      </c>
      <c r="CO53">
        <v>0</v>
      </c>
      <c r="CP53">
        <v>0</v>
      </c>
      <c r="CQ53">
        <v>0</v>
      </c>
      <c r="CR53">
        <v>501.149</v>
      </c>
      <c r="CS53">
        <v>0</v>
      </c>
      <c r="CT53">
        <v>574.55999999999995</v>
      </c>
      <c r="CU53">
        <v>0</v>
      </c>
      <c r="CV53">
        <v>0</v>
      </c>
      <c r="CW53">
        <v>0</v>
      </c>
      <c r="CX53">
        <v>0</v>
      </c>
      <c r="CY53">
        <v>574.55999999999995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0.22079699999999999</v>
      </c>
      <c r="DN53">
        <v>147.04400000000001</v>
      </c>
      <c r="DO53">
        <v>68.093299999999999</v>
      </c>
      <c r="DP53">
        <v>0</v>
      </c>
      <c r="DQ53">
        <v>2.7761000000000001E-2</v>
      </c>
      <c r="DR53">
        <v>1.3441799999999999</v>
      </c>
      <c r="DS53">
        <v>44.541400000000003</v>
      </c>
      <c r="DT53">
        <v>261.27199999999999</v>
      </c>
      <c r="DU53">
        <v>1340.96</v>
      </c>
      <c r="DV53">
        <v>0</v>
      </c>
      <c r="DW53">
        <v>0</v>
      </c>
      <c r="DX53">
        <v>0</v>
      </c>
      <c r="DY53">
        <v>1602.23</v>
      </c>
      <c r="DZ53">
        <v>1600.67</v>
      </c>
      <c r="EA53">
        <v>1.5648500000000001</v>
      </c>
      <c r="EB53">
        <v>0</v>
      </c>
      <c r="EC53">
        <v>0</v>
      </c>
      <c r="EE53">
        <v>0</v>
      </c>
      <c r="EF53">
        <v>0</v>
      </c>
      <c r="EH53">
        <v>0</v>
      </c>
      <c r="FI53" t="s">
        <v>509</v>
      </c>
      <c r="FJ53" t="s">
        <v>512</v>
      </c>
      <c r="FK53" t="s">
        <v>260</v>
      </c>
      <c r="FL53" t="s">
        <v>291</v>
      </c>
      <c r="FM53">
        <v>8.5</v>
      </c>
      <c r="FN53" t="s">
        <v>44</v>
      </c>
      <c r="FO53" t="s">
        <v>516</v>
      </c>
      <c r="FP53" t="s">
        <v>517</v>
      </c>
    </row>
    <row r="54" spans="1:172" x14ac:dyDescent="0.25">
      <c r="A54" s="69">
        <v>42961.324884259258</v>
      </c>
      <c r="B54" t="s">
        <v>163</v>
      </c>
      <c r="C54" t="s">
        <v>164</v>
      </c>
      <c r="D54" t="s">
        <v>121</v>
      </c>
      <c r="E54">
        <v>53627.8</v>
      </c>
      <c r="F54">
        <v>53627.8</v>
      </c>
      <c r="G54" t="s">
        <v>43</v>
      </c>
      <c r="H54" s="39">
        <v>6.25E-2</v>
      </c>
      <c r="I54" t="s">
        <v>51</v>
      </c>
      <c r="J54">
        <v>-3.66</v>
      </c>
      <c r="K54" t="s">
        <v>100</v>
      </c>
      <c r="L54" t="s">
        <v>100</v>
      </c>
      <c r="M54" t="s">
        <v>211</v>
      </c>
      <c r="N54">
        <v>6.1246099999999997</v>
      </c>
      <c r="O54">
        <v>104063</v>
      </c>
      <c r="P54">
        <v>34316.400000000001</v>
      </c>
      <c r="Q54">
        <v>0</v>
      </c>
      <c r="R54">
        <v>1070.8699999999999</v>
      </c>
      <c r="S54">
        <v>0</v>
      </c>
      <c r="T54">
        <v>96663.1</v>
      </c>
      <c r="U54">
        <v>236119</v>
      </c>
      <c r="V54">
        <v>229701</v>
      </c>
      <c r="W54">
        <v>0</v>
      </c>
      <c r="X54">
        <v>0</v>
      </c>
      <c r="Y54">
        <v>0</v>
      </c>
      <c r="Z54">
        <v>465821</v>
      </c>
      <c r="AA54">
        <v>1166.23</v>
      </c>
      <c r="AB54">
        <v>0</v>
      </c>
      <c r="AC54">
        <v>0</v>
      </c>
      <c r="AD54">
        <v>0</v>
      </c>
      <c r="AE54">
        <v>0</v>
      </c>
      <c r="AF54">
        <v>725.16099999999994</v>
      </c>
      <c r="AG54">
        <v>0</v>
      </c>
      <c r="AH54">
        <v>1891.4</v>
      </c>
      <c r="AI54">
        <v>0</v>
      </c>
      <c r="AJ54">
        <v>0</v>
      </c>
      <c r="AK54">
        <v>0</v>
      </c>
      <c r="AL54">
        <v>0</v>
      </c>
      <c r="AM54">
        <v>1891.4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3.5052099999999999</v>
      </c>
      <c r="BB54">
        <v>66.153199999999998</v>
      </c>
      <c r="BC54">
        <v>16.305299999999999</v>
      </c>
      <c r="BD54">
        <v>0</v>
      </c>
      <c r="BE54">
        <v>0.33796399999999999</v>
      </c>
      <c r="BF54">
        <v>1.94537</v>
      </c>
      <c r="BG54">
        <v>44.865400000000001</v>
      </c>
      <c r="BH54">
        <v>133.11199999999999</v>
      </c>
      <c r="BI54">
        <v>109.03400000000001</v>
      </c>
      <c r="BJ54">
        <v>0</v>
      </c>
      <c r="BK54">
        <v>0</v>
      </c>
      <c r="BL54">
        <v>0</v>
      </c>
      <c r="BM54">
        <v>242.14599999999999</v>
      </c>
      <c r="BN54">
        <v>236.69800000000001</v>
      </c>
      <c r="BO54">
        <v>5.4486600000000003</v>
      </c>
      <c r="BP54">
        <v>0</v>
      </c>
      <c r="BQ54">
        <v>64</v>
      </c>
      <c r="BR54" t="s">
        <v>131</v>
      </c>
      <c r="BS54">
        <v>0</v>
      </c>
      <c r="BT54">
        <v>0.5</v>
      </c>
      <c r="BU54" t="s">
        <v>115</v>
      </c>
      <c r="BV54">
        <v>0</v>
      </c>
      <c r="BW54" t="s">
        <v>100</v>
      </c>
      <c r="BX54" t="s">
        <v>100</v>
      </c>
      <c r="BY54" t="s">
        <v>391</v>
      </c>
      <c r="BZ54">
        <v>6.2545799999999998</v>
      </c>
      <c r="CA54">
        <v>101163</v>
      </c>
      <c r="CB54">
        <v>31106.9</v>
      </c>
      <c r="CC54">
        <v>0</v>
      </c>
      <c r="CD54">
        <v>1121.6300000000001</v>
      </c>
      <c r="CE54">
        <v>0</v>
      </c>
      <c r="CF54">
        <v>96663.1</v>
      </c>
      <c r="CG54">
        <v>230061</v>
      </c>
      <c r="CH54">
        <v>229701</v>
      </c>
      <c r="CI54">
        <v>0</v>
      </c>
      <c r="CJ54">
        <v>0</v>
      </c>
      <c r="CK54">
        <v>0</v>
      </c>
      <c r="CL54">
        <v>459762</v>
      </c>
      <c r="CM54">
        <v>1195.52</v>
      </c>
      <c r="CN54">
        <v>0</v>
      </c>
      <c r="CO54">
        <v>0</v>
      </c>
      <c r="CP54">
        <v>0</v>
      </c>
      <c r="CQ54">
        <v>0</v>
      </c>
      <c r="CR54">
        <v>725.14200000000005</v>
      </c>
      <c r="CS54">
        <v>0</v>
      </c>
      <c r="CT54">
        <v>1920.67</v>
      </c>
      <c r="CU54">
        <v>0</v>
      </c>
      <c r="CV54">
        <v>0</v>
      </c>
      <c r="CW54">
        <v>0</v>
      </c>
      <c r="CX54">
        <v>0</v>
      </c>
      <c r="CY54">
        <v>1920.67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3.5793599999999999</v>
      </c>
      <c r="DN54">
        <v>64.144000000000005</v>
      </c>
      <c r="DO54">
        <v>14.579700000000001</v>
      </c>
      <c r="DP54">
        <v>0</v>
      </c>
      <c r="DQ54">
        <v>0.35448400000000002</v>
      </c>
      <c r="DR54">
        <v>1.9453100000000001</v>
      </c>
      <c r="DS54">
        <v>44.865400000000001</v>
      </c>
      <c r="DT54">
        <v>129.46799999999999</v>
      </c>
      <c r="DU54">
        <v>109.03400000000001</v>
      </c>
      <c r="DV54">
        <v>0</v>
      </c>
      <c r="DW54">
        <v>0</v>
      </c>
      <c r="DX54">
        <v>0</v>
      </c>
      <c r="DY54">
        <v>238.50200000000001</v>
      </c>
      <c r="DZ54">
        <v>232.97900000000001</v>
      </c>
      <c r="EA54">
        <v>5.52271</v>
      </c>
      <c r="EB54">
        <v>0</v>
      </c>
      <c r="EC54">
        <v>61</v>
      </c>
      <c r="ED54" t="s">
        <v>131</v>
      </c>
      <c r="EE54">
        <v>0</v>
      </c>
      <c r="EF54">
        <v>0.25</v>
      </c>
      <c r="EG54" t="s">
        <v>115</v>
      </c>
      <c r="EH54">
        <v>0</v>
      </c>
      <c r="FI54" t="s">
        <v>509</v>
      </c>
      <c r="FJ54" t="s">
        <v>512</v>
      </c>
      <c r="FK54" t="s">
        <v>260</v>
      </c>
      <c r="FL54" t="s">
        <v>291</v>
      </c>
      <c r="FM54">
        <v>8.5</v>
      </c>
      <c r="FN54" t="s">
        <v>44</v>
      </c>
      <c r="FO54" t="s">
        <v>516</v>
      </c>
      <c r="FP54" t="s">
        <v>517</v>
      </c>
    </row>
    <row r="55" spans="1:172" x14ac:dyDescent="0.25">
      <c r="A55" s="69">
        <v>42961.325740740744</v>
      </c>
      <c r="B55" t="s">
        <v>177</v>
      </c>
      <c r="C55" t="s">
        <v>178</v>
      </c>
      <c r="D55" t="s">
        <v>121</v>
      </c>
      <c r="E55">
        <v>53627.8</v>
      </c>
      <c r="F55">
        <v>53627.8</v>
      </c>
      <c r="G55" t="s">
        <v>43</v>
      </c>
      <c r="H55" s="39">
        <v>4.8611111111111112E-2</v>
      </c>
      <c r="I55" t="s">
        <v>50</v>
      </c>
      <c r="J55">
        <v>2.25</v>
      </c>
      <c r="K55" t="s">
        <v>100</v>
      </c>
      <c r="L55" t="s">
        <v>100</v>
      </c>
      <c r="M55" t="s">
        <v>236</v>
      </c>
      <c r="N55">
        <v>8.2595700000000001</v>
      </c>
      <c r="O55">
        <v>64610.9</v>
      </c>
      <c r="P55">
        <v>37791.5</v>
      </c>
      <c r="Q55">
        <v>0</v>
      </c>
      <c r="R55">
        <v>1288.56</v>
      </c>
      <c r="S55">
        <v>0</v>
      </c>
      <c r="T55">
        <v>72006.100000000006</v>
      </c>
      <c r="U55">
        <v>175705</v>
      </c>
      <c r="V55">
        <v>229701</v>
      </c>
      <c r="W55">
        <v>0</v>
      </c>
      <c r="X55">
        <v>0</v>
      </c>
      <c r="Y55">
        <v>0</v>
      </c>
      <c r="Z55">
        <v>405407</v>
      </c>
      <c r="AA55">
        <v>1467.53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1467.53</v>
      </c>
      <c r="AI55">
        <v>0</v>
      </c>
      <c r="AJ55">
        <v>0</v>
      </c>
      <c r="AK55">
        <v>0</v>
      </c>
      <c r="AL55">
        <v>0</v>
      </c>
      <c r="AM55">
        <v>1467.53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4.3837400000000004</v>
      </c>
      <c r="BB55">
        <v>45.044899999999998</v>
      </c>
      <c r="BC55">
        <v>18.317699999999999</v>
      </c>
      <c r="BD55">
        <v>0</v>
      </c>
      <c r="BE55">
        <v>0.40789199999999998</v>
      </c>
      <c r="BF55">
        <v>0</v>
      </c>
      <c r="BG55">
        <v>32.897100000000002</v>
      </c>
      <c r="BH55">
        <v>101.051</v>
      </c>
      <c r="BI55">
        <v>109.03400000000001</v>
      </c>
      <c r="BJ55">
        <v>0</v>
      </c>
      <c r="BK55">
        <v>0</v>
      </c>
      <c r="BL55">
        <v>0</v>
      </c>
      <c r="BM55">
        <v>210.08500000000001</v>
      </c>
      <c r="BN55">
        <v>205.70400000000001</v>
      </c>
      <c r="BO55">
        <v>4.3811499999999999</v>
      </c>
      <c r="BP55">
        <v>0</v>
      </c>
      <c r="BQ55">
        <v>0</v>
      </c>
      <c r="BS55">
        <v>0</v>
      </c>
      <c r="BT55">
        <v>0</v>
      </c>
      <c r="BV55">
        <v>0</v>
      </c>
      <c r="BW55" t="s">
        <v>100</v>
      </c>
      <c r="BX55" t="s">
        <v>100</v>
      </c>
      <c r="BY55" t="s">
        <v>215</v>
      </c>
      <c r="BZ55">
        <v>9.5778099999999995</v>
      </c>
      <c r="CA55">
        <v>64669.1</v>
      </c>
      <c r="CB55">
        <v>37700.1</v>
      </c>
      <c r="CC55">
        <v>0</v>
      </c>
      <c r="CD55">
        <v>1330.31</v>
      </c>
      <c r="CE55">
        <v>0</v>
      </c>
      <c r="CF55">
        <v>72928.3</v>
      </c>
      <c r="CG55">
        <v>176637</v>
      </c>
      <c r="CH55">
        <v>229701</v>
      </c>
      <c r="CI55">
        <v>0</v>
      </c>
      <c r="CJ55">
        <v>0</v>
      </c>
      <c r="CK55">
        <v>0</v>
      </c>
      <c r="CL55">
        <v>406339</v>
      </c>
      <c r="CM55">
        <v>1683.41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1683.41</v>
      </c>
      <c r="CU55">
        <v>0</v>
      </c>
      <c r="CV55">
        <v>0</v>
      </c>
      <c r="CW55">
        <v>0</v>
      </c>
      <c r="CX55">
        <v>0</v>
      </c>
      <c r="CY55">
        <v>1683.41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4.9960500000000003</v>
      </c>
      <c r="DN55">
        <v>45.823500000000003</v>
      </c>
      <c r="DO55">
        <v>18.7074</v>
      </c>
      <c r="DP55">
        <v>0</v>
      </c>
      <c r="DQ55">
        <v>0.42054999999999998</v>
      </c>
      <c r="DR55">
        <v>0</v>
      </c>
      <c r="DS55">
        <v>33.354900000000001</v>
      </c>
      <c r="DT55">
        <v>103.30200000000001</v>
      </c>
      <c r="DU55">
        <v>109.03400000000001</v>
      </c>
      <c r="DV55">
        <v>0</v>
      </c>
      <c r="DW55">
        <v>0</v>
      </c>
      <c r="DX55">
        <v>0</v>
      </c>
      <c r="DY55">
        <v>212.33600000000001</v>
      </c>
      <c r="DZ55">
        <v>207.34299999999999</v>
      </c>
      <c r="EA55">
        <v>4.9930500000000002</v>
      </c>
      <c r="EB55">
        <v>0</v>
      </c>
      <c r="EC55">
        <v>0</v>
      </c>
      <c r="EE55">
        <v>0</v>
      </c>
      <c r="EF55">
        <v>0</v>
      </c>
      <c r="EH55">
        <v>0</v>
      </c>
      <c r="FI55" t="s">
        <v>509</v>
      </c>
      <c r="FJ55" t="s">
        <v>512</v>
      </c>
      <c r="FK55" t="s">
        <v>260</v>
      </c>
      <c r="FL55" t="s">
        <v>291</v>
      </c>
      <c r="FM55">
        <v>8.5</v>
      </c>
      <c r="FN55" t="s">
        <v>44</v>
      </c>
      <c r="FO55" t="s">
        <v>516</v>
      </c>
      <c r="FP55" t="s">
        <v>517</v>
      </c>
    </row>
    <row r="56" spans="1:172" x14ac:dyDescent="0.25">
      <c r="A56" s="69">
        <v>42961.326840277776</v>
      </c>
      <c r="B56" t="s">
        <v>179</v>
      </c>
      <c r="C56" t="s">
        <v>180</v>
      </c>
      <c r="D56" t="s">
        <v>121</v>
      </c>
      <c r="E56">
        <v>53627.8</v>
      </c>
      <c r="F56">
        <v>53627.8</v>
      </c>
      <c r="G56" t="s">
        <v>43</v>
      </c>
      <c r="H56" s="39">
        <v>5.8333333333333327E-2</v>
      </c>
      <c r="I56" t="s">
        <v>51</v>
      </c>
      <c r="J56">
        <v>-0.41</v>
      </c>
      <c r="K56" t="s">
        <v>100</v>
      </c>
      <c r="L56" t="s">
        <v>100</v>
      </c>
      <c r="M56" t="s">
        <v>251</v>
      </c>
      <c r="N56">
        <v>5.2910199999999996</v>
      </c>
      <c r="O56">
        <v>70285.2</v>
      </c>
      <c r="P56">
        <v>65020.4</v>
      </c>
      <c r="Q56">
        <v>0</v>
      </c>
      <c r="R56">
        <v>1960.68</v>
      </c>
      <c r="S56">
        <v>0</v>
      </c>
      <c r="T56">
        <v>69852.899999999994</v>
      </c>
      <c r="U56">
        <v>207124</v>
      </c>
      <c r="V56">
        <v>229701</v>
      </c>
      <c r="W56">
        <v>0</v>
      </c>
      <c r="X56">
        <v>0</v>
      </c>
      <c r="Y56">
        <v>0</v>
      </c>
      <c r="Z56">
        <v>436826</v>
      </c>
      <c r="AA56">
        <v>1002.59</v>
      </c>
      <c r="AB56">
        <v>0</v>
      </c>
      <c r="AC56">
        <v>0</v>
      </c>
      <c r="AD56">
        <v>0</v>
      </c>
      <c r="AE56">
        <v>0</v>
      </c>
      <c r="AF56">
        <v>678.07500000000005</v>
      </c>
      <c r="AG56">
        <v>0</v>
      </c>
      <c r="AH56">
        <v>1680.67</v>
      </c>
      <c r="AI56">
        <v>0</v>
      </c>
      <c r="AJ56">
        <v>0</v>
      </c>
      <c r="AK56">
        <v>0</v>
      </c>
      <c r="AL56">
        <v>0</v>
      </c>
      <c r="AM56">
        <v>1680.67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3.0250400000000002</v>
      </c>
      <c r="BB56">
        <v>44.130099999999999</v>
      </c>
      <c r="BC56">
        <v>30.113900000000001</v>
      </c>
      <c r="BD56">
        <v>0</v>
      </c>
      <c r="BE56">
        <v>0.61608600000000002</v>
      </c>
      <c r="BF56">
        <v>1.81907</v>
      </c>
      <c r="BG56">
        <v>31.985600000000002</v>
      </c>
      <c r="BH56">
        <v>111.69</v>
      </c>
      <c r="BI56">
        <v>109.03400000000001</v>
      </c>
      <c r="BJ56">
        <v>0</v>
      </c>
      <c r="BK56">
        <v>0</v>
      </c>
      <c r="BL56">
        <v>0</v>
      </c>
      <c r="BM56">
        <v>220.72399999999999</v>
      </c>
      <c r="BN56">
        <v>215.881</v>
      </c>
      <c r="BO56">
        <v>4.8424500000000004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100</v>
      </c>
      <c r="BX56" t="s">
        <v>100</v>
      </c>
      <c r="BY56" t="s">
        <v>254</v>
      </c>
      <c r="BZ56">
        <v>5.3451599999999999</v>
      </c>
      <c r="CA56">
        <v>67477.5</v>
      </c>
      <c r="CB56">
        <v>39731.4</v>
      </c>
      <c r="CC56">
        <v>0</v>
      </c>
      <c r="CD56">
        <v>965.39400000000001</v>
      </c>
      <c r="CE56">
        <v>0</v>
      </c>
      <c r="CF56">
        <v>86572.6</v>
      </c>
      <c r="CG56">
        <v>194752</v>
      </c>
      <c r="CH56">
        <v>229701</v>
      </c>
      <c r="CI56">
        <v>0</v>
      </c>
      <c r="CJ56">
        <v>0</v>
      </c>
      <c r="CK56">
        <v>0</v>
      </c>
      <c r="CL56">
        <v>424454</v>
      </c>
      <c r="CM56">
        <v>931.755</v>
      </c>
      <c r="CN56">
        <v>0</v>
      </c>
      <c r="CO56">
        <v>0</v>
      </c>
      <c r="CP56">
        <v>0</v>
      </c>
      <c r="CQ56">
        <v>0</v>
      </c>
      <c r="CR56">
        <v>705.37800000000004</v>
      </c>
      <c r="CS56">
        <v>0</v>
      </c>
      <c r="CT56">
        <v>1637.13</v>
      </c>
      <c r="CU56">
        <v>0</v>
      </c>
      <c r="CV56">
        <v>0</v>
      </c>
      <c r="CW56">
        <v>0</v>
      </c>
      <c r="CX56">
        <v>0</v>
      </c>
      <c r="CY56">
        <v>1637.13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2.8147799999999998</v>
      </c>
      <c r="DN56">
        <v>47.305300000000003</v>
      </c>
      <c r="DO56">
        <v>19.284800000000001</v>
      </c>
      <c r="DP56">
        <v>0</v>
      </c>
      <c r="DQ56">
        <v>0.305226</v>
      </c>
      <c r="DR56">
        <v>1.89242</v>
      </c>
      <c r="DS56">
        <v>39.691600000000001</v>
      </c>
      <c r="DT56">
        <v>111.294</v>
      </c>
      <c r="DU56">
        <v>109.03400000000001</v>
      </c>
      <c r="DV56">
        <v>0</v>
      </c>
      <c r="DW56">
        <v>0</v>
      </c>
      <c r="DX56">
        <v>0</v>
      </c>
      <c r="DY56">
        <v>220.328</v>
      </c>
      <c r="DZ56">
        <v>215.62299999999999</v>
      </c>
      <c r="EA56">
        <v>4.7055199999999999</v>
      </c>
      <c r="EB56">
        <v>0</v>
      </c>
      <c r="EC56">
        <v>0</v>
      </c>
      <c r="EE56">
        <v>0</v>
      </c>
      <c r="EF56">
        <v>0</v>
      </c>
      <c r="EH56">
        <v>0</v>
      </c>
      <c r="FI56" t="s">
        <v>509</v>
      </c>
      <c r="FJ56" t="s">
        <v>512</v>
      </c>
      <c r="FK56" t="s">
        <v>260</v>
      </c>
      <c r="FL56" t="s">
        <v>291</v>
      </c>
      <c r="FM56">
        <v>8.5</v>
      </c>
      <c r="FN56" t="s">
        <v>44</v>
      </c>
      <c r="FO56" t="s">
        <v>516</v>
      </c>
      <c r="FP56" t="s">
        <v>517</v>
      </c>
    </row>
    <row r="57" spans="1:172" x14ac:dyDescent="0.25">
      <c r="A57" s="69">
        <v>42961.3278587963</v>
      </c>
      <c r="B57" t="s">
        <v>201</v>
      </c>
      <c r="C57" t="s">
        <v>202</v>
      </c>
      <c r="D57" t="s">
        <v>121</v>
      </c>
      <c r="E57">
        <v>53627.8</v>
      </c>
      <c r="F57">
        <v>53627.8</v>
      </c>
      <c r="G57" t="s">
        <v>43</v>
      </c>
      <c r="H57" s="39">
        <v>5.6250000000000001E-2</v>
      </c>
      <c r="I57" t="s">
        <v>51</v>
      </c>
      <c r="J57">
        <v>-10.8</v>
      </c>
      <c r="K57" t="s">
        <v>100</v>
      </c>
      <c r="L57" t="s">
        <v>100</v>
      </c>
      <c r="M57" t="s">
        <v>246</v>
      </c>
      <c r="N57">
        <v>7.4560500000000003</v>
      </c>
      <c r="O57">
        <v>88205.7</v>
      </c>
      <c r="P57">
        <v>22019.7</v>
      </c>
      <c r="Q57">
        <v>0</v>
      </c>
      <c r="R57">
        <v>3040.73</v>
      </c>
      <c r="S57">
        <v>0</v>
      </c>
      <c r="T57">
        <v>96663.1</v>
      </c>
      <c r="U57">
        <v>209937</v>
      </c>
      <c r="V57">
        <v>229701</v>
      </c>
      <c r="W57">
        <v>0</v>
      </c>
      <c r="X57">
        <v>0</v>
      </c>
      <c r="Y57">
        <v>0</v>
      </c>
      <c r="Z57">
        <v>439638</v>
      </c>
      <c r="AA57">
        <v>1420.57</v>
      </c>
      <c r="AB57">
        <v>0</v>
      </c>
      <c r="AC57">
        <v>0</v>
      </c>
      <c r="AD57">
        <v>0</v>
      </c>
      <c r="AE57">
        <v>0</v>
      </c>
      <c r="AF57">
        <v>678.07500000000005</v>
      </c>
      <c r="AG57">
        <v>0</v>
      </c>
      <c r="AH57">
        <v>2098.65</v>
      </c>
      <c r="AI57">
        <v>0</v>
      </c>
      <c r="AJ57">
        <v>0</v>
      </c>
      <c r="AK57">
        <v>0</v>
      </c>
      <c r="AL57">
        <v>0</v>
      </c>
      <c r="AM57">
        <v>2098.65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4.2853500000000002</v>
      </c>
      <c r="BB57">
        <v>58.354100000000003</v>
      </c>
      <c r="BC57">
        <v>10.7501</v>
      </c>
      <c r="BD57">
        <v>0</v>
      </c>
      <c r="BE57">
        <v>0.958866</v>
      </c>
      <c r="BF57">
        <v>1.81907</v>
      </c>
      <c r="BG57">
        <v>44.865400000000001</v>
      </c>
      <c r="BH57">
        <v>121.033</v>
      </c>
      <c r="BI57">
        <v>109.03400000000001</v>
      </c>
      <c r="BJ57">
        <v>0</v>
      </c>
      <c r="BK57">
        <v>0</v>
      </c>
      <c r="BL57">
        <v>0</v>
      </c>
      <c r="BM57">
        <v>230.06700000000001</v>
      </c>
      <c r="BN57">
        <v>223.965</v>
      </c>
      <c r="BO57">
        <v>6.1020899999999996</v>
      </c>
      <c r="BP57">
        <v>0</v>
      </c>
      <c r="BQ57">
        <v>1.25</v>
      </c>
      <c r="BR57" t="s">
        <v>114</v>
      </c>
      <c r="BS57">
        <v>0</v>
      </c>
      <c r="BT57">
        <v>2.25</v>
      </c>
      <c r="BU57" t="s">
        <v>115</v>
      </c>
      <c r="BV57">
        <v>0</v>
      </c>
      <c r="BW57" t="s">
        <v>100</v>
      </c>
      <c r="BX57" t="s">
        <v>100</v>
      </c>
      <c r="BY57" t="s">
        <v>226</v>
      </c>
      <c r="BZ57">
        <v>6.9453699999999996</v>
      </c>
      <c r="CA57">
        <v>62852.800000000003</v>
      </c>
      <c r="CB57">
        <v>37368.400000000001</v>
      </c>
      <c r="CC57">
        <v>0</v>
      </c>
      <c r="CD57">
        <v>1131.03</v>
      </c>
      <c r="CE57">
        <v>0</v>
      </c>
      <c r="CF57">
        <v>90621.7</v>
      </c>
      <c r="CG57">
        <v>191981</v>
      </c>
      <c r="CH57">
        <v>229701</v>
      </c>
      <c r="CI57">
        <v>0</v>
      </c>
      <c r="CJ57">
        <v>0</v>
      </c>
      <c r="CK57">
        <v>0</v>
      </c>
      <c r="CL57">
        <v>421682</v>
      </c>
      <c r="CM57">
        <v>1206.81</v>
      </c>
      <c r="CN57">
        <v>0</v>
      </c>
      <c r="CO57">
        <v>0</v>
      </c>
      <c r="CP57">
        <v>0</v>
      </c>
      <c r="CQ57">
        <v>0</v>
      </c>
      <c r="CR57">
        <v>705.35500000000002</v>
      </c>
      <c r="CS57">
        <v>0</v>
      </c>
      <c r="CT57">
        <v>1912.17</v>
      </c>
      <c r="CU57">
        <v>0</v>
      </c>
      <c r="CV57">
        <v>0</v>
      </c>
      <c r="CW57">
        <v>0</v>
      </c>
      <c r="CX57">
        <v>0</v>
      </c>
      <c r="CY57">
        <v>1912.17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3.6408399999999999</v>
      </c>
      <c r="DN57">
        <v>44.1158</v>
      </c>
      <c r="DO57">
        <v>18.172499999999999</v>
      </c>
      <c r="DP57">
        <v>0</v>
      </c>
      <c r="DQ57">
        <v>0.35821599999999998</v>
      </c>
      <c r="DR57">
        <v>1.89236</v>
      </c>
      <c r="DS57">
        <v>42.061300000000003</v>
      </c>
      <c r="DT57">
        <v>110.241</v>
      </c>
      <c r="DU57">
        <v>109.03400000000001</v>
      </c>
      <c r="DV57">
        <v>0</v>
      </c>
      <c r="DW57">
        <v>0</v>
      </c>
      <c r="DX57">
        <v>0</v>
      </c>
      <c r="DY57">
        <v>219.27500000000001</v>
      </c>
      <c r="DZ57">
        <v>213.744</v>
      </c>
      <c r="EA57">
        <v>5.5310100000000002</v>
      </c>
      <c r="EB57">
        <v>0</v>
      </c>
      <c r="EC57">
        <v>0</v>
      </c>
      <c r="EE57">
        <v>0</v>
      </c>
      <c r="EF57">
        <v>0</v>
      </c>
      <c r="EH57">
        <v>0</v>
      </c>
      <c r="FI57" t="s">
        <v>509</v>
      </c>
      <c r="FJ57" t="s">
        <v>512</v>
      </c>
      <c r="FK57" t="s">
        <v>260</v>
      </c>
      <c r="FL57" t="s">
        <v>291</v>
      </c>
      <c r="FM57">
        <v>8.5</v>
      </c>
      <c r="FN57" t="s">
        <v>44</v>
      </c>
      <c r="FO57" t="s">
        <v>516</v>
      </c>
      <c r="FP57" t="s">
        <v>517</v>
      </c>
    </row>
    <row r="58" spans="1:172" x14ac:dyDescent="0.25">
      <c r="A58" s="69">
        <v>42961.329606481479</v>
      </c>
      <c r="B58" t="s">
        <v>238</v>
      </c>
      <c r="C58" t="s">
        <v>239</v>
      </c>
      <c r="D58" t="s">
        <v>121</v>
      </c>
      <c r="E58">
        <v>53627.8</v>
      </c>
      <c r="F58">
        <v>53627.8</v>
      </c>
      <c r="G58" t="s">
        <v>43</v>
      </c>
      <c r="H58" s="39">
        <v>0.10208333333333335</v>
      </c>
      <c r="I58" t="s">
        <v>51</v>
      </c>
      <c r="J58">
        <v>-21.75</v>
      </c>
      <c r="K58" t="s">
        <v>100</v>
      </c>
      <c r="L58" t="s">
        <v>100</v>
      </c>
      <c r="M58" t="s">
        <v>216</v>
      </c>
      <c r="N58">
        <v>7.9260200000000003</v>
      </c>
      <c r="O58">
        <v>132819</v>
      </c>
      <c r="P58">
        <v>49311.9</v>
      </c>
      <c r="Q58">
        <v>0</v>
      </c>
      <c r="R58">
        <v>4848.6499999999996</v>
      </c>
      <c r="S58">
        <v>0</v>
      </c>
      <c r="T58">
        <v>92552.5</v>
      </c>
      <c r="U58">
        <v>279540</v>
      </c>
      <c r="V58">
        <v>88669.7</v>
      </c>
      <c r="W58">
        <v>0</v>
      </c>
      <c r="X58">
        <v>0</v>
      </c>
      <c r="Y58">
        <v>0</v>
      </c>
      <c r="Z58">
        <v>368209</v>
      </c>
      <c r="AA58">
        <v>1509.97</v>
      </c>
      <c r="AB58">
        <v>0</v>
      </c>
      <c r="AC58">
        <v>0</v>
      </c>
      <c r="AD58">
        <v>0</v>
      </c>
      <c r="AE58">
        <v>0</v>
      </c>
      <c r="AF58">
        <v>2981.84</v>
      </c>
      <c r="AG58">
        <v>0</v>
      </c>
      <c r="AH58">
        <v>4491.8100000000004</v>
      </c>
      <c r="AI58">
        <v>0</v>
      </c>
      <c r="AJ58">
        <v>0</v>
      </c>
      <c r="AK58">
        <v>0</v>
      </c>
      <c r="AL58">
        <v>0</v>
      </c>
      <c r="AM58">
        <v>4491.8100000000004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4.3265700000000002</v>
      </c>
      <c r="BB58">
        <v>93.1233</v>
      </c>
      <c r="BC58">
        <v>30.1007</v>
      </c>
      <c r="BD58">
        <v>0</v>
      </c>
      <c r="BE58">
        <v>2.0388600000000001</v>
      </c>
      <c r="BF58">
        <v>8.0007400000000004</v>
      </c>
      <c r="BG58">
        <v>42.957500000000003</v>
      </c>
      <c r="BH58">
        <v>180.548</v>
      </c>
      <c r="BI58">
        <v>42.089500000000001</v>
      </c>
      <c r="BJ58">
        <v>0</v>
      </c>
      <c r="BK58">
        <v>0</v>
      </c>
      <c r="BL58">
        <v>0</v>
      </c>
      <c r="BM58">
        <v>222.637</v>
      </c>
      <c r="BN58">
        <v>210.31299999999999</v>
      </c>
      <c r="BO58">
        <v>12.3247</v>
      </c>
      <c r="BP58">
        <v>0</v>
      </c>
      <c r="BQ58">
        <v>0</v>
      </c>
      <c r="BS58">
        <v>0</v>
      </c>
      <c r="BT58">
        <v>0</v>
      </c>
      <c r="BV58">
        <v>0</v>
      </c>
      <c r="BW58" t="s">
        <v>100</v>
      </c>
      <c r="BX58" t="s">
        <v>100</v>
      </c>
      <c r="BY58" t="s">
        <v>477</v>
      </c>
      <c r="BZ58">
        <v>7.5141600000000004</v>
      </c>
      <c r="CA58">
        <v>87929.4</v>
      </c>
      <c r="CB58">
        <v>55979.8</v>
      </c>
      <c r="CC58">
        <v>0</v>
      </c>
      <c r="CD58">
        <v>2222.7199999999998</v>
      </c>
      <c r="CE58">
        <v>0</v>
      </c>
      <c r="CF58">
        <v>92656.6</v>
      </c>
      <c r="CG58">
        <v>238796</v>
      </c>
      <c r="CH58">
        <v>88669.7</v>
      </c>
      <c r="CI58">
        <v>0</v>
      </c>
      <c r="CJ58">
        <v>0</v>
      </c>
      <c r="CK58">
        <v>0</v>
      </c>
      <c r="CL58">
        <v>327466</v>
      </c>
      <c r="CM58">
        <v>1398.38</v>
      </c>
      <c r="CN58">
        <v>0</v>
      </c>
      <c r="CO58">
        <v>0</v>
      </c>
      <c r="CP58">
        <v>0</v>
      </c>
      <c r="CQ58">
        <v>0</v>
      </c>
      <c r="CR58">
        <v>3159.35</v>
      </c>
      <c r="CS58">
        <v>0</v>
      </c>
      <c r="CT58">
        <v>4557.7299999999996</v>
      </c>
      <c r="CU58">
        <v>0</v>
      </c>
      <c r="CV58">
        <v>0</v>
      </c>
      <c r="CW58">
        <v>0</v>
      </c>
      <c r="CX58">
        <v>0</v>
      </c>
      <c r="CY58">
        <v>4557.7299999999996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4.1484199999999998</v>
      </c>
      <c r="DN58">
        <v>69.459199999999996</v>
      </c>
      <c r="DO58">
        <v>32.893500000000003</v>
      </c>
      <c r="DP58">
        <v>0</v>
      </c>
      <c r="DQ58">
        <v>0.80771800000000005</v>
      </c>
      <c r="DR58">
        <v>8.4769500000000004</v>
      </c>
      <c r="DS58">
        <v>43.005800000000001</v>
      </c>
      <c r="DT58">
        <v>158.792</v>
      </c>
      <c r="DU58">
        <v>42.089500000000001</v>
      </c>
      <c r="DV58">
        <v>0</v>
      </c>
      <c r="DW58">
        <v>0</v>
      </c>
      <c r="DX58">
        <v>0</v>
      </c>
      <c r="DY58">
        <v>200.881</v>
      </c>
      <c r="DZ58">
        <v>188.25800000000001</v>
      </c>
      <c r="EA58">
        <v>12.6229</v>
      </c>
      <c r="EB58">
        <v>0</v>
      </c>
      <c r="EC58">
        <v>0</v>
      </c>
      <c r="EE58">
        <v>0</v>
      </c>
      <c r="EF58">
        <v>0</v>
      </c>
      <c r="EH58">
        <v>0</v>
      </c>
      <c r="FI58" t="s">
        <v>509</v>
      </c>
      <c r="FJ58" t="s">
        <v>512</v>
      </c>
      <c r="FK58" t="s">
        <v>260</v>
      </c>
      <c r="FL58" t="s">
        <v>291</v>
      </c>
      <c r="FM58">
        <v>8.5</v>
      </c>
      <c r="FN58" t="s">
        <v>44</v>
      </c>
      <c r="FO58" t="s">
        <v>516</v>
      </c>
      <c r="FP58" t="s">
        <v>517</v>
      </c>
    </row>
    <row r="59" spans="1:172" x14ac:dyDescent="0.25">
      <c r="A59" s="69">
        <v>42961.331203703703</v>
      </c>
      <c r="B59" t="s">
        <v>240</v>
      </c>
      <c r="C59" t="s">
        <v>241</v>
      </c>
      <c r="D59" t="s">
        <v>121</v>
      </c>
      <c r="E59">
        <v>53627.8</v>
      </c>
      <c r="F59">
        <v>53627.8</v>
      </c>
      <c r="G59" t="s">
        <v>43</v>
      </c>
      <c r="H59" s="39">
        <v>9.3055555555555558E-2</v>
      </c>
      <c r="I59" t="s">
        <v>51</v>
      </c>
      <c r="J59">
        <v>-49.72</v>
      </c>
      <c r="K59" t="s">
        <v>100</v>
      </c>
      <c r="L59" t="s">
        <v>100</v>
      </c>
      <c r="M59" t="s">
        <v>216</v>
      </c>
      <c r="N59">
        <v>4.9148399999999999</v>
      </c>
      <c r="O59">
        <v>144979</v>
      </c>
      <c r="P59">
        <v>54844.1</v>
      </c>
      <c r="Q59">
        <v>0</v>
      </c>
      <c r="R59">
        <v>3489.14</v>
      </c>
      <c r="S59">
        <v>0</v>
      </c>
      <c r="T59">
        <v>179596</v>
      </c>
      <c r="U59">
        <v>382914</v>
      </c>
      <c r="V59">
        <v>88669.7</v>
      </c>
      <c r="W59">
        <v>0</v>
      </c>
      <c r="X59">
        <v>0</v>
      </c>
      <c r="Y59">
        <v>0</v>
      </c>
      <c r="Z59">
        <v>471584</v>
      </c>
      <c r="AA59">
        <v>936.44</v>
      </c>
      <c r="AB59">
        <v>0</v>
      </c>
      <c r="AC59">
        <v>0</v>
      </c>
      <c r="AD59">
        <v>0</v>
      </c>
      <c r="AE59">
        <v>0</v>
      </c>
      <c r="AF59">
        <v>2981.84</v>
      </c>
      <c r="AG59">
        <v>0</v>
      </c>
      <c r="AH59">
        <v>3918.28</v>
      </c>
      <c r="AI59">
        <v>0</v>
      </c>
      <c r="AJ59">
        <v>0</v>
      </c>
      <c r="AK59">
        <v>0</v>
      </c>
      <c r="AL59">
        <v>0</v>
      </c>
      <c r="AM59">
        <v>3918.28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2.7076899999999999</v>
      </c>
      <c r="BB59">
        <v>99.579300000000003</v>
      </c>
      <c r="BC59">
        <v>32.617699999999999</v>
      </c>
      <c r="BD59">
        <v>0</v>
      </c>
      <c r="BE59">
        <v>1.1938599999999999</v>
      </c>
      <c r="BF59">
        <v>8.00075</v>
      </c>
      <c r="BG59">
        <v>83.358099999999993</v>
      </c>
      <c r="BH59">
        <v>227.45699999999999</v>
      </c>
      <c r="BI59">
        <v>42.089500000000001</v>
      </c>
      <c r="BJ59">
        <v>0</v>
      </c>
      <c r="BK59">
        <v>0</v>
      </c>
      <c r="BL59">
        <v>0</v>
      </c>
      <c r="BM59">
        <v>269.54700000000003</v>
      </c>
      <c r="BN59">
        <v>258.83999999999997</v>
      </c>
      <c r="BO59">
        <v>10.706899999999999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100</v>
      </c>
      <c r="BX59" t="s">
        <v>100</v>
      </c>
      <c r="BY59" t="s">
        <v>477</v>
      </c>
      <c r="BZ59">
        <v>6.7974300000000003</v>
      </c>
      <c r="CA59">
        <v>92314.1</v>
      </c>
      <c r="CB59">
        <v>57933.2</v>
      </c>
      <c r="CC59">
        <v>0</v>
      </c>
      <c r="CD59">
        <v>2155.9</v>
      </c>
      <c r="CE59">
        <v>0</v>
      </c>
      <c r="CF59">
        <v>125408</v>
      </c>
      <c r="CG59">
        <v>277818</v>
      </c>
      <c r="CH59">
        <v>88669.7</v>
      </c>
      <c r="CI59">
        <v>0</v>
      </c>
      <c r="CJ59">
        <v>0</v>
      </c>
      <c r="CK59">
        <v>0</v>
      </c>
      <c r="CL59">
        <v>366487</v>
      </c>
      <c r="CM59">
        <v>1269.55</v>
      </c>
      <c r="CN59">
        <v>0</v>
      </c>
      <c r="CO59">
        <v>0</v>
      </c>
      <c r="CP59">
        <v>0</v>
      </c>
      <c r="CQ59">
        <v>0</v>
      </c>
      <c r="CR59">
        <v>3159.35</v>
      </c>
      <c r="CS59">
        <v>0</v>
      </c>
      <c r="CT59">
        <v>4428.8999999999996</v>
      </c>
      <c r="CU59">
        <v>0</v>
      </c>
      <c r="CV59">
        <v>0</v>
      </c>
      <c r="CW59">
        <v>0</v>
      </c>
      <c r="CX59">
        <v>0</v>
      </c>
      <c r="CY59">
        <v>4428.8999999999996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3.7622800000000001</v>
      </c>
      <c r="DN59">
        <v>72.462400000000002</v>
      </c>
      <c r="DO59">
        <v>34.030900000000003</v>
      </c>
      <c r="DP59">
        <v>0</v>
      </c>
      <c r="DQ59">
        <v>0.79865299999999995</v>
      </c>
      <c r="DR59">
        <v>8.4769600000000001</v>
      </c>
      <c r="DS59">
        <v>58.207000000000001</v>
      </c>
      <c r="DT59">
        <v>177.738</v>
      </c>
      <c r="DU59">
        <v>42.089500000000001</v>
      </c>
      <c r="DV59">
        <v>0</v>
      </c>
      <c r="DW59">
        <v>0</v>
      </c>
      <c r="DX59">
        <v>0</v>
      </c>
      <c r="DY59">
        <v>219.828</v>
      </c>
      <c r="DZ59">
        <v>207.59100000000001</v>
      </c>
      <c r="EA59">
        <v>12.237</v>
      </c>
      <c r="EB59">
        <v>0</v>
      </c>
      <c r="EC59">
        <v>0</v>
      </c>
      <c r="EE59">
        <v>0</v>
      </c>
      <c r="EF59">
        <v>0</v>
      </c>
      <c r="EH59">
        <v>0</v>
      </c>
      <c r="FI59" t="s">
        <v>509</v>
      </c>
      <c r="FJ59" t="s">
        <v>512</v>
      </c>
      <c r="FK59" t="s">
        <v>260</v>
      </c>
      <c r="FL59" t="s">
        <v>291</v>
      </c>
      <c r="FM59">
        <v>8.5</v>
      </c>
      <c r="FN59" t="s">
        <v>44</v>
      </c>
      <c r="FO59" t="s">
        <v>516</v>
      </c>
      <c r="FP59" t="s">
        <v>517</v>
      </c>
    </row>
    <row r="60" spans="1:172" x14ac:dyDescent="0.25">
      <c r="A60" s="69">
        <v>42961.333090277774</v>
      </c>
      <c r="B60" t="s">
        <v>129</v>
      </c>
      <c r="C60" t="s">
        <v>130</v>
      </c>
      <c r="D60" t="s">
        <v>121</v>
      </c>
      <c r="E60">
        <v>498589</v>
      </c>
      <c r="F60">
        <v>498589</v>
      </c>
      <c r="G60" t="s">
        <v>43</v>
      </c>
      <c r="H60" s="39">
        <v>0.11041666666666666</v>
      </c>
      <c r="I60" t="s">
        <v>50</v>
      </c>
      <c r="J60">
        <v>2.6</v>
      </c>
      <c r="K60" t="s">
        <v>100</v>
      </c>
      <c r="L60" t="s">
        <v>100</v>
      </c>
      <c r="M60" t="s">
        <v>221</v>
      </c>
      <c r="N60">
        <v>76.083299999999994</v>
      </c>
      <c r="O60">
        <v>271813</v>
      </c>
      <c r="P60">
        <v>254202</v>
      </c>
      <c r="Q60">
        <v>30918.2</v>
      </c>
      <c r="R60">
        <v>93366.5</v>
      </c>
      <c r="S60">
        <v>0</v>
      </c>
      <c r="T60">
        <v>766111</v>
      </c>
      <c r="U60" s="14">
        <v>1416490</v>
      </c>
      <c r="V60" s="14">
        <v>2135580</v>
      </c>
      <c r="W60">
        <v>0</v>
      </c>
      <c r="X60">
        <v>0</v>
      </c>
      <c r="Y60">
        <v>0</v>
      </c>
      <c r="Z60" s="14">
        <v>3552070</v>
      </c>
      <c r="AA60">
        <v>13311.8</v>
      </c>
      <c r="AB60">
        <v>0</v>
      </c>
      <c r="AC60">
        <v>0</v>
      </c>
      <c r="AD60">
        <v>0</v>
      </c>
      <c r="AE60">
        <v>0</v>
      </c>
      <c r="AF60">
        <v>5333.25</v>
      </c>
      <c r="AG60">
        <v>0</v>
      </c>
      <c r="AH60">
        <v>18645.099999999999</v>
      </c>
      <c r="AI60">
        <v>0</v>
      </c>
      <c r="AJ60">
        <v>0</v>
      </c>
      <c r="AK60">
        <v>0</v>
      </c>
      <c r="AL60">
        <v>0</v>
      </c>
      <c r="AM60">
        <v>18645.099999999999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4.1208499999999999</v>
      </c>
      <c r="BB60">
        <v>22.089200000000002</v>
      </c>
      <c r="BC60">
        <v>12.6637</v>
      </c>
      <c r="BD60">
        <v>2.5992299999999999</v>
      </c>
      <c r="BE60">
        <v>5.28721</v>
      </c>
      <c r="BF60">
        <v>1.5391699999999999</v>
      </c>
      <c r="BG60">
        <v>38.0428</v>
      </c>
      <c r="BH60">
        <v>86.342100000000002</v>
      </c>
      <c r="BI60">
        <v>109.03400000000001</v>
      </c>
      <c r="BJ60">
        <v>0</v>
      </c>
      <c r="BK60">
        <v>0</v>
      </c>
      <c r="BL60">
        <v>0</v>
      </c>
      <c r="BM60">
        <v>195.376</v>
      </c>
      <c r="BN60">
        <v>189.71899999999999</v>
      </c>
      <c r="BO60">
        <v>5.6574600000000004</v>
      </c>
      <c r="BP60">
        <v>0</v>
      </c>
      <c r="BQ60">
        <v>67</v>
      </c>
      <c r="BR60" t="s">
        <v>131</v>
      </c>
      <c r="BS60">
        <v>0</v>
      </c>
      <c r="BT60">
        <v>0</v>
      </c>
      <c r="BV60">
        <v>0</v>
      </c>
      <c r="BW60" t="s">
        <v>100</v>
      </c>
      <c r="BX60" t="s">
        <v>100</v>
      </c>
      <c r="BY60" t="s">
        <v>221</v>
      </c>
      <c r="BZ60">
        <v>69.400999999999996</v>
      </c>
      <c r="CA60">
        <v>224330</v>
      </c>
      <c r="CB60">
        <v>395307</v>
      </c>
      <c r="CC60">
        <v>27430</v>
      </c>
      <c r="CD60">
        <v>90856.5</v>
      </c>
      <c r="CE60">
        <v>0</v>
      </c>
      <c r="CF60">
        <v>730027</v>
      </c>
      <c r="CG60" s="14">
        <v>1468020</v>
      </c>
      <c r="CH60" s="14">
        <v>2135580</v>
      </c>
      <c r="CI60">
        <v>0</v>
      </c>
      <c r="CJ60">
        <v>0</v>
      </c>
      <c r="CK60">
        <v>0</v>
      </c>
      <c r="CL60" s="14">
        <v>3603600</v>
      </c>
      <c r="CM60">
        <v>11901.1</v>
      </c>
      <c r="CN60">
        <v>0</v>
      </c>
      <c r="CO60">
        <v>0</v>
      </c>
      <c r="CP60">
        <v>0</v>
      </c>
      <c r="CQ60">
        <v>0</v>
      </c>
      <c r="CR60">
        <v>5652.33</v>
      </c>
      <c r="CS60">
        <v>0</v>
      </c>
      <c r="CT60">
        <v>17553.400000000001</v>
      </c>
      <c r="CU60">
        <v>0</v>
      </c>
      <c r="CV60">
        <v>0</v>
      </c>
      <c r="CW60">
        <v>0</v>
      </c>
      <c r="CX60">
        <v>0</v>
      </c>
      <c r="CY60">
        <v>17553.400000000001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3.69686</v>
      </c>
      <c r="DN60">
        <v>19.387899999999998</v>
      </c>
      <c r="DO60">
        <v>20.482500000000002</v>
      </c>
      <c r="DP60">
        <v>2.4098999999999999</v>
      </c>
      <c r="DQ60">
        <v>5.2233799999999997</v>
      </c>
      <c r="DR60">
        <v>1.6312599999999999</v>
      </c>
      <c r="DS60">
        <v>36.105800000000002</v>
      </c>
      <c r="DT60">
        <v>88.937600000000003</v>
      </c>
      <c r="DU60">
        <v>109.03400000000001</v>
      </c>
      <c r="DV60">
        <v>0</v>
      </c>
      <c r="DW60">
        <v>0</v>
      </c>
      <c r="DX60">
        <v>0</v>
      </c>
      <c r="DY60">
        <v>197.97200000000001</v>
      </c>
      <c r="DZ60">
        <v>192.64599999999999</v>
      </c>
      <c r="EA60">
        <v>5.3257899999999996</v>
      </c>
      <c r="EB60">
        <v>0</v>
      </c>
      <c r="EC60">
        <v>0</v>
      </c>
      <c r="EE60">
        <v>0</v>
      </c>
      <c r="EF60">
        <v>1</v>
      </c>
      <c r="EG60" t="s">
        <v>208</v>
      </c>
      <c r="EH60">
        <v>0</v>
      </c>
      <c r="FI60" t="s">
        <v>509</v>
      </c>
      <c r="FJ60" t="s">
        <v>512</v>
      </c>
      <c r="FK60" t="s">
        <v>260</v>
      </c>
      <c r="FL60" t="s">
        <v>291</v>
      </c>
      <c r="FM60">
        <v>8.5</v>
      </c>
      <c r="FN60" t="s">
        <v>44</v>
      </c>
      <c r="FO60" t="s">
        <v>516</v>
      </c>
      <c r="FP60" t="s">
        <v>517</v>
      </c>
    </row>
    <row r="61" spans="1:172" x14ac:dyDescent="0.25">
      <c r="A61" s="69">
        <v>42961.334930555553</v>
      </c>
      <c r="B61" t="s">
        <v>132</v>
      </c>
      <c r="C61" t="s">
        <v>133</v>
      </c>
      <c r="D61" t="s">
        <v>121</v>
      </c>
      <c r="E61">
        <v>498589</v>
      </c>
      <c r="F61">
        <v>498589</v>
      </c>
      <c r="G61" t="s">
        <v>43</v>
      </c>
      <c r="H61" s="39">
        <v>0.1076388888888889</v>
      </c>
      <c r="I61" t="s">
        <v>50</v>
      </c>
      <c r="J61">
        <v>3.33</v>
      </c>
      <c r="K61" t="s">
        <v>100</v>
      </c>
      <c r="L61" t="s">
        <v>100</v>
      </c>
      <c r="M61" t="s">
        <v>219</v>
      </c>
      <c r="N61">
        <v>73.981099999999998</v>
      </c>
      <c r="O61">
        <v>259345</v>
      </c>
      <c r="P61">
        <v>253515</v>
      </c>
      <c r="Q61">
        <v>29937.1</v>
      </c>
      <c r="R61">
        <v>91678.6</v>
      </c>
      <c r="S61">
        <v>0</v>
      </c>
      <c r="T61">
        <v>766152</v>
      </c>
      <c r="U61" s="14">
        <v>1400700</v>
      </c>
      <c r="V61" s="14">
        <v>2135580</v>
      </c>
      <c r="W61">
        <v>0</v>
      </c>
      <c r="X61">
        <v>0</v>
      </c>
      <c r="Y61">
        <v>0</v>
      </c>
      <c r="Z61" s="14">
        <v>3536280</v>
      </c>
      <c r="AA61">
        <v>12968.9</v>
      </c>
      <c r="AB61">
        <v>0</v>
      </c>
      <c r="AC61">
        <v>0</v>
      </c>
      <c r="AD61">
        <v>0</v>
      </c>
      <c r="AE61">
        <v>0</v>
      </c>
      <c r="AF61">
        <v>5333.23</v>
      </c>
      <c r="AG61">
        <v>0</v>
      </c>
      <c r="AH61">
        <v>18302.2</v>
      </c>
      <c r="AI61">
        <v>0</v>
      </c>
      <c r="AJ61">
        <v>0</v>
      </c>
      <c r="AK61">
        <v>0</v>
      </c>
      <c r="AL61">
        <v>0</v>
      </c>
      <c r="AM61">
        <v>18302.2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4.0180499999999997</v>
      </c>
      <c r="BB61">
        <v>21.249099999999999</v>
      </c>
      <c r="BC61">
        <v>12.695600000000001</v>
      </c>
      <c r="BD61">
        <v>2.5431300000000001</v>
      </c>
      <c r="BE61">
        <v>5.1642000000000001</v>
      </c>
      <c r="BF61">
        <v>1.5391600000000001</v>
      </c>
      <c r="BG61">
        <v>38.044800000000002</v>
      </c>
      <c r="BH61">
        <v>85.254000000000005</v>
      </c>
      <c r="BI61">
        <v>109.03400000000001</v>
      </c>
      <c r="BJ61">
        <v>0</v>
      </c>
      <c r="BK61">
        <v>0</v>
      </c>
      <c r="BL61">
        <v>0</v>
      </c>
      <c r="BM61">
        <v>194.28800000000001</v>
      </c>
      <c r="BN61">
        <v>188.733</v>
      </c>
      <c r="BO61">
        <v>5.5547300000000002</v>
      </c>
      <c r="BP61">
        <v>0</v>
      </c>
      <c r="BQ61">
        <v>5.25</v>
      </c>
      <c r="BR61" t="s">
        <v>134</v>
      </c>
      <c r="BS61">
        <v>0</v>
      </c>
      <c r="BT61">
        <v>0</v>
      </c>
      <c r="BV61">
        <v>0</v>
      </c>
      <c r="BW61" t="s">
        <v>100</v>
      </c>
      <c r="BX61" t="s">
        <v>100</v>
      </c>
      <c r="BY61" t="s">
        <v>219</v>
      </c>
      <c r="BZ61">
        <v>68.674000000000007</v>
      </c>
      <c r="CA61">
        <v>223047</v>
      </c>
      <c r="CB61">
        <v>391460</v>
      </c>
      <c r="CC61">
        <v>27312.6</v>
      </c>
      <c r="CD61">
        <v>90551.2</v>
      </c>
      <c r="CE61">
        <v>0</v>
      </c>
      <c r="CF61">
        <v>730198</v>
      </c>
      <c r="CG61" s="14">
        <v>1462640</v>
      </c>
      <c r="CH61" s="14">
        <v>2135580</v>
      </c>
      <c r="CI61">
        <v>0</v>
      </c>
      <c r="CJ61">
        <v>0</v>
      </c>
      <c r="CK61">
        <v>0</v>
      </c>
      <c r="CL61" s="14">
        <v>3598220</v>
      </c>
      <c r="CM61">
        <v>11762</v>
      </c>
      <c r="CN61">
        <v>0</v>
      </c>
      <c r="CO61">
        <v>0</v>
      </c>
      <c r="CP61">
        <v>0</v>
      </c>
      <c r="CQ61">
        <v>0</v>
      </c>
      <c r="CR61">
        <v>5652.33</v>
      </c>
      <c r="CS61">
        <v>0</v>
      </c>
      <c r="CT61">
        <v>17414.400000000001</v>
      </c>
      <c r="CU61">
        <v>0</v>
      </c>
      <c r="CV61">
        <v>0</v>
      </c>
      <c r="CW61">
        <v>0</v>
      </c>
      <c r="CX61">
        <v>0</v>
      </c>
      <c r="CY61">
        <v>17414.400000000001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3.6608000000000001</v>
      </c>
      <c r="DN61">
        <v>19.2942</v>
      </c>
      <c r="DO61">
        <v>20.279800000000002</v>
      </c>
      <c r="DP61">
        <v>2.4047399999999999</v>
      </c>
      <c r="DQ61">
        <v>5.20451</v>
      </c>
      <c r="DR61">
        <v>1.6312599999999999</v>
      </c>
      <c r="DS61">
        <v>36.116</v>
      </c>
      <c r="DT61">
        <v>88.591300000000004</v>
      </c>
      <c r="DU61">
        <v>109.03400000000001</v>
      </c>
      <c r="DV61">
        <v>0</v>
      </c>
      <c r="DW61">
        <v>0</v>
      </c>
      <c r="DX61">
        <v>0</v>
      </c>
      <c r="DY61">
        <v>197.625</v>
      </c>
      <c r="DZ61">
        <v>192.33500000000001</v>
      </c>
      <c r="EA61">
        <v>5.2897499999999997</v>
      </c>
      <c r="EB61">
        <v>0</v>
      </c>
      <c r="EC61">
        <v>0</v>
      </c>
      <c r="EE61">
        <v>0</v>
      </c>
      <c r="EF61">
        <v>1.25</v>
      </c>
      <c r="EG61" t="s">
        <v>208</v>
      </c>
      <c r="EH61">
        <v>0</v>
      </c>
      <c r="FI61" t="s">
        <v>509</v>
      </c>
      <c r="FJ61" t="s">
        <v>512</v>
      </c>
      <c r="FK61" t="s">
        <v>260</v>
      </c>
      <c r="FL61" t="s">
        <v>291</v>
      </c>
      <c r="FM61">
        <v>8.5</v>
      </c>
      <c r="FN61" t="s">
        <v>44</v>
      </c>
      <c r="FO61" t="s">
        <v>516</v>
      </c>
      <c r="FP61" t="s">
        <v>517</v>
      </c>
    </row>
    <row r="62" spans="1:172" x14ac:dyDescent="0.25">
      <c r="A62" s="69">
        <v>42961.33902777778</v>
      </c>
      <c r="B62" t="s">
        <v>140</v>
      </c>
      <c r="C62" t="s">
        <v>141</v>
      </c>
      <c r="D62" t="s">
        <v>121</v>
      </c>
      <c r="E62">
        <v>498589</v>
      </c>
      <c r="F62">
        <v>498589</v>
      </c>
      <c r="G62" t="s">
        <v>43</v>
      </c>
      <c r="H62" s="39">
        <v>0.24236111111111111</v>
      </c>
      <c r="I62" t="s">
        <v>50</v>
      </c>
      <c r="J62">
        <v>11.38</v>
      </c>
      <c r="K62" t="s">
        <v>100</v>
      </c>
      <c r="L62" t="s">
        <v>100</v>
      </c>
      <c r="M62" t="s">
        <v>221</v>
      </c>
      <c r="N62">
        <v>59.7194</v>
      </c>
      <c r="O62">
        <v>275743</v>
      </c>
      <c r="P62">
        <v>281949</v>
      </c>
      <c r="Q62">
        <v>32111</v>
      </c>
      <c r="R62">
        <v>108135</v>
      </c>
      <c r="S62">
        <v>0</v>
      </c>
      <c r="T62" s="14">
        <v>1101780</v>
      </c>
      <c r="U62" s="14">
        <v>1799770</v>
      </c>
      <c r="V62" s="14">
        <v>2045940</v>
      </c>
      <c r="W62">
        <v>0</v>
      </c>
      <c r="X62">
        <v>0</v>
      </c>
      <c r="Y62">
        <v>0</v>
      </c>
      <c r="Z62" s="14">
        <v>3845710</v>
      </c>
      <c r="AA62">
        <v>10797</v>
      </c>
      <c r="AB62">
        <v>0</v>
      </c>
      <c r="AC62">
        <v>0</v>
      </c>
      <c r="AD62">
        <v>0</v>
      </c>
      <c r="AE62">
        <v>0</v>
      </c>
      <c r="AF62">
        <v>7989.11</v>
      </c>
      <c r="AG62">
        <v>0</v>
      </c>
      <c r="AH62">
        <v>18786.099999999999</v>
      </c>
      <c r="AI62">
        <v>5601.41</v>
      </c>
      <c r="AJ62">
        <v>0</v>
      </c>
      <c r="AK62">
        <v>0</v>
      </c>
      <c r="AL62">
        <v>0</v>
      </c>
      <c r="AM62">
        <v>24387.599999999999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3.4184600000000001</v>
      </c>
      <c r="BB62">
        <v>23.0549</v>
      </c>
      <c r="BC62">
        <v>15.4948</v>
      </c>
      <c r="BD62">
        <v>2.7457400000000001</v>
      </c>
      <c r="BE62">
        <v>6.0278600000000004</v>
      </c>
      <c r="BF62">
        <v>2.30593</v>
      </c>
      <c r="BG62">
        <v>53.385599999999997</v>
      </c>
      <c r="BH62">
        <v>106.43300000000001</v>
      </c>
      <c r="BI62">
        <v>103.08799999999999</v>
      </c>
      <c r="BJ62">
        <v>0</v>
      </c>
      <c r="BK62">
        <v>0</v>
      </c>
      <c r="BL62">
        <v>0</v>
      </c>
      <c r="BM62">
        <v>209.52099999999999</v>
      </c>
      <c r="BN62">
        <v>202.18799999999999</v>
      </c>
      <c r="BO62">
        <v>7.3327400000000003</v>
      </c>
      <c r="BP62">
        <v>0</v>
      </c>
      <c r="BQ62">
        <v>0</v>
      </c>
      <c r="BS62">
        <v>0</v>
      </c>
      <c r="BT62">
        <v>0</v>
      </c>
      <c r="BV62">
        <v>0</v>
      </c>
      <c r="BW62" t="s">
        <v>100</v>
      </c>
      <c r="BX62" t="s">
        <v>100</v>
      </c>
      <c r="BY62" t="s">
        <v>222</v>
      </c>
      <c r="BZ62">
        <v>53.343499999999999</v>
      </c>
      <c r="CA62">
        <v>253215</v>
      </c>
      <c r="CB62">
        <v>463532</v>
      </c>
      <c r="CC62">
        <v>30924</v>
      </c>
      <c r="CD62">
        <v>108258</v>
      </c>
      <c r="CE62">
        <v>0</v>
      </c>
      <c r="CF62" s="14">
        <v>1178000</v>
      </c>
      <c r="CG62" s="14">
        <v>2033980</v>
      </c>
      <c r="CH62" s="14">
        <v>2045940</v>
      </c>
      <c r="CI62">
        <v>0</v>
      </c>
      <c r="CJ62">
        <v>0</v>
      </c>
      <c r="CK62">
        <v>0</v>
      </c>
      <c r="CL62" s="14">
        <v>4079920</v>
      </c>
      <c r="CM62">
        <v>9693.15</v>
      </c>
      <c r="CN62">
        <v>0</v>
      </c>
      <c r="CO62">
        <v>0</v>
      </c>
      <c r="CP62">
        <v>0</v>
      </c>
      <c r="CQ62">
        <v>0</v>
      </c>
      <c r="CR62">
        <v>8453.6299999999992</v>
      </c>
      <c r="CS62">
        <v>0</v>
      </c>
      <c r="CT62">
        <v>18146.8</v>
      </c>
      <c r="CU62">
        <v>5601.41</v>
      </c>
      <c r="CV62">
        <v>0</v>
      </c>
      <c r="CW62">
        <v>0</v>
      </c>
      <c r="CX62">
        <v>0</v>
      </c>
      <c r="CY62">
        <v>23748.2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3.06141</v>
      </c>
      <c r="DN62">
        <v>21.996700000000001</v>
      </c>
      <c r="DO62">
        <v>24.680599999999998</v>
      </c>
      <c r="DP62">
        <v>2.6700499999999998</v>
      </c>
      <c r="DQ62">
        <v>6.1558799999999998</v>
      </c>
      <c r="DR62">
        <v>2.44</v>
      </c>
      <c r="DS62">
        <v>56.814599999999999</v>
      </c>
      <c r="DT62">
        <v>117.819</v>
      </c>
      <c r="DU62">
        <v>103.08799999999999</v>
      </c>
      <c r="DV62">
        <v>0</v>
      </c>
      <c r="DW62">
        <v>0</v>
      </c>
      <c r="DX62">
        <v>0</v>
      </c>
      <c r="DY62">
        <v>220.90700000000001</v>
      </c>
      <c r="DZ62">
        <v>213.79599999999999</v>
      </c>
      <c r="EA62">
        <v>7.1103399999999999</v>
      </c>
      <c r="EB62">
        <v>0</v>
      </c>
      <c r="EC62">
        <v>3.75</v>
      </c>
      <c r="ED62" t="s">
        <v>187</v>
      </c>
      <c r="EE62">
        <v>0</v>
      </c>
      <c r="EF62">
        <v>0</v>
      </c>
      <c r="EH62">
        <v>0</v>
      </c>
      <c r="FI62" t="s">
        <v>509</v>
      </c>
      <c r="FJ62" t="s">
        <v>512</v>
      </c>
      <c r="FK62" t="s">
        <v>260</v>
      </c>
      <c r="FL62" t="s">
        <v>291</v>
      </c>
      <c r="FM62">
        <v>8.5</v>
      </c>
      <c r="FN62" t="s">
        <v>44</v>
      </c>
      <c r="FO62" t="s">
        <v>516</v>
      </c>
      <c r="FP62" t="s">
        <v>517</v>
      </c>
    </row>
    <row r="63" spans="1:172" x14ac:dyDescent="0.25">
      <c r="A63" s="69">
        <v>42961.341087962966</v>
      </c>
      <c r="B63" t="s">
        <v>156</v>
      </c>
      <c r="C63" t="s">
        <v>157</v>
      </c>
      <c r="D63" t="s">
        <v>121</v>
      </c>
      <c r="E63">
        <v>498589</v>
      </c>
      <c r="F63">
        <v>498589</v>
      </c>
      <c r="G63" t="s">
        <v>43</v>
      </c>
      <c r="H63" s="39">
        <v>0.11944444444444445</v>
      </c>
      <c r="I63" t="s">
        <v>51</v>
      </c>
      <c r="J63">
        <v>-74.48</v>
      </c>
      <c r="K63" t="s">
        <v>100</v>
      </c>
      <c r="L63" t="s">
        <v>100</v>
      </c>
      <c r="M63" t="s">
        <v>242</v>
      </c>
      <c r="N63">
        <v>71.053899999999999</v>
      </c>
      <c r="O63" s="14">
        <v>1395520</v>
      </c>
      <c r="P63" s="14">
        <v>1403680</v>
      </c>
      <c r="Q63">
        <v>30553.200000000001</v>
      </c>
      <c r="R63">
        <v>95049.2</v>
      </c>
      <c r="S63">
        <v>0</v>
      </c>
      <c r="T63">
        <v>795264</v>
      </c>
      <c r="U63" s="14">
        <v>3720140</v>
      </c>
      <c r="V63" s="14">
        <v>6388190</v>
      </c>
      <c r="W63">
        <v>0</v>
      </c>
      <c r="X63">
        <v>0</v>
      </c>
      <c r="Y63">
        <v>0</v>
      </c>
      <c r="Z63" s="14">
        <v>10108300</v>
      </c>
      <c r="AA63">
        <v>12500.8</v>
      </c>
      <c r="AB63">
        <v>0</v>
      </c>
      <c r="AC63">
        <v>0</v>
      </c>
      <c r="AD63">
        <v>0</v>
      </c>
      <c r="AE63">
        <v>0</v>
      </c>
      <c r="AF63">
        <v>5098.6499999999996</v>
      </c>
      <c r="AG63">
        <v>0</v>
      </c>
      <c r="AH63">
        <v>17599.400000000001</v>
      </c>
      <c r="AI63">
        <v>0</v>
      </c>
      <c r="AJ63">
        <v>0</v>
      </c>
      <c r="AK63">
        <v>0</v>
      </c>
      <c r="AL63">
        <v>0</v>
      </c>
      <c r="AM63">
        <v>17599.400000000001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3.8601700000000001</v>
      </c>
      <c r="BB63">
        <v>68.13</v>
      </c>
      <c r="BC63">
        <v>60.195700000000002</v>
      </c>
      <c r="BD63">
        <v>2.5697700000000001</v>
      </c>
      <c r="BE63">
        <v>5.3044900000000004</v>
      </c>
      <c r="BF63">
        <v>1.4714100000000001</v>
      </c>
      <c r="BG63">
        <v>39.5045</v>
      </c>
      <c r="BH63">
        <v>181.036</v>
      </c>
      <c r="BI63">
        <v>277.46499999999997</v>
      </c>
      <c r="BJ63">
        <v>0</v>
      </c>
      <c r="BK63">
        <v>0</v>
      </c>
      <c r="BL63">
        <v>0</v>
      </c>
      <c r="BM63">
        <v>458.50099999999998</v>
      </c>
      <c r="BN63">
        <v>453.17200000000003</v>
      </c>
      <c r="BO63">
        <v>5.3292000000000002</v>
      </c>
      <c r="BP63">
        <v>0</v>
      </c>
      <c r="BQ63">
        <v>87</v>
      </c>
      <c r="BR63" t="s">
        <v>158</v>
      </c>
      <c r="BS63">
        <v>0</v>
      </c>
      <c r="BT63">
        <v>0</v>
      </c>
      <c r="BV63">
        <v>0</v>
      </c>
      <c r="BW63" t="s">
        <v>100</v>
      </c>
      <c r="BX63" t="s">
        <v>100</v>
      </c>
      <c r="BY63" t="s">
        <v>284</v>
      </c>
      <c r="BZ63">
        <v>64.155500000000004</v>
      </c>
      <c r="CA63">
        <v>323488</v>
      </c>
      <c r="CB63">
        <v>577813</v>
      </c>
      <c r="CC63">
        <v>39868.800000000003</v>
      </c>
      <c r="CD63">
        <v>130278</v>
      </c>
      <c r="CE63">
        <v>0</v>
      </c>
      <c r="CF63">
        <v>759181</v>
      </c>
      <c r="CG63" s="14">
        <v>1830690</v>
      </c>
      <c r="CH63" s="14">
        <v>6388190</v>
      </c>
      <c r="CI63">
        <v>0</v>
      </c>
      <c r="CJ63">
        <v>0</v>
      </c>
      <c r="CK63">
        <v>0</v>
      </c>
      <c r="CL63" s="14">
        <v>8218880</v>
      </c>
      <c r="CM63">
        <v>11031.7</v>
      </c>
      <c r="CN63">
        <v>0</v>
      </c>
      <c r="CO63">
        <v>0</v>
      </c>
      <c r="CP63">
        <v>0</v>
      </c>
      <c r="CQ63">
        <v>0</v>
      </c>
      <c r="CR63">
        <v>5400.81</v>
      </c>
      <c r="CS63">
        <v>0</v>
      </c>
      <c r="CT63">
        <v>16432.5</v>
      </c>
      <c r="CU63">
        <v>0</v>
      </c>
      <c r="CV63">
        <v>0</v>
      </c>
      <c r="CW63">
        <v>0</v>
      </c>
      <c r="CX63">
        <v>0</v>
      </c>
      <c r="CY63">
        <v>16432.5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3.4144199999999998</v>
      </c>
      <c r="DN63">
        <v>25.4604</v>
      </c>
      <c r="DO63">
        <v>28.2087</v>
      </c>
      <c r="DP63">
        <v>3.1909399999999999</v>
      </c>
      <c r="DQ63">
        <v>7.1475200000000001</v>
      </c>
      <c r="DR63">
        <v>1.55864</v>
      </c>
      <c r="DS63">
        <v>37.567599999999999</v>
      </c>
      <c r="DT63">
        <v>106.548</v>
      </c>
      <c r="DU63">
        <v>277.46499999999997</v>
      </c>
      <c r="DV63">
        <v>0</v>
      </c>
      <c r="DW63">
        <v>0</v>
      </c>
      <c r="DX63">
        <v>0</v>
      </c>
      <c r="DY63">
        <v>384.01299999999998</v>
      </c>
      <c r="DZ63">
        <v>379.04199999999997</v>
      </c>
      <c r="EA63">
        <v>4.9709099999999999</v>
      </c>
      <c r="EB63">
        <v>0</v>
      </c>
      <c r="EC63">
        <v>6</v>
      </c>
      <c r="ED63" t="s">
        <v>186</v>
      </c>
      <c r="EE63">
        <v>0</v>
      </c>
      <c r="EF63">
        <v>0</v>
      </c>
      <c r="EH63">
        <v>0</v>
      </c>
      <c r="FI63" t="s">
        <v>509</v>
      </c>
      <c r="FJ63" t="s">
        <v>512</v>
      </c>
      <c r="FK63" t="s">
        <v>260</v>
      </c>
      <c r="FL63" t="s">
        <v>291</v>
      </c>
      <c r="FM63">
        <v>8.5</v>
      </c>
      <c r="FN63" t="s">
        <v>44</v>
      </c>
      <c r="FO63" t="s">
        <v>516</v>
      </c>
      <c r="FP63" t="s">
        <v>517</v>
      </c>
    </row>
    <row r="64" spans="1:172" x14ac:dyDescent="0.25">
      <c r="A64" s="69">
        <v>42961.341736111113</v>
      </c>
      <c r="B64" t="s">
        <v>150</v>
      </c>
      <c r="C64" t="s">
        <v>151</v>
      </c>
      <c r="D64" t="s">
        <v>121</v>
      </c>
      <c r="E64">
        <v>24563.1</v>
      </c>
      <c r="F64">
        <v>24692.3</v>
      </c>
      <c r="G64" t="s">
        <v>43</v>
      </c>
      <c r="H64" s="39">
        <v>3.6111111111111115E-2</v>
      </c>
      <c r="I64" t="s">
        <v>50</v>
      </c>
      <c r="J64">
        <v>0.56999999999999995</v>
      </c>
      <c r="K64" t="s">
        <v>100</v>
      </c>
      <c r="L64" t="s">
        <v>100</v>
      </c>
      <c r="M64" t="s">
        <v>478</v>
      </c>
      <c r="N64">
        <v>2.1336400000000002</v>
      </c>
      <c r="O64">
        <v>34260.699999999997</v>
      </c>
      <c r="P64">
        <v>9773.9500000000007</v>
      </c>
      <c r="Q64">
        <v>0</v>
      </c>
      <c r="R64">
        <v>924.80600000000004</v>
      </c>
      <c r="S64">
        <v>0</v>
      </c>
      <c r="T64">
        <v>68376.800000000003</v>
      </c>
      <c r="U64">
        <v>113338</v>
      </c>
      <c r="V64">
        <v>77659.399999999994</v>
      </c>
      <c r="W64">
        <v>0</v>
      </c>
      <c r="X64">
        <v>149.697</v>
      </c>
      <c r="Y64">
        <v>0</v>
      </c>
      <c r="Z64">
        <v>191148</v>
      </c>
      <c r="AA64">
        <v>379.72899999999998</v>
      </c>
      <c r="AB64">
        <v>0</v>
      </c>
      <c r="AC64">
        <v>0</v>
      </c>
      <c r="AD64">
        <v>0</v>
      </c>
      <c r="AE64">
        <v>0</v>
      </c>
      <c r="AF64">
        <v>1232.81</v>
      </c>
      <c r="AG64">
        <v>0</v>
      </c>
      <c r="AH64">
        <v>1612.53</v>
      </c>
      <c r="AI64">
        <v>0</v>
      </c>
      <c r="AJ64">
        <v>0</v>
      </c>
      <c r="AK64">
        <v>0</v>
      </c>
      <c r="AL64">
        <v>0</v>
      </c>
      <c r="AM64">
        <v>1612.53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2.5933799999999998</v>
      </c>
      <c r="BB64">
        <v>55.895099999999999</v>
      </c>
      <c r="BC64">
        <v>11.0909</v>
      </c>
      <c r="BD64">
        <v>0</v>
      </c>
      <c r="BE64">
        <v>0.64767799999999998</v>
      </c>
      <c r="BF64">
        <v>7.2283499999999998</v>
      </c>
      <c r="BG64">
        <v>67.942300000000003</v>
      </c>
      <c r="BH64">
        <v>145.398</v>
      </c>
      <c r="BI64">
        <v>78.286699999999996</v>
      </c>
      <c r="BJ64">
        <v>0</v>
      </c>
      <c r="BK64">
        <v>0.139908</v>
      </c>
      <c r="BL64">
        <v>0</v>
      </c>
      <c r="BM64">
        <v>223.82400000000001</v>
      </c>
      <c r="BN64">
        <v>214.00399999999999</v>
      </c>
      <c r="BO64">
        <v>9.8202400000000001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100</v>
      </c>
      <c r="BX64" t="s">
        <v>100</v>
      </c>
      <c r="BY64" t="s">
        <v>243</v>
      </c>
      <c r="BZ64">
        <v>2.7533099999999999</v>
      </c>
      <c r="CA64">
        <v>32395</v>
      </c>
      <c r="CB64">
        <v>16007.9</v>
      </c>
      <c r="CC64">
        <v>0</v>
      </c>
      <c r="CD64">
        <v>947.31500000000005</v>
      </c>
      <c r="CE64">
        <v>0</v>
      </c>
      <c r="CF64">
        <v>66794.7</v>
      </c>
      <c r="CG64">
        <v>116148</v>
      </c>
      <c r="CH64">
        <v>77659.399999999994</v>
      </c>
      <c r="CI64">
        <v>0</v>
      </c>
      <c r="CJ64">
        <v>424.5</v>
      </c>
      <c r="CK64">
        <v>0</v>
      </c>
      <c r="CL64">
        <v>194232</v>
      </c>
      <c r="CM64">
        <v>483.23399999999998</v>
      </c>
      <c r="CN64">
        <v>0</v>
      </c>
      <c r="CO64">
        <v>0</v>
      </c>
      <c r="CP64">
        <v>0</v>
      </c>
      <c r="CQ64">
        <v>0</v>
      </c>
      <c r="CR64">
        <v>1294.3599999999999</v>
      </c>
      <c r="CS64">
        <v>0</v>
      </c>
      <c r="CT64">
        <v>1777.59</v>
      </c>
      <c r="CU64">
        <v>0</v>
      </c>
      <c r="CV64">
        <v>0</v>
      </c>
      <c r="CW64">
        <v>0</v>
      </c>
      <c r="CX64">
        <v>0</v>
      </c>
      <c r="CY64">
        <v>1777.59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3.2821699999999998</v>
      </c>
      <c r="DN64">
        <v>51.836799999999997</v>
      </c>
      <c r="DO64">
        <v>16.2288</v>
      </c>
      <c r="DP64">
        <v>0</v>
      </c>
      <c r="DQ64">
        <v>0.66332999999999998</v>
      </c>
      <c r="DR64">
        <v>7.58934</v>
      </c>
      <c r="DS64">
        <v>66.370099999999994</v>
      </c>
      <c r="DT64">
        <v>145.971</v>
      </c>
      <c r="DU64">
        <v>78.286699999999996</v>
      </c>
      <c r="DV64">
        <v>0</v>
      </c>
      <c r="DW64">
        <v>0.42662</v>
      </c>
      <c r="DX64">
        <v>0</v>
      </c>
      <c r="DY64">
        <v>224.684</v>
      </c>
      <c r="DZ64">
        <v>213.81399999999999</v>
      </c>
      <c r="EA64">
        <v>10.8696</v>
      </c>
      <c r="EB64">
        <v>0</v>
      </c>
      <c r="EC64">
        <v>0</v>
      </c>
      <c r="EE64">
        <v>0</v>
      </c>
      <c r="EF64">
        <v>0</v>
      </c>
      <c r="EH64">
        <v>0</v>
      </c>
      <c r="FI64" t="s">
        <v>509</v>
      </c>
      <c r="FJ64" t="s">
        <v>512</v>
      </c>
      <c r="FK64" t="s">
        <v>260</v>
      </c>
      <c r="FL64" t="s">
        <v>291</v>
      </c>
      <c r="FM64">
        <v>8.5</v>
      </c>
      <c r="FN64" t="s">
        <v>44</v>
      </c>
      <c r="FO64" t="s">
        <v>516</v>
      </c>
      <c r="FP64" t="s">
        <v>517</v>
      </c>
    </row>
    <row r="65" spans="1:172" x14ac:dyDescent="0.25">
      <c r="A65" s="69">
        <v>42961.342083333337</v>
      </c>
      <c r="B65" t="s">
        <v>172</v>
      </c>
      <c r="C65" t="s">
        <v>173</v>
      </c>
      <c r="D65" t="s">
        <v>121</v>
      </c>
      <c r="E65">
        <v>24563</v>
      </c>
      <c r="F65">
        <v>24692</v>
      </c>
      <c r="G65" t="s">
        <v>43</v>
      </c>
      <c r="H65" s="39">
        <v>1.7361111111111112E-2</v>
      </c>
      <c r="I65" t="s">
        <v>50</v>
      </c>
      <c r="J65">
        <v>3.61</v>
      </c>
      <c r="K65" t="s">
        <v>100</v>
      </c>
      <c r="L65" t="s">
        <v>100</v>
      </c>
      <c r="M65" t="s">
        <v>209</v>
      </c>
      <c r="N65">
        <v>0</v>
      </c>
      <c r="O65">
        <v>10953.1</v>
      </c>
      <c r="P65">
        <v>14079.7</v>
      </c>
      <c r="Q65">
        <v>0</v>
      </c>
      <c r="R65">
        <v>0</v>
      </c>
      <c r="S65">
        <v>0</v>
      </c>
      <c r="T65">
        <v>9508.18</v>
      </c>
      <c r="U65">
        <v>34541</v>
      </c>
      <c r="V65">
        <v>12040.6</v>
      </c>
      <c r="W65">
        <v>0</v>
      </c>
      <c r="X65">
        <v>186.11</v>
      </c>
      <c r="Y65">
        <v>0</v>
      </c>
      <c r="Z65">
        <v>46767.7</v>
      </c>
      <c r="AA65">
        <v>12.396699999999999</v>
      </c>
      <c r="AB65">
        <v>0</v>
      </c>
      <c r="AC65">
        <v>0</v>
      </c>
      <c r="AD65">
        <v>0</v>
      </c>
      <c r="AE65">
        <v>0</v>
      </c>
      <c r="AF65">
        <v>355.20699999999999</v>
      </c>
      <c r="AG65">
        <v>0</v>
      </c>
      <c r="AH65">
        <v>367.60399999999998</v>
      </c>
      <c r="AI65">
        <v>0</v>
      </c>
      <c r="AJ65">
        <v>0</v>
      </c>
      <c r="AK65">
        <v>0</v>
      </c>
      <c r="AL65">
        <v>0</v>
      </c>
      <c r="AM65">
        <v>367.60399999999998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8.2331399999999999E-2</v>
      </c>
      <c r="BB65">
        <v>13.7087</v>
      </c>
      <c r="BC65">
        <v>13.368399999999999</v>
      </c>
      <c r="BD65">
        <v>0</v>
      </c>
      <c r="BE65">
        <v>0</v>
      </c>
      <c r="BF65">
        <v>2.0811199999999999</v>
      </c>
      <c r="BG65">
        <v>9.1837400000000002</v>
      </c>
      <c r="BH65">
        <v>38.424300000000002</v>
      </c>
      <c r="BI65">
        <v>12.1379</v>
      </c>
      <c r="BJ65">
        <v>0</v>
      </c>
      <c r="BK65">
        <v>0.17337</v>
      </c>
      <c r="BL65">
        <v>0</v>
      </c>
      <c r="BM65">
        <v>50.735700000000001</v>
      </c>
      <c r="BN65">
        <v>48.572200000000002</v>
      </c>
      <c r="BO65">
        <v>2.1634500000000001</v>
      </c>
      <c r="BP65">
        <v>0</v>
      </c>
      <c r="BQ65">
        <v>2.75</v>
      </c>
      <c r="BR65" t="s">
        <v>174</v>
      </c>
      <c r="BS65">
        <v>0</v>
      </c>
      <c r="BT65">
        <v>0</v>
      </c>
      <c r="BV65">
        <v>0</v>
      </c>
      <c r="BW65" t="s">
        <v>100</v>
      </c>
      <c r="BX65" t="s">
        <v>100</v>
      </c>
      <c r="BY65" t="s">
        <v>285</v>
      </c>
      <c r="BZ65">
        <v>0</v>
      </c>
      <c r="CA65">
        <v>3742.62</v>
      </c>
      <c r="CB65">
        <v>23857.3</v>
      </c>
      <c r="CC65">
        <v>0</v>
      </c>
      <c r="CD65">
        <v>0</v>
      </c>
      <c r="CE65">
        <v>0</v>
      </c>
      <c r="CF65">
        <v>9150.36</v>
      </c>
      <c r="CG65">
        <v>36750.300000000003</v>
      </c>
      <c r="CH65">
        <v>12040.6</v>
      </c>
      <c r="CI65">
        <v>0</v>
      </c>
      <c r="CJ65">
        <v>424.5</v>
      </c>
      <c r="CK65">
        <v>0</v>
      </c>
      <c r="CL65">
        <v>49215.4</v>
      </c>
      <c r="CM65">
        <v>13.182499999999999</v>
      </c>
      <c r="CN65">
        <v>0</v>
      </c>
      <c r="CO65">
        <v>0</v>
      </c>
      <c r="CP65">
        <v>0</v>
      </c>
      <c r="CQ65">
        <v>0</v>
      </c>
      <c r="CR65">
        <v>355.20499999999998</v>
      </c>
      <c r="CS65">
        <v>0</v>
      </c>
      <c r="CT65">
        <v>368.387</v>
      </c>
      <c r="CU65">
        <v>0</v>
      </c>
      <c r="CV65">
        <v>0</v>
      </c>
      <c r="CW65">
        <v>0</v>
      </c>
      <c r="CX65">
        <v>0</v>
      </c>
      <c r="CY65">
        <v>368.387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8.7800900000000001E-2</v>
      </c>
      <c r="DN65">
        <v>8.2103900000000003</v>
      </c>
      <c r="DO65">
        <v>22.709099999999999</v>
      </c>
      <c r="DP65">
        <v>0</v>
      </c>
      <c r="DQ65">
        <v>0</v>
      </c>
      <c r="DR65">
        <v>2.0811000000000002</v>
      </c>
      <c r="DS65">
        <v>8.9428599999999996</v>
      </c>
      <c r="DT65">
        <v>42.031199999999998</v>
      </c>
      <c r="DU65">
        <v>12.1379</v>
      </c>
      <c r="DV65">
        <v>0</v>
      </c>
      <c r="DW65">
        <v>0.42662299999999997</v>
      </c>
      <c r="DX65">
        <v>0</v>
      </c>
      <c r="DY65">
        <v>54.595799999999997</v>
      </c>
      <c r="DZ65">
        <v>52.426900000000003</v>
      </c>
      <c r="EA65">
        <v>2.1688999999999998</v>
      </c>
      <c r="EB65">
        <v>0</v>
      </c>
      <c r="EC65">
        <v>0</v>
      </c>
      <c r="EE65">
        <v>0</v>
      </c>
      <c r="EF65">
        <v>0</v>
      </c>
      <c r="EH65">
        <v>0</v>
      </c>
      <c r="FI65" t="s">
        <v>509</v>
      </c>
      <c r="FJ65" t="s">
        <v>512</v>
      </c>
      <c r="FK65" t="s">
        <v>260</v>
      </c>
      <c r="FL65" t="s">
        <v>291</v>
      </c>
      <c r="FM65">
        <v>8.5</v>
      </c>
      <c r="FN65" t="s">
        <v>44</v>
      </c>
      <c r="FO65" t="s">
        <v>516</v>
      </c>
      <c r="FP65" t="s">
        <v>517</v>
      </c>
    </row>
    <row r="66" spans="1:172" x14ac:dyDescent="0.25">
      <c r="A66" s="69">
        <v>42961.342835648145</v>
      </c>
      <c r="B66" t="s">
        <v>300</v>
      </c>
      <c r="C66" t="s">
        <v>301</v>
      </c>
      <c r="D66" t="s">
        <v>121</v>
      </c>
      <c r="E66">
        <v>24563.1</v>
      </c>
      <c r="F66">
        <v>24692.3</v>
      </c>
      <c r="G66" t="s">
        <v>43</v>
      </c>
      <c r="H66" s="39">
        <v>3.7499999999999999E-2</v>
      </c>
      <c r="I66" t="s">
        <v>50</v>
      </c>
      <c r="J66">
        <v>1.95</v>
      </c>
      <c r="K66" t="s">
        <v>100</v>
      </c>
      <c r="L66" t="s">
        <v>100</v>
      </c>
      <c r="M66" t="s">
        <v>200</v>
      </c>
      <c r="N66">
        <v>1.5335399999999999</v>
      </c>
      <c r="O66">
        <v>42686.5</v>
      </c>
      <c r="P66">
        <v>14225.4</v>
      </c>
      <c r="Q66">
        <v>0</v>
      </c>
      <c r="R66">
        <v>799.96299999999997</v>
      </c>
      <c r="S66">
        <v>0</v>
      </c>
      <c r="T66">
        <v>96447.8</v>
      </c>
      <c r="U66">
        <v>154161</v>
      </c>
      <c r="V66">
        <v>77659.399999999994</v>
      </c>
      <c r="W66">
        <v>0</v>
      </c>
      <c r="X66">
        <v>119.203</v>
      </c>
      <c r="Y66">
        <v>0</v>
      </c>
      <c r="Z66">
        <v>231940</v>
      </c>
      <c r="AA66">
        <v>293.28899999999999</v>
      </c>
      <c r="AB66">
        <v>0</v>
      </c>
      <c r="AC66">
        <v>0</v>
      </c>
      <c r="AD66">
        <v>0</v>
      </c>
      <c r="AE66">
        <v>0</v>
      </c>
      <c r="AF66">
        <v>1232.8</v>
      </c>
      <c r="AG66">
        <v>0</v>
      </c>
      <c r="AH66">
        <v>1526.09</v>
      </c>
      <c r="AI66">
        <v>0</v>
      </c>
      <c r="AJ66">
        <v>0</v>
      </c>
      <c r="AK66">
        <v>0</v>
      </c>
      <c r="AL66">
        <v>0</v>
      </c>
      <c r="AM66">
        <v>1526.09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2.01518</v>
      </c>
      <c r="BB66">
        <v>64.032600000000002</v>
      </c>
      <c r="BC66">
        <v>14.712400000000001</v>
      </c>
      <c r="BD66">
        <v>0</v>
      </c>
      <c r="BE66">
        <v>0.560867</v>
      </c>
      <c r="BF66">
        <v>7.2283499999999998</v>
      </c>
      <c r="BG66">
        <v>96.819000000000003</v>
      </c>
      <c r="BH66">
        <v>185.36799999999999</v>
      </c>
      <c r="BI66">
        <v>78.286699999999996</v>
      </c>
      <c r="BJ66">
        <v>0</v>
      </c>
      <c r="BK66">
        <v>0.108399</v>
      </c>
      <c r="BL66">
        <v>0</v>
      </c>
      <c r="BM66">
        <v>263.76400000000001</v>
      </c>
      <c r="BN66">
        <v>254.52099999999999</v>
      </c>
      <c r="BO66">
        <v>9.2424499999999998</v>
      </c>
      <c r="BP66">
        <v>0</v>
      </c>
      <c r="BQ66">
        <v>0</v>
      </c>
      <c r="BS66">
        <v>0</v>
      </c>
      <c r="BT66">
        <v>1</v>
      </c>
      <c r="BU66" t="s">
        <v>299</v>
      </c>
      <c r="BV66">
        <v>0</v>
      </c>
      <c r="BW66" t="s">
        <v>100</v>
      </c>
      <c r="BX66" t="s">
        <v>100</v>
      </c>
      <c r="BY66" t="s">
        <v>224</v>
      </c>
      <c r="BZ66">
        <v>1.6526000000000001</v>
      </c>
      <c r="CA66">
        <v>35546.199999999997</v>
      </c>
      <c r="CB66">
        <v>31859</v>
      </c>
      <c r="CC66">
        <v>0</v>
      </c>
      <c r="CD66">
        <v>820.36699999999996</v>
      </c>
      <c r="CE66">
        <v>0</v>
      </c>
      <c r="CF66">
        <v>87290.8</v>
      </c>
      <c r="CG66">
        <v>155518</v>
      </c>
      <c r="CH66">
        <v>77659.399999999994</v>
      </c>
      <c r="CI66">
        <v>0</v>
      </c>
      <c r="CJ66">
        <v>424.5</v>
      </c>
      <c r="CK66">
        <v>0</v>
      </c>
      <c r="CL66">
        <v>233602</v>
      </c>
      <c r="CM66">
        <v>305.49</v>
      </c>
      <c r="CN66">
        <v>0</v>
      </c>
      <c r="CO66">
        <v>0</v>
      </c>
      <c r="CP66">
        <v>0</v>
      </c>
      <c r="CQ66">
        <v>0</v>
      </c>
      <c r="CR66">
        <v>1232.82</v>
      </c>
      <c r="CS66">
        <v>0</v>
      </c>
      <c r="CT66">
        <v>1538.31</v>
      </c>
      <c r="CU66">
        <v>0</v>
      </c>
      <c r="CV66">
        <v>0</v>
      </c>
      <c r="CW66">
        <v>0</v>
      </c>
      <c r="CX66">
        <v>0</v>
      </c>
      <c r="CY66">
        <v>1538.31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2.0984600000000002</v>
      </c>
      <c r="DN66">
        <v>58.485399999999998</v>
      </c>
      <c r="DO66">
        <v>31.4969</v>
      </c>
      <c r="DP66">
        <v>0</v>
      </c>
      <c r="DQ66">
        <v>0.57504200000000005</v>
      </c>
      <c r="DR66">
        <v>7.22844</v>
      </c>
      <c r="DS66">
        <v>87.422799999999995</v>
      </c>
      <c r="DT66">
        <v>187.30699999999999</v>
      </c>
      <c r="DU66">
        <v>78.286699999999996</v>
      </c>
      <c r="DV66">
        <v>0</v>
      </c>
      <c r="DW66">
        <v>0.42662</v>
      </c>
      <c r="DX66">
        <v>0</v>
      </c>
      <c r="DY66">
        <v>266.02</v>
      </c>
      <c r="DZ66">
        <v>256.69499999999999</v>
      </c>
      <c r="EA66">
        <v>9.3257499999999993</v>
      </c>
      <c r="EB66">
        <v>0</v>
      </c>
      <c r="EC66">
        <v>0</v>
      </c>
      <c r="EE66">
        <v>0</v>
      </c>
      <c r="EF66">
        <v>0</v>
      </c>
      <c r="EH66">
        <v>0</v>
      </c>
      <c r="FI66" t="s">
        <v>509</v>
      </c>
      <c r="FJ66" t="s">
        <v>512</v>
      </c>
      <c r="FK66" t="s">
        <v>260</v>
      </c>
      <c r="FL66" t="s">
        <v>291</v>
      </c>
      <c r="FM66">
        <v>8.5</v>
      </c>
      <c r="FN66" t="s">
        <v>44</v>
      </c>
      <c r="FO66" t="s">
        <v>516</v>
      </c>
      <c r="FP66" t="s">
        <v>517</v>
      </c>
    </row>
    <row r="67" spans="1:172" x14ac:dyDescent="0.25">
      <c r="A67" s="69">
        <v>42961.343391203707</v>
      </c>
      <c r="B67" t="s">
        <v>175</v>
      </c>
      <c r="C67" t="s">
        <v>176</v>
      </c>
      <c r="D67" t="s">
        <v>121</v>
      </c>
      <c r="E67">
        <v>24563.1</v>
      </c>
      <c r="F67">
        <v>24692.3</v>
      </c>
      <c r="G67" t="s">
        <v>43</v>
      </c>
      <c r="H67" s="39">
        <v>3.0555555555555555E-2</v>
      </c>
      <c r="I67" t="s">
        <v>50</v>
      </c>
      <c r="J67">
        <v>3.71</v>
      </c>
      <c r="K67" t="s">
        <v>100</v>
      </c>
      <c r="L67" t="s">
        <v>100</v>
      </c>
      <c r="M67" t="s">
        <v>479</v>
      </c>
      <c r="N67">
        <v>1.1285499999999999</v>
      </c>
      <c r="O67">
        <v>36299.800000000003</v>
      </c>
      <c r="P67">
        <v>21756.7</v>
      </c>
      <c r="Q67">
        <v>0</v>
      </c>
      <c r="R67">
        <v>675.26900000000001</v>
      </c>
      <c r="S67">
        <v>0</v>
      </c>
      <c r="T67">
        <v>56747.6</v>
      </c>
      <c r="U67">
        <v>115480</v>
      </c>
      <c r="V67">
        <v>77659.399999999994</v>
      </c>
      <c r="W67">
        <v>0</v>
      </c>
      <c r="X67">
        <v>185.864</v>
      </c>
      <c r="Y67">
        <v>0</v>
      </c>
      <c r="Z67">
        <v>193326</v>
      </c>
      <c r="AA67">
        <v>218.137</v>
      </c>
      <c r="AB67">
        <v>0</v>
      </c>
      <c r="AC67">
        <v>0</v>
      </c>
      <c r="AD67">
        <v>0</v>
      </c>
      <c r="AE67">
        <v>0</v>
      </c>
      <c r="AF67">
        <v>1232.81</v>
      </c>
      <c r="AG67">
        <v>0</v>
      </c>
      <c r="AH67">
        <v>1450.94</v>
      </c>
      <c r="AI67">
        <v>0</v>
      </c>
      <c r="AJ67">
        <v>0</v>
      </c>
      <c r="AK67">
        <v>0</v>
      </c>
      <c r="AL67">
        <v>0</v>
      </c>
      <c r="AM67">
        <v>1450.94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1.50525</v>
      </c>
      <c r="BB67">
        <v>55.055799999999998</v>
      </c>
      <c r="BC67">
        <v>21.285</v>
      </c>
      <c r="BD67">
        <v>0</v>
      </c>
      <c r="BE67">
        <v>0.47390199999999999</v>
      </c>
      <c r="BF67">
        <v>7.2283499999999998</v>
      </c>
      <c r="BG67">
        <v>54.917499999999997</v>
      </c>
      <c r="BH67">
        <v>140.46600000000001</v>
      </c>
      <c r="BI67">
        <v>78.286699999999996</v>
      </c>
      <c r="BJ67">
        <v>0</v>
      </c>
      <c r="BK67">
        <v>0.17307800000000001</v>
      </c>
      <c r="BL67">
        <v>0</v>
      </c>
      <c r="BM67">
        <v>218.92599999999999</v>
      </c>
      <c r="BN67">
        <v>210.19300000000001</v>
      </c>
      <c r="BO67">
        <v>8.7328100000000006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100</v>
      </c>
      <c r="BX67" t="s">
        <v>100</v>
      </c>
      <c r="BY67" t="s">
        <v>292</v>
      </c>
      <c r="BZ67">
        <v>4.59605</v>
      </c>
      <c r="CA67">
        <v>34472</v>
      </c>
      <c r="CB67">
        <v>21406.1</v>
      </c>
      <c r="CC67">
        <v>0</v>
      </c>
      <c r="CD67">
        <v>1305.6500000000001</v>
      </c>
      <c r="CE67">
        <v>0</v>
      </c>
      <c r="CF67">
        <v>56218.6</v>
      </c>
      <c r="CG67">
        <v>113407</v>
      </c>
      <c r="CH67">
        <v>77659.399999999994</v>
      </c>
      <c r="CI67">
        <v>0</v>
      </c>
      <c r="CJ67">
        <v>424.5</v>
      </c>
      <c r="CK67">
        <v>0</v>
      </c>
      <c r="CL67">
        <v>191491</v>
      </c>
      <c r="CM67">
        <v>820.59799999999996</v>
      </c>
      <c r="CN67">
        <v>0</v>
      </c>
      <c r="CO67">
        <v>0</v>
      </c>
      <c r="CP67">
        <v>0</v>
      </c>
      <c r="CQ67">
        <v>0</v>
      </c>
      <c r="CR67">
        <v>1232.82</v>
      </c>
      <c r="CS67">
        <v>0</v>
      </c>
      <c r="CT67">
        <v>2053.42</v>
      </c>
      <c r="CU67">
        <v>0</v>
      </c>
      <c r="CV67">
        <v>0</v>
      </c>
      <c r="CW67">
        <v>0</v>
      </c>
      <c r="CX67">
        <v>0</v>
      </c>
      <c r="CY67">
        <v>2053.42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5.5198799999999997</v>
      </c>
      <c r="DN67">
        <v>54.808999999999997</v>
      </c>
      <c r="DO67">
        <v>21.277100000000001</v>
      </c>
      <c r="DP67">
        <v>0</v>
      </c>
      <c r="DQ67">
        <v>0.91369299999999998</v>
      </c>
      <c r="DR67">
        <v>7.2284300000000004</v>
      </c>
      <c r="DS67">
        <v>54.430500000000002</v>
      </c>
      <c r="DT67">
        <v>144.179</v>
      </c>
      <c r="DU67">
        <v>78.286699999999996</v>
      </c>
      <c r="DV67">
        <v>0</v>
      </c>
      <c r="DW67">
        <v>0.42662</v>
      </c>
      <c r="DX67">
        <v>0</v>
      </c>
      <c r="DY67">
        <v>222.892</v>
      </c>
      <c r="DZ67">
        <v>210.14699999999999</v>
      </c>
      <c r="EA67">
        <v>12.745100000000001</v>
      </c>
      <c r="EB67">
        <v>0</v>
      </c>
      <c r="EC67">
        <v>0</v>
      </c>
      <c r="EE67">
        <v>0</v>
      </c>
      <c r="EF67">
        <v>0</v>
      </c>
      <c r="EH67">
        <v>0</v>
      </c>
      <c r="FI67" t="s">
        <v>509</v>
      </c>
      <c r="FJ67" t="s">
        <v>512</v>
      </c>
      <c r="FK67" t="s">
        <v>260</v>
      </c>
      <c r="FL67" t="s">
        <v>291</v>
      </c>
      <c r="FM67">
        <v>8.5</v>
      </c>
      <c r="FN67" t="s">
        <v>44</v>
      </c>
      <c r="FO67" t="s">
        <v>516</v>
      </c>
      <c r="FP67" t="s">
        <v>517</v>
      </c>
    </row>
    <row r="68" spans="1:172" x14ac:dyDescent="0.25">
      <c r="A68" s="69">
        <v>42961.353958333333</v>
      </c>
      <c r="B68" t="s">
        <v>125</v>
      </c>
      <c r="C68" t="s">
        <v>126</v>
      </c>
      <c r="D68" t="s">
        <v>124</v>
      </c>
      <c r="E68">
        <v>42554</v>
      </c>
      <c r="F68">
        <v>42554</v>
      </c>
      <c r="G68" t="s">
        <v>43</v>
      </c>
      <c r="H68" s="39">
        <v>0.63124999999999998</v>
      </c>
      <c r="I68" t="s">
        <v>51</v>
      </c>
      <c r="J68">
        <v>-27.74</v>
      </c>
      <c r="K68" t="s">
        <v>100</v>
      </c>
      <c r="L68" t="s">
        <v>100</v>
      </c>
      <c r="M68" t="s">
        <v>506</v>
      </c>
      <c r="N68">
        <v>3.3523100000000001</v>
      </c>
      <c r="O68">
        <v>104863</v>
      </c>
      <c r="P68">
        <v>39302.199999999997</v>
      </c>
      <c r="Q68">
        <v>310.608</v>
      </c>
      <c r="R68">
        <v>9537.2999999999993</v>
      </c>
      <c r="S68">
        <v>1089.17</v>
      </c>
      <c r="T68">
        <v>24206.5</v>
      </c>
      <c r="U68">
        <v>179312</v>
      </c>
      <c r="V68">
        <v>67692</v>
      </c>
      <c r="W68">
        <v>0</v>
      </c>
      <c r="X68">
        <v>44792.9</v>
      </c>
      <c r="Y68">
        <v>0</v>
      </c>
      <c r="Z68">
        <v>291797</v>
      </c>
      <c r="AA68">
        <v>801.15300000000002</v>
      </c>
      <c r="AB68">
        <v>0</v>
      </c>
      <c r="AC68">
        <v>0</v>
      </c>
      <c r="AD68">
        <v>0</v>
      </c>
      <c r="AE68">
        <v>0</v>
      </c>
      <c r="AF68">
        <v>5054.1499999999996</v>
      </c>
      <c r="AG68">
        <v>0</v>
      </c>
      <c r="AH68">
        <v>5855.3</v>
      </c>
      <c r="AI68">
        <v>0</v>
      </c>
      <c r="AJ68">
        <v>0</v>
      </c>
      <c r="AK68">
        <v>0</v>
      </c>
      <c r="AL68">
        <v>0</v>
      </c>
      <c r="AM68">
        <v>5855.3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3.2336800000000001</v>
      </c>
      <c r="BB68">
        <v>79.598799999999997</v>
      </c>
      <c r="BC68">
        <v>22.667400000000001</v>
      </c>
      <c r="BD68">
        <v>0.27881299999999998</v>
      </c>
      <c r="BE68">
        <v>5.0357500000000002</v>
      </c>
      <c r="BF68">
        <v>18.014900000000001</v>
      </c>
      <c r="BG68">
        <v>13.8489</v>
      </c>
      <c r="BH68">
        <v>142.678</v>
      </c>
      <c r="BI68">
        <v>35.180700000000002</v>
      </c>
      <c r="BJ68">
        <v>0</v>
      </c>
      <c r="BK68">
        <v>21.769600000000001</v>
      </c>
      <c r="BL68">
        <v>0</v>
      </c>
      <c r="BM68">
        <v>199.62799999999999</v>
      </c>
      <c r="BN68">
        <v>178.905</v>
      </c>
      <c r="BO68">
        <v>20.723500000000001</v>
      </c>
      <c r="BP68">
        <v>0</v>
      </c>
      <c r="BQ68">
        <v>0</v>
      </c>
      <c r="BS68">
        <v>0</v>
      </c>
      <c r="BT68">
        <v>10</v>
      </c>
      <c r="BU68" t="s">
        <v>235</v>
      </c>
      <c r="BV68">
        <v>0</v>
      </c>
      <c r="BW68" t="s">
        <v>100</v>
      </c>
      <c r="BX68" t="s">
        <v>100</v>
      </c>
      <c r="BY68" t="s">
        <v>503</v>
      </c>
      <c r="BZ68">
        <v>2.3944999999999999</v>
      </c>
      <c r="CA68">
        <v>76970.100000000006</v>
      </c>
      <c r="CB68">
        <v>29543.3</v>
      </c>
      <c r="CC68">
        <v>2624.15</v>
      </c>
      <c r="CD68">
        <v>6977.84</v>
      </c>
      <c r="CE68">
        <v>1089.17</v>
      </c>
      <c r="CF68">
        <v>23228</v>
      </c>
      <c r="CG68">
        <v>140435</v>
      </c>
      <c r="CH68">
        <v>67692</v>
      </c>
      <c r="CI68">
        <v>0</v>
      </c>
      <c r="CJ68">
        <v>44792.9</v>
      </c>
      <c r="CK68">
        <v>0</v>
      </c>
      <c r="CL68">
        <v>252920</v>
      </c>
      <c r="CM68">
        <v>425.32100000000003</v>
      </c>
      <c r="CN68">
        <v>0</v>
      </c>
      <c r="CO68">
        <v>0</v>
      </c>
      <c r="CP68">
        <v>0</v>
      </c>
      <c r="CQ68">
        <v>0</v>
      </c>
      <c r="CR68">
        <v>5145.33</v>
      </c>
      <c r="CS68">
        <v>0</v>
      </c>
      <c r="CT68">
        <v>5570.65</v>
      </c>
      <c r="CU68">
        <v>0</v>
      </c>
      <c r="CV68">
        <v>0</v>
      </c>
      <c r="CW68">
        <v>0</v>
      </c>
      <c r="CX68">
        <v>0</v>
      </c>
      <c r="CY68">
        <v>5570.65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1.7281200000000001</v>
      </c>
      <c r="DN68">
        <v>58.782800000000002</v>
      </c>
      <c r="DO68">
        <v>17.3477</v>
      </c>
      <c r="DP68">
        <v>1.7284999999999999</v>
      </c>
      <c r="DQ68">
        <v>3.7246100000000002</v>
      </c>
      <c r="DR68">
        <v>18.322900000000001</v>
      </c>
      <c r="DS68">
        <v>13.3116</v>
      </c>
      <c r="DT68">
        <v>114.946</v>
      </c>
      <c r="DU68">
        <v>35.180700000000002</v>
      </c>
      <c r="DV68">
        <v>0</v>
      </c>
      <c r="DW68">
        <v>21.769600000000001</v>
      </c>
      <c r="DX68">
        <v>0</v>
      </c>
      <c r="DY68">
        <v>171.89599999999999</v>
      </c>
      <c r="DZ68">
        <v>152.37</v>
      </c>
      <c r="EA68">
        <v>19.526399999999999</v>
      </c>
      <c r="EB68">
        <v>0</v>
      </c>
      <c r="EC68">
        <v>0</v>
      </c>
      <c r="EE68">
        <v>0</v>
      </c>
      <c r="EF68">
        <v>7.25</v>
      </c>
      <c r="EG68" t="s">
        <v>99</v>
      </c>
      <c r="EH68">
        <v>0</v>
      </c>
      <c r="FI68" t="s">
        <v>509</v>
      </c>
      <c r="FJ68" t="s">
        <v>512</v>
      </c>
      <c r="FK68" t="s">
        <v>260</v>
      </c>
      <c r="FL68" t="s">
        <v>291</v>
      </c>
      <c r="FM68">
        <v>8.5</v>
      </c>
      <c r="FN68" t="s">
        <v>508</v>
      </c>
      <c r="FO68" t="s">
        <v>516</v>
      </c>
      <c r="FP68" t="s">
        <v>517</v>
      </c>
    </row>
    <row r="69" spans="1:172" x14ac:dyDescent="0.25">
      <c r="A69" s="69">
        <v>42961.368032407408</v>
      </c>
      <c r="B69" t="s">
        <v>161</v>
      </c>
      <c r="C69" t="s">
        <v>162</v>
      </c>
      <c r="D69" t="s">
        <v>124</v>
      </c>
      <c r="E69">
        <v>42554</v>
      </c>
      <c r="F69">
        <v>42554</v>
      </c>
      <c r="G69" t="s">
        <v>43</v>
      </c>
      <c r="H69" s="39">
        <v>0.83750000000000002</v>
      </c>
      <c r="I69" t="s">
        <v>51</v>
      </c>
      <c r="J69">
        <v>-50.23</v>
      </c>
      <c r="K69" t="s">
        <v>100</v>
      </c>
      <c r="L69" t="s">
        <v>100</v>
      </c>
      <c r="M69" t="s">
        <v>472</v>
      </c>
      <c r="N69">
        <v>11.204000000000001</v>
      </c>
      <c r="O69">
        <v>111399</v>
      </c>
      <c r="P69">
        <v>99001.8</v>
      </c>
      <c r="Q69">
        <v>512.55399999999997</v>
      </c>
      <c r="R69">
        <v>7708.36</v>
      </c>
      <c r="S69">
        <v>1089.17</v>
      </c>
      <c r="T69">
        <v>26316.2</v>
      </c>
      <c r="U69">
        <v>246038</v>
      </c>
      <c r="V69">
        <v>73007.7</v>
      </c>
      <c r="W69">
        <v>7629.8</v>
      </c>
      <c r="X69">
        <v>44792.9</v>
      </c>
      <c r="Y69">
        <v>0</v>
      </c>
      <c r="Z69">
        <v>371468</v>
      </c>
      <c r="AA69">
        <v>380.21499999999997</v>
      </c>
      <c r="AB69">
        <v>0</v>
      </c>
      <c r="AC69">
        <v>0</v>
      </c>
      <c r="AD69">
        <v>0</v>
      </c>
      <c r="AE69">
        <v>0</v>
      </c>
      <c r="AF69">
        <v>5360.07</v>
      </c>
      <c r="AG69">
        <v>0</v>
      </c>
      <c r="AH69">
        <v>5740.29</v>
      </c>
      <c r="AI69">
        <v>780.18</v>
      </c>
      <c r="AJ69">
        <v>0</v>
      </c>
      <c r="AK69">
        <v>0</v>
      </c>
      <c r="AL69">
        <v>0</v>
      </c>
      <c r="AM69">
        <v>6520.47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1.54223</v>
      </c>
      <c r="BB69">
        <v>81.407399999999996</v>
      </c>
      <c r="BC69">
        <v>49.258200000000002</v>
      </c>
      <c r="BD69">
        <v>0.45097100000000001</v>
      </c>
      <c r="BE69">
        <v>4.0520399999999999</v>
      </c>
      <c r="BF69">
        <v>19.0807</v>
      </c>
      <c r="BG69">
        <v>14.891999999999999</v>
      </c>
      <c r="BH69">
        <v>170.684</v>
      </c>
      <c r="BI69">
        <v>40.604999999999997</v>
      </c>
      <c r="BJ69">
        <v>3.6685599999999998</v>
      </c>
      <c r="BK69">
        <v>21.769600000000001</v>
      </c>
      <c r="BL69">
        <v>0</v>
      </c>
      <c r="BM69">
        <v>236.727</v>
      </c>
      <c r="BN69">
        <v>213.99700000000001</v>
      </c>
      <c r="BO69">
        <v>22.73</v>
      </c>
      <c r="BP69">
        <v>0</v>
      </c>
      <c r="BQ69">
        <v>0</v>
      </c>
      <c r="BS69">
        <v>0</v>
      </c>
      <c r="BT69">
        <v>0.75</v>
      </c>
      <c r="BU69" t="s">
        <v>289</v>
      </c>
      <c r="BV69">
        <v>0</v>
      </c>
      <c r="BW69" t="s">
        <v>100</v>
      </c>
      <c r="BX69" t="s">
        <v>100</v>
      </c>
      <c r="BY69" t="s">
        <v>507</v>
      </c>
      <c r="BZ69">
        <v>2.0130300000000001</v>
      </c>
      <c r="CA69">
        <v>76665.100000000006</v>
      </c>
      <c r="CB69">
        <v>40570.400000000001</v>
      </c>
      <c r="CC69">
        <v>2816.73</v>
      </c>
      <c r="CD69">
        <v>7607.14</v>
      </c>
      <c r="CE69">
        <v>1089.17</v>
      </c>
      <c r="CF69">
        <v>25396</v>
      </c>
      <c r="CG69">
        <v>154147</v>
      </c>
      <c r="CH69">
        <v>73007.7</v>
      </c>
      <c r="CI69">
        <v>7629.8</v>
      </c>
      <c r="CJ69">
        <v>44792.9</v>
      </c>
      <c r="CK69">
        <v>0</v>
      </c>
      <c r="CL69">
        <v>279577</v>
      </c>
      <c r="CM69">
        <v>361.46499999999997</v>
      </c>
      <c r="CN69">
        <v>0</v>
      </c>
      <c r="CO69">
        <v>0</v>
      </c>
      <c r="CP69">
        <v>0</v>
      </c>
      <c r="CQ69">
        <v>0</v>
      </c>
      <c r="CR69">
        <v>5312.11</v>
      </c>
      <c r="CS69">
        <v>0</v>
      </c>
      <c r="CT69">
        <v>5673.57</v>
      </c>
      <c r="CU69">
        <v>780.18</v>
      </c>
      <c r="CV69">
        <v>0</v>
      </c>
      <c r="CW69">
        <v>0</v>
      </c>
      <c r="CX69">
        <v>0</v>
      </c>
      <c r="CY69">
        <v>6453.75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1.4683999999999999</v>
      </c>
      <c r="DN69">
        <v>57.052799999999998</v>
      </c>
      <c r="DO69">
        <v>22.761199999999999</v>
      </c>
      <c r="DP69">
        <v>1.8367100000000001</v>
      </c>
      <c r="DQ69">
        <v>4.0294100000000004</v>
      </c>
      <c r="DR69">
        <v>18.907499999999999</v>
      </c>
      <c r="DS69">
        <v>14.3919</v>
      </c>
      <c r="DT69">
        <v>120.44799999999999</v>
      </c>
      <c r="DU69">
        <v>40.604999999999997</v>
      </c>
      <c r="DV69">
        <v>3.6685599999999998</v>
      </c>
      <c r="DW69">
        <v>21.769600000000001</v>
      </c>
      <c r="DX69">
        <v>0</v>
      </c>
      <c r="DY69">
        <v>186.49100000000001</v>
      </c>
      <c r="DZ69">
        <v>164.00399999999999</v>
      </c>
      <c r="EA69">
        <v>22.486699999999999</v>
      </c>
      <c r="EB69">
        <v>0</v>
      </c>
      <c r="EC69">
        <v>0</v>
      </c>
      <c r="EE69">
        <v>0</v>
      </c>
      <c r="EF69">
        <v>1</v>
      </c>
      <c r="EG69" t="s">
        <v>290</v>
      </c>
      <c r="EH69">
        <v>0</v>
      </c>
      <c r="FI69" t="s">
        <v>509</v>
      </c>
      <c r="FJ69" t="s">
        <v>512</v>
      </c>
      <c r="FK69" t="s">
        <v>260</v>
      </c>
      <c r="FL69" t="s">
        <v>291</v>
      </c>
      <c r="FM69">
        <v>8.5</v>
      </c>
      <c r="FN69" t="s">
        <v>508</v>
      </c>
      <c r="FO69" t="s">
        <v>516</v>
      </c>
      <c r="FP69" t="s">
        <v>517</v>
      </c>
    </row>
    <row r="70" spans="1:172" x14ac:dyDescent="0.25">
      <c r="A70" s="69">
        <v>42961.369490740741</v>
      </c>
      <c r="B70" t="s">
        <v>135</v>
      </c>
      <c r="C70" t="s">
        <v>136</v>
      </c>
      <c r="D70" t="s">
        <v>121</v>
      </c>
      <c r="E70">
        <v>49495.3</v>
      </c>
      <c r="F70">
        <v>49495.3</v>
      </c>
      <c r="G70" t="s">
        <v>43</v>
      </c>
      <c r="H70" s="39">
        <v>8.1250000000000003E-2</v>
      </c>
      <c r="I70" t="s">
        <v>50</v>
      </c>
      <c r="J70">
        <v>8.3699999999999992</v>
      </c>
      <c r="K70" t="s">
        <v>100</v>
      </c>
      <c r="L70" t="s">
        <v>100</v>
      </c>
      <c r="M70" t="s">
        <v>195</v>
      </c>
      <c r="N70">
        <v>0</v>
      </c>
      <c r="O70">
        <v>13317.3</v>
      </c>
      <c r="P70">
        <v>7668.17</v>
      </c>
      <c r="Q70">
        <v>0</v>
      </c>
      <c r="R70">
        <v>0</v>
      </c>
      <c r="S70">
        <v>0</v>
      </c>
      <c r="T70">
        <v>21332</v>
      </c>
      <c r="U70">
        <v>42317.5</v>
      </c>
      <c r="V70">
        <v>34168.5</v>
      </c>
      <c r="W70">
        <v>0</v>
      </c>
      <c r="X70">
        <v>0</v>
      </c>
      <c r="Y70">
        <v>0</v>
      </c>
      <c r="Z70">
        <v>76486</v>
      </c>
      <c r="AA70">
        <v>4971.17</v>
      </c>
      <c r="AB70">
        <v>0</v>
      </c>
      <c r="AC70">
        <v>0</v>
      </c>
      <c r="AD70">
        <v>0</v>
      </c>
      <c r="AE70">
        <v>0</v>
      </c>
      <c r="AF70">
        <v>112.661</v>
      </c>
      <c r="AG70">
        <v>0</v>
      </c>
      <c r="AH70">
        <v>5083.83</v>
      </c>
      <c r="AI70">
        <v>0</v>
      </c>
      <c r="AJ70">
        <v>0</v>
      </c>
      <c r="AK70">
        <v>0</v>
      </c>
      <c r="AL70">
        <v>0</v>
      </c>
      <c r="AM70">
        <v>5083.83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16.538900000000002</v>
      </c>
      <c r="BB70">
        <v>16.390599999999999</v>
      </c>
      <c r="BC70">
        <v>3.7227899999999998</v>
      </c>
      <c r="BD70">
        <v>0</v>
      </c>
      <c r="BE70">
        <v>0</v>
      </c>
      <c r="BF70">
        <v>0.32742100000000002</v>
      </c>
      <c r="BG70">
        <v>10.0761</v>
      </c>
      <c r="BH70">
        <v>47.055900000000001</v>
      </c>
      <c r="BI70">
        <v>17.8462</v>
      </c>
      <c r="BJ70">
        <v>0</v>
      </c>
      <c r="BK70">
        <v>0</v>
      </c>
      <c r="BL70">
        <v>0</v>
      </c>
      <c r="BM70">
        <v>64.902000000000001</v>
      </c>
      <c r="BN70">
        <v>48.035699999999999</v>
      </c>
      <c r="BO70">
        <v>16.866299999999999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100</v>
      </c>
      <c r="BX70" t="s">
        <v>100</v>
      </c>
      <c r="BY70" t="s">
        <v>197</v>
      </c>
      <c r="BZ70">
        <v>23.333500000000001</v>
      </c>
      <c r="CA70">
        <v>29465.9</v>
      </c>
      <c r="CB70">
        <v>16382.3</v>
      </c>
      <c r="CC70">
        <v>0</v>
      </c>
      <c r="CD70">
        <v>2573.5500000000002</v>
      </c>
      <c r="CE70">
        <v>0</v>
      </c>
      <c r="CF70">
        <v>20954.599999999999</v>
      </c>
      <c r="CG70">
        <v>69399.7</v>
      </c>
      <c r="CH70">
        <v>34168.5</v>
      </c>
      <c r="CI70">
        <v>0</v>
      </c>
      <c r="CJ70">
        <v>0</v>
      </c>
      <c r="CK70">
        <v>0</v>
      </c>
      <c r="CL70">
        <v>103568</v>
      </c>
      <c r="CM70">
        <v>4123.5200000000004</v>
      </c>
      <c r="CN70">
        <v>0</v>
      </c>
      <c r="CO70">
        <v>0</v>
      </c>
      <c r="CP70">
        <v>0</v>
      </c>
      <c r="CQ70">
        <v>0</v>
      </c>
      <c r="CR70">
        <v>161.62299999999999</v>
      </c>
      <c r="CS70">
        <v>0</v>
      </c>
      <c r="CT70">
        <v>4285.1499999999996</v>
      </c>
      <c r="CU70">
        <v>0</v>
      </c>
      <c r="CV70">
        <v>0</v>
      </c>
      <c r="CW70">
        <v>0</v>
      </c>
      <c r="CX70">
        <v>0</v>
      </c>
      <c r="CY70">
        <v>4285.1499999999996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13.4701</v>
      </c>
      <c r="DN70">
        <v>22.825900000000001</v>
      </c>
      <c r="DO70">
        <v>7.8849799999999997</v>
      </c>
      <c r="DP70">
        <v>0</v>
      </c>
      <c r="DQ70">
        <v>0.89661500000000005</v>
      </c>
      <c r="DR70">
        <v>0.46963300000000002</v>
      </c>
      <c r="DS70">
        <v>9.8792899999999992</v>
      </c>
      <c r="DT70">
        <v>55.426499999999997</v>
      </c>
      <c r="DU70">
        <v>17.8462</v>
      </c>
      <c r="DV70">
        <v>0</v>
      </c>
      <c r="DW70">
        <v>0</v>
      </c>
      <c r="DX70">
        <v>0</v>
      </c>
      <c r="DY70">
        <v>73.272599999999997</v>
      </c>
      <c r="DZ70">
        <v>59.340899999999998</v>
      </c>
      <c r="EA70">
        <v>13.931699999999999</v>
      </c>
      <c r="EB70">
        <v>0</v>
      </c>
      <c r="EC70">
        <v>0</v>
      </c>
      <c r="EE70">
        <v>0</v>
      </c>
      <c r="EF70">
        <v>0</v>
      </c>
      <c r="EH70">
        <v>0</v>
      </c>
      <c r="FI70" t="s">
        <v>509</v>
      </c>
      <c r="FJ70" t="s">
        <v>512</v>
      </c>
      <c r="FK70" t="s">
        <v>260</v>
      </c>
      <c r="FL70" t="s">
        <v>291</v>
      </c>
      <c r="FM70">
        <v>8.5</v>
      </c>
      <c r="FN70" t="s">
        <v>44</v>
      </c>
      <c r="FO70" t="s">
        <v>516</v>
      </c>
      <c r="FP70" t="s">
        <v>517</v>
      </c>
    </row>
    <row r="71" spans="1:172" x14ac:dyDescent="0.25">
      <c r="A71" s="69">
        <v>42961.372708333336</v>
      </c>
      <c r="B71" t="s">
        <v>138</v>
      </c>
      <c r="C71" t="s">
        <v>139</v>
      </c>
      <c r="D71" t="s">
        <v>121</v>
      </c>
      <c r="E71">
        <v>49495.3</v>
      </c>
      <c r="F71">
        <v>49495.3</v>
      </c>
      <c r="G71" t="s">
        <v>43</v>
      </c>
      <c r="H71" s="39">
        <v>0.18888888888888888</v>
      </c>
      <c r="I71" t="s">
        <v>51</v>
      </c>
      <c r="J71">
        <v>-0.7</v>
      </c>
      <c r="K71" t="s">
        <v>100</v>
      </c>
      <c r="L71" t="s">
        <v>100</v>
      </c>
      <c r="M71" t="s">
        <v>195</v>
      </c>
      <c r="N71">
        <v>0</v>
      </c>
      <c r="O71">
        <v>1476.77</v>
      </c>
      <c r="P71">
        <v>79244.800000000003</v>
      </c>
      <c r="Q71">
        <v>0</v>
      </c>
      <c r="R71">
        <v>0</v>
      </c>
      <c r="S71">
        <v>0</v>
      </c>
      <c r="T71">
        <v>20039.3</v>
      </c>
      <c r="U71">
        <v>100761</v>
      </c>
      <c r="V71">
        <v>34168.5</v>
      </c>
      <c r="W71">
        <v>0</v>
      </c>
      <c r="X71">
        <v>0</v>
      </c>
      <c r="Y71">
        <v>0</v>
      </c>
      <c r="Z71">
        <v>134929</v>
      </c>
      <c r="AA71">
        <v>3043.24</v>
      </c>
      <c r="AB71">
        <v>0</v>
      </c>
      <c r="AC71">
        <v>0</v>
      </c>
      <c r="AD71">
        <v>0</v>
      </c>
      <c r="AE71">
        <v>0</v>
      </c>
      <c r="AF71">
        <v>112.661</v>
      </c>
      <c r="AG71">
        <v>0</v>
      </c>
      <c r="AH71">
        <v>3155.91</v>
      </c>
      <c r="AI71">
        <v>0</v>
      </c>
      <c r="AJ71">
        <v>0</v>
      </c>
      <c r="AK71">
        <v>0</v>
      </c>
      <c r="AL71">
        <v>0</v>
      </c>
      <c r="AM71">
        <v>3155.91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10.352</v>
      </c>
      <c r="BB71">
        <v>1.7942199999999999</v>
      </c>
      <c r="BC71">
        <v>38.474400000000003</v>
      </c>
      <c r="BD71">
        <v>0</v>
      </c>
      <c r="BE71">
        <v>0</v>
      </c>
      <c r="BF71">
        <v>0.32742300000000002</v>
      </c>
      <c r="BG71">
        <v>9.3814700000000002</v>
      </c>
      <c r="BH71">
        <v>60.329500000000003</v>
      </c>
      <c r="BI71">
        <v>17.8462</v>
      </c>
      <c r="BJ71">
        <v>0</v>
      </c>
      <c r="BK71">
        <v>0</v>
      </c>
      <c r="BL71">
        <v>0</v>
      </c>
      <c r="BM71">
        <v>78.175700000000006</v>
      </c>
      <c r="BN71">
        <v>67.496300000000005</v>
      </c>
      <c r="BO71">
        <v>10.679399999999999</v>
      </c>
      <c r="BP71">
        <v>0</v>
      </c>
      <c r="BQ71">
        <v>0</v>
      </c>
      <c r="BS71">
        <v>0</v>
      </c>
      <c r="BT71">
        <v>0</v>
      </c>
      <c r="BV71">
        <v>0</v>
      </c>
      <c r="BW71" t="s">
        <v>100</v>
      </c>
      <c r="BX71" t="s">
        <v>100</v>
      </c>
      <c r="BY71" t="s">
        <v>195</v>
      </c>
      <c r="BZ71">
        <v>0</v>
      </c>
      <c r="CA71">
        <v>1147.54</v>
      </c>
      <c r="CB71">
        <v>89253.7</v>
      </c>
      <c r="CC71">
        <v>0</v>
      </c>
      <c r="CD71">
        <v>0</v>
      </c>
      <c r="CE71">
        <v>0</v>
      </c>
      <c r="CF71">
        <v>20237.7</v>
      </c>
      <c r="CG71">
        <v>110639</v>
      </c>
      <c r="CH71">
        <v>34168.5</v>
      </c>
      <c r="CI71">
        <v>0</v>
      </c>
      <c r="CJ71">
        <v>0</v>
      </c>
      <c r="CK71">
        <v>0</v>
      </c>
      <c r="CL71">
        <v>144807</v>
      </c>
      <c r="CM71">
        <v>1446.57</v>
      </c>
      <c r="CN71">
        <v>0</v>
      </c>
      <c r="CO71">
        <v>0</v>
      </c>
      <c r="CP71">
        <v>0</v>
      </c>
      <c r="CQ71">
        <v>0</v>
      </c>
      <c r="CR71">
        <v>161.62299999999999</v>
      </c>
      <c r="CS71">
        <v>0</v>
      </c>
      <c r="CT71">
        <v>1608.19</v>
      </c>
      <c r="CU71">
        <v>0</v>
      </c>
      <c r="CV71">
        <v>0</v>
      </c>
      <c r="CW71">
        <v>0</v>
      </c>
      <c r="CX71">
        <v>0</v>
      </c>
      <c r="CY71">
        <v>1608.19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4.93391</v>
      </c>
      <c r="DN71">
        <v>1.38957</v>
      </c>
      <c r="DO71">
        <v>43.368000000000002</v>
      </c>
      <c r="DP71">
        <v>0</v>
      </c>
      <c r="DQ71">
        <v>0</v>
      </c>
      <c r="DR71">
        <v>0.469634</v>
      </c>
      <c r="DS71">
        <v>9.4615799999999997</v>
      </c>
      <c r="DT71">
        <v>59.622599999999998</v>
      </c>
      <c r="DU71">
        <v>17.8462</v>
      </c>
      <c r="DV71">
        <v>0</v>
      </c>
      <c r="DW71">
        <v>0</v>
      </c>
      <c r="DX71">
        <v>0</v>
      </c>
      <c r="DY71">
        <v>77.468800000000002</v>
      </c>
      <c r="DZ71">
        <v>72.065299999999993</v>
      </c>
      <c r="EA71">
        <v>5.4035399999999996</v>
      </c>
      <c r="EB71">
        <v>0</v>
      </c>
      <c r="EC71">
        <v>0</v>
      </c>
      <c r="EE71">
        <v>0</v>
      </c>
      <c r="EF71">
        <v>1.75</v>
      </c>
      <c r="EG71" t="s">
        <v>137</v>
      </c>
      <c r="EH71">
        <v>0</v>
      </c>
      <c r="FI71" t="s">
        <v>509</v>
      </c>
      <c r="FJ71" t="s">
        <v>512</v>
      </c>
      <c r="FK71" t="s">
        <v>260</v>
      </c>
      <c r="FL71" t="s">
        <v>291</v>
      </c>
      <c r="FM71">
        <v>8.5</v>
      </c>
      <c r="FN71" t="s">
        <v>44</v>
      </c>
      <c r="FO71" t="s">
        <v>516</v>
      </c>
      <c r="FP71" t="s">
        <v>517</v>
      </c>
    </row>
    <row r="72" spans="1:172" x14ac:dyDescent="0.25">
      <c r="A72" s="69">
        <v>42961.373784722222</v>
      </c>
      <c r="B72" t="s">
        <v>148</v>
      </c>
      <c r="C72" t="s">
        <v>149</v>
      </c>
      <c r="D72" t="s">
        <v>121</v>
      </c>
      <c r="E72">
        <v>49495.3</v>
      </c>
      <c r="F72">
        <v>49495.3</v>
      </c>
      <c r="G72" t="s">
        <v>43</v>
      </c>
      <c r="H72" s="39">
        <v>5.7638888888888885E-2</v>
      </c>
      <c r="I72" t="s">
        <v>50</v>
      </c>
      <c r="J72">
        <v>4.83</v>
      </c>
      <c r="K72" t="s">
        <v>100</v>
      </c>
      <c r="L72" t="s">
        <v>100</v>
      </c>
      <c r="M72" t="s">
        <v>252</v>
      </c>
      <c r="N72">
        <v>0</v>
      </c>
      <c r="O72">
        <v>12604.3</v>
      </c>
      <c r="P72">
        <v>7665.47</v>
      </c>
      <c r="Q72">
        <v>0</v>
      </c>
      <c r="R72">
        <v>0</v>
      </c>
      <c r="S72">
        <v>0</v>
      </c>
      <c r="T72">
        <v>30317.1</v>
      </c>
      <c r="U72">
        <v>50586.8</v>
      </c>
      <c r="V72">
        <v>34168.5</v>
      </c>
      <c r="W72">
        <v>0</v>
      </c>
      <c r="X72">
        <v>0</v>
      </c>
      <c r="Y72">
        <v>0</v>
      </c>
      <c r="Z72">
        <v>84755.4</v>
      </c>
      <c r="AA72">
        <v>4805.21</v>
      </c>
      <c r="AB72">
        <v>0</v>
      </c>
      <c r="AC72">
        <v>0</v>
      </c>
      <c r="AD72">
        <v>0</v>
      </c>
      <c r="AE72">
        <v>0</v>
      </c>
      <c r="AF72">
        <v>127.8</v>
      </c>
      <c r="AG72">
        <v>0</v>
      </c>
      <c r="AH72">
        <v>4933.01</v>
      </c>
      <c r="AI72">
        <v>0</v>
      </c>
      <c r="AJ72">
        <v>0</v>
      </c>
      <c r="AK72">
        <v>0</v>
      </c>
      <c r="AL72">
        <v>0</v>
      </c>
      <c r="AM72">
        <v>4933.01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15.965</v>
      </c>
      <c r="BB72">
        <v>15.8</v>
      </c>
      <c r="BC72">
        <v>3.72187</v>
      </c>
      <c r="BD72">
        <v>0</v>
      </c>
      <c r="BE72">
        <v>0</v>
      </c>
      <c r="BF72">
        <v>0.37139</v>
      </c>
      <c r="BG72">
        <v>14.898300000000001</v>
      </c>
      <c r="BH72">
        <v>50.756599999999999</v>
      </c>
      <c r="BI72">
        <v>17.8462</v>
      </c>
      <c r="BJ72">
        <v>0</v>
      </c>
      <c r="BK72">
        <v>0</v>
      </c>
      <c r="BL72">
        <v>0</v>
      </c>
      <c r="BM72">
        <v>68.602699999999999</v>
      </c>
      <c r="BN72">
        <v>52.266300000000001</v>
      </c>
      <c r="BO72">
        <v>16.336400000000001</v>
      </c>
      <c r="BP72">
        <v>0</v>
      </c>
      <c r="BQ72">
        <v>0</v>
      </c>
      <c r="BS72">
        <v>0</v>
      </c>
      <c r="BT72">
        <v>0</v>
      </c>
      <c r="BV72">
        <v>0</v>
      </c>
      <c r="BW72" t="s">
        <v>100</v>
      </c>
      <c r="BX72" t="s">
        <v>100</v>
      </c>
      <c r="BY72" t="s">
        <v>197</v>
      </c>
      <c r="BZ72">
        <v>23.267800000000001</v>
      </c>
      <c r="CA72">
        <v>29468.5</v>
      </c>
      <c r="CB72">
        <v>16381.7</v>
      </c>
      <c r="CC72">
        <v>0</v>
      </c>
      <c r="CD72">
        <v>2574.9</v>
      </c>
      <c r="CE72">
        <v>0</v>
      </c>
      <c r="CF72">
        <v>21312.400000000001</v>
      </c>
      <c r="CG72">
        <v>69760.800000000003</v>
      </c>
      <c r="CH72">
        <v>34168.5</v>
      </c>
      <c r="CI72">
        <v>0</v>
      </c>
      <c r="CJ72">
        <v>0</v>
      </c>
      <c r="CK72">
        <v>0</v>
      </c>
      <c r="CL72">
        <v>103929</v>
      </c>
      <c r="CM72">
        <v>4113.76</v>
      </c>
      <c r="CN72">
        <v>0</v>
      </c>
      <c r="CO72">
        <v>0</v>
      </c>
      <c r="CP72">
        <v>0</v>
      </c>
      <c r="CQ72">
        <v>0</v>
      </c>
      <c r="CR72">
        <v>161.62299999999999</v>
      </c>
      <c r="CS72">
        <v>0</v>
      </c>
      <c r="CT72">
        <v>4275.38</v>
      </c>
      <c r="CU72">
        <v>0</v>
      </c>
      <c r="CV72">
        <v>0</v>
      </c>
      <c r="CW72">
        <v>0</v>
      </c>
      <c r="CX72">
        <v>0</v>
      </c>
      <c r="CY72">
        <v>4275.38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13.4369</v>
      </c>
      <c r="DN72">
        <v>22.832799999999999</v>
      </c>
      <c r="DO72">
        <v>7.8852799999999998</v>
      </c>
      <c r="DP72">
        <v>0</v>
      </c>
      <c r="DQ72">
        <v>0.89708900000000003</v>
      </c>
      <c r="DR72">
        <v>0.46963300000000002</v>
      </c>
      <c r="DS72">
        <v>10.062099999999999</v>
      </c>
      <c r="DT72">
        <v>55.583799999999997</v>
      </c>
      <c r="DU72">
        <v>17.8462</v>
      </c>
      <c r="DV72">
        <v>0</v>
      </c>
      <c r="DW72">
        <v>0</v>
      </c>
      <c r="DX72">
        <v>0</v>
      </c>
      <c r="DY72">
        <v>73.430000000000007</v>
      </c>
      <c r="DZ72">
        <v>59.531399999999998</v>
      </c>
      <c r="EA72">
        <v>13.8986</v>
      </c>
      <c r="EB72">
        <v>0</v>
      </c>
      <c r="EC72">
        <v>0</v>
      </c>
      <c r="EE72">
        <v>0</v>
      </c>
      <c r="EF72">
        <v>0</v>
      </c>
      <c r="EH72">
        <v>0</v>
      </c>
      <c r="FI72" t="s">
        <v>509</v>
      </c>
      <c r="FJ72" t="s">
        <v>512</v>
      </c>
      <c r="FK72" t="s">
        <v>260</v>
      </c>
      <c r="FL72" t="s">
        <v>291</v>
      </c>
      <c r="FM72">
        <v>8.5</v>
      </c>
      <c r="FN72" t="s">
        <v>44</v>
      </c>
      <c r="FO72" t="s">
        <v>516</v>
      </c>
      <c r="FP72" t="s">
        <v>517</v>
      </c>
    </row>
    <row r="73" spans="1:172" x14ac:dyDescent="0.25">
      <c r="A73" s="69">
        <v>42961.374861111108</v>
      </c>
      <c r="B73" t="s">
        <v>159</v>
      </c>
      <c r="C73" t="s">
        <v>160</v>
      </c>
      <c r="D73" t="s">
        <v>121</v>
      </c>
      <c r="E73">
        <v>49495.3</v>
      </c>
      <c r="F73">
        <v>49495.3</v>
      </c>
      <c r="G73" t="s">
        <v>43</v>
      </c>
      <c r="H73" s="39">
        <v>6.1111111111111116E-2</v>
      </c>
      <c r="I73" t="s">
        <v>51</v>
      </c>
      <c r="J73">
        <v>-9.57</v>
      </c>
      <c r="K73" t="s">
        <v>100</v>
      </c>
      <c r="L73" t="s">
        <v>100</v>
      </c>
      <c r="M73" t="s">
        <v>195</v>
      </c>
      <c r="N73">
        <v>0</v>
      </c>
      <c r="O73">
        <v>2203.54</v>
      </c>
      <c r="P73">
        <v>88663.3</v>
      </c>
      <c r="Q73">
        <v>0</v>
      </c>
      <c r="R73">
        <v>0</v>
      </c>
      <c r="S73">
        <v>0</v>
      </c>
      <c r="T73">
        <v>30006.2</v>
      </c>
      <c r="U73">
        <v>120873</v>
      </c>
      <c r="V73">
        <v>34168.5</v>
      </c>
      <c r="W73">
        <v>0</v>
      </c>
      <c r="X73">
        <v>0</v>
      </c>
      <c r="Y73">
        <v>0</v>
      </c>
      <c r="Z73">
        <v>155042</v>
      </c>
      <c r="AA73">
        <v>2871.99</v>
      </c>
      <c r="AB73">
        <v>0</v>
      </c>
      <c r="AC73">
        <v>0</v>
      </c>
      <c r="AD73">
        <v>0</v>
      </c>
      <c r="AE73">
        <v>0</v>
      </c>
      <c r="AF73">
        <v>123.864</v>
      </c>
      <c r="AG73">
        <v>0</v>
      </c>
      <c r="AH73">
        <v>2995.85</v>
      </c>
      <c r="AI73">
        <v>0</v>
      </c>
      <c r="AJ73">
        <v>0</v>
      </c>
      <c r="AK73">
        <v>0</v>
      </c>
      <c r="AL73">
        <v>0</v>
      </c>
      <c r="AM73">
        <v>2995.85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9.67638</v>
      </c>
      <c r="BB73">
        <v>1.88984</v>
      </c>
      <c r="BC73">
        <v>43.057000000000002</v>
      </c>
      <c r="BD73">
        <v>0</v>
      </c>
      <c r="BE73">
        <v>0</v>
      </c>
      <c r="BF73">
        <v>0.35996800000000001</v>
      </c>
      <c r="BG73">
        <v>14.7315</v>
      </c>
      <c r="BH73">
        <v>69.714699999999993</v>
      </c>
      <c r="BI73">
        <v>17.8462</v>
      </c>
      <c r="BJ73">
        <v>0</v>
      </c>
      <c r="BK73">
        <v>0</v>
      </c>
      <c r="BL73">
        <v>0</v>
      </c>
      <c r="BM73">
        <v>87.560900000000004</v>
      </c>
      <c r="BN73">
        <v>77.524500000000003</v>
      </c>
      <c r="BO73">
        <v>10.036300000000001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100</v>
      </c>
      <c r="BX73" t="s">
        <v>100</v>
      </c>
      <c r="BY73" t="s">
        <v>195</v>
      </c>
      <c r="BZ73">
        <v>0</v>
      </c>
      <c r="CA73">
        <v>1085.93</v>
      </c>
      <c r="CB73">
        <v>89232.8</v>
      </c>
      <c r="CC73">
        <v>0</v>
      </c>
      <c r="CD73">
        <v>0</v>
      </c>
      <c r="CE73">
        <v>0</v>
      </c>
      <c r="CF73">
        <v>21295.8</v>
      </c>
      <c r="CG73">
        <v>111615</v>
      </c>
      <c r="CH73">
        <v>34168.5</v>
      </c>
      <c r="CI73">
        <v>0</v>
      </c>
      <c r="CJ73">
        <v>0</v>
      </c>
      <c r="CK73">
        <v>0</v>
      </c>
      <c r="CL73">
        <v>145783</v>
      </c>
      <c r="CM73">
        <v>1445</v>
      </c>
      <c r="CN73">
        <v>0</v>
      </c>
      <c r="CO73">
        <v>0</v>
      </c>
      <c r="CP73">
        <v>0</v>
      </c>
      <c r="CQ73">
        <v>0</v>
      </c>
      <c r="CR73">
        <v>161.62299999999999</v>
      </c>
      <c r="CS73">
        <v>0</v>
      </c>
      <c r="CT73">
        <v>1606.62</v>
      </c>
      <c r="CU73">
        <v>0</v>
      </c>
      <c r="CV73">
        <v>0</v>
      </c>
      <c r="CW73">
        <v>0</v>
      </c>
      <c r="CX73">
        <v>0</v>
      </c>
      <c r="CY73">
        <v>1606.62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4.9268299999999998</v>
      </c>
      <c r="DN73">
        <v>1.3355900000000001</v>
      </c>
      <c r="DO73">
        <v>43.3598</v>
      </c>
      <c r="DP73">
        <v>0</v>
      </c>
      <c r="DQ73">
        <v>0</v>
      </c>
      <c r="DR73">
        <v>0.46963300000000002</v>
      </c>
      <c r="DS73">
        <v>10.053800000000001</v>
      </c>
      <c r="DT73">
        <v>60.145699999999998</v>
      </c>
      <c r="DU73">
        <v>17.8462</v>
      </c>
      <c r="DV73">
        <v>0</v>
      </c>
      <c r="DW73">
        <v>0</v>
      </c>
      <c r="DX73">
        <v>0</v>
      </c>
      <c r="DY73">
        <v>77.991799999999998</v>
      </c>
      <c r="DZ73">
        <v>72.595399999999998</v>
      </c>
      <c r="EA73">
        <v>5.3964600000000003</v>
      </c>
      <c r="EB73">
        <v>0</v>
      </c>
      <c r="EC73">
        <v>0</v>
      </c>
      <c r="EE73">
        <v>0</v>
      </c>
      <c r="EF73">
        <v>1.5</v>
      </c>
      <c r="EG73" t="s">
        <v>137</v>
      </c>
      <c r="EH73">
        <v>0</v>
      </c>
      <c r="FI73" t="s">
        <v>509</v>
      </c>
      <c r="FJ73" t="s">
        <v>512</v>
      </c>
      <c r="FK73" t="s">
        <v>260</v>
      </c>
      <c r="FL73" t="s">
        <v>291</v>
      </c>
      <c r="FM73">
        <v>8.5</v>
      </c>
      <c r="FN73" t="s">
        <v>44</v>
      </c>
      <c r="FO73" t="s">
        <v>516</v>
      </c>
      <c r="FP73" t="s">
        <v>517</v>
      </c>
    </row>
    <row r="74" spans="1:172" s="70" customFormat="1" x14ac:dyDescent="0.25">
      <c r="A74" s="73">
        <v>42961.369398148148</v>
      </c>
      <c r="B74" s="70" t="s">
        <v>302</v>
      </c>
      <c r="C74" s="70">
        <v>300006</v>
      </c>
      <c r="D74" s="70" t="s">
        <v>303</v>
      </c>
      <c r="E74" s="70">
        <v>53627.8</v>
      </c>
      <c r="F74" s="70">
        <v>53627.8</v>
      </c>
      <c r="G74" s="70" t="s">
        <v>43</v>
      </c>
      <c r="H74" s="71">
        <v>5.486111111111111E-2</v>
      </c>
      <c r="I74" s="70" t="s">
        <v>50</v>
      </c>
      <c r="J74" s="70">
        <v>0.21</v>
      </c>
      <c r="K74" s="70" t="s">
        <v>100</v>
      </c>
      <c r="L74" s="70" t="s">
        <v>100</v>
      </c>
      <c r="M74" s="70" t="s">
        <v>212</v>
      </c>
      <c r="N74" s="70">
        <v>8.4224800000000002</v>
      </c>
      <c r="O74" s="70">
        <v>80291.899999999994</v>
      </c>
      <c r="P74" s="70">
        <v>22565.5</v>
      </c>
      <c r="Q74" s="70">
        <v>0</v>
      </c>
      <c r="R74" s="70">
        <v>1731.96</v>
      </c>
      <c r="S74" s="70">
        <v>0</v>
      </c>
      <c r="T74" s="70">
        <v>78440.899999999994</v>
      </c>
      <c r="U74" s="70">
        <v>183039</v>
      </c>
      <c r="V74" s="70">
        <v>229701</v>
      </c>
      <c r="W74" s="70">
        <v>0</v>
      </c>
      <c r="X74" s="70">
        <v>0</v>
      </c>
      <c r="Y74" s="70">
        <v>0</v>
      </c>
      <c r="Z74" s="70">
        <v>412740</v>
      </c>
      <c r="AA74" s="70">
        <v>1294.48</v>
      </c>
      <c r="AB74" s="70">
        <v>0</v>
      </c>
      <c r="AC74" s="70">
        <v>0</v>
      </c>
      <c r="AD74" s="70">
        <v>0</v>
      </c>
      <c r="AE74" s="70">
        <v>0</v>
      </c>
      <c r="AF74" s="70">
        <v>609.04499999999996</v>
      </c>
      <c r="AG74" s="70">
        <v>0</v>
      </c>
      <c r="AH74" s="70">
        <v>1903.53</v>
      </c>
      <c r="AI74" s="70">
        <v>0</v>
      </c>
      <c r="AJ74" s="70">
        <v>0</v>
      </c>
      <c r="AK74" s="70">
        <v>0</v>
      </c>
      <c r="AL74" s="70">
        <v>0</v>
      </c>
      <c r="AM74" s="70">
        <v>1903.53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3.9684300000000001</v>
      </c>
      <c r="BB74" s="70">
        <v>54.527000000000001</v>
      </c>
      <c r="BC74" s="70">
        <v>10.838100000000001</v>
      </c>
      <c r="BD74" s="70">
        <v>0</v>
      </c>
      <c r="BE74" s="70">
        <v>0.54667100000000002</v>
      </c>
      <c r="BF74" s="70">
        <v>1.6341699999999999</v>
      </c>
      <c r="BG74" s="70">
        <v>36.124299999999998</v>
      </c>
      <c r="BH74" s="70">
        <v>107.639</v>
      </c>
      <c r="BI74" s="70">
        <v>109.03400000000001</v>
      </c>
      <c r="BJ74" s="70">
        <v>0</v>
      </c>
      <c r="BK74" s="70">
        <v>0</v>
      </c>
      <c r="BL74" s="70">
        <v>0</v>
      </c>
      <c r="BM74" s="70">
        <v>216.673</v>
      </c>
      <c r="BN74" s="70">
        <v>211.07300000000001</v>
      </c>
      <c r="BO74" s="70">
        <v>5.5999499999999998</v>
      </c>
      <c r="BP74" s="70">
        <v>0</v>
      </c>
      <c r="BQ74" s="70">
        <v>0</v>
      </c>
      <c r="BS74" s="70">
        <v>0</v>
      </c>
      <c r="BT74" s="70">
        <v>0</v>
      </c>
      <c r="BV74" s="70">
        <v>0</v>
      </c>
      <c r="BW74" s="70" t="s">
        <v>100</v>
      </c>
      <c r="BX74" s="70" t="s">
        <v>100</v>
      </c>
      <c r="BY74" s="70" t="s">
        <v>244</v>
      </c>
      <c r="BZ74" s="70">
        <v>9.4745699999999999</v>
      </c>
      <c r="CA74" s="70">
        <v>75404.399999999994</v>
      </c>
      <c r="CB74" s="70">
        <v>35578.699999999997</v>
      </c>
      <c r="CC74" s="70">
        <v>0</v>
      </c>
      <c r="CD74" s="70">
        <v>1376.63</v>
      </c>
      <c r="CE74" s="70">
        <v>0</v>
      </c>
      <c r="CF74" s="70">
        <v>72774.600000000006</v>
      </c>
      <c r="CG74" s="70">
        <v>185144</v>
      </c>
      <c r="CH74" s="70">
        <v>229701</v>
      </c>
      <c r="CI74" s="70">
        <v>0</v>
      </c>
      <c r="CJ74" s="70">
        <v>0</v>
      </c>
      <c r="CK74" s="70">
        <v>0</v>
      </c>
      <c r="CL74" s="70">
        <v>414845</v>
      </c>
      <c r="CM74" s="70">
        <v>1666.48</v>
      </c>
      <c r="CN74" s="70">
        <v>0</v>
      </c>
      <c r="CO74" s="70">
        <v>0</v>
      </c>
      <c r="CP74" s="70">
        <v>0</v>
      </c>
      <c r="CQ74" s="70">
        <v>0</v>
      </c>
      <c r="CR74" s="70">
        <v>640.42700000000002</v>
      </c>
      <c r="CS74" s="70">
        <v>0</v>
      </c>
      <c r="CT74" s="70">
        <v>2306.91</v>
      </c>
      <c r="CU74" s="70">
        <v>0</v>
      </c>
      <c r="CV74" s="70">
        <v>0</v>
      </c>
      <c r="CW74" s="70">
        <v>0</v>
      </c>
      <c r="CX74" s="70">
        <v>0</v>
      </c>
      <c r="CY74" s="70">
        <v>2306.91</v>
      </c>
      <c r="CZ74" s="70">
        <v>0</v>
      </c>
      <c r="DA74" s="70">
        <v>0</v>
      </c>
      <c r="DB74" s="70">
        <v>0</v>
      </c>
      <c r="DC74" s="70">
        <v>0</v>
      </c>
      <c r="DD74" s="70">
        <v>0</v>
      </c>
      <c r="DE74" s="70">
        <v>0</v>
      </c>
      <c r="DF74" s="70">
        <v>0</v>
      </c>
      <c r="DG74" s="70">
        <v>0</v>
      </c>
      <c r="DH74" s="70">
        <v>0</v>
      </c>
      <c r="DI74" s="70">
        <v>0</v>
      </c>
      <c r="DJ74" s="70">
        <v>0</v>
      </c>
      <c r="DK74" s="70">
        <v>0</v>
      </c>
      <c r="DL74" s="70">
        <v>0</v>
      </c>
      <c r="DM74" s="70">
        <v>5.1091100000000003</v>
      </c>
      <c r="DN74" s="70">
        <v>50.322299999999998</v>
      </c>
      <c r="DO74" s="70">
        <v>16.961099999999998</v>
      </c>
      <c r="DP74" s="70">
        <v>0</v>
      </c>
      <c r="DQ74" s="70">
        <v>0.43537900000000002</v>
      </c>
      <c r="DR74" s="70">
        <v>1.7182900000000001</v>
      </c>
      <c r="DS74" s="70">
        <v>33.295900000000003</v>
      </c>
      <c r="DT74" s="70">
        <v>107.842</v>
      </c>
      <c r="DU74" s="70">
        <v>109.03400000000001</v>
      </c>
      <c r="DV74" s="70">
        <v>0</v>
      </c>
      <c r="DW74" s="70">
        <v>0</v>
      </c>
      <c r="DX74" s="70">
        <v>0</v>
      </c>
      <c r="DY74" s="70">
        <v>216.876</v>
      </c>
      <c r="DZ74" s="70">
        <v>210.05199999999999</v>
      </c>
      <c r="EA74" s="70">
        <v>6.8244100000000003</v>
      </c>
      <c r="EB74" s="70">
        <v>0</v>
      </c>
      <c r="EC74" s="70">
        <v>0</v>
      </c>
      <c r="EE74" s="70">
        <v>0</v>
      </c>
      <c r="EF74" s="70">
        <v>0</v>
      </c>
      <c r="EH74" s="70">
        <v>0</v>
      </c>
      <c r="FI74" s="70" t="s">
        <v>509</v>
      </c>
      <c r="FJ74" s="70" t="s">
        <v>512</v>
      </c>
      <c r="FK74" s="70" t="s">
        <v>260</v>
      </c>
      <c r="FL74" s="70" t="s">
        <v>291</v>
      </c>
      <c r="FM74" s="70">
        <v>8.5</v>
      </c>
      <c r="FN74" s="70" t="s">
        <v>44</v>
      </c>
      <c r="FO74" s="70" t="s">
        <v>513</v>
      </c>
      <c r="FP74" s="70" t="s">
        <v>518</v>
      </c>
    </row>
    <row r="75" spans="1:172" x14ac:dyDescent="0.25">
      <c r="A75" s="69">
        <v>42961.370520833334</v>
      </c>
      <c r="B75" t="s">
        <v>304</v>
      </c>
      <c r="C75">
        <v>300016</v>
      </c>
      <c r="D75" t="s">
        <v>305</v>
      </c>
      <c r="E75">
        <v>53627.8</v>
      </c>
      <c r="F75">
        <v>53627.8</v>
      </c>
      <c r="G75" t="s">
        <v>43</v>
      </c>
      <c r="H75" s="39">
        <v>6.3888888888888884E-2</v>
      </c>
      <c r="I75" t="s">
        <v>50</v>
      </c>
      <c r="J75">
        <v>1.53</v>
      </c>
      <c r="K75" t="s">
        <v>100</v>
      </c>
      <c r="L75" t="s">
        <v>100</v>
      </c>
      <c r="M75" t="s">
        <v>212</v>
      </c>
      <c r="N75">
        <v>39.511000000000003</v>
      </c>
      <c r="O75">
        <v>44571.6</v>
      </c>
      <c r="P75">
        <v>26314.400000000001</v>
      </c>
      <c r="Q75">
        <v>0</v>
      </c>
      <c r="R75">
        <v>4268.07</v>
      </c>
      <c r="S75">
        <v>0</v>
      </c>
      <c r="T75">
        <v>78429.8</v>
      </c>
      <c r="U75">
        <v>153623</v>
      </c>
      <c r="V75">
        <v>229701</v>
      </c>
      <c r="W75">
        <v>0</v>
      </c>
      <c r="X75">
        <v>0</v>
      </c>
      <c r="Y75">
        <v>0</v>
      </c>
      <c r="Z75">
        <v>383325</v>
      </c>
      <c r="AA75">
        <v>6072.56</v>
      </c>
      <c r="AB75">
        <v>0</v>
      </c>
      <c r="AC75">
        <v>0</v>
      </c>
      <c r="AD75">
        <v>0</v>
      </c>
      <c r="AE75">
        <v>0</v>
      </c>
      <c r="AF75">
        <v>709.48599999999999</v>
      </c>
      <c r="AG75">
        <v>0</v>
      </c>
      <c r="AH75">
        <v>6782.04</v>
      </c>
      <c r="AI75">
        <v>0</v>
      </c>
      <c r="AJ75">
        <v>0</v>
      </c>
      <c r="AK75">
        <v>0</v>
      </c>
      <c r="AL75">
        <v>0</v>
      </c>
      <c r="AM75">
        <v>6782.04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18.269500000000001</v>
      </c>
      <c r="BB75">
        <v>38.8446</v>
      </c>
      <c r="BC75">
        <v>12.9307</v>
      </c>
      <c r="BD75">
        <v>0</v>
      </c>
      <c r="BE75">
        <v>1.3388500000000001</v>
      </c>
      <c r="BF75">
        <v>1.90907</v>
      </c>
      <c r="BG75">
        <v>35.655900000000003</v>
      </c>
      <c r="BH75">
        <v>108.949</v>
      </c>
      <c r="BI75">
        <v>107.855</v>
      </c>
      <c r="BJ75">
        <v>0</v>
      </c>
      <c r="BK75">
        <v>0</v>
      </c>
      <c r="BL75">
        <v>0</v>
      </c>
      <c r="BM75">
        <v>216.803</v>
      </c>
      <c r="BN75">
        <v>196.637</v>
      </c>
      <c r="BO75">
        <v>20.1662</v>
      </c>
      <c r="BP75">
        <v>0</v>
      </c>
      <c r="BQ75">
        <v>0</v>
      </c>
      <c r="BS75">
        <v>0</v>
      </c>
      <c r="BT75">
        <v>1.25</v>
      </c>
      <c r="BU75" t="s">
        <v>158</v>
      </c>
      <c r="BV75">
        <v>0</v>
      </c>
      <c r="BW75" t="s">
        <v>100</v>
      </c>
      <c r="BX75" t="s">
        <v>100</v>
      </c>
      <c r="BY75" t="s">
        <v>297</v>
      </c>
      <c r="BZ75">
        <v>40.71</v>
      </c>
      <c r="CA75">
        <v>40364.800000000003</v>
      </c>
      <c r="CB75">
        <v>38498.1</v>
      </c>
      <c r="CC75">
        <v>0</v>
      </c>
      <c r="CD75">
        <v>2870.01</v>
      </c>
      <c r="CE75">
        <v>0</v>
      </c>
      <c r="CF75">
        <v>73340.100000000006</v>
      </c>
      <c r="CG75">
        <v>155114</v>
      </c>
      <c r="CH75">
        <v>229701</v>
      </c>
      <c r="CI75">
        <v>0</v>
      </c>
      <c r="CJ75">
        <v>0</v>
      </c>
      <c r="CK75">
        <v>0</v>
      </c>
      <c r="CL75">
        <v>384815</v>
      </c>
      <c r="CM75">
        <v>6659.98</v>
      </c>
      <c r="CN75">
        <v>0</v>
      </c>
      <c r="CO75">
        <v>0</v>
      </c>
      <c r="CP75">
        <v>0</v>
      </c>
      <c r="CQ75">
        <v>0</v>
      </c>
      <c r="CR75">
        <v>740.86500000000001</v>
      </c>
      <c r="CS75">
        <v>0</v>
      </c>
      <c r="CT75">
        <v>7400.84</v>
      </c>
      <c r="CU75">
        <v>0</v>
      </c>
      <c r="CV75">
        <v>0</v>
      </c>
      <c r="CW75">
        <v>0</v>
      </c>
      <c r="CX75">
        <v>0</v>
      </c>
      <c r="CY75">
        <v>7400.84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20.013300000000001</v>
      </c>
      <c r="DN75">
        <v>35.7014</v>
      </c>
      <c r="DO75">
        <v>18.754300000000001</v>
      </c>
      <c r="DP75">
        <v>0</v>
      </c>
      <c r="DQ75">
        <v>0.89959800000000001</v>
      </c>
      <c r="DR75">
        <v>1.99318</v>
      </c>
      <c r="DS75">
        <v>33.128999999999998</v>
      </c>
      <c r="DT75">
        <v>110.491</v>
      </c>
      <c r="DU75">
        <v>107.855</v>
      </c>
      <c r="DV75">
        <v>0</v>
      </c>
      <c r="DW75">
        <v>0</v>
      </c>
      <c r="DX75">
        <v>0</v>
      </c>
      <c r="DY75">
        <v>218.345</v>
      </c>
      <c r="DZ75">
        <v>196.352</v>
      </c>
      <c r="EA75">
        <v>21.9937</v>
      </c>
      <c r="EB75">
        <v>0</v>
      </c>
      <c r="EC75">
        <v>0</v>
      </c>
      <c r="EE75">
        <v>0</v>
      </c>
      <c r="EF75">
        <v>9.25</v>
      </c>
      <c r="EG75" t="s">
        <v>207</v>
      </c>
      <c r="EH75">
        <v>0</v>
      </c>
      <c r="FI75" t="s">
        <v>509</v>
      </c>
      <c r="FJ75" t="s">
        <v>512</v>
      </c>
      <c r="FK75" t="s">
        <v>260</v>
      </c>
      <c r="FL75" t="s">
        <v>291</v>
      </c>
      <c r="FM75">
        <v>8.5</v>
      </c>
      <c r="FN75" t="s">
        <v>44</v>
      </c>
      <c r="FO75" t="s">
        <v>513</v>
      </c>
      <c r="FP75" t="s">
        <v>518</v>
      </c>
    </row>
    <row r="76" spans="1:172" x14ac:dyDescent="0.25">
      <c r="A76" s="69">
        <v>42961.371631944443</v>
      </c>
      <c r="B76" t="s">
        <v>306</v>
      </c>
      <c r="C76">
        <v>301516</v>
      </c>
      <c r="D76" t="s">
        <v>305</v>
      </c>
      <c r="E76">
        <v>53627.8</v>
      </c>
      <c r="F76">
        <v>53627.8</v>
      </c>
      <c r="G76" t="s">
        <v>43</v>
      </c>
      <c r="H76" s="39">
        <v>6.3888888888888884E-2</v>
      </c>
      <c r="I76" t="s">
        <v>50</v>
      </c>
      <c r="J76">
        <v>1.69</v>
      </c>
      <c r="K76" t="s">
        <v>100</v>
      </c>
      <c r="L76" t="s">
        <v>100</v>
      </c>
      <c r="M76" t="s">
        <v>212</v>
      </c>
      <c r="N76">
        <v>38.572200000000002</v>
      </c>
      <c r="O76">
        <v>44821.4</v>
      </c>
      <c r="P76">
        <v>26471.9</v>
      </c>
      <c r="Q76">
        <v>0</v>
      </c>
      <c r="R76">
        <v>4216.58</v>
      </c>
      <c r="S76">
        <v>0</v>
      </c>
      <c r="T76">
        <v>78429.8</v>
      </c>
      <c r="U76">
        <v>153978</v>
      </c>
      <c r="V76">
        <v>229701</v>
      </c>
      <c r="W76">
        <v>0</v>
      </c>
      <c r="X76">
        <v>0</v>
      </c>
      <c r="Y76">
        <v>0</v>
      </c>
      <c r="Z76">
        <v>383680</v>
      </c>
      <c r="AA76">
        <v>5928.27</v>
      </c>
      <c r="AB76">
        <v>0</v>
      </c>
      <c r="AC76">
        <v>0</v>
      </c>
      <c r="AD76">
        <v>0</v>
      </c>
      <c r="AE76">
        <v>0</v>
      </c>
      <c r="AF76">
        <v>709.48599999999999</v>
      </c>
      <c r="AG76">
        <v>0</v>
      </c>
      <c r="AH76">
        <v>6637.76</v>
      </c>
      <c r="AI76">
        <v>0</v>
      </c>
      <c r="AJ76">
        <v>0</v>
      </c>
      <c r="AK76">
        <v>0</v>
      </c>
      <c r="AL76">
        <v>0</v>
      </c>
      <c r="AM76">
        <v>6637.76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17.835000000000001</v>
      </c>
      <c r="BB76">
        <v>39.048400000000001</v>
      </c>
      <c r="BC76">
        <v>13.0215</v>
      </c>
      <c r="BD76">
        <v>0</v>
      </c>
      <c r="BE76">
        <v>1.3228</v>
      </c>
      <c r="BF76">
        <v>1.90907</v>
      </c>
      <c r="BG76">
        <v>35.655900000000003</v>
      </c>
      <c r="BH76">
        <v>108.79300000000001</v>
      </c>
      <c r="BI76">
        <v>107.855</v>
      </c>
      <c r="BJ76">
        <v>0</v>
      </c>
      <c r="BK76">
        <v>0</v>
      </c>
      <c r="BL76">
        <v>0</v>
      </c>
      <c r="BM76">
        <v>216.64699999999999</v>
      </c>
      <c r="BN76">
        <v>196.91499999999999</v>
      </c>
      <c r="BO76">
        <v>19.731999999999999</v>
      </c>
      <c r="BP76">
        <v>0</v>
      </c>
      <c r="BQ76">
        <v>0</v>
      </c>
      <c r="BS76">
        <v>0</v>
      </c>
      <c r="BT76">
        <v>1.25</v>
      </c>
      <c r="BU76" t="s">
        <v>158</v>
      </c>
      <c r="BV76">
        <v>0</v>
      </c>
      <c r="BW76" t="s">
        <v>100</v>
      </c>
      <c r="BX76" t="s">
        <v>100</v>
      </c>
      <c r="BY76" t="s">
        <v>297</v>
      </c>
      <c r="BZ76">
        <v>40.71</v>
      </c>
      <c r="CA76">
        <v>40364.800000000003</v>
      </c>
      <c r="CB76">
        <v>38498.1</v>
      </c>
      <c r="CC76">
        <v>0</v>
      </c>
      <c r="CD76">
        <v>2870.01</v>
      </c>
      <c r="CE76">
        <v>0</v>
      </c>
      <c r="CF76">
        <v>73340.100000000006</v>
      </c>
      <c r="CG76">
        <v>155114</v>
      </c>
      <c r="CH76">
        <v>229701</v>
      </c>
      <c r="CI76">
        <v>0</v>
      </c>
      <c r="CJ76">
        <v>0</v>
      </c>
      <c r="CK76">
        <v>0</v>
      </c>
      <c r="CL76">
        <v>384815</v>
      </c>
      <c r="CM76">
        <v>6659.98</v>
      </c>
      <c r="CN76">
        <v>0</v>
      </c>
      <c r="CO76">
        <v>0</v>
      </c>
      <c r="CP76">
        <v>0</v>
      </c>
      <c r="CQ76">
        <v>0</v>
      </c>
      <c r="CR76">
        <v>740.86500000000001</v>
      </c>
      <c r="CS76">
        <v>0</v>
      </c>
      <c r="CT76">
        <v>7400.84</v>
      </c>
      <c r="CU76">
        <v>0</v>
      </c>
      <c r="CV76">
        <v>0</v>
      </c>
      <c r="CW76">
        <v>0</v>
      </c>
      <c r="CX76">
        <v>0</v>
      </c>
      <c r="CY76">
        <v>7400.84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20.013300000000001</v>
      </c>
      <c r="DN76">
        <v>35.7014</v>
      </c>
      <c r="DO76">
        <v>18.754300000000001</v>
      </c>
      <c r="DP76">
        <v>0</v>
      </c>
      <c r="DQ76">
        <v>0.89959800000000001</v>
      </c>
      <c r="DR76">
        <v>1.99318</v>
      </c>
      <c r="DS76">
        <v>33.128999999999998</v>
      </c>
      <c r="DT76">
        <v>110.491</v>
      </c>
      <c r="DU76">
        <v>107.855</v>
      </c>
      <c r="DV76">
        <v>0</v>
      </c>
      <c r="DW76">
        <v>0</v>
      </c>
      <c r="DX76">
        <v>0</v>
      </c>
      <c r="DY76">
        <v>218.345</v>
      </c>
      <c r="DZ76">
        <v>196.352</v>
      </c>
      <c r="EA76">
        <v>21.9937</v>
      </c>
      <c r="EB76">
        <v>0</v>
      </c>
      <c r="EC76">
        <v>0</v>
      </c>
      <c r="EE76">
        <v>0</v>
      </c>
      <c r="EF76">
        <v>9.25</v>
      </c>
      <c r="EG76" t="s">
        <v>207</v>
      </c>
      <c r="EH76">
        <v>0</v>
      </c>
      <c r="FI76" t="s">
        <v>509</v>
      </c>
      <c r="FJ76" t="s">
        <v>512</v>
      </c>
      <c r="FK76" t="s">
        <v>260</v>
      </c>
      <c r="FL76" t="s">
        <v>291</v>
      </c>
      <c r="FM76">
        <v>8.5</v>
      </c>
      <c r="FN76" t="s">
        <v>44</v>
      </c>
      <c r="FO76" t="s">
        <v>513</v>
      </c>
      <c r="FP76" t="s">
        <v>518</v>
      </c>
    </row>
    <row r="77" spans="1:172" x14ac:dyDescent="0.25">
      <c r="A77" s="69">
        <v>42961.372766203705</v>
      </c>
      <c r="B77" t="s">
        <v>307</v>
      </c>
      <c r="C77">
        <v>301716</v>
      </c>
      <c r="D77" t="s">
        <v>305</v>
      </c>
      <c r="E77">
        <v>53627.8</v>
      </c>
      <c r="F77">
        <v>53627.8</v>
      </c>
      <c r="G77" t="s">
        <v>43</v>
      </c>
      <c r="H77" s="39">
        <v>6.458333333333334E-2</v>
      </c>
      <c r="I77" t="s">
        <v>50</v>
      </c>
      <c r="J77">
        <v>2.74</v>
      </c>
      <c r="K77" t="s">
        <v>100</v>
      </c>
      <c r="L77" t="s">
        <v>100</v>
      </c>
      <c r="M77" t="s">
        <v>212</v>
      </c>
      <c r="N77">
        <v>36.248699999999999</v>
      </c>
      <c r="O77">
        <v>44930.7</v>
      </c>
      <c r="P77">
        <v>26563</v>
      </c>
      <c r="Q77">
        <v>0</v>
      </c>
      <c r="R77">
        <v>4092.4</v>
      </c>
      <c r="S77">
        <v>0</v>
      </c>
      <c r="T77">
        <v>78433.100000000006</v>
      </c>
      <c r="U77">
        <v>154056</v>
      </c>
      <c r="V77">
        <v>229701</v>
      </c>
      <c r="W77">
        <v>0</v>
      </c>
      <c r="X77">
        <v>0</v>
      </c>
      <c r="Y77">
        <v>0</v>
      </c>
      <c r="Z77">
        <v>383757</v>
      </c>
      <c r="AA77">
        <v>5571.18</v>
      </c>
      <c r="AB77">
        <v>0</v>
      </c>
      <c r="AC77">
        <v>0</v>
      </c>
      <c r="AD77">
        <v>0</v>
      </c>
      <c r="AE77">
        <v>0</v>
      </c>
      <c r="AF77">
        <v>709.48500000000001</v>
      </c>
      <c r="AG77">
        <v>0</v>
      </c>
      <c r="AH77">
        <v>6280.66</v>
      </c>
      <c r="AI77">
        <v>0</v>
      </c>
      <c r="AJ77">
        <v>0</v>
      </c>
      <c r="AK77">
        <v>0</v>
      </c>
      <c r="AL77">
        <v>0</v>
      </c>
      <c r="AM77">
        <v>6280.66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16.782599999999999</v>
      </c>
      <c r="BB77">
        <v>39.058300000000003</v>
      </c>
      <c r="BC77">
        <v>13.050700000000001</v>
      </c>
      <c r="BD77">
        <v>0</v>
      </c>
      <c r="BE77">
        <v>1.2847</v>
      </c>
      <c r="BF77">
        <v>1.90907</v>
      </c>
      <c r="BG77">
        <v>35.657200000000003</v>
      </c>
      <c r="BH77">
        <v>107.74299999999999</v>
      </c>
      <c r="BI77">
        <v>107.855</v>
      </c>
      <c r="BJ77">
        <v>0</v>
      </c>
      <c r="BK77">
        <v>0</v>
      </c>
      <c r="BL77">
        <v>0</v>
      </c>
      <c r="BM77">
        <v>215.59700000000001</v>
      </c>
      <c r="BN77">
        <v>196.917</v>
      </c>
      <c r="BO77">
        <v>18.680299999999999</v>
      </c>
      <c r="BP77">
        <v>0</v>
      </c>
      <c r="BQ77">
        <v>0</v>
      </c>
      <c r="BS77">
        <v>0</v>
      </c>
      <c r="BT77">
        <v>1</v>
      </c>
      <c r="BU77" t="s">
        <v>158</v>
      </c>
      <c r="BV77">
        <v>0</v>
      </c>
      <c r="BW77" t="s">
        <v>100</v>
      </c>
      <c r="BX77" t="s">
        <v>100</v>
      </c>
      <c r="BY77" t="s">
        <v>297</v>
      </c>
      <c r="BZ77">
        <v>40.71</v>
      </c>
      <c r="CA77">
        <v>40364.800000000003</v>
      </c>
      <c r="CB77">
        <v>38498.1</v>
      </c>
      <c r="CC77">
        <v>0</v>
      </c>
      <c r="CD77">
        <v>2870.01</v>
      </c>
      <c r="CE77">
        <v>0</v>
      </c>
      <c r="CF77">
        <v>73340.100000000006</v>
      </c>
      <c r="CG77">
        <v>155114</v>
      </c>
      <c r="CH77">
        <v>229701</v>
      </c>
      <c r="CI77">
        <v>0</v>
      </c>
      <c r="CJ77">
        <v>0</v>
      </c>
      <c r="CK77">
        <v>0</v>
      </c>
      <c r="CL77">
        <v>384815</v>
      </c>
      <c r="CM77">
        <v>6659.98</v>
      </c>
      <c r="CN77">
        <v>0</v>
      </c>
      <c r="CO77">
        <v>0</v>
      </c>
      <c r="CP77">
        <v>0</v>
      </c>
      <c r="CQ77">
        <v>0</v>
      </c>
      <c r="CR77">
        <v>740.86500000000001</v>
      </c>
      <c r="CS77">
        <v>0</v>
      </c>
      <c r="CT77">
        <v>7400.84</v>
      </c>
      <c r="CU77">
        <v>0</v>
      </c>
      <c r="CV77">
        <v>0</v>
      </c>
      <c r="CW77">
        <v>0</v>
      </c>
      <c r="CX77">
        <v>0</v>
      </c>
      <c r="CY77">
        <v>7400.84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20.013300000000001</v>
      </c>
      <c r="DN77">
        <v>35.7014</v>
      </c>
      <c r="DO77">
        <v>18.754300000000001</v>
      </c>
      <c r="DP77">
        <v>0</v>
      </c>
      <c r="DQ77">
        <v>0.89959800000000001</v>
      </c>
      <c r="DR77">
        <v>1.99318</v>
      </c>
      <c r="DS77">
        <v>33.128999999999998</v>
      </c>
      <c r="DT77">
        <v>110.491</v>
      </c>
      <c r="DU77">
        <v>107.855</v>
      </c>
      <c r="DV77">
        <v>0</v>
      </c>
      <c r="DW77">
        <v>0</v>
      </c>
      <c r="DX77">
        <v>0</v>
      </c>
      <c r="DY77">
        <v>218.345</v>
      </c>
      <c r="DZ77">
        <v>196.352</v>
      </c>
      <c r="EA77">
        <v>21.9937</v>
      </c>
      <c r="EB77">
        <v>0</v>
      </c>
      <c r="EC77">
        <v>0</v>
      </c>
      <c r="EE77">
        <v>0</v>
      </c>
      <c r="EF77">
        <v>9.25</v>
      </c>
      <c r="EG77" t="s">
        <v>207</v>
      </c>
      <c r="EH77">
        <v>0</v>
      </c>
      <c r="FI77" t="s">
        <v>509</v>
      </c>
      <c r="FJ77" t="s">
        <v>512</v>
      </c>
      <c r="FK77" t="s">
        <v>260</v>
      </c>
      <c r="FL77" t="s">
        <v>291</v>
      </c>
      <c r="FM77">
        <v>8.5</v>
      </c>
      <c r="FN77" t="s">
        <v>44</v>
      </c>
      <c r="FO77" t="s">
        <v>513</v>
      </c>
      <c r="FP77" t="s">
        <v>518</v>
      </c>
    </row>
    <row r="78" spans="1:172" x14ac:dyDescent="0.25">
      <c r="A78" s="69">
        <v>42961.373865740738</v>
      </c>
      <c r="B78" t="s">
        <v>308</v>
      </c>
      <c r="C78">
        <v>301816</v>
      </c>
      <c r="D78" t="s">
        <v>305</v>
      </c>
      <c r="E78">
        <v>53627.8</v>
      </c>
      <c r="F78">
        <v>53627.8</v>
      </c>
      <c r="G78" t="s">
        <v>43</v>
      </c>
      <c r="H78" s="39">
        <v>6.3194444444444442E-2</v>
      </c>
      <c r="I78" t="s">
        <v>50</v>
      </c>
      <c r="J78">
        <v>2.84</v>
      </c>
      <c r="K78" t="s">
        <v>100</v>
      </c>
      <c r="L78" t="s">
        <v>100</v>
      </c>
      <c r="M78" t="s">
        <v>212</v>
      </c>
      <c r="N78">
        <v>41.692399999999999</v>
      </c>
      <c r="O78">
        <v>42576.5</v>
      </c>
      <c r="P78">
        <v>25319.599999999999</v>
      </c>
      <c r="Q78">
        <v>0</v>
      </c>
      <c r="R78">
        <v>4462.68</v>
      </c>
      <c r="S78">
        <v>0</v>
      </c>
      <c r="T78">
        <v>78429.8</v>
      </c>
      <c r="U78">
        <v>150830</v>
      </c>
      <c r="V78">
        <v>229701</v>
      </c>
      <c r="W78">
        <v>0</v>
      </c>
      <c r="X78">
        <v>0</v>
      </c>
      <c r="Y78">
        <v>0</v>
      </c>
      <c r="Z78">
        <v>380532</v>
      </c>
      <c r="AA78">
        <v>6407.83</v>
      </c>
      <c r="AB78">
        <v>0</v>
      </c>
      <c r="AC78">
        <v>0</v>
      </c>
      <c r="AD78">
        <v>0</v>
      </c>
      <c r="AE78">
        <v>0</v>
      </c>
      <c r="AF78">
        <v>709.48500000000001</v>
      </c>
      <c r="AG78">
        <v>0</v>
      </c>
      <c r="AH78">
        <v>7117.31</v>
      </c>
      <c r="AI78">
        <v>0</v>
      </c>
      <c r="AJ78">
        <v>0</v>
      </c>
      <c r="AK78">
        <v>0</v>
      </c>
      <c r="AL78">
        <v>0</v>
      </c>
      <c r="AM78">
        <v>7117.31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19.239899999999999</v>
      </c>
      <c r="BB78">
        <v>37.092199999999998</v>
      </c>
      <c r="BC78">
        <v>12.342700000000001</v>
      </c>
      <c r="BD78">
        <v>0</v>
      </c>
      <c r="BE78">
        <v>1.40039</v>
      </c>
      <c r="BF78">
        <v>1.90907</v>
      </c>
      <c r="BG78">
        <v>35.655900000000003</v>
      </c>
      <c r="BH78">
        <v>107.64</v>
      </c>
      <c r="BI78">
        <v>107.855</v>
      </c>
      <c r="BJ78">
        <v>0</v>
      </c>
      <c r="BK78">
        <v>0</v>
      </c>
      <c r="BL78">
        <v>0</v>
      </c>
      <c r="BM78">
        <v>215.495</v>
      </c>
      <c r="BN78">
        <v>194.35900000000001</v>
      </c>
      <c r="BO78">
        <v>21.135899999999999</v>
      </c>
      <c r="BP78">
        <v>0</v>
      </c>
      <c r="BQ78">
        <v>0</v>
      </c>
      <c r="BS78">
        <v>0</v>
      </c>
      <c r="BT78">
        <v>1.25</v>
      </c>
      <c r="BU78" t="s">
        <v>158</v>
      </c>
      <c r="BV78">
        <v>0</v>
      </c>
      <c r="BW78" t="s">
        <v>100</v>
      </c>
      <c r="BX78" t="s">
        <v>100</v>
      </c>
      <c r="BY78" t="s">
        <v>297</v>
      </c>
      <c r="BZ78">
        <v>40.71</v>
      </c>
      <c r="CA78">
        <v>40364.800000000003</v>
      </c>
      <c r="CB78">
        <v>38498.1</v>
      </c>
      <c r="CC78">
        <v>0</v>
      </c>
      <c r="CD78">
        <v>2870.01</v>
      </c>
      <c r="CE78">
        <v>0</v>
      </c>
      <c r="CF78">
        <v>73340.100000000006</v>
      </c>
      <c r="CG78">
        <v>155114</v>
      </c>
      <c r="CH78">
        <v>229701</v>
      </c>
      <c r="CI78">
        <v>0</v>
      </c>
      <c r="CJ78">
        <v>0</v>
      </c>
      <c r="CK78">
        <v>0</v>
      </c>
      <c r="CL78">
        <v>384815</v>
      </c>
      <c r="CM78">
        <v>6659.98</v>
      </c>
      <c r="CN78">
        <v>0</v>
      </c>
      <c r="CO78">
        <v>0</v>
      </c>
      <c r="CP78">
        <v>0</v>
      </c>
      <c r="CQ78">
        <v>0</v>
      </c>
      <c r="CR78">
        <v>740.86500000000001</v>
      </c>
      <c r="CS78">
        <v>0</v>
      </c>
      <c r="CT78">
        <v>7400.84</v>
      </c>
      <c r="CU78">
        <v>0</v>
      </c>
      <c r="CV78">
        <v>0</v>
      </c>
      <c r="CW78">
        <v>0</v>
      </c>
      <c r="CX78">
        <v>0</v>
      </c>
      <c r="CY78">
        <v>7400.84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20.013300000000001</v>
      </c>
      <c r="DN78">
        <v>35.7014</v>
      </c>
      <c r="DO78">
        <v>18.754300000000001</v>
      </c>
      <c r="DP78">
        <v>0</v>
      </c>
      <c r="DQ78">
        <v>0.89959800000000001</v>
      </c>
      <c r="DR78">
        <v>1.99318</v>
      </c>
      <c r="DS78">
        <v>33.128999999999998</v>
      </c>
      <c r="DT78">
        <v>110.491</v>
      </c>
      <c r="DU78">
        <v>107.855</v>
      </c>
      <c r="DV78">
        <v>0</v>
      </c>
      <c r="DW78">
        <v>0</v>
      </c>
      <c r="DX78">
        <v>0</v>
      </c>
      <c r="DY78">
        <v>218.345</v>
      </c>
      <c r="DZ78">
        <v>196.352</v>
      </c>
      <c r="EA78">
        <v>21.9937</v>
      </c>
      <c r="EB78">
        <v>0</v>
      </c>
      <c r="EC78">
        <v>0</v>
      </c>
      <c r="EE78">
        <v>0</v>
      </c>
      <c r="EF78">
        <v>9.25</v>
      </c>
      <c r="EG78" t="s">
        <v>207</v>
      </c>
      <c r="EH78">
        <v>0</v>
      </c>
      <c r="FI78" t="s">
        <v>509</v>
      </c>
      <c r="FJ78" t="s">
        <v>512</v>
      </c>
      <c r="FK78" t="s">
        <v>260</v>
      </c>
      <c r="FL78" t="s">
        <v>291</v>
      </c>
      <c r="FM78">
        <v>8.5</v>
      </c>
      <c r="FN78" t="s">
        <v>44</v>
      </c>
      <c r="FO78" t="s">
        <v>513</v>
      </c>
      <c r="FP78" t="s">
        <v>518</v>
      </c>
    </row>
    <row r="79" spans="1:172" x14ac:dyDescent="0.25">
      <c r="A79" s="69">
        <v>42961.374988425923</v>
      </c>
      <c r="B79" t="s">
        <v>309</v>
      </c>
      <c r="C79">
        <v>301916</v>
      </c>
      <c r="D79" t="s">
        <v>305</v>
      </c>
      <c r="E79">
        <v>53627.8</v>
      </c>
      <c r="F79">
        <v>53627.8</v>
      </c>
      <c r="G79" t="s">
        <v>43</v>
      </c>
      <c r="H79" s="39">
        <v>6.458333333333334E-2</v>
      </c>
      <c r="I79" t="s">
        <v>50</v>
      </c>
      <c r="J79">
        <v>4.1399999999999997</v>
      </c>
      <c r="K79" t="s">
        <v>100</v>
      </c>
      <c r="L79" t="s">
        <v>100</v>
      </c>
      <c r="M79" t="s">
        <v>212</v>
      </c>
      <c r="N79">
        <v>38.320399999999999</v>
      </c>
      <c r="O79">
        <v>42890.6</v>
      </c>
      <c r="P79">
        <v>25497</v>
      </c>
      <c r="Q79">
        <v>0</v>
      </c>
      <c r="R79">
        <v>4274.33</v>
      </c>
      <c r="S79">
        <v>0</v>
      </c>
      <c r="T79">
        <v>78433.100000000006</v>
      </c>
      <c r="U79">
        <v>151133</v>
      </c>
      <c r="V79">
        <v>229701</v>
      </c>
      <c r="W79">
        <v>0</v>
      </c>
      <c r="X79">
        <v>0</v>
      </c>
      <c r="Y79">
        <v>0</v>
      </c>
      <c r="Z79">
        <v>380835</v>
      </c>
      <c r="AA79">
        <v>5889.57</v>
      </c>
      <c r="AB79">
        <v>0</v>
      </c>
      <c r="AC79">
        <v>0</v>
      </c>
      <c r="AD79">
        <v>0</v>
      </c>
      <c r="AE79">
        <v>0</v>
      </c>
      <c r="AF79">
        <v>709.48400000000004</v>
      </c>
      <c r="AG79">
        <v>0</v>
      </c>
      <c r="AH79">
        <v>6599.05</v>
      </c>
      <c r="AI79">
        <v>0</v>
      </c>
      <c r="AJ79">
        <v>0</v>
      </c>
      <c r="AK79">
        <v>0</v>
      </c>
      <c r="AL79">
        <v>0</v>
      </c>
      <c r="AM79">
        <v>6599.05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17.7074</v>
      </c>
      <c r="BB79">
        <v>37.283299999999997</v>
      </c>
      <c r="BC79">
        <v>12.4391</v>
      </c>
      <c r="BD79">
        <v>0</v>
      </c>
      <c r="BE79">
        <v>1.34198</v>
      </c>
      <c r="BF79">
        <v>1.90906</v>
      </c>
      <c r="BG79">
        <v>35.657200000000003</v>
      </c>
      <c r="BH79">
        <v>106.33799999999999</v>
      </c>
      <c r="BI79">
        <v>107.855</v>
      </c>
      <c r="BJ79">
        <v>0</v>
      </c>
      <c r="BK79">
        <v>0</v>
      </c>
      <c r="BL79">
        <v>0</v>
      </c>
      <c r="BM79">
        <v>214.19300000000001</v>
      </c>
      <c r="BN79">
        <v>194.58799999999999</v>
      </c>
      <c r="BO79">
        <v>19.604500000000002</v>
      </c>
      <c r="BP79">
        <v>0</v>
      </c>
      <c r="BQ79">
        <v>0</v>
      </c>
      <c r="BS79">
        <v>0</v>
      </c>
      <c r="BT79">
        <v>1</v>
      </c>
      <c r="BU79" t="s">
        <v>310</v>
      </c>
      <c r="BV79">
        <v>0</v>
      </c>
      <c r="BW79" t="s">
        <v>100</v>
      </c>
      <c r="BX79" t="s">
        <v>100</v>
      </c>
      <c r="BY79" t="s">
        <v>297</v>
      </c>
      <c r="BZ79">
        <v>40.71</v>
      </c>
      <c r="CA79">
        <v>40364.800000000003</v>
      </c>
      <c r="CB79">
        <v>38498.1</v>
      </c>
      <c r="CC79">
        <v>0</v>
      </c>
      <c r="CD79">
        <v>2870.01</v>
      </c>
      <c r="CE79">
        <v>0</v>
      </c>
      <c r="CF79">
        <v>73340.100000000006</v>
      </c>
      <c r="CG79">
        <v>155114</v>
      </c>
      <c r="CH79">
        <v>229701</v>
      </c>
      <c r="CI79">
        <v>0</v>
      </c>
      <c r="CJ79">
        <v>0</v>
      </c>
      <c r="CK79">
        <v>0</v>
      </c>
      <c r="CL79">
        <v>384815</v>
      </c>
      <c r="CM79">
        <v>6659.98</v>
      </c>
      <c r="CN79">
        <v>0</v>
      </c>
      <c r="CO79">
        <v>0</v>
      </c>
      <c r="CP79">
        <v>0</v>
      </c>
      <c r="CQ79">
        <v>0</v>
      </c>
      <c r="CR79">
        <v>740.86500000000001</v>
      </c>
      <c r="CS79">
        <v>0</v>
      </c>
      <c r="CT79">
        <v>7400.84</v>
      </c>
      <c r="CU79">
        <v>0</v>
      </c>
      <c r="CV79">
        <v>0</v>
      </c>
      <c r="CW79">
        <v>0</v>
      </c>
      <c r="CX79">
        <v>0</v>
      </c>
      <c r="CY79">
        <v>7400.84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20.013300000000001</v>
      </c>
      <c r="DN79">
        <v>35.7014</v>
      </c>
      <c r="DO79">
        <v>18.754300000000001</v>
      </c>
      <c r="DP79">
        <v>0</v>
      </c>
      <c r="DQ79">
        <v>0.89959800000000001</v>
      </c>
      <c r="DR79">
        <v>1.99318</v>
      </c>
      <c r="DS79">
        <v>33.128999999999998</v>
      </c>
      <c r="DT79">
        <v>110.491</v>
      </c>
      <c r="DU79">
        <v>107.855</v>
      </c>
      <c r="DV79">
        <v>0</v>
      </c>
      <c r="DW79">
        <v>0</v>
      </c>
      <c r="DX79">
        <v>0</v>
      </c>
      <c r="DY79">
        <v>218.345</v>
      </c>
      <c r="DZ79">
        <v>196.352</v>
      </c>
      <c r="EA79">
        <v>21.9937</v>
      </c>
      <c r="EB79">
        <v>0</v>
      </c>
      <c r="EC79">
        <v>0</v>
      </c>
      <c r="EE79">
        <v>0</v>
      </c>
      <c r="EF79">
        <v>9.25</v>
      </c>
      <c r="EG79" t="s">
        <v>207</v>
      </c>
      <c r="EH79">
        <v>0</v>
      </c>
      <c r="FI79" t="s">
        <v>509</v>
      </c>
      <c r="FJ79" t="s">
        <v>512</v>
      </c>
      <c r="FK79" t="s">
        <v>260</v>
      </c>
      <c r="FL79" t="s">
        <v>291</v>
      </c>
      <c r="FM79">
        <v>8.5</v>
      </c>
      <c r="FN79" t="s">
        <v>44</v>
      </c>
      <c r="FO79" t="s">
        <v>513</v>
      </c>
      <c r="FP79" t="s">
        <v>518</v>
      </c>
    </row>
    <row r="80" spans="1:172" x14ac:dyDescent="0.25">
      <c r="A80" s="69">
        <v>42961.375937500001</v>
      </c>
      <c r="B80" t="s">
        <v>311</v>
      </c>
      <c r="C80">
        <v>302006</v>
      </c>
      <c r="D80" t="s">
        <v>303</v>
      </c>
      <c r="E80">
        <v>53627.8</v>
      </c>
      <c r="F80">
        <v>53627.8</v>
      </c>
      <c r="G80" t="s">
        <v>43</v>
      </c>
      <c r="H80" s="39">
        <v>5.4166666666666669E-2</v>
      </c>
      <c r="I80" t="s">
        <v>51</v>
      </c>
      <c r="J80">
        <v>-0.01</v>
      </c>
      <c r="K80" t="s">
        <v>100</v>
      </c>
      <c r="L80" t="s">
        <v>100</v>
      </c>
      <c r="M80" t="s">
        <v>212</v>
      </c>
      <c r="N80">
        <v>8.1811900000000009</v>
      </c>
      <c r="O80">
        <v>80697.899999999994</v>
      </c>
      <c r="P80">
        <v>22678.7</v>
      </c>
      <c r="Q80">
        <v>0</v>
      </c>
      <c r="R80">
        <v>1692.19</v>
      </c>
      <c r="S80">
        <v>0</v>
      </c>
      <c r="T80">
        <v>78440.899999999994</v>
      </c>
      <c r="U80">
        <v>183518</v>
      </c>
      <c r="V80">
        <v>229701</v>
      </c>
      <c r="W80">
        <v>0</v>
      </c>
      <c r="X80">
        <v>0</v>
      </c>
      <c r="Y80">
        <v>0</v>
      </c>
      <c r="Z80">
        <v>413219</v>
      </c>
      <c r="AA80">
        <v>1257.4000000000001</v>
      </c>
      <c r="AB80">
        <v>0</v>
      </c>
      <c r="AC80">
        <v>0</v>
      </c>
      <c r="AD80">
        <v>0</v>
      </c>
      <c r="AE80">
        <v>0</v>
      </c>
      <c r="AF80">
        <v>609.04499999999996</v>
      </c>
      <c r="AG80">
        <v>0</v>
      </c>
      <c r="AH80">
        <v>1866.44</v>
      </c>
      <c r="AI80">
        <v>0</v>
      </c>
      <c r="AJ80">
        <v>0</v>
      </c>
      <c r="AK80">
        <v>0</v>
      </c>
      <c r="AL80">
        <v>0</v>
      </c>
      <c r="AM80">
        <v>1866.44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3.8551899999999999</v>
      </c>
      <c r="BB80">
        <v>54.813499999999998</v>
      </c>
      <c r="BC80">
        <v>10.912599999999999</v>
      </c>
      <c r="BD80">
        <v>0</v>
      </c>
      <c r="BE80">
        <v>0.53354400000000002</v>
      </c>
      <c r="BF80">
        <v>1.6341699999999999</v>
      </c>
      <c r="BG80">
        <v>36.124299999999998</v>
      </c>
      <c r="BH80">
        <v>107.873</v>
      </c>
      <c r="BI80">
        <v>109.03400000000001</v>
      </c>
      <c r="BJ80">
        <v>0</v>
      </c>
      <c r="BK80">
        <v>0</v>
      </c>
      <c r="BL80">
        <v>0</v>
      </c>
      <c r="BM80">
        <v>216.90700000000001</v>
      </c>
      <c r="BN80">
        <v>211.42</v>
      </c>
      <c r="BO80">
        <v>5.4867800000000004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100</v>
      </c>
      <c r="BX80" t="s">
        <v>100</v>
      </c>
      <c r="BY80" t="s">
        <v>244</v>
      </c>
      <c r="BZ80">
        <v>9.4745699999999999</v>
      </c>
      <c r="CA80">
        <v>75404.399999999994</v>
      </c>
      <c r="CB80">
        <v>35578.699999999997</v>
      </c>
      <c r="CC80">
        <v>0</v>
      </c>
      <c r="CD80">
        <v>1376.63</v>
      </c>
      <c r="CE80">
        <v>0</v>
      </c>
      <c r="CF80">
        <v>72774.600000000006</v>
      </c>
      <c r="CG80">
        <v>185144</v>
      </c>
      <c r="CH80">
        <v>229701</v>
      </c>
      <c r="CI80">
        <v>0</v>
      </c>
      <c r="CJ80">
        <v>0</v>
      </c>
      <c r="CK80">
        <v>0</v>
      </c>
      <c r="CL80">
        <v>414845</v>
      </c>
      <c r="CM80">
        <v>1666.48</v>
      </c>
      <c r="CN80">
        <v>0</v>
      </c>
      <c r="CO80">
        <v>0</v>
      </c>
      <c r="CP80">
        <v>0</v>
      </c>
      <c r="CQ80">
        <v>0</v>
      </c>
      <c r="CR80">
        <v>640.42700000000002</v>
      </c>
      <c r="CS80">
        <v>0</v>
      </c>
      <c r="CT80">
        <v>2306.91</v>
      </c>
      <c r="CU80">
        <v>0</v>
      </c>
      <c r="CV80">
        <v>0</v>
      </c>
      <c r="CW80">
        <v>0</v>
      </c>
      <c r="CX80">
        <v>0</v>
      </c>
      <c r="CY80">
        <v>2306.91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5.1091100000000003</v>
      </c>
      <c r="DN80">
        <v>50.322299999999998</v>
      </c>
      <c r="DO80">
        <v>16.961099999999998</v>
      </c>
      <c r="DP80">
        <v>0</v>
      </c>
      <c r="DQ80">
        <v>0.43537900000000002</v>
      </c>
      <c r="DR80">
        <v>1.7182900000000001</v>
      </c>
      <c r="DS80">
        <v>33.295900000000003</v>
      </c>
      <c r="DT80">
        <v>107.842</v>
      </c>
      <c r="DU80">
        <v>109.03400000000001</v>
      </c>
      <c r="DV80">
        <v>0</v>
      </c>
      <c r="DW80">
        <v>0</v>
      </c>
      <c r="DX80">
        <v>0</v>
      </c>
      <c r="DY80">
        <v>216.876</v>
      </c>
      <c r="DZ80">
        <v>210.05199999999999</v>
      </c>
      <c r="EA80">
        <v>6.8244100000000003</v>
      </c>
      <c r="EB80">
        <v>0</v>
      </c>
      <c r="EC80">
        <v>0</v>
      </c>
      <c r="EE80">
        <v>0</v>
      </c>
      <c r="EF80">
        <v>0</v>
      </c>
      <c r="EH80">
        <v>0</v>
      </c>
      <c r="FI80" t="s">
        <v>509</v>
      </c>
      <c r="FJ80" t="s">
        <v>512</v>
      </c>
      <c r="FK80" t="s">
        <v>260</v>
      </c>
      <c r="FL80" t="s">
        <v>291</v>
      </c>
      <c r="FM80">
        <v>8.5</v>
      </c>
      <c r="FN80" t="s">
        <v>44</v>
      </c>
      <c r="FO80" t="s">
        <v>513</v>
      </c>
      <c r="FP80" t="s">
        <v>518</v>
      </c>
    </row>
    <row r="81" spans="1:172" x14ac:dyDescent="0.25">
      <c r="A81" s="69">
        <v>42961.376886574071</v>
      </c>
      <c r="B81" t="s">
        <v>312</v>
      </c>
      <c r="C81">
        <v>302206</v>
      </c>
      <c r="D81" t="s">
        <v>303</v>
      </c>
      <c r="E81">
        <v>53627.8</v>
      </c>
      <c r="F81">
        <v>53627.8</v>
      </c>
      <c r="G81" t="s">
        <v>43</v>
      </c>
      <c r="H81" s="39">
        <v>5.4166666666666669E-2</v>
      </c>
      <c r="I81" t="s">
        <v>50</v>
      </c>
      <c r="J81">
        <v>0.23</v>
      </c>
      <c r="K81" t="s">
        <v>100</v>
      </c>
      <c r="L81" t="s">
        <v>100</v>
      </c>
      <c r="M81" t="s">
        <v>212</v>
      </c>
      <c r="N81">
        <v>7.4169700000000001</v>
      </c>
      <c r="O81">
        <v>81067.3</v>
      </c>
      <c r="P81">
        <v>22856.2</v>
      </c>
      <c r="Q81">
        <v>0</v>
      </c>
      <c r="R81">
        <v>1623.81</v>
      </c>
      <c r="S81">
        <v>0</v>
      </c>
      <c r="T81">
        <v>78443.399999999994</v>
      </c>
      <c r="U81">
        <v>183998</v>
      </c>
      <c r="V81">
        <v>229701</v>
      </c>
      <c r="W81">
        <v>0</v>
      </c>
      <c r="X81">
        <v>0</v>
      </c>
      <c r="Y81">
        <v>0</v>
      </c>
      <c r="Z81">
        <v>413699</v>
      </c>
      <c r="AA81">
        <v>1139.94</v>
      </c>
      <c r="AB81">
        <v>0</v>
      </c>
      <c r="AC81">
        <v>0</v>
      </c>
      <c r="AD81">
        <v>0</v>
      </c>
      <c r="AE81">
        <v>0</v>
      </c>
      <c r="AF81">
        <v>609.04499999999996</v>
      </c>
      <c r="AG81">
        <v>0</v>
      </c>
      <c r="AH81">
        <v>1748.99</v>
      </c>
      <c r="AI81">
        <v>0</v>
      </c>
      <c r="AJ81">
        <v>0</v>
      </c>
      <c r="AK81">
        <v>0</v>
      </c>
      <c r="AL81">
        <v>0</v>
      </c>
      <c r="AM81">
        <v>1748.99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3.5079899999999999</v>
      </c>
      <c r="BB81">
        <v>54.8795</v>
      </c>
      <c r="BC81">
        <v>10.958600000000001</v>
      </c>
      <c r="BD81">
        <v>0</v>
      </c>
      <c r="BE81">
        <v>0.51181600000000005</v>
      </c>
      <c r="BF81">
        <v>1.6341699999999999</v>
      </c>
      <c r="BG81">
        <v>36.125399999999999</v>
      </c>
      <c r="BH81">
        <v>107.617</v>
      </c>
      <c r="BI81">
        <v>109.03400000000001</v>
      </c>
      <c r="BJ81">
        <v>0</v>
      </c>
      <c r="BK81">
        <v>0</v>
      </c>
      <c r="BL81">
        <v>0</v>
      </c>
      <c r="BM81">
        <v>216.65100000000001</v>
      </c>
      <c r="BN81">
        <v>211.511</v>
      </c>
      <c r="BO81">
        <v>5.1398200000000003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100</v>
      </c>
      <c r="BX81" t="s">
        <v>100</v>
      </c>
      <c r="BY81" t="s">
        <v>244</v>
      </c>
      <c r="BZ81">
        <v>9.4745699999999999</v>
      </c>
      <c r="CA81">
        <v>75404.399999999994</v>
      </c>
      <c r="CB81">
        <v>35578.699999999997</v>
      </c>
      <c r="CC81">
        <v>0</v>
      </c>
      <c r="CD81">
        <v>1376.63</v>
      </c>
      <c r="CE81">
        <v>0</v>
      </c>
      <c r="CF81">
        <v>72774.600000000006</v>
      </c>
      <c r="CG81">
        <v>185144</v>
      </c>
      <c r="CH81">
        <v>229701</v>
      </c>
      <c r="CI81">
        <v>0</v>
      </c>
      <c r="CJ81">
        <v>0</v>
      </c>
      <c r="CK81">
        <v>0</v>
      </c>
      <c r="CL81">
        <v>414845</v>
      </c>
      <c r="CM81">
        <v>1666.48</v>
      </c>
      <c r="CN81">
        <v>0</v>
      </c>
      <c r="CO81">
        <v>0</v>
      </c>
      <c r="CP81">
        <v>0</v>
      </c>
      <c r="CQ81">
        <v>0</v>
      </c>
      <c r="CR81">
        <v>640.42700000000002</v>
      </c>
      <c r="CS81">
        <v>0</v>
      </c>
      <c r="CT81">
        <v>2306.91</v>
      </c>
      <c r="CU81">
        <v>0</v>
      </c>
      <c r="CV81">
        <v>0</v>
      </c>
      <c r="CW81">
        <v>0</v>
      </c>
      <c r="CX81">
        <v>0</v>
      </c>
      <c r="CY81">
        <v>2306.91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5.1091100000000003</v>
      </c>
      <c r="DN81">
        <v>50.322299999999998</v>
      </c>
      <c r="DO81">
        <v>16.961099999999998</v>
      </c>
      <c r="DP81">
        <v>0</v>
      </c>
      <c r="DQ81">
        <v>0.43537900000000002</v>
      </c>
      <c r="DR81">
        <v>1.7182900000000001</v>
      </c>
      <c r="DS81">
        <v>33.295900000000003</v>
      </c>
      <c r="DT81">
        <v>107.842</v>
      </c>
      <c r="DU81">
        <v>109.03400000000001</v>
      </c>
      <c r="DV81">
        <v>0</v>
      </c>
      <c r="DW81">
        <v>0</v>
      </c>
      <c r="DX81">
        <v>0</v>
      </c>
      <c r="DY81">
        <v>216.876</v>
      </c>
      <c r="DZ81">
        <v>210.05199999999999</v>
      </c>
      <c r="EA81">
        <v>6.8244100000000003</v>
      </c>
      <c r="EB81">
        <v>0</v>
      </c>
      <c r="EC81">
        <v>0</v>
      </c>
      <c r="EE81">
        <v>0</v>
      </c>
      <c r="EF81">
        <v>0</v>
      </c>
      <c r="EH81">
        <v>0</v>
      </c>
      <c r="FI81" t="s">
        <v>509</v>
      </c>
      <c r="FJ81" t="s">
        <v>512</v>
      </c>
      <c r="FK81" t="s">
        <v>260</v>
      </c>
      <c r="FL81" t="s">
        <v>291</v>
      </c>
      <c r="FM81">
        <v>8.5</v>
      </c>
      <c r="FN81" t="s">
        <v>44</v>
      </c>
      <c r="FO81" t="s">
        <v>513</v>
      </c>
      <c r="FP81" t="s">
        <v>518</v>
      </c>
    </row>
    <row r="82" spans="1:172" x14ac:dyDescent="0.25">
      <c r="A82" s="69">
        <v>42961.377835648149</v>
      </c>
      <c r="B82" t="s">
        <v>313</v>
      </c>
      <c r="C82">
        <v>302306</v>
      </c>
      <c r="D82" t="s">
        <v>303</v>
      </c>
      <c r="E82">
        <v>53627.8</v>
      </c>
      <c r="F82">
        <v>53627.8</v>
      </c>
      <c r="G82" t="s">
        <v>43</v>
      </c>
      <c r="H82" s="39">
        <v>5.4166666666666669E-2</v>
      </c>
      <c r="I82" t="s">
        <v>50</v>
      </c>
      <c r="J82">
        <v>2.56</v>
      </c>
      <c r="K82" t="s">
        <v>100</v>
      </c>
      <c r="L82" t="s">
        <v>100</v>
      </c>
      <c r="M82" t="s">
        <v>212</v>
      </c>
      <c r="N82">
        <v>9.3717100000000002</v>
      </c>
      <c r="O82">
        <v>76931.199999999997</v>
      </c>
      <c r="P82">
        <v>21558.9</v>
      </c>
      <c r="Q82">
        <v>0</v>
      </c>
      <c r="R82">
        <v>1861.11</v>
      </c>
      <c r="S82">
        <v>0</v>
      </c>
      <c r="T82">
        <v>78440.899999999994</v>
      </c>
      <c r="U82">
        <v>178801</v>
      </c>
      <c r="V82">
        <v>229701</v>
      </c>
      <c r="W82">
        <v>0</v>
      </c>
      <c r="X82">
        <v>0</v>
      </c>
      <c r="Y82">
        <v>0</v>
      </c>
      <c r="Z82">
        <v>408503</v>
      </c>
      <c r="AA82">
        <v>1440.37</v>
      </c>
      <c r="AB82">
        <v>0</v>
      </c>
      <c r="AC82">
        <v>0</v>
      </c>
      <c r="AD82">
        <v>0</v>
      </c>
      <c r="AE82">
        <v>0</v>
      </c>
      <c r="AF82">
        <v>609.04499999999996</v>
      </c>
      <c r="AG82">
        <v>0</v>
      </c>
      <c r="AH82">
        <v>2049.42</v>
      </c>
      <c r="AI82">
        <v>0</v>
      </c>
      <c r="AJ82">
        <v>0</v>
      </c>
      <c r="AK82">
        <v>0</v>
      </c>
      <c r="AL82">
        <v>0</v>
      </c>
      <c r="AM82">
        <v>2049.42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4.3944799999999997</v>
      </c>
      <c r="BB82">
        <v>52.323300000000003</v>
      </c>
      <c r="BC82">
        <v>10.2446</v>
      </c>
      <c r="BD82">
        <v>0</v>
      </c>
      <c r="BE82">
        <v>0.58847799999999995</v>
      </c>
      <c r="BF82">
        <v>1.6341699999999999</v>
      </c>
      <c r="BG82">
        <v>36.124299999999998</v>
      </c>
      <c r="BH82">
        <v>105.309</v>
      </c>
      <c r="BI82">
        <v>109.03400000000001</v>
      </c>
      <c r="BJ82">
        <v>0</v>
      </c>
      <c r="BK82">
        <v>0</v>
      </c>
      <c r="BL82">
        <v>0</v>
      </c>
      <c r="BM82">
        <v>214.34299999999999</v>
      </c>
      <c r="BN82">
        <v>208.31800000000001</v>
      </c>
      <c r="BO82">
        <v>6.0256999999999996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100</v>
      </c>
      <c r="BX82" t="s">
        <v>100</v>
      </c>
      <c r="BY82" t="s">
        <v>244</v>
      </c>
      <c r="BZ82">
        <v>9.4745699999999999</v>
      </c>
      <c r="CA82">
        <v>75404.399999999994</v>
      </c>
      <c r="CB82">
        <v>35578.699999999997</v>
      </c>
      <c r="CC82">
        <v>0</v>
      </c>
      <c r="CD82">
        <v>1376.63</v>
      </c>
      <c r="CE82">
        <v>0</v>
      </c>
      <c r="CF82">
        <v>72774.600000000006</v>
      </c>
      <c r="CG82">
        <v>185144</v>
      </c>
      <c r="CH82">
        <v>229701</v>
      </c>
      <c r="CI82">
        <v>0</v>
      </c>
      <c r="CJ82">
        <v>0</v>
      </c>
      <c r="CK82">
        <v>0</v>
      </c>
      <c r="CL82">
        <v>414845</v>
      </c>
      <c r="CM82">
        <v>1666.48</v>
      </c>
      <c r="CN82">
        <v>0</v>
      </c>
      <c r="CO82">
        <v>0</v>
      </c>
      <c r="CP82">
        <v>0</v>
      </c>
      <c r="CQ82">
        <v>0</v>
      </c>
      <c r="CR82">
        <v>640.42700000000002</v>
      </c>
      <c r="CS82">
        <v>0</v>
      </c>
      <c r="CT82">
        <v>2306.91</v>
      </c>
      <c r="CU82">
        <v>0</v>
      </c>
      <c r="CV82">
        <v>0</v>
      </c>
      <c r="CW82">
        <v>0</v>
      </c>
      <c r="CX82">
        <v>0</v>
      </c>
      <c r="CY82">
        <v>2306.91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5.1091100000000003</v>
      </c>
      <c r="DN82">
        <v>50.322299999999998</v>
      </c>
      <c r="DO82">
        <v>16.961099999999998</v>
      </c>
      <c r="DP82">
        <v>0</v>
      </c>
      <c r="DQ82">
        <v>0.43537900000000002</v>
      </c>
      <c r="DR82">
        <v>1.7182900000000001</v>
      </c>
      <c r="DS82">
        <v>33.295900000000003</v>
      </c>
      <c r="DT82">
        <v>107.842</v>
      </c>
      <c r="DU82">
        <v>109.03400000000001</v>
      </c>
      <c r="DV82">
        <v>0</v>
      </c>
      <c r="DW82">
        <v>0</v>
      </c>
      <c r="DX82">
        <v>0</v>
      </c>
      <c r="DY82">
        <v>216.876</v>
      </c>
      <c r="DZ82">
        <v>210.05199999999999</v>
      </c>
      <c r="EA82">
        <v>6.8244100000000003</v>
      </c>
      <c r="EB82">
        <v>0</v>
      </c>
      <c r="EC82">
        <v>0</v>
      </c>
      <c r="EE82">
        <v>0</v>
      </c>
      <c r="EF82">
        <v>0</v>
      </c>
      <c r="EH82">
        <v>0</v>
      </c>
      <c r="FI82" t="s">
        <v>509</v>
      </c>
      <c r="FJ82" t="s">
        <v>512</v>
      </c>
      <c r="FK82" t="s">
        <v>260</v>
      </c>
      <c r="FL82" t="s">
        <v>291</v>
      </c>
      <c r="FM82">
        <v>8.5</v>
      </c>
      <c r="FN82" t="s">
        <v>44</v>
      </c>
      <c r="FO82" t="s">
        <v>513</v>
      </c>
      <c r="FP82" t="s">
        <v>518</v>
      </c>
    </row>
    <row r="83" spans="1:172" x14ac:dyDescent="0.25">
      <c r="A83" s="69">
        <v>42961.378865740742</v>
      </c>
      <c r="B83" t="s">
        <v>314</v>
      </c>
      <c r="C83">
        <v>302406</v>
      </c>
      <c r="D83" t="s">
        <v>303</v>
      </c>
      <c r="E83">
        <v>53627.8</v>
      </c>
      <c r="F83">
        <v>53627.8</v>
      </c>
      <c r="G83" t="s">
        <v>43</v>
      </c>
      <c r="H83" s="39">
        <v>5.486111111111111E-2</v>
      </c>
      <c r="I83" t="s">
        <v>50</v>
      </c>
      <c r="J83">
        <v>2.66</v>
      </c>
      <c r="K83" t="s">
        <v>100</v>
      </c>
      <c r="L83" t="s">
        <v>100</v>
      </c>
      <c r="M83" t="s">
        <v>212</v>
      </c>
      <c r="N83">
        <v>8.2779000000000007</v>
      </c>
      <c r="O83">
        <v>77622</v>
      </c>
      <c r="P83">
        <v>21803.599999999999</v>
      </c>
      <c r="Q83">
        <v>0</v>
      </c>
      <c r="R83">
        <v>1749.43</v>
      </c>
      <c r="S83">
        <v>0</v>
      </c>
      <c r="T83">
        <v>78443.399999999994</v>
      </c>
      <c r="U83">
        <v>179627</v>
      </c>
      <c r="V83">
        <v>229701</v>
      </c>
      <c r="W83">
        <v>0</v>
      </c>
      <c r="X83">
        <v>0</v>
      </c>
      <c r="Y83">
        <v>0</v>
      </c>
      <c r="Z83">
        <v>409328</v>
      </c>
      <c r="AA83">
        <v>1272.26</v>
      </c>
      <c r="AB83">
        <v>0</v>
      </c>
      <c r="AC83">
        <v>0</v>
      </c>
      <c r="AD83">
        <v>0</v>
      </c>
      <c r="AE83">
        <v>0</v>
      </c>
      <c r="AF83">
        <v>609.04399999999998</v>
      </c>
      <c r="AG83">
        <v>0</v>
      </c>
      <c r="AH83">
        <v>1881.3</v>
      </c>
      <c r="AI83">
        <v>0</v>
      </c>
      <c r="AJ83">
        <v>0</v>
      </c>
      <c r="AK83">
        <v>0</v>
      </c>
      <c r="AL83">
        <v>0</v>
      </c>
      <c r="AM83">
        <v>1881.3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3.89628</v>
      </c>
      <c r="BB83">
        <v>52.637</v>
      </c>
      <c r="BC83">
        <v>10.3443</v>
      </c>
      <c r="BD83">
        <v>0</v>
      </c>
      <c r="BE83">
        <v>0.55231799999999998</v>
      </c>
      <c r="BF83">
        <v>1.6341699999999999</v>
      </c>
      <c r="BG83">
        <v>36.125399999999999</v>
      </c>
      <c r="BH83">
        <v>105.18899999999999</v>
      </c>
      <c r="BI83">
        <v>109.03400000000001</v>
      </c>
      <c r="BJ83">
        <v>0</v>
      </c>
      <c r="BK83">
        <v>0</v>
      </c>
      <c r="BL83">
        <v>0</v>
      </c>
      <c r="BM83">
        <v>214.22300000000001</v>
      </c>
      <c r="BN83">
        <v>208.696</v>
      </c>
      <c r="BO83">
        <v>5.5278400000000003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100</v>
      </c>
      <c r="BX83" t="s">
        <v>100</v>
      </c>
      <c r="BY83" t="s">
        <v>244</v>
      </c>
      <c r="BZ83">
        <v>9.4745699999999999</v>
      </c>
      <c r="CA83">
        <v>75404.399999999994</v>
      </c>
      <c r="CB83">
        <v>35578.699999999997</v>
      </c>
      <c r="CC83">
        <v>0</v>
      </c>
      <c r="CD83">
        <v>1376.63</v>
      </c>
      <c r="CE83">
        <v>0</v>
      </c>
      <c r="CF83">
        <v>72774.600000000006</v>
      </c>
      <c r="CG83">
        <v>185144</v>
      </c>
      <c r="CH83">
        <v>229701</v>
      </c>
      <c r="CI83">
        <v>0</v>
      </c>
      <c r="CJ83">
        <v>0</v>
      </c>
      <c r="CK83">
        <v>0</v>
      </c>
      <c r="CL83">
        <v>414845</v>
      </c>
      <c r="CM83">
        <v>1666.48</v>
      </c>
      <c r="CN83">
        <v>0</v>
      </c>
      <c r="CO83">
        <v>0</v>
      </c>
      <c r="CP83">
        <v>0</v>
      </c>
      <c r="CQ83">
        <v>0</v>
      </c>
      <c r="CR83">
        <v>640.42700000000002</v>
      </c>
      <c r="CS83">
        <v>0</v>
      </c>
      <c r="CT83">
        <v>2306.91</v>
      </c>
      <c r="CU83">
        <v>0</v>
      </c>
      <c r="CV83">
        <v>0</v>
      </c>
      <c r="CW83">
        <v>0</v>
      </c>
      <c r="CX83">
        <v>0</v>
      </c>
      <c r="CY83">
        <v>2306.91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5.1091100000000003</v>
      </c>
      <c r="DN83">
        <v>50.322299999999998</v>
      </c>
      <c r="DO83">
        <v>16.961099999999998</v>
      </c>
      <c r="DP83">
        <v>0</v>
      </c>
      <c r="DQ83">
        <v>0.43537900000000002</v>
      </c>
      <c r="DR83">
        <v>1.7182900000000001</v>
      </c>
      <c r="DS83">
        <v>33.295900000000003</v>
      </c>
      <c r="DT83">
        <v>107.842</v>
      </c>
      <c r="DU83">
        <v>109.03400000000001</v>
      </c>
      <c r="DV83">
        <v>0</v>
      </c>
      <c r="DW83">
        <v>0</v>
      </c>
      <c r="DX83">
        <v>0</v>
      </c>
      <c r="DY83">
        <v>216.876</v>
      </c>
      <c r="DZ83">
        <v>210.05199999999999</v>
      </c>
      <c r="EA83">
        <v>6.8244100000000003</v>
      </c>
      <c r="EB83">
        <v>0</v>
      </c>
      <c r="EC83">
        <v>0</v>
      </c>
      <c r="EE83">
        <v>0</v>
      </c>
      <c r="EF83">
        <v>0</v>
      </c>
      <c r="EH83">
        <v>0</v>
      </c>
      <c r="FI83" t="s">
        <v>509</v>
      </c>
      <c r="FJ83" t="s">
        <v>512</v>
      </c>
      <c r="FK83" t="s">
        <v>260</v>
      </c>
      <c r="FL83" t="s">
        <v>291</v>
      </c>
      <c r="FM83">
        <v>8.5</v>
      </c>
      <c r="FN83" t="s">
        <v>44</v>
      </c>
      <c r="FO83" t="s">
        <v>513</v>
      </c>
      <c r="FP83" t="s">
        <v>518</v>
      </c>
    </row>
    <row r="84" spans="1:172" x14ac:dyDescent="0.25">
      <c r="A84" s="69">
        <v>42961.380011574074</v>
      </c>
      <c r="B84" t="s">
        <v>315</v>
      </c>
      <c r="C84">
        <v>303216</v>
      </c>
      <c r="D84" t="s">
        <v>305</v>
      </c>
      <c r="E84">
        <v>53627.8</v>
      </c>
      <c r="F84">
        <v>53627.8</v>
      </c>
      <c r="G84" t="s">
        <v>43</v>
      </c>
      <c r="H84" s="39">
        <v>6.3194444444444442E-2</v>
      </c>
      <c r="I84" t="s">
        <v>50</v>
      </c>
      <c r="J84">
        <v>9.17</v>
      </c>
      <c r="K84" t="s">
        <v>100</v>
      </c>
      <c r="L84" t="s">
        <v>100</v>
      </c>
      <c r="M84" t="s">
        <v>212</v>
      </c>
      <c r="N84">
        <v>41.055900000000001</v>
      </c>
      <c r="O84">
        <v>43668.1</v>
      </c>
      <c r="P84">
        <v>25719.4</v>
      </c>
      <c r="Q84">
        <v>0</v>
      </c>
      <c r="R84">
        <v>4402.8999999999996</v>
      </c>
      <c r="S84">
        <v>0</v>
      </c>
      <c r="T84">
        <v>62743.9</v>
      </c>
      <c r="U84">
        <v>136575</v>
      </c>
      <c r="V84">
        <v>229701</v>
      </c>
      <c r="W84">
        <v>0</v>
      </c>
      <c r="X84">
        <v>0</v>
      </c>
      <c r="Y84">
        <v>0</v>
      </c>
      <c r="Z84">
        <v>366277</v>
      </c>
      <c r="AA84">
        <v>6310</v>
      </c>
      <c r="AB84">
        <v>0</v>
      </c>
      <c r="AC84">
        <v>0</v>
      </c>
      <c r="AD84">
        <v>0</v>
      </c>
      <c r="AE84">
        <v>0</v>
      </c>
      <c r="AF84">
        <v>709.48599999999999</v>
      </c>
      <c r="AG84">
        <v>0</v>
      </c>
      <c r="AH84">
        <v>7019.48</v>
      </c>
      <c r="AI84">
        <v>0</v>
      </c>
      <c r="AJ84">
        <v>0</v>
      </c>
      <c r="AK84">
        <v>0</v>
      </c>
      <c r="AL84">
        <v>0</v>
      </c>
      <c r="AM84">
        <v>7019.48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18.965900000000001</v>
      </c>
      <c r="BB84">
        <v>38.011200000000002</v>
      </c>
      <c r="BC84">
        <v>12.522500000000001</v>
      </c>
      <c r="BD84">
        <v>0</v>
      </c>
      <c r="BE84">
        <v>1.3813299999999999</v>
      </c>
      <c r="BF84">
        <v>1.90907</v>
      </c>
      <c r="BG84">
        <v>28.524799999999999</v>
      </c>
      <c r="BH84">
        <v>101.315</v>
      </c>
      <c r="BI84">
        <v>107.855</v>
      </c>
      <c r="BJ84">
        <v>0</v>
      </c>
      <c r="BK84">
        <v>0</v>
      </c>
      <c r="BL84">
        <v>0</v>
      </c>
      <c r="BM84">
        <v>209.16900000000001</v>
      </c>
      <c r="BN84">
        <v>188.30699999999999</v>
      </c>
      <c r="BO84">
        <v>20.861999999999998</v>
      </c>
      <c r="BP84">
        <v>0</v>
      </c>
      <c r="BQ84">
        <v>0</v>
      </c>
      <c r="BS84">
        <v>0</v>
      </c>
      <c r="BT84">
        <v>1.25</v>
      </c>
      <c r="BU84" t="s">
        <v>158</v>
      </c>
      <c r="BV84">
        <v>0</v>
      </c>
      <c r="BW84" t="s">
        <v>100</v>
      </c>
      <c r="BX84" t="s">
        <v>100</v>
      </c>
      <c r="BY84" t="s">
        <v>297</v>
      </c>
      <c r="BZ84">
        <v>40.71</v>
      </c>
      <c r="CA84">
        <v>40364.800000000003</v>
      </c>
      <c r="CB84">
        <v>38498.1</v>
      </c>
      <c r="CC84">
        <v>0</v>
      </c>
      <c r="CD84">
        <v>2870.01</v>
      </c>
      <c r="CE84">
        <v>0</v>
      </c>
      <c r="CF84">
        <v>73340.100000000006</v>
      </c>
      <c r="CG84">
        <v>155114</v>
      </c>
      <c r="CH84">
        <v>229701</v>
      </c>
      <c r="CI84">
        <v>0</v>
      </c>
      <c r="CJ84">
        <v>0</v>
      </c>
      <c r="CK84">
        <v>0</v>
      </c>
      <c r="CL84">
        <v>384815</v>
      </c>
      <c r="CM84">
        <v>6659.98</v>
      </c>
      <c r="CN84">
        <v>0</v>
      </c>
      <c r="CO84">
        <v>0</v>
      </c>
      <c r="CP84">
        <v>0</v>
      </c>
      <c r="CQ84">
        <v>0</v>
      </c>
      <c r="CR84">
        <v>740.86500000000001</v>
      </c>
      <c r="CS84">
        <v>0</v>
      </c>
      <c r="CT84">
        <v>7400.84</v>
      </c>
      <c r="CU84">
        <v>0</v>
      </c>
      <c r="CV84">
        <v>0</v>
      </c>
      <c r="CW84">
        <v>0</v>
      </c>
      <c r="CX84">
        <v>0</v>
      </c>
      <c r="CY84">
        <v>7400.84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20.013300000000001</v>
      </c>
      <c r="DN84">
        <v>35.7014</v>
      </c>
      <c r="DO84">
        <v>18.754300000000001</v>
      </c>
      <c r="DP84">
        <v>0</v>
      </c>
      <c r="DQ84">
        <v>0.89959800000000001</v>
      </c>
      <c r="DR84">
        <v>1.99318</v>
      </c>
      <c r="DS84">
        <v>33.128999999999998</v>
      </c>
      <c r="DT84">
        <v>110.491</v>
      </c>
      <c r="DU84">
        <v>107.855</v>
      </c>
      <c r="DV84">
        <v>0</v>
      </c>
      <c r="DW84">
        <v>0</v>
      </c>
      <c r="DX84">
        <v>0</v>
      </c>
      <c r="DY84">
        <v>218.345</v>
      </c>
      <c r="DZ84">
        <v>196.352</v>
      </c>
      <c r="EA84">
        <v>21.9937</v>
      </c>
      <c r="EB84">
        <v>0</v>
      </c>
      <c r="EC84">
        <v>0</v>
      </c>
      <c r="EE84">
        <v>0</v>
      </c>
      <c r="EF84">
        <v>9.25</v>
      </c>
      <c r="EG84" t="s">
        <v>207</v>
      </c>
      <c r="EH84">
        <v>0</v>
      </c>
      <c r="FI84" t="s">
        <v>509</v>
      </c>
      <c r="FJ84" t="s">
        <v>512</v>
      </c>
      <c r="FK84" t="s">
        <v>260</v>
      </c>
      <c r="FL84" t="s">
        <v>291</v>
      </c>
      <c r="FM84">
        <v>8.5</v>
      </c>
      <c r="FN84" t="s">
        <v>44</v>
      </c>
      <c r="FO84" t="s">
        <v>513</v>
      </c>
      <c r="FP84" t="s">
        <v>518</v>
      </c>
    </row>
    <row r="85" spans="1:172" x14ac:dyDescent="0.25">
      <c r="A85" s="69">
        <v>42961.38113425926</v>
      </c>
      <c r="B85" t="s">
        <v>316</v>
      </c>
      <c r="C85">
        <v>303316</v>
      </c>
      <c r="D85" t="s">
        <v>305</v>
      </c>
      <c r="E85">
        <v>53627.8</v>
      </c>
      <c r="F85">
        <v>53627.8</v>
      </c>
      <c r="G85" t="s">
        <v>43</v>
      </c>
      <c r="H85" s="39">
        <v>6.3888888888888884E-2</v>
      </c>
      <c r="I85" t="s">
        <v>51</v>
      </c>
      <c r="J85">
        <v>-6.18</v>
      </c>
      <c r="K85" t="s">
        <v>100</v>
      </c>
      <c r="L85" t="s">
        <v>100</v>
      </c>
      <c r="M85" t="s">
        <v>212</v>
      </c>
      <c r="N85">
        <v>38.023800000000001</v>
      </c>
      <c r="O85">
        <v>45489.5</v>
      </c>
      <c r="P85">
        <v>26957.599999999999</v>
      </c>
      <c r="Q85">
        <v>0</v>
      </c>
      <c r="R85">
        <v>4162.62</v>
      </c>
      <c r="S85">
        <v>0</v>
      </c>
      <c r="T85">
        <v>94115.8</v>
      </c>
      <c r="U85">
        <v>170764</v>
      </c>
      <c r="V85">
        <v>229701</v>
      </c>
      <c r="W85">
        <v>0</v>
      </c>
      <c r="X85">
        <v>0</v>
      </c>
      <c r="Y85">
        <v>0</v>
      </c>
      <c r="Z85">
        <v>400465</v>
      </c>
      <c r="AA85">
        <v>5843.99</v>
      </c>
      <c r="AB85">
        <v>0</v>
      </c>
      <c r="AC85">
        <v>0</v>
      </c>
      <c r="AD85">
        <v>0</v>
      </c>
      <c r="AE85">
        <v>0</v>
      </c>
      <c r="AF85">
        <v>709.48599999999999</v>
      </c>
      <c r="AG85">
        <v>0</v>
      </c>
      <c r="AH85">
        <v>6553.48</v>
      </c>
      <c r="AI85">
        <v>0</v>
      </c>
      <c r="AJ85">
        <v>0</v>
      </c>
      <c r="AK85">
        <v>0</v>
      </c>
      <c r="AL85">
        <v>0</v>
      </c>
      <c r="AM85">
        <v>6553.48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17.596900000000002</v>
      </c>
      <c r="BB85">
        <v>39.693800000000003</v>
      </c>
      <c r="BC85">
        <v>13.3626</v>
      </c>
      <c r="BD85">
        <v>0</v>
      </c>
      <c r="BE85">
        <v>1.3058099999999999</v>
      </c>
      <c r="BF85">
        <v>1.90907</v>
      </c>
      <c r="BG85">
        <v>42.787100000000002</v>
      </c>
      <c r="BH85">
        <v>116.655</v>
      </c>
      <c r="BI85">
        <v>107.855</v>
      </c>
      <c r="BJ85">
        <v>0</v>
      </c>
      <c r="BK85">
        <v>0</v>
      </c>
      <c r="BL85">
        <v>0</v>
      </c>
      <c r="BM85">
        <v>224.51</v>
      </c>
      <c r="BN85">
        <v>205.01599999999999</v>
      </c>
      <c r="BO85">
        <v>19.494</v>
      </c>
      <c r="BP85">
        <v>0</v>
      </c>
      <c r="BQ85">
        <v>0</v>
      </c>
      <c r="BS85">
        <v>0</v>
      </c>
      <c r="BT85">
        <v>1.25</v>
      </c>
      <c r="BU85" t="s">
        <v>158</v>
      </c>
      <c r="BV85">
        <v>0</v>
      </c>
      <c r="BW85" t="s">
        <v>100</v>
      </c>
      <c r="BX85" t="s">
        <v>100</v>
      </c>
      <c r="BY85" t="s">
        <v>297</v>
      </c>
      <c r="BZ85">
        <v>40.71</v>
      </c>
      <c r="CA85">
        <v>40364.800000000003</v>
      </c>
      <c r="CB85">
        <v>38498.1</v>
      </c>
      <c r="CC85">
        <v>0</v>
      </c>
      <c r="CD85">
        <v>2870.01</v>
      </c>
      <c r="CE85">
        <v>0</v>
      </c>
      <c r="CF85">
        <v>73340.100000000006</v>
      </c>
      <c r="CG85">
        <v>155114</v>
      </c>
      <c r="CH85">
        <v>229701</v>
      </c>
      <c r="CI85">
        <v>0</v>
      </c>
      <c r="CJ85">
        <v>0</v>
      </c>
      <c r="CK85">
        <v>0</v>
      </c>
      <c r="CL85">
        <v>384815</v>
      </c>
      <c r="CM85">
        <v>6659.98</v>
      </c>
      <c r="CN85">
        <v>0</v>
      </c>
      <c r="CO85">
        <v>0</v>
      </c>
      <c r="CP85">
        <v>0</v>
      </c>
      <c r="CQ85">
        <v>0</v>
      </c>
      <c r="CR85">
        <v>740.86500000000001</v>
      </c>
      <c r="CS85">
        <v>0</v>
      </c>
      <c r="CT85">
        <v>7400.84</v>
      </c>
      <c r="CU85">
        <v>0</v>
      </c>
      <c r="CV85">
        <v>0</v>
      </c>
      <c r="CW85">
        <v>0</v>
      </c>
      <c r="CX85">
        <v>0</v>
      </c>
      <c r="CY85">
        <v>7400.84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20.013300000000001</v>
      </c>
      <c r="DN85">
        <v>35.7014</v>
      </c>
      <c r="DO85">
        <v>18.754300000000001</v>
      </c>
      <c r="DP85">
        <v>0</v>
      </c>
      <c r="DQ85">
        <v>0.89959800000000001</v>
      </c>
      <c r="DR85">
        <v>1.99318</v>
      </c>
      <c r="DS85">
        <v>33.128999999999998</v>
      </c>
      <c r="DT85">
        <v>110.491</v>
      </c>
      <c r="DU85">
        <v>107.855</v>
      </c>
      <c r="DV85">
        <v>0</v>
      </c>
      <c r="DW85">
        <v>0</v>
      </c>
      <c r="DX85">
        <v>0</v>
      </c>
      <c r="DY85">
        <v>218.345</v>
      </c>
      <c r="DZ85">
        <v>196.352</v>
      </c>
      <c r="EA85">
        <v>21.9937</v>
      </c>
      <c r="EB85">
        <v>0</v>
      </c>
      <c r="EC85">
        <v>0</v>
      </c>
      <c r="EE85">
        <v>0</v>
      </c>
      <c r="EF85">
        <v>9.25</v>
      </c>
      <c r="EG85" t="s">
        <v>207</v>
      </c>
      <c r="EH85">
        <v>0</v>
      </c>
      <c r="FI85" t="s">
        <v>509</v>
      </c>
      <c r="FJ85" t="s">
        <v>512</v>
      </c>
      <c r="FK85" t="s">
        <v>260</v>
      </c>
      <c r="FL85" t="s">
        <v>291</v>
      </c>
      <c r="FM85">
        <v>8.5</v>
      </c>
      <c r="FN85" t="s">
        <v>44</v>
      </c>
      <c r="FO85" t="s">
        <v>513</v>
      </c>
      <c r="FP85" t="s">
        <v>518</v>
      </c>
    </row>
    <row r="86" spans="1:172" x14ac:dyDescent="0.25">
      <c r="A86" s="69">
        <v>42961.382106481484</v>
      </c>
      <c r="B86" t="s">
        <v>317</v>
      </c>
      <c r="C86">
        <v>303406</v>
      </c>
      <c r="D86" t="s">
        <v>303</v>
      </c>
      <c r="E86">
        <v>53627.8</v>
      </c>
      <c r="F86">
        <v>53627.8</v>
      </c>
      <c r="G86" t="s">
        <v>43</v>
      </c>
      <c r="H86" s="39">
        <v>5.5555555555555552E-2</v>
      </c>
      <c r="I86" t="s">
        <v>50</v>
      </c>
      <c r="J86">
        <v>8.76</v>
      </c>
      <c r="K86" t="s">
        <v>100</v>
      </c>
      <c r="L86" t="s">
        <v>100</v>
      </c>
      <c r="M86" t="s">
        <v>212</v>
      </c>
      <c r="N86">
        <v>9.0961800000000004</v>
      </c>
      <c r="O86">
        <v>78326.5</v>
      </c>
      <c r="P86">
        <v>21916.6</v>
      </c>
      <c r="Q86">
        <v>0</v>
      </c>
      <c r="R86">
        <v>1823.52</v>
      </c>
      <c r="S86">
        <v>0</v>
      </c>
      <c r="T86">
        <v>62752.7</v>
      </c>
      <c r="U86">
        <v>164829</v>
      </c>
      <c r="V86">
        <v>229701</v>
      </c>
      <c r="W86">
        <v>0</v>
      </c>
      <c r="X86">
        <v>0</v>
      </c>
      <c r="Y86">
        <v>0</v>
      </c>
      <c r="Z86">
        <v>394530</v>
      </c>
      <c r="AA86">
        <v>1398.03</v>
      </c>
      <c r="AB86">
        <v>0</v>
      </c>
      <c r="AC86">
        <v>0</v>
      </c>
      <c r="AD86">
        <v>0</v>
      </c>
      <c r="AE86">
        <v>0</v>
      </c>
      <c r="AF86">
        <v>609.04499999999996</v>
      </c>
      <c r="AG86">
        <v>0</v>
      </c>
      <c r="AH86">
        <v>2007.07</v>
      </c>
      <c r="AI86">
        <v>0</v>
      </c>
      <c r="AJ86">
        <v>0</v>
      </c>
      <c r="AK86">
        <v>0</v>
      </c>
      <c r="AL86">
        <v>0</v>
      </c>
      <c r="AM86">
        <v>2007.07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4.2721499999999999</v>
      </c>
      <c r="BB86">
        <v>53.260199999999998</v>
      </c>
      <c r="BC86">
        <v>10.4491</v>
      </c>
      <c r="BD86">
        <v>0</v>
      </c>
      <c r="BE86">
        <v>0.57635700000000001</v>
      </c>
      <c r="BF86">
        <v>1.6341699999999999</v>
      </c>
      <c r="BG86">
        <v>28.8994</v>
      </c>
      <c r="BH86">
        <v>99.091399999999993</v>
      </c>
      <c r="BI86">
        <v>109.03400000000001</v>
      </c>
      <c r="BJ86">
        <v>0</v>
      </c>
      <c r="BK86">
        <v>0</v>
      </c>
      <c r="BL86">
        <v>0</v>
      </c>
      <c r="BM86">
        <v>208.125</v>
      </c>
      <c r="BN86">
        <v>202.22200000000001</v>
      </c>
      <c r="BO86">
        <v>5.9034500000000003</v>
      </c>
      <c r="BP86">
        <v>0</v>
      </c>
      <c r="BQ86">
        <v>0</v>
      </c>
      <c r="BS86">
        <v>0</v>
      </c>
      <c r="BT86">
        <v>0</v>
      </c>
      <c r="BV86">
        <v>0</v>
      </c>
      <c r="BW86" t="s">
        <v>100</v>
      </c>
      <c r="BX86" t="s">
        <v>100</v>
      </c>
      <c r="BY86" t="s">
        <v>244</v>
      </c>
      <c r="BZ86">
        <v>9.4745699999999999</v>
      </c>
      <c r="CA86">
        <v>75404.399999999994</v>
      </c>
      <c r="CB86">
        <v>35578.699999999997</v>
      </c>
      <c r="CC86">
        <v>0</v>
      </c>
      <c r="CD86">
        <v>1376.63</v>
      </c>
      <c r="CE86">
        <v>0</v>
      </c>
      <c r="CF86">
        <v>72774.600000000006</v>
      </c>
      <c r="CG86">
        <v>185144</v>
      </c>
      <c r="CH86">
        <v>229701</v>
      </c>
      <c r="CI86">
        <v>0</v>
      </c>
      <c r="CJ86">
        <v>0</v>
      </c>
      <c r="CK86">
        <v>0</v>
      </c>
      <c r="CL86">
        <v>414845</v>
      </c>
      <c r="CM86">
        <v>1666.48</v>
      </c>
      <c r="CN86">
        <v>0</v>
      </c>
      <c r="CO86">
        <v>0</v>
      </c>
      <c r="CP86">
        <v>0</v>
      </c>
      <c r="CQ86">
        <v>0</v>
      </c>
      <c r="CR86">
        <v>640.42700000000002</v>
      </c>
      <c r="CS86">
        <v>0</v>
      </c>
      <c r="CT86">
        <v>2306.91</v>
      </c>
      <c r="CU86">
        <v>0</v>
      </c>
      <c r="CV86">
        <v>0</v>
      </c>
      <c r="CW86">
        <v>0</v>
      </c>
      <c r="CX86">
        <v>0</v>
      </c>
      <c r="CY86">
        <v>2306.91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5.1091100000000003</v>
      </c>
      <c r="DN86">
        <v>50.322299999999998</v>
      </c>
      <c r="DO86">
        <v>16.961099999999998</v>
      </c>
      <c r="DP86">
        <v>0</v>
      </c>
      <c r="DQ86">
        <v>0.43537900000000002</v>
      </c>
      <c r="DR86">
        <v>1.7182900000000001</v>
      </c>
      <c r="DS86">
        <v>33.295900000000003</v>
      </c>
      <c r="DT86">
        <v>107.842</v>
      </c>
      <c r="DU86">
        <v>109.03400000000001</v>
      </c>
      <c r="DV86">
        <v>0</v>
      </c>
      <c r="DW86">
        <v>0</v>
      </c>
      <c r="DX86">
        <v>0</v>
      </c>
      <c r="DY86">
        <v>216.876</v>
      </c>
      <c r="DZ86">
        <v>210.05199999999999</v>
      </c>
      <c r="EA86">
        <v>6.8244100000000003</v>
      </c>
      <c r="EB86">
        <v>0</v>
      </c>
      <c r="EC86">
        <v>0</v>
      </c>
      <c r="EE86">
        <v>0</v>
      </c>
      <c r="EF86">
        <v>0</v>
      </c>
      <c r="EH86">
        <v>0</v>
      </c>
      <c r="FI86" t="s">
        <v>509</v>
      </c>
      <c r="FJ86" t="s">
        <v>512</v>
      </c>
      <c r="FK86" t="s">
        <v>260</v>
      </c>
      <c r="FL86" t="s">
        <v>291</v>
      </c>
      <c r="FM86">
        <v>8.5</v>
      </c>
      <c r="FN86" t="s">
        <v>44</v>
      </c>
      <c r="FO86" t="s">
        <v>513</v>
      </c>
      <c r="FP86" t="s">
        <v>518</v>
      </c>
    </row>
    <row r="87" spans="1:172" x14ac:dyDescent="0.25">
      <c r="A87" s="69">
        <v>42961.383067129631</v>
      </c>
      <c r="B87" t="s">
        <v>318</v>
      </c>
      <c r="C87">
        <v>303506</v>
      </c>
      <c r="D87" t="s">
        <v>303</v>
      </c>
      <c r="E87">
        <v>53627.8</v>
      </c>
      <c r="F87">
        <v>53627.8</v>
      </c>
      <c r="G87" t="s">
        <v>43</v>
      </c>
      <c r="H87" s="39">
        <v>5.4166666666666669E-2</v>
      </c>
      <c r="I87" t="s">
        <v>51</v>
      </c>
      <c r="J87">
        <v>-8.39</v>
      </c>
      <c r="K87" t="s">
        <v>100</v>
      </c>
      <c r="L87" t="s">
        <v>100</v>
      </c>
      <c r="M87" t="s">
        <v>212</v>
      </c>
      <c r="N87">
        <v>7.8143700000000003</v>
      </c>
      <c r="O87">
        <v>82274.600000000006</v>
      </c>
      <c r="P87">
        <v>23265.599999999999</v>
      </c>
      <c r="Q87">
        <v>0</v>
      </c>
      <c r="R87">
        <v>1649.02</v>
      </c>
      <c r="S87">
        <v>0</v>
      </c>
      <c r="T87">
        <v>94129.1</v>
      </c>
      <c r="U87">
        <v>201326</v>
      </c>
      <c r="V87">
        <v>229701</v>
      </c>
      <c r="W87">
        <v>0</v>
      </c>
      <c r="X87">
        <v>0</v>
      </c>
      <c r="Y87">
        <v>0</v>
      </c>
      <c r="Z87">
        <v>431028</v>
      </c>
      <c r="AA87">
        <v>1201.02</v>
      </c>
      <c r="AB87">
        <v>0</v>
      </c>
      <c r="AC87">
        <v>0</v>
      </c>
      <c r="AD87">
        <v>0</v>
      </c>
      <c r="AE87">
        <v>0</v>
      </c>
      <c r="AF87">
        <v>609.04499999999996</v>
      </c>
      <c r="AG87">
        <v>0</v>
      </c>
      <c r="AH87">
        <v>1810.06</v>
      </c>
      <c r="AI87">
        <v>0</v>
      </c>
      <c r="AJ87">
        <v>0</v>
      </c>
      <c r="AK87">
        <v>0</v>
      </c>
      <c r="AL87">
        <v>0</v>
      </c>
      <c r="AM87">
        <v>1810.06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3.6934300000000002</v>
      </c>
      <c r="BB87">
        <v>55.803400000000003</v>
      </c>
      <c r="BC87">
        <v>11.2509</v>
      </c>
      <c r="BD87">
        <v>0</v>
      </c>
      <c r="BE87">
        <v>0.51992700000000003</v>
      </c>
      <c r="BF87">
        <v>1.6341699999999999</v>
      </c>
      <c r="BG87">
        <v>43.3491</v>
      </c>
      <c r="BH87">
        <v>116.251</v>
      </c>
      <c r="BI87">
        <v>109.03400000000001</v>
      </c>
      <c r="BJ87">
        <v>0</v>
      </c>
      <c r="BK87">
        <v>0</v>
      </c>
      <c r="BL87">
        <v>0</v>
      </c>
      <c r="BM87">
        <v>225.285</v>
      </c>
      <c r="BN87">
        <v>219.96</v>
      </c>
      <c r="BO87">
        <v>5.3251400000000002</v>
      </c>
      <c r="BP87">
        <v>0</v>
      </c>
      <c r="BQ87">
        <v>0</v>
      </c>
      <c r="BS87">
        <v>0</v>
      </c>
      <c r="BT87">
        <v>0</v>
      </c>
      <c r="BV87">
        <v>0</v>
      </c>
      <c r="BW87" t="s">
        <v>100</v>
      </c>
      <c r="BX87" t="s">
        <v>100</v>
      </c>
      <c r="BY87" t="s">
        <v>244</v>
      </c>
      <c r="BZ87">
        <v>9.4745699999999999</v>
      </c>
      <c r="CA87">
        <v>75404.399999999994</v>
      </c>
      <c r="CB87">
        <v>35578.699999999997</v>
      </c>
      <c r="CC87">
        <v>0</v>
      </c>
      <c r="CD87">
        <v>1376.63</v>
      </c>
      <c r="CE87">
        <v>0</v>
      </c>
      <c r="CF87">
        <v>72774.600000000006</v>
      </c>
      <c r="CG87">
        <v>185144</v>
      </c>
      <c r="CH87">
        <v>229701</v>
      </c>
      <c r="CI87">
        <v>0</v>
      </c>
      <c r="CJ87">
        <v>0</v>
      </c>
      <c r="CK87">
        <v>0</v>
      </c>
      <c r="CL87">
        <v>414845</v>
      </c>
      <c r="CM87">
        <v>1666.48</v>
      </c>
      <c r="CN87">
        <v>0</v>
      </c>
      <c r="CO87">
        <v>0</v>
      </c>
      <c r="CP87">
        <v>0</v>
      </c>
      <c r="CQ87">
        <v>0</v>
      </c>
      <c r="CR87">
        <v>640.42700000000002</v>
      </c>
      <c r="CS87">
        <v>0</v>
      </c>
      <c r="CT87">
        <v>2306.91</v>
      </c>
      <c r="CU87">
        <v>0</v>
      </c>
      <c r="CV87">
        <v>0</v>
      </c>
      <c r="CW87">
        <v>0</v>
      </c>
      <c r="CX87">
        <v>0</v>
      </c>
      <c r="CY87">
        <v>2306.91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5.1091100000000003</v>
      </c>
      <c r="DN87">
        <v>50.322299999999998</v>
      </c>
      <c r="DO87">
        <v>16.961099999999998</v>
      </c>
      <c r="DP87">
        <v>0</v>
      </c>
      <c r="DQ87">
        <v>0.43537900000000002</v>
      </c>
      <c r="DR87">
        <v>1.7182900000000001</v>
      </c>
      <c r="DS87">
        <v>33.295900000000003</v>
      </c>
      <c r="DT87">
        <v>107.842</v>
      </c>
      <c r="DU87">
        <v>109.03400000000001</v>
      </c>
      <c r="DV87">
        <v>0</v>
      </c>
      <c r="DW87">
        <v>0</v>
      </c>
      <c r="DX87">
        <v>0</v>
      </c>
      <c r="DY87">
        <v>216.876</v>
      </c>
      <c r="DZ87">
        <v>210.05199999999999</v>
      </c>
      <c r="EA87">
        <v>6.8244100000000003</v>
      </c>
      <c r="EB87">
        <v>0</v>
      </c>
      <c r="EC87">
        <v>0</v>
      </c>
      <c r="EE87">
        <v>0</v>
      </c>
      <c r="EF87">
        <v>0</v>
      </c>
      <c r="EH87">
        <v>0</v>
      </c>
      <c r="FI87" t="s">
        <v>509</v>
      </c>
      <c r="FJ87" t="s">
        <v>512</v>
      </c>
      <c r="FK87" t="s">
        <v>260</v>
      </c>
      <c r="FL87" t="s">
        <v>291</v>
      </c>
      <c r="FM87">
        <v>8.5</v>
      </c>
      <c r="FN87" t="s">
        <v>44</v>
      </c>
      <c r="FO87" t="s">
        <v>513</v>
      </c>
      <c r="FP87" t="s">
        <v>518</v>
      </c>
    </row>
    <row r="88" spans="1:172" x14ac:dyDescent="0.25">
      <c r="A88" s="69">
        <v>42961.384189814817</v>
      </c>
      <c r="B88" t="s">
        <v>319</v>
      </c>
      <c r="C88">
        <v>307216</v>
      </c>
      <c r="D88" t="s">
        <v>305</v>
      </c>
      <c r="E88">
        <v>53627.8</v>
      </c>
      <c r="F88">
        <v>53627.8</v>
      </c>
      <c r="G88" t="s">
        <v>43</v>
      </c>
      <c r="H88" s="39">
        <v>6.458333333333334E-2</v>
      </c>
      <c r="I88" t="s">
        <v>50</v>
      </c>
      <c r="J88">
        <v>5.37</v>
      </c>
      <c r="K88" t="s">
        <v>100</v>
      </c>
      <c r="L88" t="s">
        <v>100</v>
      </c>
      <c r="M88" t="s">
        <v>212</v>
      </c>
      <c r="N88">
        <v>40.089100000000002</v>
      </c>
      <c r="O88">
        <v>43705.7</v>
      </c>
      <c r="P88">
        <v>19132.099999999999</v>
      </c>
      <c r="Q88">
        <v>0</v>
      </c>
      <c r="R88">
        <v>4290.28</v>
      </c>
      <c r="S88">
        <v>0</v>
      </c>
      <c r="T88">
        <v>78429.8</v>
      </c>
      <c r="U88">
        <v>145598</v>
      </c>
      <c r="V88">
        <v>229701</v>
      </c>
      <c r="W88">
        <v>0</v>
      </c>
      <c r="X88">
        <v>0</v>
      </c>
      <c r="Y88">
        <v>0</v>
      </c>
      <c r="Z88">
        <v>375299</v>
      </c>
      <c r="AA88">
        <v>6161.41</v>
      </c>
      <c r="AB88">
        <v>0</v>
      </c>
      <c r="AC88">
        <v>0</v>
      </c>
      <c r="AD88">
        <v>0</v>
      </c>
      <c r="AE88">
        <v>0</v>
      </c>
      <c r="AF88">
        <v>709.48599999999999</v>
      </c>
      <c r="AG88">
        <v>0</v>
      </c>
      <c r="AH88">
        <v>6870.9</v>
      </c>
      <c r="AI88">
        <v>0</v>
      </c>
      <c r="AJ88">
        <v>0</v>
      </c>
      <c r="AK88">
        <v>0</v>
      </c>
      <c r="AL88">
        <v>0</v>
      </c>
      <c r="AM88">
        <v>6870.9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18.535399999999999</v>
      </c>
      <c r="BB88">
        <v>38.246400000000001</v>
      </c>
      <c r="BC88">
        <v>9.4016999999999999</v>
      </c>
      <c r="BD88">
        <v>0</v>
      </c>
      <c r="BE88">
        <v>1.34581</v>
      </c>
      <c r="BF88">
        <v>1.90907</v>
      </c>
      <c r="BG88">
        <v>35.655900000000003</v>
      </c>
      <c r="BH88">
        <v>105.09399999999999</v>
      </c>
      <c r="BI88">
        <v>107.855</v>
      </c>
      <c r="BJ88">
        <v>0</v>
      </c>
      <c r="BK88">
        <v>0</v>
      </c>
      <c r="BL88">
        <v>0</v>
      </c>
      <c r="BM88">
        <v>212.94900000000001</v>
      </c>
      <c r="BN88">
        <v>192.517</v>
      </c>
      <c r="BO88">
        <v>20.431899999999999</v>
      </c>
      <c r="BP88">
        <v>0</v>
      </c>
      <c r="BQ88">
        <v>0</v>
      </c>
      <c r="BS88">
        <v>0</v>
      </c>
      <c r="BT88">
        <v>1.25</v>
      </c>
      <c r="BU88" t="s">
        <v>158</v>
      </c>
      <c r="BV88">
        <v>0</v>
      </c>
      <c r="BW88" t="s">
        <v>100</v>
      </c>
      <c r="BX88" t="s">
        <v>100</v>
      </c>
      <c r="BY88" t="s">
        <v>297</v>
      </c>
      <c r="BZ88">
        <v>40.71</v>
      </c>
      <c r="CA88">
        <v>40364.800000000003</v>
      </c>
      <c r="CB88">
        <v>38498.1</v>
      </c>
      <c r="CC88">
        <v>0</v>
      </c>
      <c r="CD88">
        <v>2870.01</v>
      </c>
      <c r="CE88">
        <v>0</v>
      </c>
      <c r="CF88">
        <v>73340.100000000006</v>
      </c>
      <c r="CG88">
        <v>155114</v>
      </c>
      <c r="CH88">
        <v>229701</v>
      </c>
      <c r="CI88">
        <v>0</v>
      </c>
      <c r="CJ88">
        <v>0</v>
      </c>
      <c r="CK88">
        <v>0</v>
      </c>
      <c r="CL88">
        <v>384815</v>
      </c>
      <c r="CM88">
        <v>6659.98</v>
      </c>
      <c r="CN88">
        <v>0</v>
      </c>
      <c r="CO88">
        <v>0</v>
      </c>
      <c r="CP88">
        <v>0</v>
      </c>
      <c r="CQ88">
        <v>0</v>
      </c>
      <c r="CR88">
        <v>740.86500000000001</v>
      </c>
      <c r="CS88">
        <v>0</v>
      </c>
      <c r="CT88">
        <v>7400.84</v>
      </c>
      <c r="CU88">
        <v>0</v>
      </c>
      <c r="CV88">
        <v>0</v>
      </c>
      <c r="CW88">
        <v>0</v>
      </c>
      <c r="CX88">
        <v>0</v>
      </c>
      <c r="CY88">
        <v>7400.84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20.013300000000001</v>
      </c>
      <c r="DN88">
        <v>35.7014</v>
      </c>
      <c r="DO88">
        <v>18.754300000000001</v>
      </c>
      <c r="DP88">
        <v>0</v>
      </c>
      <c r="DQ88">
        <v>0.89959800000000001</v>
      </c>
      <c r="DR88">
        <v>1.99318</v>
      </c>
      <c r="DS88">
        <v>33.128999999999998</v>
      </c>
      <c r="DT88">
        <v>110.491</v>
      </c>
      <c r="DU88">
        <v>107.855</v>
      </c>
      <c r="DV88">
        <v>0</v>
      </c>
      <c r="DW88">
        <v>0</v>
      </c>
      <c r="DX88">
        <v>0</v>
      </c>
      <c r="DY88">
        <v>218.345</v>
      </c>
      <c r="DZ88">
        <v>196.352</v>
      </c>
      <c r="EA88">
        <v>21.9937</v>
      </c>
      <c r="EB88">
        <v>0</v>
      </c>
      <c r="EC88">
        <v>0</v>
      </c>
      <c r="EE88">
        <v>0</v>
      </c>
      <c r="EF88">
        <v>9.25</v>
      </c>
      <c r="EG88" t="s">
        <v>207</v>
      </c>
      <c r="EH88">
        <v>0</v>
      </c>
      <c r="FI88" t="s">
        <v>509</v>
      </c>
      <c r="FJ88" t="s">
        <v>512</v>
      </c>
      <c r="FK88" t="s">
        <v>260</v>
      </c>
      <c r="FL88" t="s">
        <v>291</v>
      </c>
      <c r="FM88">
        <v>8.5</v>
      </c>
      <c r="FN88" t="s">
        <v>44</v>
      </c>
      <c r="FO88" t="s">
        <v>513</v>
      </c>
      <c r="FP88" t="s">
        <v>518</v>
      </c>
    </row>
    <row r="89" spans="1:172" x14ac:dyDescent="0.25">
      <c r="A89" s="69">
        <v>42961.385613425926</v>
      </c>
      <c r="B89" t="s">
        <v>320</v>
      </c>
      <c r="C89">
        <v>307316</v>
      </c>
      <c r="D89" t="s">
        <v>305</v>
      </c>
      <c r="E89">
        <v>53627.8</v>
      </c>
      <c r="F89">
        <v>53627.8</v>
      </c>
      <c r="G89" t="s">
        <v>43</v>
      </c>
      <c r="H89" s="39">
        <v>8.1944444444444445E-2</v>
      </c>
      <c r="I89" t="s">
        <v>51</v>
      </c>
      <c r="J89">
        <v>-7.39</v>
      </c>
      <c r="K89" t="s">
        <v>100</v>
      </c>
      <c r="L89" t="s">
        <v>100</v>
      </c>
      <c r="M89" t="s">
        <v>212</v>
      </c>
      <c r="N89">
        <v>50.220999999999997</v>
      </c>
      <c r="O89">
        <v>64577.599999999999</v>
      </c>
      <c r="P89">
        <v>22988.9</v>
      </c>
      <c r="Q89">
        <v>0</v>
      </c>
      <c r="R89">
        <v>5131</v>
      </c>
      <c r="S89">
        <v>0</v>
      </c>
      <c r="T89">
        <v>78429.8</v>
      </c>
      <c r="U89">
        <v>171178</v>
      </c>
      <c r="V89">
        <v>229701</v>
      </c>
      <c r="W89">
        <v>0</v>
      </c>
      <c r="X89">
        <v>0</v>
      </c>
      <c r="Y89">
        <v>0</v>
      </c>
      <c r="Z89">
        <v>400879</v>
      </c>
      <c r="AA89">
        <v>7718.62</v>
      </c>
      <c r="AB89">
        <v>0</v>
      </c>
      <c r="AC89">
        <v>0</v>
      </c>
      <c r="AD89">
        <v>0</v>
      </c>
      <c r="AE89">
        <v>0</v>
      </c>
      <c r="AF89">
        <v>709.48800000000006</v>
      </c>
      <c r="AG89">
        <v>0</v>
      </c>
      <c r="AH89">
        <v>8428.11</v>
      </c>
      <c r="AI89">
        <v>0</v>
      </c>
      <c r="AJ89">
        <v>0</v>
      </c>
      <c r="AK89">
        <v>0</v>
      </c>
      <c r="AL89">
        <v>0</v>
      </c>
      <c r="AM89">
        <v>8428.11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22.3324</v>
      </c>
      <c r="BB89">
        <v>46.657299999999999</v>
      </c>
      <c r="BC89">
        <v>9.6217400000000008</v>
      </c>
      <c r="BD89">
        <v>0</v>
      </c>
      <c r="BE89">
        <v>1.6871100000000001</v>
      </c>
      <c r="BF89">
        <v>1.90907</v>
      </c>
      <c r="BG89">
        <v>35.655900000000003</v>
      </c>
      <c r="BH89">
        <v>117.864</v>
      </c>
      <c r="BI89">
        <v>107.855</v>
      </c>
      <c r="BJ89">
        <v>0</v>
      </c>
      <c r="BK89">
        <v>0</v>
      </c>
      <c r="BL89">
        <v>0</v>
      </c>
      <c r="BM89">
        <v>225.71799999999999</v>
      </c>
      <c r="BN89">
        <v>201.49199999999999</v>
      </c>
      <c r="BO89">
        <v>24.2256</v>
      </c>
      <c r="BP89">
        <v>0</v>
      </c>
      <c r="BQ89">
        <v>5.25</v>
      </c>
      <c r="BR89" t="s">
        <v>131</v>
      </c>
      <c r="BS89">
        <v>0</v>
      </c>
      <c r="BT89">
        <v>0.75</v>
      </c>
      <c r="BU89" t="s">
        <v>158</v>
      </c>
      <c r="BV89">
        <v>0</v>
      </c>
      <c r="BW89" t="s">
        <v>100</v>
      </c>
      <c r="BX89" t="s">
        <v>100</v>
      </c>
      <c r="BY89" t="s">
        <v>297</v>
      </c>
      <c r="BZ89">
        <v>40.71</v>
      </c>
      <c r="CA89">
        <v>40364.800000000003</v>
      </c>
      <c r="CB89">
        <v>38498.1</v>
      </c>
      <c r="CC89">
        <v>0</v>
      </c>
      <c r="CD89">
        <v>2870.01</v>
      </c>
      <c r="CE89">
        <v>0</v>
      </c>
      <c r="CF89">
        <v>73340.100000000006</v>
      </c>
      <c r="CG89">
        <v>155114</v>
      </c>
      <c r="CH89">
        <v>229701</v>
      </c>
      <c r="CI89">
        <v>0</v>
      </c>
      <c r="CJ89">
        <v>0</v>
      </c>
      <c r="CK89">
        <v>0</v>
      </c>
      <c r="CL89">
        <v>384815</v>
      </c>
      <c r="CM89">
        <v>6659.98</v>
      </c>
      <c r="CN89">
        <v>0</v>
      </c>
      <c r="CO89">
        <v>0</v>
      </c>
      <c r="CP89">
        <v>0</v>
      </c>
      <c r="CQ89">
        <v>0</v>
      </c>
      <c r="CR89">
        <v>740.86500000000001</v>
      </c>
      <c r="CS89">
        <v>0</v>
      </c>
      <c r="CT89">
        <v>7400.84</v>
      </c>
      <c r="CU89">
        <v>0</v>
      </c>
      <c r="CV89">
        <v>0</v>
      </c>
      <c r="CW89">
        <v>0</v>
      </c>
      <c r="CX89">
        <v>0</v>
      </c>
      <c r="CY89">
        <v>7400.84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20.013300000000001</v>
      </c>
      <c r="DN89">
        <v>35.7014</v>
      </c>
      <c r="DO89">
        <v>18.754300000000001</v>
      </c>
      <c r="DP89">
        <v>0</v>
      </c>
      <c r="DQ89">
        <v>0.89959800000000001</v>
      </c>
      <c r="DR89">
        <v>1.99318</v>
      </c>
      <c r="DS89">
        <v>33.128999999999998</v>
      </c>
      <c r="DT89">
        <v>110.491</v>
      </c>
      <c r="DU89">
        <v>107.855</v>
      </c>
      <c r="DV89">
        <v>0</v>
      </c>
      <c r="DW89">
        <v>0</v>
      </c>
      <c r="DX89">
        <v>0</v>
      </c>
      <c r="DY89">
        <v>218.345</v>
      </c>
      <c r="DZ89">
        <v>196.352</v>
      </c>
      <c r="EA89">
        <v>21.9937</v>
      </c>
      <c r="EB89">
        <v>0</v>
      </c>
      <c r="EC89">
        <v>0</v>
      </c>
      <c r="EE89">
        <v>0</v>
      </c>
      <c r="EF89">
        <v>9.25</v>
      </c>
      <c r="EG89" t="s">
        <v>207</v>
      </c>
      <c r="EH89">
        <v>0</v>
      </c>
      <c r="FI89" t="s">
        <v>509</v>
      </c>
      <c r="FJ89" t="s">
        <v>512</v>
      </c>
      <c r="FK89" t="s">
        <v>260</v>
      </c>
      <c r="FL89" t="s">
        <v>291</v>
      </c>
      <c r="FM89">
        <v>8.5</v>
      </c>
      <c r="FN89" t="s">
        <v>44</v>
      </c>
      <c r="FO89" t="s">
        <v>513</v>
      </c>
      <c r="FP89" t="s">
        <v>518</v>
      </c>
    </row>
    <row r="90" spans="1:172" x14ac:dyDescent="0.25">
      <c r="A90" s="69">
        <v>42961.386724537035</v>
      </c>
      <c r="B90" t="s">
        <v>321</v>
      </c>
      <c r="C90">
        <v>307516</v>
      </c>
      <c r="D90" t="s">
        <v>305</v>
      </c>
      <c r="E90">
        <v>53627.8</v>
      </c>
      <c r="F90">
        <v>53627.8</v>
      </c>
      <c r="G90" t="s">
        <v>43</v>
      </c>
      <c r="H90" s="39">
        <v>6.3888888888888884E-2</v>
      </c>
      <c r="I90" t="s">
        <v>50</v>
      </c>
      <c r="J90">
        <v>1.35</v>
      </c>
      <c r="K90" t="s">
        <v>100</v>
      </c>
      <c r="L90" t="s">
        <v>100</v>
      </c>
      <c r="M90" t="s">
        <v>212</v>
      </c>
      <c r="N90">
        <v>39.5107</v>
      </c>
      <c r="O90">
        <v>45116</v>
      </c>
      <c r="P90">
        <v>26318.5</v>
      </c>
      <c r="Q90">
        <v>0</v>
      </c>
      <c r="R90">
        <v>4267.78</v>
      </c>
      <c r="S90">
        <v>0</v>
      </c>
      <c r="T90">
        <v>78429.8</v>
      </c>
      <c r="U90">
        <v>154172</v>
      </c>
      <c r="V90">
        <v>229701</v>
      </c>
      <c r="W90">
        <v>0</v>
      </c>
      <c r="X90">
        <v>0</v>
      </c>
      <c r="Y90">
        <v>0</v>
      </c>
      <c r="Z90">
        <v>383873</v>
      </c>
      <c r="AA90">
        <v>6072.52</v>
      </c>
      <c r="AB90">
        <v>0</v>
      </c>
      <c r="AC90">
        <v>0</v>
      </c>
      <c r="AD90">
        <v>0</v>
      </c>
      <c r="AE90">
        <v>0</v>
      </c>
      <c r="AF90">
        <v>709.48599999999999</v>
      </c>
      <c r="AG90">
        <v>0</v>
      </c>
      <c r="AH90">
        <v>6782</v>
      </c>
      <c r="AI90">
        <v>0</v>
      </c>
      <c r="AJ90">
        <v>0</v>
      </c>
      <c r="AK90">
        <v>0</v>
      </c>
      <c r="AL90">
        <v>0</v>
      </c>
      <c r="AM90">
        <v>6782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18.269400000000001</v>
      </c>
      <c r="BB90">
        <v>39.015500000000003</v>
      </c>
      <c r="BC90">
        <v>12.932600000000001</v>
      </c>
      <c r="BD90">
        <v>0</v>
      </c>
      <c r="BE90">
        <v>1.33873</v>
      </c>
      <c r="BF90">
        <v>1.90907</v>
      </c>
      <c r="BG90">
        <v>35.655900000000003</v>
      </c>
      <c r="BH90">
        <v>109.121</v>
      </c>
      <c r="BI90">
        <v>107.855</v>
      </c>
      <c r="BJ90">
        <v>0</v>
      </c>
      <c r="BK90">
        <v>0</v>
      </c>
      <c r="BL90">
        <v>0</v>
      </c>
      <c r="BM90">
        <v>216.976</v>
      </c>
      <c r="BN90">
        <v>196.81</v>
      </c>
      <c r="BO90">
        <v>20.1661</v>
      </c>
      <c r="BP90">
        <v>0</v>
      </c>
      <c r="BQ90">
        <v>0</v>
      </c>
      <c r="BS90">
        <v>0</v>
      </c>
      <c r="BT90">
        <v>1.25</v>
      </c>
      <c r="BU90" t="s">
        <v>158</v>
      </c>
      <c r="BV90">
        <v>0</v>
      </c>
      <c r="BW90" t="s">
        <v>100</v>
      </c>
      <c r="BX90" t="s">
        <v>100</v>
      </c>
      <c r="BY90" t="s">
        <v>297</v>
      </c>
      <c r="BZ90">
        <v>40.71</v>
      </c>
      <c r="CA90">
        <v>40364.800000000003</v>
      </c>
      <c r="CB90">
        <v>38498.1</v>
      </c>
      <c r="CC90">
        <v>0</v>
      </c>
      <c r="CD90">
        <v>2870.01</v>
      </c>
      <c r="CE90">
        <v>0</v>
      </c>
      <c r="CF90">
        <v>73340.100000000006</v>
      </c>
      <c r="CG90">
        <v>155114</v>
      </c>
      <c r="CH90">
        <v>229701</v>
      </c>
      <c r="CI90">
        <v>0</v>
      </c>
      <c r="CJ90">
        <v>0</v>
      </c>
      <c r="CK90">
        <v>0</v>
      </c>
      <c r="CL90">
        <v>384815</v>
      </c>
      <c r="CM90">
        <v>6659.98</v>
      </c>
      <c r="CN90">
        <v>0</v>
      </c>
      <c r="CO90">
        <v>0</v>
      </c>
      <c r="CP90">
        <v>0</v>
      </c>
      <c r="CQ90">
        <v>0</v>
      </c>
      <c r="CR90">
        <v>740.86500000000001</v>
      </c>
      <c r="CS90">
        <v>0</v>
      </c>
      <c r="CT90">
        <v>7400.84</v>
      </c>
      <c r="CU90">
        <v>0</v>
      </c>
      <c r="CV90">
        <v>0</v>
      </c>
      <c r="CW90">
        <v>0</v>
      </c>
      <c r="CX90">
        <v>0</v>
      </c>
      <c r="CY90">
        <v>7400.84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20.013300000000001</v>
      </c>
      <c r="DN90">
        <v>35.7014</v>
      </c>
      <c r="DO90">
        <v>18.754300000000001</v>
      </c>
      <c r="DP90">
        <v>0</v>
      </c>
      <c r="DQ90">
        <v>0.89959800000000001</v>
      </c>
      <c r="DR90">
        <v>1.99318</v>
      </c>
      <c r="DS90">
        <v>33.128999999999998</v>
      </c>
      <c r="DT90">
        <v>110.491</v>
      </c>
      <c r="DU90">
        <v>107.855</v>
      </c>
      <c r="DV90">
        <v>0</v>
      </c>
      <c r="DW90">
        <v>0</v>
      </c>
      <c r="DX90">
        <v>0</v>
      </c>
      <c r="DY90">
        <v>218.345</v>
      </c>
      <c r="DZ90">
        <v>196.352</v>
      </c>
      <c r="EA90">
        <v>21.9937</v>
      </c>
      <c r="EB90">
        <v>0</v>
      </c>
      <c r="EC90">
        <v>0</v>
      </c>
      <c r="EE90">
        <v>0</v>
      </c>
      <c r="EF90">
        <v>9.25</v>
      </c>
      <c r="EG90" t="s">
        <v>207</v>
      </c>
      <c r="EH90">
        <v>0</v>
      </c>
      <c r="FI90" t="s">
        <v>509</v>
      </c>
      <c r="FJ90" t="s">
        <v>512</v>
      </c>
      <c r="FK90" t="s">
        <v>260</v>
      </c>
      <c r="FL90" t="s">
        <v>291</v>
      </c>
      <c r="FM90">
        <v>8.5</v>
      </c>
      <c r="FN90" t="s">
        <v>44</v>
      </c>
      <c r="FO90" t="s">
        <v>513</v>
      </c>
      <c r="FP90" t="s">
        <v>518</v>
      </c>
    </row>
    <row r="91" spans="1:172" x14ac:dyDescent="0.25">
      <c r="A91" s="69">
        <v>42961.387685185182</v>
      </c>
      <c r="B91" t="s">
        <v>322</v>
      </c>
      <c r="C91">
        <v>307606</v>
      </c>
      <c r="D91" t="s">
        <v>303</v>
      </c>
      <c r="E91">
        <v>53627.8</v>
      </c>
      <c r="F91">
        <v>53627.8</v>
      </c>
      <c r="G91" t="s">
        <v>43</v>
      </c>
      <c r="H91" s="39">
        <v>5.4166666666666669E-2</v>
      </c>
      <c r="I91" t="s">
        <v>50</v>
      </c>
      <c r="J91">
        <v>3.92</v>
      </c>
      <c r="K91" t="s">
        <v>100</v>
      </c>
      <c r="L91" t="s">
        <v>100</v>
      </c>
      <c r="M91" t="s">
        <v>212</v>
      </c>
      <c r="N91">
        <v>8.5694800000000004</v>
      </c>
      <c r="O91">
        <v>78693.3</v>
      </c>
      <c r="P91">
        <v>16405.5</v>
      </c>
      <c r="Q91">
        <v>0</v>
      </c>
      <c r="R91">
        <v>1739.23</v>
      </c>
      <c r="S91">
        <v>0</v>
      </c>
      <c r="T91">
        <v>78440.899999999994</v>
      </c>
      <c r="U91">
        <v>175288</v>
      </c>
      <c r="V91">
        <v>229701</v>
      </c>
      <c r="W91">
        <v>0</v>
      </c>
      <c r="X91">
        <v>0</v>
      </c>
      <c r="Y91">
        <v>0</v>
      </c>
      <c r="Z91">
        <v>404989</v>
      </c>
      <c r="AA91">
        <v>1317.08</v>
      </c>
      <c r="AB91">
        <v>0</v>
      </c>
      <c r="AC91">
        <v>0</v>
      </c>
      <c r="AD91">
        <v>0</v>
      </c>
      <c r="AE91">
        <v>0</v>
      </c>
      <c r="AF91">
        <v>609.04499999999996</v>
      </c>
      <c r="AG91">
        <v>0</v>
      </c>
      <c r="AH91">
        <v>1926.12</v>
      </c>
      <c r="AI91">
        <v>0</v>
      </c>
      <c r="AJ91">
        <v>0</v>
      </c>
      <c r="AK91">
        <v>0</v>
      </c>
      <c r="AL91">
        <v>0</v>
      </c>
      <c r="AM91">
        <v>1926.12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4.0384799999999998</v>
      </c>
      <c r="BB91">
        <v>53.714100000000002</v>
      </c>
      <c r="BC91">
        <v>7.8797699999999997</v>
      </c>
      <c r="BD91">
        <v>0</v>
      </c>
      <c r="BE91">
        <v>0.54901699999999998</v>
      </c>
      <c r="BF91">
        <v>1.6341699999999999</v>
      </c>
      <c r="BG91">
        <v>36.124299999999998</v>
      </c>
      <c r="BH91">
        <v>103.94</v>
      </c>
      <c r="BI91">
        <v>109.03400000000001</v>
      </c>
      <c r="BJ91">
        <v>0</v>
      </c>
      <c r="BK91">
        <v>0</v>
      </c>
      <c r="BL91">
        <v>0</v>
      </c>
      <c r="BM91">
        <v>212.97399999999999</v>
      </c>
      <c r="BN91">
        <v>207.304</v>
      </c>
      <c r="BO91">
        <v>5.6699400000000004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100</v>
      </c>
      <c r="BX91" t="s">
        <v>100</v>
      </c>
      <c r="BY91" t="s">
        <v>244</v>
      </c>
      <c r="BZ91">
        <v>9.4745699999999999</v>
      </c>
      <c r="CA91">
        <v>75404.399999999994</v>
      </c>
      <c r="CB91">
        <v>35578.699999999997</v>
      </c>
      <c r="CC91">
        <v>0</v>
      </c>
      <c r="CD91">
        <v>1376.63</v>
      </c>
      <c r="CE91">
        <v>0</v>
      </c>
      <c r="CF91">
        <v>72774.600000000006</v>
      </c>
      <c r="CG91">
        <v>185144</v>
      </c>
      <c r="CH91">
        <v>229701</v>
      </c>
      <c r="CI91">
        <v>0</v>
      </c>
      <c r="CJ91">
        <v>0</v>
      </c>
      <c r="CK91">
        <v>0</v>
      </c>
      <c r="CL91">
        <v>414845</v>
      </c>
      <c r="CM91">
        <v>1666.48</v>
      </c>
      <c r="CN91">
        <v>0</v>
      </c>
      <c r="CO91">
        <v>0</v>
      </c>
      <c r="CP91">
        <v>0</v>
      </c>
      <c r="CQ91">
        <v>0</v>
      </c>
      <c r="CR91">
        <v>640.42700000000002</v>
      </c>
      <c r="CS91">
        <v>0</v>
      </c>
      <c r="CT91">
        <v>2306.91</v>
      </c>
      <c r="CU91">
        <v>0</v>
      </c>
      <c r="CV91">
        <v>0</v>
      </c>
      <c r="CW91">
        <v>0</v>
      </c>
      <c r="CX91">
        <v>0</v>
      </c>
      <c r="CY91">
        <v>2306.91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5.1091100000000003</v>
      </c>
      <c r="DN91">
        <v>50.322299999999998</v>
      </c>
      <c r="DO91">
        <v>16.961099999999998</v>
      </c>
      <c r="DP91">
        <v>0</v>
      </c>
      <c r="DQ91">
        <v>0.43537900000000002</v>
      </c>
      <c r="DR91">
        <v>1.7182900000000001</v>
      </c>
      <c r="DS91">
        <v>33.295900000000003</v>
      </c>
      <c r="DT91">
        <v>107.842</v>
      </c>
      <c r="DU91">
        <v>109.03400000000001</v>
      </c>
      <c r="DV91">
        <v>0</v>
      </c>
      <c r="DW91">
        <v>0</v>
      </c>
      <c r="DX91">
        <v>0</v>
      </c>
      <c r="DY91">
        <v>216.876</v>
      </c>
      <c r="DZ91">
        <v>210.05199999999999</v>
      </c>
      <c r="EA91">
        <v>6.8244100000000003</v>
      </c>
      <c r="EB91">
        <v>0</v>
      </c>
      <c r="EC91">
        <v>0</v>
      </c>
      <c r="EE91">
        <v>0</v>
      </c>
      <c r="EF91">
        <v>0</v>
      </c>
      <c r="EH91">
        <v>0</v>
      </c>
      <c r="FI91" t="s">
        <v>509</v>
      </c>
      <c r="FJ91" t="s">
        <v>512</v>
      </c>
      <c r="FK91" t="s">
        <v>260</v>
      </c>
      <c r="FL91" t="s">
        <v>291</v>
      </c>
      <c r="FM91">
        <v>8.5</v>
      </c>
      <c r="FN91" t="s">
        <v>44</v>
      </c>
      <c r="FO91" t="s">
        <v>513</v>
      </c>
      <c r="FP91" t="s">
        <v>518</v>
      </c>
    </row>
    <row r="92" spans="1:172" x14ac:dyDescent="0.25">
      <c r="A92" s="69">
        <v>42961.388692129629</v>
      </c>
      <c r="B92" t="s">
        <v>323</v>
      </c>
      <c r="C92">
        <v>307706</v>
      </c>
      <c r="D92" t="s">
        <v>303</v>
      </c>
      <c r="E92">
        <v>53627.8</v>
      </c>
      <c r="F92">
        <v>53627.8</v>
      </c>
      <c r="G92" t="s">
        <v>43</v>
      </c>
      <c r="H92" s="39">
        <v>5.7638888888888885E-2</v>
      </c>
      <c r="I92" t="s">
        <v>51</v>
      </c>
      <c r="J92">
        <v>-23.99</v>
      </c>
      <c r="K92" t="s">
        <v>100</v>
      </c>
      <c r="L92" t="s">
        <v>100</v>
      </c>
      <c r="M92" t="s">
        <v>212</v>
      </c>
      <c r="N92">
        <v>25.946100000000001</v>
      </c>
      <c r="O92">
        <v>135449</v>
      </c>
      <c r="P92">
        <v>17494.7</v>
      </c>
      <c r="Q92">
        <v>0</v>
      </c>
      <c r="R92">
        <v>2939.66</v>
      </c>
      <c r="S92">
        <v>0</v>
      </c>
      <c r="T92">
        <v>78440.899999999994</v>
      </c>
      <c r="U92">
        <v>234350</v>
      </c>
      <c r="V92">
        <v>229701</v>
      </c>
      <c r="W92">
        <v>0</v>
      </c>
      <c r="X92">
        <v>0</v>
      </c>
      <c r="Y92">
        <v>0</v>
      </c>
      <c r="Z92">
        <v>464052</v>
      </c>
      <c r="AA92">
        <v>3987.75</v>
      </c>
      <c r="AB92">
        <v>0</v>
      </c>
      <c r="AC92">
        <v>0</v>
      </c>
      <c r="AD92">
        <v>0</v>
      </c>
      <c r="AE92">
        <v>0</v>
      </c>
      <c r="AF92">
        <v>609.04600000000005</v>
      </c>
      <c r="AG92">
        <v>0</v>
      </c>
      <c r="AH92">
        <v>4596.79</v>
      </c>
      <c r="AI92">
        <v>0</v>
      </c>
      <c r="AJ92">
        <v>0</v>
      </c>
      <c r="AK92">
        <v>0</v>
      </c>
      <c r="AL92">
        <v>0</v>
      </c>
      <c r="AM92">
        <v>4596.79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10.972200000000001</v>
      </c>
      <c r="BB92">
        <v>74.637900000000002</v>
      </c>
      <c r="BC92">
        <v>7.4868199999999998</v>
      </c>
      <c r="BD92">
        <v>0</v>
      </c>
      <c r="BE92">
        <v>0.98791499999999999</v>
      </c>
      <c r="BF92">
        <v>1.6341699999999999</v>
      </c>
      <c r="BG92">
        <v>36.124299999999998</v>
      </c>
      <c r="BH92">
        <v>131.84299999999999</v>
      </c>
      <c r="BI92">
        <v>109.03400000000001</v>
      </c>
      <c r="BJ92">
        <v>0</v>
      </c>
      <c r="BK92">
        <v>0</v>
      </c>
      <c r="BL92">
        <v>0</v>
      </c>
      <c r="BM92">
        <v>240.87700000000001</v>
      </c>
      <c r="BN92">
        <v>228.279</v>
      </c>
      <c r="BO92">
        <v>12.598000000000001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100</v>
      </c>
      <c r="BX92" t="s">
        <v>100</v>
      </c>
      <c r="BY92" t="s">
        <v>244</v>
      </c>
      <c r="BZ92">
        <v>9.4745699999999999</v>
      </c>
      <c r="CA92">
        <v>75404.399999999994</v>
      </c>
      <c r="CB92">
        <v>35578.699999999997</v>
      </c>
      <c r="CC92">
        <v>0</v>
      </c>
      <c r="CD92">
        <v>1376.63</v>
      </c>
      <c r="CE92">
        <v>0</v>
      </c>
      <c r="CF92">
        <v>72774.600000000006</v>
      </c>
      <c r="CG92">
        <v>185144</v>
      </c>
      <c r="CH92">
        <v>229701</v>
      </c>
      <c r="CI92">
        <v>0</v>
      </c>
      <c r="CJ92">
        <v>0</v>
      </c>
      <c r="CK92">
        <v>0</v>
      </c>
      <c r="CL92">
        <v>414845</v>
      </c>
      <c r="CM92">
        <v>1666.48</v>
      </c>
      <c r="CN92">
        <v>0</v>
      </c>
      <c r="CO92">
        <v>0</v>
      </c>
      <c r="CP92">
        <v>0</v>
      </c>
      <c r="CQ92">
        <v>0</v>
      </c>
      <c r="CR92">
        <v>640.42700000000002</v>
      </c>
      <c r="CS92">
        <v>0</v>
      </c>
      <c r="CT92">
        <v>2306.91</v>
      </c>
      <c r="CU92">
        <v>0</v>
      </c>
      <c r="CV92">
        <v>0</v>
      </c>
      <c r="CW92">
        <v>0</v>
      </c>
      <c r="CX92">
        <v>0</v>
      </c>
      <c r="CY92">
        <v>2306.91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5.1091100000000003</v>
      </c>
      <c r="DN92">
        <v>50.322299999999998</v>
      </c>
      <c r="DO92">
        <v>16.961099999999998</v>
      </c>
      <c r="DP92">
        <v>0</v>
      </c>
      <c r="DQ92">
        <v>0.43537900000000002</v>
      </c>
      <c r="DR92">
        <v>1.7182900000000001</v>
      </c>
      <c r="DS92">
        <v>33.295900000000003</v>
      </c>
      <c r="DT92">
        <v>107.842</v>
      </c>
      <c r="DU92">
        <v>109.03400000000001</v>
      </c>
      <c r="DV92">
        <v>0</v>
      </c>
      <c r="DW92">
        <v>0</v>
      </c>
      <c r="DX92">
        <v>0</v>
      </c>
      <c r="DY92">
        <v>216.876</v>
      </c>
      <c r="DZ92">
        <v>210.05199999999999</v>
      </c>
      <c r="EA92">
        <v>6.8244100000000003</v>
      </c>
      <c r="EB92">
        <v>0</v>
      </c>
      <c r="EC92">
        <v>0</v>
      </c>
      <c r="EE92">
        <v>0</v>
      </c>
      <c r="EF92">
        <v>0</v>
      </c>
      <c r="EH92">
        <v>0</v>
      </c>
      <c r="FI92" t="s">
        <v>509</v>
      </c>
      <c r="FJ92" t="s">
        <v>512</v>
      </c>
      <c r="FK92" t="s">
        <v>260</v>
      </c>
      <c r="FL92" t="s">
        <v>291</v>
      </c>
      <c r="FM92">
        <v>8.5</v>
      </c>
      <c r="FN92" t="s">
        <v>44</v>
      </c>
      <c r="FO92" t="s">
        <v>513</v>
      </c>
      <c r="FP92" t="s">
        <v>518</v>
      </c>
    </row>
    <row r="93" spans="1:172" x14ac:dyDescent="0.25">
      <c r="A93" s="69">
        <v>42961.389664351853</v>
      </c>
      <c r="B93" t="s">
        <v>324</v>
      </c>
      <c r="C93">
        <v>307906</v>
      </c>
      <c r="D93" t="s">
        <v>303</v>
      </c>
      <c r="E93">
        <v>53627.8</v>
      </c>
      <c r="F93">
        <v>53627.8</v>
      </c>
      <c r="G93" t="s">
        <v>43</v>
      </c>
      <c r="H93" s="39">
        <v>5.486111111111111E-2</v>
      </c>
      <c r="I93" t="s">
        <v>50</v>
      </c>
      <c r="J93">
        <v>1.0900000000000001</v>
      </c>
      <c r="K93" t="s">
        <v>100</v>
      </c>
      <c r="L93" t="s">
        <v>100</v>
      </c>
      <c r="M93" t="s">
        <v>212</v>
      </c>
      <c r="N93">
        <v>8.4221599999999999</v>
      </c>
      <c r="O93">
        <v>79191.899999999994</v>
      </c>
      <c r="P93">
        <v>22577.9</v>
      </c>
      <c r="Q93">
        <v>0</v>
      </c>
      <c r="R93">
        <v>1731.65</v>
      </c>
      <c r="S93">
        <v>0</v>
      </c>
      <c r="T93">
        <v>78440.899999999994</v>
      </c>
      <c r="U93">
        <v>181951</v>
      </c>
      <c r="V93">
        <v>229701</v>
      </c>
      <c r="W93">
        <v>0</v>
      </c>
      <c r="X93">
        <v>0</v>
      </c>
      <c r="Y93">
        <v>0</v>
      </c>
      <c r="Z93">
        <v>411652</v>
      </c>
      <c r="AA93">
        <v>1294.43</v>
      </c>
      <c r="AB93">
        <v>0</v>
      </c>
      <c r="AC93">
        <v>0</v>
      </c>
      <c r="AD93">
        <v>0</v>
      </c>
      <c r="AE93">
        <v>0</v>
      </c>
      <c r="AF93">
        <v>609.04499999999996</v>
      </c>
      <c r="AG93">
        <v>0</v>
      </c>
      <c r="AH93">
        <v>1903.48</v>
      </c>
      <c r="AI93">
        <v>0</v>
      </c>
      <c r="AJ93">
        <v>0</v>
      </c>
      <c r="AK93">
        <v>0</v>
      </c>
      <c r="AL93">
        <v>0</v>
      </c>
      <c r="AM93">
        <v>1903.48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3.9683199999999998</v>
      </c>
      <c r="BB93">
        <v>53.64</v>
      </c>
      <c r="BC93">
        <v>10.845599999999999</v>
      </c>
      <c r="BD93">
        <v>0</v>
      </c>
      <c r="BE93">
        <v>0.54657800000000001</v>
      </c>
      <c r="BF93">
        <v>1.6341699999999999</v>
      </c>
      <c r="BG93">
        <v>36.124299999999998</v>
      </c>
      <c r="BH93">
        <v>106.759</v>
      </c>
      <c r="BI93">
        <v>109.03400000000001</v>
      </c>
      <c r="BJ93">
        <v>0</v>
      </c>
      <c r="BK93">
        <v>0</v>
      </c>
      <c r="BL93">
        <v>0</v>
      </c>
      <c r="BM93">
        <v>215.79300000000001</v>
      </c>
      <c r="BN93">
        <v>210.19300000000001</v>
      </c>
      <c r="BO93">
        <v>5.5998400000000004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100</v>
      </c>
      <c r="BX93" t="s">
        <v>100</v>
      </c>
      <c r="BY93" t="s">
        <v>244</v>
      </c>
      <c r="BZ93">
        <v>9.4745699999999999</v>
      </c>
      <c r="CA93">
        <v>75404.399999999994</v>
      </c>
      <c r="CB93">
        <v>35578.699999999997</v>
      </c>
      <c r="CC93">
        <v>0</v>
      </c>
      <c r="CD93">
        <v>1376.63</v>
      </c>
      <c r="CE93">
        <v>0</v>
      </c>
      <c r="CF93">
        <v>72774.600000000006</v>
      </c>
      <c r="CG93">
        <v>185144</v>
      </c>
      <c r="CH93">
        <v>229701</v>
      </c>
      <c r="CI93">
        <v>0</v>
      </c>
      <c r="CJ93">
        <v>0</v>
      </c>
      <c r="CK93">
        <v>0</v>
      </c>
      <c r="CL93">
        <v>414845</v>
      </c>
      <c r="CM93">
        <v>1666.48</v>
      </c>
      <c r="CN93">
        <v>0</v>
      </c>
      <c r="CO93">
        <v>0</v>
      </c>
      <c r="CP93">
        <v>0</v>
      </c>
      <c r="CQ93">
        <v>0</v>
      </c>
      <c r="CR93">
        <v>640.42700000000002</v>
      </c>
      <c r="CS93">
        <v>0</v>
      </c>
      <c r="CT93">
        <v>2306.91</v>
      </c>
      <c r="CU93">
        <v>0</v>
      </c>
      <c r="CV93">
        <v>0</v>
      </c>
      <c r="CW93">
        <v>0</v>
      </c>
      <c r="CX93">
        <v>0</v>
      </c>
      <c r="CY93">
        <v>2306.91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5.1091100000000003</v>
      </c>
      <c r="DN93">
        <v>50.322299999999998</v>
      </c>
      <c r="DO93">
        <v>16.961099999999998</v>
      </c>
      <c r="DP93">
        <v>0</v>
      </c>
      <c r="DQ93">
        <v>0.43537900000000002</v>
      </c>
      <c r="DR93">
        <v>1.7182900000000001</v>
      </c>
      <c r="DS93">
        <v>33.295900000000003</v>
      </c>
      <c r="DT93">
        <v>107.842</v>
      </c>
      <c r="DU93">
        <v>109.03400000000001</v>
      </c>
      <c r="DV93">
        <v>0</v>
      </c>
      <c r="DW93">
        <v>0</v>
      </c>
      <c r="DX93">
        <v>0</v>
      </c>
      <c r="DY93">
        <v>216.876</v>
      </c>
      <c r="DZ93">
        <v>210.05199999999999</v>
      </c>
      <c r="EA93">
        <v>6.8244100000000003</v>
      </c>
      <c r="EB93">
        <v>0</v>
      </c>
      <c r="EC93">
        <v>0</v>
      </c>
      <c r="EE93">
        <v>0</v>
      </c>
      <c r="EF93">
        <v>0</v>
      </c>
      <c r="EH93">
        <v>0</v>
      </c>
      <c r="FI93" t="s">
        <v>509</v>
      </c>
      <c r="FJ93" t="s">
        <v>512</v>
      </c>
      <c r="FK93" t="s">
        <v>260</v>
      </c>
      <c r="FL93" t="s">
        <v>291</v>
      </c>
      <c r="FM93">
        <v>8.5</v>
      </c>
      <c r="FN93" t="s">
        <v>44</v>
      </c>
      <c r="FO93" t="s">
        <v>513</v>
      </c>
      <c r="FP93" t="s">
        <v>518</v>
      </c>
    </row>
    <row r="94" spans="1:172" x14ac:dyDescent="0.25">
      <c r="A94" s="69">
        <v>42961.390787037039</v>
      </c>
      <c r="B94" t="s">
        <v>325</v>
      </c>
      <c r="C94">
        <v>312616</v>
      </c>
      <c r="D94" t="s">
        <v>305</v>
      </c>
      <c r="E94">
        <v>53627.8</v>
      </c>
      <c r="F94">
        <v>53627.8</v>
      </c>
      <c r="G94" t="s">
        <v>43</v>
      </c>
      <c r="H94" s="39">
        <v>6.458333333333334E-2</v>
      </c>
      <c r="I94" t="s">
        <v>50</v>
      </c>
      <c r="J94">
        <v>2.99</v>
      </c>
      <c r="K94" t="s">
        <v>100</v>
      </c>
      <c r="L94" t="s">
        <v>100</v>
      </c>
      <c r="M94" t="s">
        <v>212</v>
      </c>
      <c r="N94">
        <v>38.852699999999999</v>
      </c>
      <c r="O94">
        <v>43894.9</v>
      </c>
      <c r="P94">
        <v>25617.200000000001</v>
      </c>
      <c r="Q94">
        <v>0</v>
      </c>
      <c r="R94">
        <v>4433.6899999999996</v>
      </c>
      <c r="S94">
        <v>0</v>
      </c>
      <c r="T94">
        <v>78429.8</v>
      </c>
      <c r="U94">
        <v>152414</v>
      </c>
      <c r="V94">
        <v>229701</v>
      </c>
      <c r="W94">
        <v>0</v>
      </c>
      <c r="X94">
        <v>0</v>
      </c>
      <c r="Y94">
        <v>0</v>
      </c>
      <c r="Z94">
        <v>382116</v>
      </c>
      <c r="AA94">
        <v>5971.39</v>
      </c>
      <c r="AB94">
        <v>0</v>
      </c>
      <c r="AC94">
        <v>0</v>
      </c>
      <c r="AD94">
        <v>0</v>
      </c>
      <c r="AE94">
        <v>0</v>
      </c>
      <c r="AF94">
        <v>709.48299999999995</v>
      </c>
      <c r="AG94">
        <v>0</v>
      </c>
      <c r="AH94">
        <v>6680.87</v>
      </c>
      <c r="AI94">
        <v>0</v>
      </c>
      <c r="AJ94">
        <v>0</v>
      </c>
      <c r="AK94">
        <v>0</v>
      </c>
      <c r="AL94">
        <v>0</v>
      </c>
      <c r="AM94">
        <v>6680.87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17.904800000000002</v>
      </c>
      <c r="BB94">
        <v>38.440399999999997</v>
      </c>
      <c r="BC94">
        <v>12.1921</v>
      </c>
      <c r="BD94">
        <v>0</v>
      </c>
      <c r="BE94">
        <v>1.3927700000000001</v>
      </c>
      <c r="BF94">
        <v>1.90906</v>
      </c>
      <c r="BG94">
        <v>35.655900000000003</v>
      </c>
      <c r="BH94">
        <v>107.495</v>
      </c>
      <c r="BI94">
        <v>107.855</v>
      </c>
      <c r="BJ94">
        <v>0</v>
      </c>
      <c r="BK94">
        <v>0</v>
      </c>
      <c r="BL94">
        <v>0</v>
      </c>
      <c r="BM94">
        <v>215.35</v>
      </c>
      <c r="BN94">
        <v>195.548</v>
      </c>
      <c r="BO94">
        <v>19.801600000000001</v>
      </c>
      <c r="BP94">
        <v>0</v>
      </c>
      <c r="BQ94">
        <v>0</v>
      </c>
      <c r="BS94">
        <v>0</v>
      </c>
      <c r="BT94">
        <v>1.25</v>
      </c>
      <c r="BU94" t="s">
        <v>158</v>
      </c>
      <c r="BV94">
        <v>0</v>
      </c>
      <c r="BW94" t="s">
        <v>100</v>
      </c>
      <c r="BX94" t="s">
        <v>100</v>
      </c>
      <c r="BY94" t="s">
        <v>297</v>
      </c>
      <c r="BZ94">
        <v>40.71</v>
      </c>
      <c r="CA94">
        <v>40364.800000000003</v>
      </c>
      <c r="CB94">
        <v>38498.1</v>
      </c>
      <c r="CC94">
        <v>0</v>
      </c>
      <c r="CD94">
        <v>2870.01</v>
      </c>
      <c r="CE94">
        <v>0</v>
      </c>
      <c r="CF94">
        <v>73340.100000000006</v>
      </c>
      <c r="CG94">
        <v>155114</v>
      </c>
      <c r="CH94">
        <v>229701</v>
      </c>
      <c r="CI94">
        <v>0</v>
      </c>
      <c r="CJ94">
        <v>0</v>
      </c>
      <c r="CK94">
        <v>0</v>
      </c>
      <c r="CL94">
        <v>384815</v>
      </c>
      <c r="CM94">
        <v>6659.98</v>
      </c>
      <c r="CN94">
        <v>0</v>
      </c>
      <c r="CO94">
        <v>0</v>
      </c>
      <c r="CP94">
        <v>0</v>
      </c>
      <c r="CQ94">
        <v>0</v>
      </c>
      <c r="CR94">
        <v>740.86500000000001</v>
      </c>
      <c r="CS94">
        <v>0</v>
      </c>
      <c r="CT94">
        <v>7400.84</v>
      </c>
      <c r="CU94">
        <v>0</v>
      </c>
      <c r="CV94">
        <v>0</v>
      </c>
      <c r="CW94">
        <v>0</v>
      </c>
      <c r="CX94">
        <v>0</v>
      </c>
      <c r="CY94">
        <v>7400.84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20.013300000000001</v>
      </c>
      <c r="DN94">
        <v>35.7014</v>
      </c>
      <c r="DO94">
        <v>18.754300000000001</v>
      </c>
      <c r="DP94">
        <v>0</v>
      </c>
      <c r="DQ94">
        <v>0.89959800000000001</v>
      </c>
      <c r="DR94">
        <v>1.99318</v>
      </c>
      <c r="DS94">
        <v>33.128999999999998</v>
      </c>
      <c r="DT94">
        <v>110.491</v>
      </c>
      <c r="DU94">
        <v>107.855</v>
      </c>
      <c r="DV94">
        <v>0</v>
      </c>
      <c r="DW94">
        <v>0</v>
      </c>
      <c r="DX94">
        <v>0</v>
      </c>
      <c r="DY94">
        <v>218.345</v>
      </c>
      <c r="DZ94">
        <v>196.352</v>
      </c>
      <c r="EA94">
        <v>21.9937</v>
      </c>
      <c r="EB94">
        <v>0</v>
      </c>
      <c r="EC94">
        <v>0</v>
      </c>
      <c r="EE94">
        <v>0</v>
      </c>
      <c r="EF94">
        <v>9.25</v>
      </c>
      <c r="EG94" t="s">
        <v>207</v>
      </c>
      <c r="EH94">
        <v>0</v>
      </c>
      <c r="FI94" t="s">
        <v>509</v>
      </c>
      <c r="FJ94" t="s">
        <v>512</v>
      </c>
      <c r="FK94" t="s">
        <v>260</v>
      </c>
      <c r="FL94" t="s">
        <v>291</v>
      </c>
      <c r="FM94">
        <v>8.5</v>
      </c>
      <c r="FN94" t="s">
        <v>44</v>
      </c>
      <c r="FO94" t="s">
        <v>513</v>
      </c>
      <c r="FP94" t="s">
        <v>518</v>
      </c>
    </row>
    <row r="95" spans="1:172" x14ac:dyDescent="0.25">
      <c r="A95" s="69">
        <v>42961.391701388886</v>
      </c>
      <c r="B95" t="s">
        <v>326</v>
      </c>
      <c r="C95">
        <v>312706</v>
      </c>
      <c r="D95" t="s">
        <v>303</v>
      </c>
      <c r="E95">
        <v>53627.8</v>
      </c>
      <c r="F95">
        <v>53627.8</v>
      </c>
      <c r="G95" t="s">
        <v>43</v>
      </c>
      <c r="H95" s="39">
        <v>5.2777777777777778E-2</v>
      </c>
      <c r="I95" t="s">
        <v>50</v>
      </c>
      <c r="J95">
        <v>1.1200000000000001</v>
      </c>
      <c r="K95" t="s">
        <v>100</v>
      </c>
      <c r="L95" t="s">
        <v>100</v>
      </c>
      <c r="M95" t="s">
        <v>212</v>
      </c>
      <c r="N95">
        <v>8.9992300000000007</v>
      </c>
      <c r="O95">
        <v>78864.600000000006</v>
      </c>
      <c r="P95">
        <v>21726.7</v>
      </c>
      <c r="Q95">
        <v>0</v>
      </c>
      <c r="R95">
        <v>1891.87</v>
      </c>
      <c r="S95">
        <v>0</v>
      </c>
      <c r="T95">
        <v>78440.899999999994</v>
      </c>
      <c r="U95">
        <v>180933</v>
      </c>
      <c r="V95">
        <v>229701</v>
      </c>
      <c r="W95">
        <v>0</v>
      </c>
      <c r="X95">
        <v>0</v>
      </c>
      <c r="Y95">
        <v>0</v>
      </c>
      <c r="Z95">
        <v>410634</v>
      </c>
      <c r="AA95">
        <v>1383.12</v>
      </c>
      <c r="AB95">
        <v>0</v>
      </c>
      <c r="AC95">
        <v>0</v>
      </c>
      <c r="AD95">
        <v>0</v>
      </c>
      <c r="AE95">
        <v>0</v>
      </c>
      <c r="AF95">
        <v>609.04200000000003</v>
      </c>
      <c r="AG95">
        <v>0</v>
      </c>
      <c r="AH95">
        <v>1992.17</v>
      </c>
      <c r="AI95">
        <v>0</v>
      </c>
      <c r="AJ95">
        <v>0</v>
      </c>
      <c r="AK95">
        <v>0</v>
      </c>
      <c r="AL95">
        <v>0</v>
      </c>
      <c r="AM95">
        <v>1992.17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4.1840299999999999</v>
      </c>
      <c r="BB95">
        <v>54.0501</v>
      </c>
      <c r="BC95">
        <v>10.1469</v>
      </c>
      <c r="BD95">
        <v>0</v>
      </c>
      <c r="BE95">
        <v>0.59896700000000003</v>
      </c>
      <c r="BF95">
        <v>1.6341600000000001</v>
      </c>
      <c r="BG95">
        <v>36.124299999999998</v>
      </c>
      <c r="BH95">
        <v>106.738</v>
      </c>
      <c r="BI95">
        <v>109.03400000000001</v>
      </c>
      <c r="BJ95">
        <v>0</v>
      </c>
      <c r="BK95">
        <v>0</v>
      </c>
      <c r="BL95">
        <v>0</v>
      </c>
      <c r="BM95">
        <v>215.77199999999999</v>
      </c>
      <c r="BN95">
        <v>209.95699999999999</v>
      </c>
      <c r="BO95">
        <v>5.8153600000000001</v>
      </c>
      <c r="BP95">
        <v>0</v>
      </c>
      <c r="BQ95">
        <v>0</v>
      </c>
      <c r="BS95">
        <v>0</v>
      </c>
      <c r="BT95">
        <v>0</v>
      </c>
      <c r="BV95">
        <v>0</v>
      </c>
      <c r="BW95" t="s">
        <v>100</v>
      </c>
      <c r="BX95" t="s">
        <v>100</v>
      </c>
      <c r="BY95" t="s">
        <v>244</v>
      </c>
      <c r="BZ95">
        <v>9.4745699999999999</v>
      </c>
      <c r="CA95">
        <v>75404.399999999994</v>
      </c>
      <c r="CB95">
        <v>35578.699999999997</v>
      </c>
      <c r="CC95">
        <v>0</v>
      </c>
      <c r="CD95">
        <v>1376.63</v>
      </c>
      <c r="CE95">
        <v>0</v>
      </c>
      <c r="CF95">
        <v>72774.600000000006</v>
      </c>
      <c r="CG95">
        <v>185144</v>
      </c>
      <c r="CH95">
        <v>229701</v>
      </c>
      <c r="CI95">
        <v>0</v>
      </c>
      <c r="CJ95">
        <v>0</v>
      </c>
      <c r="CK95">
        <v>0</v>
      </c>
      <c r="CL95">
        <v>414845</v>
      </c>
      <c r="CM95">
        <v>1666.48</v>
      </c>
      <c r="CN95">
        <v>0</v>
      </c>
      <c r="CO95">
        <v>0</v>
      </c>
      <c r="CP95">
        <v>0</v>
      </c>
      <c r="CQ95">
        <v>0</v>
      </c>
      <c r="CR95">
        <v>640.42700000000002</v>
      </c>
      <c r="CS95">
        <v>0</v>
      </c>
      <c r="CT95">
        <v>2306.91</v>
      </c>
      <c r="CU95">
        <v>0</v>
      </c>
      <c r="CV95">
        <v>0</v>
      </c>
      <c r="CW95">
        <v>0</v>
      </c>
      <c r="CX95">
        <v>0</v>
      </c>
      <c r="CY95">
        <v>2306.91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5.1091100000000003</v>
      </c>
      <c r="DN95">
        <v>50.322299999999998</v>
      </c>
      <c r="DO95">
        <v>16.961099999999998</v>
      </c>
      <c r="DP95">
        <v>0</v>
      </c>
      <c r="DQ95">
        <v>0.43537900000000002</v>
      </c>
      <c r="DR95">
        <v>1.7182900000000001</v>
      </c>
      <c r="DS95">
        <v>33.295900000000003</v>
      </c>
      <c r="DT95">
        <v>107.842</v>
      </c>
      <c r="DU95">
        <v>109.03400000000001</v>
      </c>
      <c r="DV95">
        <v>0</v>
      </c>
      <c r="DW95">
        <v>0</v>
      </c>
      <c r="DX95">
        <v>0</v>
      </c>
      <c r="DY95">
        <v>216.876</v>
      </c>
      <c r="DZ95">
        <v>210.05199999999999</v>
      </c>
      <c r="EA95">
        <v>6.8244100000000003</v>
      </c>
      <c r="EB95">
        <v>0</v>
      </c>
      <c r="EC95">
        <v>0</v>
      </c>
      <c r="EE95">
        <v>0</v>
      </c>
      <c r="EF95">
        <v>0</v>
      </c>
      <c r="EH95">
        <v>0</v>
      </c>
      <c r="FI95" t="s">
        <v>509</v>
      </c>
      <c r="FJ95" t="s">
        <v>512</v>
      </c>
      <c r="FK95" t="s">
        <v>260</v>
      </c>
      <c r="FL95" t="s">
        <v>291</v>
      </c>
      <c r="FM95">
        <v>8.5</v>
      </c>
      <c r="FN95" t="s">
        <v>44</v>
      </c>
      <c r="FO95" t="s">
        <v>513</v>
      </c>
      <c r="FP95" t="s">
        <v>518</v>
      </c>
    </row>
    <row r="96" spans="1:172" x14ac:dyDescent="0.25">
      <c r="A96" s="69">
        <v>42961.392939814818</v>
      </c>
      <c r="B96" t="s">
        <v>327</v>
      </c>
      <c r="C96">
        <v>313516</v>
      </c>
      <c r="D96" t="s">
        <v>305</v>
      </c>
      <c r="E96">
        <v>53627.8</v>
      </c>
      <c r="F96">
        <v>53627.8</v>
      </c>
      <c r="G96" t="s">
        <v>43</v>
      </c>
      <c r="H96" s="39">
        <v>7.0833333333333331E-2</v>
      </c>
      <c r="I96" t="s">
        <v>51</v>
      </c>
      <c r="J96">
        <v>-72.930000000000007</v>
      </c>
      <c r="K96" t="s">
        <v>100</v>
      </c>
      <c r="L96" t="s">
        <v>100</v>
      </c>
      <c r="M96" t="s">
        <v>488</v>
      </c>
      <c r="N96">
        <v>275.76799999999997</v>
      </c>
      <c r="O96">
        <v>53149</v>
      </c>
      <c r="P96">
        <v>206001</v>
      </c>
      <c r="Q96">
        <v>0</v>
      </c>
      <c r="R96">
        <v>9600.0499999999993</v>
      </c>
      <c r="S96">
        <v>0</v>
      </c>
      <c r="T96">
        <v>115458</v>
      </c>
      <c r="U96">
        <v>384483</v>
      </c>
      <c r="V96">
        <v>235375</v>
      </c>
      <c r="W96">
        <v>23370.400000000001</v>
      </c>
      <c r="X96">
        <v>0</v>
      </c>
      <c r="Y96">
        <v>0</v>
      </c>
      <c r="Z96">
        <v>643229</v>
      </c>
      <c r="AA96">
        <v>42383.8</v>
      </c>
      <c r="AB96">
        <v>0</v>
      </c>
      <c r="AC96">
        <v>0</v>
      </c>
      <c r="AD96">
        <v>0</v>
      </c>
      <c r="AE96">
        <v>0</v>
      </c>
      <c r="AF96">
        <v>717.14499999999998</v>
      </c>
      <c r="AG96">
        <v>0</v>
      </c>
      <c r="AH96">
        <v>43100.9</v>
      </c>
      <c r="AI96">
        <v>2888.07</v>
      </c>
      <c r="AJ96">
        <v>0</v>
      </c>
      <c r="AK96">
        <v>0</v>
      </c>
      <c r="AL96">
        <v>0</v>
      </c>
      <c r="AM96">
        <v>45989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125.04600000000001</v>
      </c>
      <c r="BB96">
        <v>50.973999999999997</v>
      </c>
      <c r="BC96">
        <v>81.747399999999999</v>
      </c>
      <c r="BD96">
        <v>0</v>
      </c>
      <c r="BE96">
        <v>2.9778500000000001</v>
      </c>
      <c r="BF96">
        <v>1.9299900000000001</v>
      </c>
      <c r="BG96">
        <v>51.9893</v>
      </c>
      <c r="BH96">
        <v>314.66500000000002</v>
      </c>
      <c r="BI96">
        <v>117.922</v>
      </c>
      <c r="BJ96">
        <v>8.8827599999999993</v>
      </c>
      <c r="BK96">
        <v>0</v>
      </c>
      <c r="BL96">
        <v>0</v>
      </c>
      <c r="BM96">
        <v>441.47</v>
      </c>
      <c r="BN96">
        <v>306.851</v>
      </c>
      <c r="BO96">
        <v>134.619</v>
      </c>
      <c r="BP96">
        <v>0</v>
      </c>
      <c r="BQ96">
        <v>0</v>
      </c>
      <c r="BR96" t="s">
        <v>329</v>
      </c>
      <c r="BS96">
        <v>0</v>
      </c>
      <c r="BT96">
        <v>1004.25</v>
      </c>
      <c r="BU96" t="s">
        <v>329</v>
      </c>
      <c r="BV96">
        <v>1</v>
      </c>
      <c r="BW96" t="s">
        <v>100</v>
      </c>
      <c r="BX96" t="s">
        <v>100</v>
      </c>
      <c r="BY96" t="s">
        <v>216</v>
      </c>
      <c r="BZ96">
        <v>155.74799999999999</v>
      </c>
      <c r="CA96">
        <v>63923.5</v>
      </c>
      <c r="CB96">
        <v>137275</v>
      </c>
      <c r="CC96">
        <v>0</v>
      </c>
      <c r="CD96">
        <v>10305.700000000001</v>
      </c>
      <c r="CE96">
        <v>0</v>
      </c>
      <c r="CF96">
        <v>110368</v>
      </c>
      <c r="CG96">
        <v>322028</v>
      </c>
      <c r="CH96">
        <v>235375</v>
      </c>
      <c r="CI96">
        <v>23370.400000000001</v>
      </c>
      <c r="CJ96">
        <v>0</v>
      </c>
      <c r="CK96">
        <v>0</v>
      </c>
      <c r="CL96">
        <v>580774</v>
      </c>
      <c r="CM96">
        <v>25310.2</v>
      </c>
      <c r="CN96">
        <v>0</v>
      </c>
      <c r="CO96">
        <v>0</v>
      </c>
      <c r="CP96">
        <v>0</v>
      </c>
      <c r="CQ96">
        <v>0</v>
      </c>
      <c r="CR96">
        <v>748.52499999999998</v>
      </c>
      <c r="CS96">
        <v>0</v>
      </c>
      <c r="CT96">
        <v>26058.7</v>
      </c>
      <c r="CU96">
        <v>2888.07</v>
      </c>
      <c r="CV96">
        <v>0</v>
      </c>
      <c r="CW96">
        <v>0</v>
      </c>
      <c r="CX96">
        <v>0</v>
      </c>
      <c r="CY96">
        <v>28946.799999999999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73.677800000000005</v>
      </c>
      <c r="DN96">
        <v>53.705599999999997</v>
      </c>
      <c r="DO96">
        <v>59.150700000000001</v>
      </c>
      <c r="DP96">
        <v>0</v>
      </c>
      <c r="DQ96">
        <v>3.7336900000000002</v>
      </c>
      <c r="DR96">
        <v>2.0141</v>
      </c>
      <c r="DS96">
        <v>49.462400000000002</v>
      </c>
      <c r="DT96">
        <v>241.744</v>
      </c>
      <c r="DU96">
        <v>117.922</v>
      </c>
      <c r="DV96">
        <v>8.8827599999999993</v>
      </c>
      <c r="DW96">
        <v>0</v>
      </c>
      <c r="DX96">
        <v>0</v>
      </c>
      <c r="DY96">
        <v>368.55</v>
      </c>
      <c r="DZ96">
        <v>285.17899999999997</v>
      </c>
      <c r="EA96">
        <v>83.370699999999999</v>
      </c>
      <c r="EB96">
        <v>0</v>
      </c>
      <c r="EC96">
        <v>0</v>
      </c>
      <c r="EE96">
        <v>0</v>
      </c>
      <c r="EF96">
        <v>8</v>
      </c>
      <c r="EG96" t="s">
        <v>207</v>
      </c>
      <c r="EH96">
        <v>0</v>
      </c>
      <c r="FI96" t="s">
        <v>509</v>
      </c>
      <c r="FJ96" t="s">
        <v>512</v>
      </c>
      <c r="FK96" t="s">
        <v>260</v>
      </c>
      <c r="FL96" t="s">
        <v>291</v>
      </c>
      <c r="FM96">
        <v>8.5</v>
      </c>
      <c r="FN96" t="s">
        <v>44</v>
      </c>
      <c r="FO96" t="s">
        <v>513</v>
      </c>
      <c r="FP96" t="s">
        <v>518</v>
      </c>
    </row>
    <row r="97" spans="1:172" x14ac:dyDescent="0.25">
      <c r="A97" s="69">
        <v>42961.394004629627</v>
      </c>
      <c r="B97" t="s">
        <v>330</v>
      </c>
      <c r="C97">
        <v>313606</v>
      </c>
      <c r="D97" t="s">
        <v>303</v>
      </c>
      <c r="E97">
        <v>53627.8</v>
      </c>
      <c r="F97">
        <v>53627.8</v>
      </c>
      <c r="G97" t="s">
        <v>43</v>
      </c>
      <c r="H97" s="39">
        <v>6.1111111111111116E-2</v>
      </c>
      <c r="I97" t="s">
        <v>51</v>
      </c>
      <c r="J97">
        <v>-27.17</v>
      </c>
      <c r="K97" t="s">
        <v>100</v>
      </c>
      <c r="L97" t="s">
        <v>100</v>
      </c>
      <c r="M97" t="s">
        <v>331</v>
      </c>
      <c r="N97">
        <v>128.96199999999999</v>
      </c>
      <c r="O97">
        <v>89978.4</v>
      </c>
      <c r="P97">
        <v>200867</v>
      </c>
      <c r="Q97">
        <v>0</v>
      </c>
      <c r="R97">
        <v>7817.09</v>
      </c>
      <c r="S97">
        <v>0</v>
      </c>
      <c r="T97">
        <v>115469</v>
      </c>
      <c r="U97">
        <v>414260</v>
      </c>
      <c r="V97">
        <v>235375</v>
      </c>
      <c r="W97">
        <v>23370.400000000001</v>
      </c>
      <c r="X97">
        <v>0</v>
      </c>
      <c r="Y97">
        <v>0</v>
      </c>
      <c r="Z97">
        <v>673006</v>
      </c>
      <c r="AA97">
        <v>19820.599999999999</v>
      </c>
      <c r="AB97">
        <v>0</v>
      </c>
      <c r="AC97">
        <v>0</v>
      </c>
      <c r="AD97">
        <v>0</v>
      </c>
      <c r="AE97">
        <v>0</v>
      </c>
      <c r="AF97">
        <v>615.56399999999996</v>
      </c>
      <c r="AG97">
        <v>0</v>
      </c>
      <c r="AH97">
        <v>20436.2</v>
      </c>
      <c r="AI97">
        <v>2888.07</v>
      </c>
      <c r="AJ97">
        <v>0</v>
      </c>
      <c r="AK97">
        <v>0</v>
      </c>
      <c r="AL97">
        <v>0</v>
      </c>
      <c r="AM97">
        <v>23324.3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58.783499999999997</v>
      </c>
      <c r="BB97">
        <v>71.794899999999998</v>
      </c>
      <c r="BC97">
        <v>80.054599999999994</v>
      </c>
      <c r="BD97">
        <v>0</v>
      </c>
      <c r="BE97">
        <v>2.44095</v>
      </c>
      <c r="BF97">
        <v>1.6519200000000001</v>
      </c>
      <c r="BG97">
        <v>52.513199999999998</v>
      </c>
      <c r="BH97">
        <v>267.23899999999998</v>
      </c>
      <c r="BI97">
        <v>118.905</v>
      </c>
      <c r="BJ97">
        <v>8.9666999999999994</v>
      </c>
      <c r="BK97">
        <v>0</v>
      </c>
      <c r="BL97">
        <v>0</v>
      </c>
      <c r="BM97">
        <v>395.11099999999999</v>
      </c>
      <c r="BN97">
        <v>326.98700000000002</v>
      </c>
      <c r="BO97">
        <v>68.123999999999995</v>
      </c>
      <c r="BP97">
        <v>0</v>
      </c>
      <c r="BQ97">
        <v>0</v>
      </c>
      <c r="BS97">
        <v>0</v>
      </c>
      <c r="BT97">
        <v>44.75</v>
      </c>
      <c r="BU97" t="s">
        <v>329</v>
      </c>
      <c r="BV97">
        <v>0</v>
      </c>
      <c r="BW97" t="s">
        <v>100</v>
      </c>
      <c r="BX97" t="s">
        <v>100</v>
      </c>
      <c r="BY97" t="s">
        <v>489</v>
      </c>
      <c r="BZ97">
        <v>81.291600000000003</v>
      </c>
      <c r="CA97">
        <v>134019</v>
      </c>
      <c r="CB97">
        <v>134779</v>
      </c>
      <c r="CC97">
        <v>0</v>
      </c>
      <c r="CD97">
        <v>8526.01</v>
      </c>
      <c r="CE97">
        <v>0</v>
      </c>
      <c r="CF97">
        <v>109803</v>
      </c>
      <c r="CG97">
        <v>387209</v>
      </c>
      <c r="CH97">
        <v>235375</v>
      </c>
      <c r="CI97">
        <v>23370.400000000001</v>
      </c>
      <c r="CJ97">
        <v>0</v>
      </c>
      <c r="CK97">
        <v>0</v>
      </c>
      <c r="CL97">
        <v>645954</v>
      </c>
      <c r="CM97">
        <v>14451.5</v>
      </c>
      <c r="CN97">
        <v>0</v>
      </c>
      <c r="CO97">
        <v>0</v>
      </c>
      <c r="CP97">
        <v>0</v>
      </c>
      <c r="CQ97">
        <v>0</v>
      </c>
      <c r="CR97">
        <v>646.947</v>
      </c>
      <c r="CS97">
        <v>0</v>
      </c>
      <c r="CT97">
        <v>15098.4</v>
      </c>
      <c r="CU97">
        <v>2888.07</v>
      </c>
      <c r="CV97">
        <v>0</v>
      </c>
      <c r="CW97">
        <v>0</v>
      </c>
      <c r="CX97">
        <v>0</v>
      </c>
      <c r="CY97">
        <v>17986.5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40.730699999999999</v>
      </c>
      <c r="DN97">
        <v>87.1554</v>
      </c>
      <c r="DO97">
        <v>57.492400000000004</v>
      </c>
      <c r="DP97">
        <v>0</v>
      </c>
      <c r="DQ97">
        <v>3.24762</v>
      </c>
      <c r="DR97">
        <v>1.7360500000000001</v>
      </c>
      <c r="DS97">
        <v>49.684800000000003</v>
      </c>
      <c r="DT97">
        <v>240.047</v>
      </c>
      <c r="DU97">
        <v>118.905</v>
      </c>
      <c r="DV97">
        <v>8.9666999999999994</v>
      </c>
      <c r="DW97">
        <v>0</v>
      </c>
      <c r="DX97">
        <v>0</v>
      </c>
      <c r="DY97">
        <v>367.91800000000001</v>
      </c>
      <c r="DZ97">
        <v>317.75099999999998</v>
      </c>
      <c r="EA97">
        <v>50.167200000000001</v>
      </c>
      <c r="EB97">
        <v>0</v>
      </c>
      <c r="EC97">
        <v>0</v>
      </c>
      <c r="EE97">
        <v>0</v>
      </c>
      <c r="EF97">
        <v>3.5</v>
      </c>
      <c r="EG97" t="s">
        <v>329</v>
      </c>
      <c r="EH97">
        <v>0</v>
      </c>
      <c r="FI97" t="s">
        <v>509</v>
      </c>
      <c r="FJ97" t="s">
        <v>512</v>
      </c>
      <c r="FK97" t="s">
        <v>260</v>
      </c>
      <c r="FL97" t="s">
        <v>291</v>
      </c>
      <c r="FM97">
        <v>8.5</v>
      </c>
      <c r="FN97" t="s">
        <v>44</v>
      </c>
      <c r="FO97" t="s">
        <v>513</v>
      </c>
      <c r="FP97" t="s">
        <v>518</v>
      </c>
    </row>
    <row r="98" spans="1:172" x14ac:dyDescent="0.25">
      <c r="A98" s="69">
        <v>42961.395162037035</v>
      </c>
      <c r="B98" t="s">
        <v>332</v>
      </c>
      <c r="C98">
        <v>314116</v>
      </c>
      <c r="D98" t="s">
        <v>305</v>
      </c>
      <c r="E98">
        <v>53627.8</v>
      </c>
      <c r="F98">
        <v>53627.8</v>
      </c>
      <c r="G98" t="s">
        <v>43</v>
      </c>
      <c r="H98" s="39">
        <v>6.458333333333334E-2</v>
      </c>
      <c r="I98" t="s">
        <v>51</v>
      </c>
      <c r="J98">
        <v>-27.43</v>
      </c>
      <c r="K98" t="s">
        <v>100</v>
      </c>
      <c r="L98" t="s">
        <v>100</v>
      </c>
      <c r="M98" t="s">
        <v>212</v>
      </c>
      <c r="N98">
        <v>30.838899999999999</v>
      </c>
      <c r="O98">
        <v>48073.9</v>
      </c>
      <c r="P98">
        <v>103265</v>
      </c>
      <c r="Q98">
        <v>0</v>
      </c>
      <c r="R98">
        <v>2715.73</v>
      </c>
      <c r="S98">
        <v>0</v>
      </c>
      <c r="T98">
        <v>78429.8</v>
      </c>
      <c r="U98">
        <v>232515</v>
      </c>
      <c r="V98">
        <v>229701</v>
      </c>
      <c r="W98">
        <v>0</v>
      </c>
      <c r="X98">
        <v>0</v>
      </c>
      <c r="Y98">
        <v>0</v>
      </c>
      <c r="Z98">
        <v>462217</v>
      </c>
      <c r="AA98">
        <v>4739.7299999999996</v>
      </c>
      <c r="AB98">
        <v>0</v>
      </c>
      <c r="AC98">
        <v>0</v>
      </c>
      <c r="AD98">
        <v>0</v>
      </c>
      <c r="AE98">
        <v>0</v>
      </c>
      <c r="AF98">
        <v>709.48400000000004</v>
      </c>
      <c r="AG98">
        <v>0</v>
      </c>
      <c r="AH98">
        <v>5449.21</v>
      </c>
      <c r="AI98">
        <v>0</v>
      </c>
      <c r="AJ98">
        <v>0</v>
      </c>
      <c r="AK98">
        <v>0</v>
      </c>
      <c r="AL98">
        <v>0</v>
      </c>
      <c r="AM98">
        <v>5449.21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14.3527</v>
      </c>
      <c r="BB98">
        <v>41.725999999999999</v>
      </c>
      <c r="BC98">
        <v>43.410899999999998</v>
      </c>
      <c r="BD98">
        <v>0</v>
      </c>
      <c r="BE98">
        <v>0.85100900000000002</v>
      </c>
      <c r="BF98">
        <v>1.90906</v>
      </c>
      <c r="BG98">
        <v>35.655900000000003</v>
      </c>
      <c r="BH98">
        <v>137.90600000000001</v>
      </c>
      <c r="BI98">
        <v>107.855</v>
      </c>
      <c r="BJ98">
        <v>0</v>
      </c>
      <c r="BK98">
        <v>0</v>
      </c>
      <c r="BL98">
        <v>0</v>
      </c>
      <c r="BM98">
        <v>245.76</v>
      </c>
      <c r="BN98">
        <v>229.50800000000001</v>
      </c>
      <c r="BO98">
        <v>16.252099999999999</v>
      </c>
      <c r="BP98">
        <v>0</v>
      </c>
      <c r="BQ98">
        <v>0</v>
      </c>
      <c r="BS98">
        <v>0</v>
      </c>
      <c r="BT98">
        <v>1.25</v>
      </c>
      <c r="BU98" t="s">
        <v>158</v>
      </c>
      <c r="BV98">
        <v>0</v>
      </c>
      <c r="BW98" t="s">
        <v>100</v>
      </c>
      <c r="BX98" t="s">
        <v>100</v>
      </c>
      <c r="BY98" t="s">
        <v>297</v>
      </c>
      <c r="BZ98">
        <v>40.71</v>
      </c>
      <c r="CA98">
        <v>40364.800000000003</v>
      </c>
      <c r="CB98">
        <v>38498.1</v>
      </c>
      <c r="CC98">
        <v>0</v>
      </c>
      <c r="CD98">
        <v>2870.01</v>
      </c>
      <c r="CE98">
        <v>0</v>
      </c>
      <c r="CF98">
        <v>73340.100000000006</v>
      </c>
      <c r="CG98">
        <v>155114</v>
      </c>
      <c r="CH98">
        <v>229701</v>
      </c>
      <c r="CI98">
        <v>0</v>
      </c>
      <c r="CJ98">
        <v>0</v>
      </c>
      <c r="CK98">
        <v>0</v>
      </c>
      <c r="CL98">
        <v>384815</v>
      </c>
      <c r="CM98">
        <v>6659.98</v>
      </c>
      <c r="CN98">
        <v>0</v>
      </c>
      <c r="CO98">
        <v>0</v>
      </c>
      <c r="CP98">
        <v>0</v>
      </c>
      <c r="CQ98">
        <v>0</v>
      </c>
      <c r="CR98">
        <v>740.86500000000001</v>
      </c>
      <c r="CS98">
        <v>0</v>
      </c>
      <c r="CT98">
        <v>7400.84</v>
      </c>
      <c r="CU98">
        <v>0</v>
      </c>
      <c r="CV98">
        <v>0</v>
      </c>
      <c r="CW98">
        <v>0</v>
      </c>
      <c r="CX98">
        <v>0</v>
      </c>
      <c r="CY98">
        <v>7400.84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20.013300000000001</v>
      </c>
      <c r="DN98">
        <v>35.7014</v>
      </c>
      <c r="DO98">
        <v>18.754300000000001</v>
      </c>
      <c r="DP98">
        <v>0</v>
      </c>
      <c r="DQ98">
        <v>0.89959800000000001</v>
      </c>
      <c r="DR98">
        <v>1.99318</v>
      </c>
      <c r="DS98">
        <v>33.128999999999998</v>
      </c>
      <c r="DT98">
        <v>110.491</v>
      </c>
      <c r="DU98">
        <v>107.855</v>
      </c>
      <c r="DV98">
        <v>0</v>
      </c>
      <c r="DW98">
        <v>0</v>
      </c>
      <c r="DX98">
        <v>0</v>
      </c>
      <c r="DY98">
        <v>218.345</v>
      </c>
      <c r="DZ98">
        <v>196.352</v>
      </c>
      <c r="EA98">
        <v>21.9937</v>
      </c>
      <c r="EB98">
        <v>0</v>
      </c>
      <c r="EC98">
        <v>0</v>
      </c>
      <c r="EE98">
        <v>0</v>
      </c>
      <c r="EF98">
        <v>9.25</v>
      </c>
      <c r="EG98" t="s">
        <v>207</v>
      </c>
      <c r="EH98">
        <v>0</v>
      </c>
      <c r="FI98" t="s">
        <v>509</v>
      </c>
      <c r="FJ98" t="s">
        <v>512</v>
      </c>
      <c r="FK98" t="s">
        <v>260</v>
      </c>
      <c r="FL98" t="s">
        <v>291</v>
      </c>
      <c r="FM98">
        <v>8.5</v>
      </c>
      <c r="FN98" t="s">
        <v>44</v>
      </c>
      <c r="FO98" t="s">
        <v>513</v>
      </c>
      <c r="FP98" t="s">
        <v>518</v>
      </c>
    </row>
    <row r="99" spans="1:172" x14ac:dyDescent="0.25">
      <c r="A99" s="69">
        <v>42961.396099537036</v>
      </c>
      <c r="B99" t="s">
        <v>333</v>
      </c>
      <c r="C99">
        <v>314206</v>
      </c>
      <c r="D99" t="s">
        <v>303</v>
      </c>
      <c r="E99">
        <v>53627.8</v>
      </c>
      <c r="F99">
        <v>53627.8</v>
      </c>
      <c r="G99" t="s">
        <v>43</v>
      </c>
      <c r="H99" s="39">
        <v>5.347222222222222E-2</v>
      </c>
      <c r="I99" t="s">
        <v>51</v>
      </c>
      <c r="J99">
        <v>-23.24</v>
      </c>
      <c r="K99" t="s">
        <v>100</v>
      </c>
      <c r="L99" t="s">
        <v>100</v>
      </c>
      <c r="M99" t="s">
        <v>212</v>
      </c>
      <c r="N99">
        <v>5.2799300000000002</v>
      </c>
      <c r="O99">
        <v>85555.4</v>
      </c>
      <c r="P99">
        <v>77192</v>
      </c>
      <c r="Q99">
        <v>0</v>
      </c>
      <c r="R99">
        <v>937.67899999999997</v>
      </c>
      <c r="S99">
        <v>0</v>
      </c>
      <c r="T99">
        <v>78440.899999999994</v>
      </c>
      <c r="U99">
        <v>242131</v>
      </c>
      <c r="V99">
        <v>229701</v>
      </c>
      <c r="W99">
        <v>0</v>
      </c>
      <c r="X99">
        <v>0</v>
      </c>
      <c r="Y99">
        <v>0</v>
      </c>
      <c r="Z99">
        <v>471833</v>
      </c>
      <c r="AA99">
        <v>811.49199999999996</v>
      </c>
      <c r="AB99">
        <v>0</v>
      </c>
      <c r="AC99">
        <v>0</v>
      </c>
      <c r="AD99">
        <v>0</v>
      </c>
      <c r="AE99">
        <v>0</v>
      </c>
      <c r="AF99">
        <v>609.04399999999998</v>
      </c>
      <c r="AG99">
        <v>0</v>
      </c>
      <c r="AH99">
        <v>1420.54</v>
      </c>
      <c r="AI99">
        <v>0</v>
      </c>
      <c r="AJ99">
        <v>0</v>
      </c>
      <c r="AK99">
        <v>0</v>
      </c>
      <c r="AL99">
        <v>0</v>
      </c>
      <c r="AM99">
        <v>1420.54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2.5430799999999998</v>
      </c>
      <c r="BB99">
        <v>57.791699999999999</v>
      </c>
      <c r="BC99">
        <v>32.710999999999999</v>
      </c>
      <c r="BD99">
        <v>0</v>
      </c>
      <c r="BE99">
        <v>0.29663499999999998</v>
      </c>
      <c r="BF99">
        <v>1.6341699999999999</v>
      </c>
      <c r="BG99">
        <v>36.124299999999998</v>
      </c>
      <c r="BH99">
        <v>131.101</v>
      </c>
      <c r="BI99">
        <v>109.03400000000001</v>
      </c>
      <c r="BJ99">
        <v>0</v>
      </c>
      <c r="BK99">
        <v>0</v>
      </c>
      <c r="BL99">
        <v>0</v>
      </c>
      <c r="BM99">
        <v>240.13499999999999</v>
      </c>
      <c r="BN99">
        <v>235.959</v>
      </c>
      <c r="BO99">
        <v>4.1755800000000001</v>
      </c>
      <c r="BP99">
        <v>0</v>
      </c>
      <c r="BQ99">
        <v>0</v>
      </c>
      <c r="BS99">
        <v>0</v>
      </c>
      <c r="BT99">
        <v>0</v>
      </c>
      <c r="BV99">
        <v>0</v>
      </c>
      <c r="BW99" t="s">
        <v>100</v>
      </c>
      <c r="BX99" t="s">
        <v>100</v>
      </c>
      <c r="BY99" t="s">
        <v>244</v>
      </c>
      <c r="BZ99">
        <v>9.4745699999999999</v>
      </c>
      <c r="CA99">
        <v>75404.399999999994</v>
      </c>
      <c r="CB99">
        <v>35578.699999999997</v>
      </c>
      <c r="CC99">
        <v>0</v>
      </c>
      <c r="CD99">
        <v>1376.63</v>
      </c>
      <c r="CE99">
        <v>0</v>
      </c>
      <c r="CF99">
        <v>72774.600000000006</v>
      </c>
      <c r="CG99">
        <v>185144</v>
      </c>
      <c r="CH99">
        <v>229701</v>
      </c>
      <c r="CI99">
        <v>0</v>
      </c>
      <c r="CJ99">
        <v>0</v>
      </c>
      <c r="CK99">
        <v>0</v>
      </c>
      <c r="CL99">
        <v>414845</v>
      </c>
      <c r="CM99">
        <v>1666.48</v>
      </c>
      <c r="CN99">
        <v>0</v>
      </c>
      <c r="CO99">
        <v>0</v>
      </c>
      <c r="CP99">
        <v>0</v>
      </c>
      <c r="CQ99">
        <v>0</v>
      </c>
      <c r="CR99">
        <v>640.42700000000002</v>
      </c>
      <c r="CS99">
        <v>0</v>
      </c>
      <c r="CT99">
        <v>2306.91</v>
      </c>
      <c r="CU99">
        <v>0</v>
      </c>
      <c r="CV99">
        <v>0</v>
      </c>
      <c r="CW99">
        <v>0</v>
      </c>
      <c r="CX99">
        <v>0</v>
      </c>
      <c r="CY99">
        <v>2306.91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5.1091100000000003</v>
      </c>
      <c r="DN99">
        <v>50.322299999999998</v>
      </c>
      <c r="DO99">
        <v>16.961099999999998</v>
      </c>
      <c r="DP99">
        <v>0</v>
      </c>
      <c r="DQ99">
        <v>0.43537900000000002</v>
      </c>
      <c r="DR99">
        <v>1.7182900000000001</v>
      </c>
      <c r="DS99">
        <v>33.295900000000003</v>
      </c>
      <c r="DT99">
        <v>107.842</v>
      </c>
      <c r="DU99">
        <v>109.03400000000001</v>
      </c>
      <c r="DV99">
        <v>0</v>
      </c>
      <c r="DW99">
        <v>0</v>
      </c>
      <c r="DX99">
        <v>0</v>
      </c>
      <c r="DY99">
        <v>216.876</v>
      </c>
      <c r="DZ99">
        <v>210.05199999999999</v>
      </c>
      <c r="EA99">
        <v>6.8244100000000003</v>
      </c>
      <c r="EB99">
        <v>0</v>
      </c>
      <c r="EC99">
        <v>0</v>
      </c>
      <c r="EE99">
        <v>0</v>
      </c>
      <c r="EF99">
        <v>0</v>
      </c>
      <c r="EH99">
        <v>0</v>
      </c>
      <c r="FI99" t="s">
        <v>509</v>
      </c>
      <c r="FJ99" t="s">
        <v>512</v>
      </c>
      <c r="FK99" t="s">
        <v>260</v>
      </c>
      <c r="FL99" t="s">
        <v>291</v>
      </c>
      <c r="FM99">
        <v>8.5</v>
      </c>
      <c r="FN99" t="s">
        <v>44</v>
      </c>
      <c r="FO99" t="s">
        <v>513</v>
      </c>
      <c r="FP99" t="s">
        <v>518</v>
      </c>
    </row>
    <row r="100" spans="1:172" x14ac:dyDescent="0.25">
      <c r="A100" s="69">
        <v>42961.397303240738</v>
      </c>
      <c r="B100" t="s">
        <v>334</v>
      </c>
      <c r="C100">
        <v>314716</v>
      </c>
      <c r="D100" t="s">
        <v>305</v>
      </c>
      <c r="E100">
        <v>53627.8</v>
      </c>
      <c r="F100">
        <v>53627.8</v>
      </c>
      <c r="G100" t="s">
        <v>43</v>
      </c>
      <c r="H100" s="39">
        <v>6.9444444444444434E-2</v>
      </c>
      <c r="I100" t="s">
        <v>51</v>
      </c>
      <c r="J100">
        <v>-81.099999999999994</v>
      </c>
      <c r="K100" t="s">
        <v>100</v>
      </c>
      <c r="L100" t="s">
        <v>100</v>
      </c>
      <c r="M100" t="s">
        <v>212</v>
      </c>
      <c r="N100">
        <v>292.85300000000001</v>
      </c>
      <c r="O100">
        <v>90716.9</v>
      </c>
      <c r="P100">
        <v>160654</v>
      </c>
      <c r="Q100">
        <v>0</v>
      </c>
      <c r="R100">
        <v>18289.400000000001</v>
      </c>
      <c r="S100">
        <v>0</v>
      </c>
      <c r="T100">
        <v>115458</v>
      </c>
      <c r="U100">
        <v>385411</v>
      </c>
      <c r="V100">
        <v>235375</v>
      </c>
      <c r="W100">
        <v>23370.400000000001</v>
      </c>
      <c r="X100">
        <v>0</v>
      </c>
      <c r="Y100">
        <v>0</v>
      </c>
      <c r="Z100">
        <v>644157</v>
      </c>
      <c r="AA100">
        <v>45009.599999999999</v>
      </c>
      <c r="AB100">
        <v>0</v>
      </c>
      <c r="AC100">
        <v>0</v>
      </c>
      <c r="AD100">
        <v>0</v>
      </c>
      <c r="AE100">
        <v>0</v>
      </c>
      <c r="AF100">
        <v>717.13699999999994</v>
      </c>
      <c r="AG100">
        <v>0</v>
      </c>
      <c r="AH100">
        <v>45726.7</v>
      </c>
      <c r="AI100">
        <v>2888.07</v>
      </c>
      <c r="AJ100">
        <v>0</v>
      </c>
      <c r="AK100">
        <v>0</v>
      </c>
      <c r="AL100">
        <v>0</v>
      </c>
      <c r="AM100">
        <v>48614.8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129.845</v>
      </c>
      <c r="BB100">
        <v>68.504800000000003</v>
      </c>
      <c r="BC100">
        <v>63.6297</v>
      </c>
      <c r="BD100">
        <v>0</v>
      </c>
      <c r="BE100">
        <v>6.9515500000000001</v>
      </c>
      <c r="BF100">
        <v>1.9299599999999999</v>
      </c>
      <c r="BG100">
        <v>51.9893</v>
      </c>
      <c r="BH100">
        <v>322.85000000000002</v>
      </c>
      <c r="BI100">
        <v>117.922</v>
      </c>
      <c r="BJ100">
        <v>8.8827599999999993</v>
      </c>
      <c r="BK100">
        <v>0</v>
      </c>
      <c r="BL100">
        <v>0</v>
      </c>
      <c r="BM100">
        <v>449.65499999999997</v>
      </c>
      <c r="BN100">
        <v>310.24700000000001</v>
      </c>
      <c r="BO100">
        <v>139.40799999999999</v>
      </c>
      <c r="BP100">
        <v>0</v>
      </c>
      <c r="BQ100">
        <v>0</v>
      </c>
      <c r="BS100">
        <v>0</v>
      </c>
      <c r="BT100">
        <v>1</v>
      </c>
      <c r="BU100" t="s">
        <v>158</v>
      </c>
      <c r="BV100">
        <v>0</v>
      </c>
      <c r="BW100" t="s">
        <v>100</v>
      </c>
      <c r="BX100" t="s">
        <v>100</v>
      </c>
      <c r="BY100" t="s">
        <v>216</v>
      </c>
      <c r="BZ100">
        <v>155.74799999999999</v>
      </c>
      <c r="CA100">
        <v>63923.5</v>
      </c>
      <c r="CB100">
        <v>137275</v>
      </c>
      <c r="CC100">
        <v>0</v>
      </c>
      <c r="CD100">
        <v>10305.700000000001</v>
      </c>
      <c r="CE100">
        <v>0</v>
      </c>
      <c r="CF100">
        <v>110368</v>
      </c>
      <c r="CG100">
        <v>322028</v>
      </c>
      <c r="CH100">
        <v>235375</v>
      </c>
      <c r="CI100">
        <v>23370.400000000001</v>
      </c>
      <c r="CJ100">
        <v>0</v>
      </c>
      <c r="CK100">
        <v>0</v>
      </c>
      <c r="CL100">
        <v>580774</v>
      </c>
      <c r="CM100">
        <v>25310.2</v>
      </c>
      <c r="CN100">
        <v>0</v>
      </c>
      <c r="CO100">
        <v>0</v>
      </c>
      <c r="CP100">
        <v>0</v>
      </c>
      <c r="CQ100">
        <v>0</v>
      </c>
      <c r="CR100">
        <v>748.52499999999998</v>
      </c>
      <c r="CS100">
        <v>0</v>
      </c>
      <c r="CT100">
        <v>26058.7</v>
      </c>
      <c r="CU100">
        <v>2888.07</v>
      </c>
      <c r="CV100">
        <v>0</v>
      </c>
      <c r="CW100">
        <v>0</v>
      </c>
      <c r="CX100">
        <v>0</v>
      </c>
      <c r="CY100">
        <v>28946.799999999999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73.677800000000005</v>
      </c>
      <c r="DN100">
        <v>53.705599999999997</v>
      </c>
      <c r="DO100">
        <v>59.150700000000001</v>
      </c>
      <c r="DP100">
        <v>0</v>
      </c>
      <c r="DQ100">
        <v>3.7336900000000002</v>
      </c>
      <c r="DR100">
        <v>2.0141</v>
      </c>
      <c r="DS100">
        <v>49.462400000000002</v>
      </c>
      <c r="DT100">
        <v>241.744</v>
      </c>
      <c r="DU100">
        <v>117.922</v>
      </c>
      <c r="DV100">
        <v>8.8827599999999993</v>
      </c>
      <c r="DW100">
        <v>0</v>
      </c>
      <c r="DX100">
        <v>0</v>
      </c>
      <c r="DY100">
        <v>368.55</v>
      </c>
      <c r="DZ100">
        <v>285.17899999999997</v>
      </c>
      <c r="EA100">
        <v>83.370699999999999</v>
      </c>
      <c r="EB100">
        <v>0</v>
      </c>
      <c r="EC100">
        <v>0</v>
      </c>
      <c r="EE100">
        <v>0</v>
      </c>
      <c r="EF100">
        <v>8</v>
      </c>
      <c r="EG100" t="s">
        <v>207</v>
      </c>
      <c r="EH100">
        <v>0</v>
      </c>
      <c r="FI100" t="s">
        <v>509</v>
      </c>
      <c r="FJ100" t="s">
        <v>512</v>
      </c>
      <c r="FK100" t="s">
        <v>260</v>
      </c>
      <c r="FL100" t="s">
        <v>291</v>
      </c>
      <c r="FM100">
        <v>8.5</v>
      </c>
      <c r="FN100" t="s">
        <v>44</v>
      </c>
      <c r="FO100" t="s">
        <v>513</v>
      </c>
      <c r="FP100" t="s">
        <v>518</v>
      </c>
    </row>
    <row r="101" spans="1:172" x14ac:dyDescent="0.25">
      <c r="A101" s="69">
        <v>42961.398310185185</v>
      </c>
      <c r="B101" t="s">
        <v>335</v>
      </c>
      <c r="C101">
        <v>314806</v>
      </c>
      <c r="D101" t="s">
        <v>303</v>
      </c>
      <c r="E101">
        <v>53627.8</v>
      </c>
      <c r="F101">
        <v>53627.8</v>
      </c>
      <c r="G101" t="s">
        <v>43</v>
      </c>
      <c r="H101" s="39">
        <v>5.6944444444444443E-2</v>
      </c>
      <c r="I101" t="s">
        <v>51</v>
      </c>
      <c r="J101">
        <v>-74.349999999999994</v>
      </c>
      <c r="K101" t="s">
        <v>100</v>
      </c>
      <c r="L101" t="s">
        <v>100</v>
      </c>
      <c r="M101" t="s">
        <v>212</v>
      </c>
      <c r="N101">
        <v>181.708</v>
      </c>
      <c r="O101">
        <v>191536</v>
      </c>
      <c r="P101">
        <v>157995</v>
      </c>
      <c r="Q101">
        <v>0</v>
      </c>
      <c r="R101">
        <v>17058.900000000001</v>
      </c>
      <c r="S101">
        <v>0</v>
      </c>
      <c r="T101">
        <v>115469</v>
      </c>
      <c r="U101">
        <v>482241</v>
      </c>
      <c r="V101">
        <v>235375</v>
      </c>
      <c r="W101">
        <v>23370.400000000001</v>
      </c>
      <c r="X101">
        <v>0</v>
      </c>
      <c r="Y101">
        <v>0</v>
      </c>
      <c r="Z101">
        <v>740986</v>
      </c>
      <c r="AA101">
        <v>27927.3</v>
      </c>
      <c r="AB101">
        <v>0</v>
      </c>
      <c r="AC101">
        <v>0</v>
      </c>
      <c r="AD101">
        <v>0</v>
      </c>
      <c r="AE101">
        <v>0</v>
      </c>
      <c r="AF101">
        <v>615.56299999999999</v>
      </c>
      <c r="AG101">
        <v>0</v>
      </c>
      <c r="AH101">
        <v>28542.9</v>
      </c>
      <c r="AI101">
        <v>2888.07</v>
      </c>
      <c r="AJ101">
        <v>0</v>
      </c>
      <c r="AK101">
        <v>0</v>
      </c>
      <c r="AL101">
        <v>0</v>
      </c>
      <c r="AM101">
        <v>31431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77.935299999999998</v>
      </c>
      <c r="BB101">
        <v>113.209</v>
      </c>
      <c r="BC101">
        <v>62.605600000000003</v>
      </c>
      <c r="BD101">
        <v>0</v>
      </c>
      <c r="BE101">
        <v>6.4770099999999999</v>
      </c>
      <c r="BF101">
        <v>1.6519200000000001</v>
      </c>
      <c r="BG101">
        <v>52.513199999999998</v>
      </c>
      <c r="BH101">
        <v>314.392</v>
      </c>
      <c r="BI101">
        <v>118.905</v>
      </c>
      <c r="BJ101">
        <v>8.9666999999999994</v>
      </c>
      <c r="BK101">
        <v>0</v>
      </c>
      <c r="BL101">
        <v>0</v>
      </c>
      <c r="BM101">
        <v>442.26400000000001</v>
      </c>
      <c r="BN101">
        <v>355.01</v>
      </c>
      <c r="BO101">
        <v>87.253500000000003</v>
      </c>
      <c r="BP101">
        <v>0</v>
      </c>
      <c r="BQ101">
        <v>1.25</v>
      </c>
      <c r="BR101" t="s">
        <v>329</v>
      </c>
      <c r="BS101">
        <v>0</v>
      </c>
      <c r="BT101">
        <v>0</v>
      </c>
      <c r="BV101">
        <v>0</v>
      </c>
      <c r="BW101" t="s">
        <v>100</v>
      </c>
      <c r="BX101" t="s">
        <v>100</v>
      </c>
      <c r="BY101" t="s">
        <v>489</v>
      </c>
      <c r="BZ101">
        <v>81.291600000000003</v>
      </c>
      <c r="CA101">
        <v>134019</v>
      </c>
      <c r="CB101">
        <v>134779</v>
      </c>
      <c r="CC101">
        <v>0</v>
      </c>
      <c r="CD101">
        <v>8526.01</v>
      </c>
      <c r="CE101">
        <v>0</v>
      </c>
      <c r="CF101">
        <v>109803</v>
      </c>
      <c r="CG101">
        <v>387209</v>
      </c>
      <c r="CH101">
        <v>235375</v>
      </c>
      <c r="CI101">
        <v>23370.400000000001</v>
      </c>
      <c r="CJ101">
        <v>0</v>
      </c>
      <c r="CK101">
        <v>0</v>
      </c>
      <c r="CL101">
        <v>645954</v>
      </c>
      <c r="CM101">
        <v>14451.5</v>
      </c>
      <c r="CN101">
        <v>0</v>
      </c>
      <c r="CO101">
        <v>0</v>
      </c>
      <c r="CP101">
        <v>0</v>
      </c>
      <c r="CQ101">
        <v>0</v>
      </c>
      <c r="CR101">
        <v>646.947</v>
      </c>
      <c r="CS101">
        <v>0</v>
      </c>
      <c r="CT101">
        <v>15098.4</v>
      </c>
      <c r="CU101">
        <v>2888.07</v>
      </c>
      <c r="CV101">
        <v>0</v>
      </c>
      <c r="CW101">
        <v>0</v>
      </c>
      <c r="CX101">
        <v>0</v>
      </c>
      <c r="CY101">
        <v>17986.5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40.730699999999999</v>
      </c>
      <c r="DN101">
        <v>87.1554</v>
      </c>
      <c r="DO101">
        <v>57.492400000000004</v>
      </c>
      <c r="DP101">
        <v>0</v>
      </c>
      <c r="DQ101">
        <v>3.24762</v>
      </c>
      <c r="DR101">
        <v>1.7360500000000001</v>
      </c>
      <c r="DS101">
        <v>49.684800000000003</v>
      </c>
      <c r="DT101">
        <v>240.047</v>
      </c>
      <c r="DU101">
        <v>118.905</v>
      </c>
      <c r="DV101">
        <v>8.9666999999999994</v>
      </c>
      <c r="DW101">
        <v>0</v>
      </c>
      <c r="DX101">
        <v>0</v>
      </c>
      <c r="DY101">
        <v>367.91800000000001</v>
      </c>
      <c r="DZ101">
        <v>317.75099999999998</v>
      </c>
      <c r="EA101">
        <v>50.167200000000001</v>
      </c>
      <c r="EB101">
        <v>0</v>
      </c>
      <c r="EC101">
        <v>0</v>
      </c>
      <c r="EE101">
        <v>0</v>
      </c>
      <c r="EF101">
        <v>3.5</v>
      </c>
      <c r="EG101" t="s">
        <v>329</v>
      </c>
      <c r="EH101">
        <v>0</v>
      </c>
      <c r="FI101" t="s">
        <v>509</v>
      </c>
      <c r="FJ101" t="s">
        <v>512</v>
      </c>
      <c r="FK101" t="s">
        <v>260</v>
      </c>
      <c r="FL101" t="s">
        <v>291</v>
      </c>
      <c r="FM101">
        <v>8.5</v>
      </c>
      <c r="FN101" t="s">
        <v>44</v>
      </c>
      <c r="FO101" t="s">
        <v>513</v>
      </c>
      <c r="FP101" t="s">
        <v>518</v>
      </c>
    </row>
    <row r="102" spans="1:172" x14ac:dyDescent="0.25">
      <c r="A102" s="69">
        <v>42961.400543981479</v>
      </c>
      <c r="B102" t="s">
        <v>336</v>
      </c>
      <c r="C102">
        <v>400006</v>
      </c>
      <c r="D102" t="s">
        <v>303</v>
      </c>
      <c r="E102">
        <v>498589</v>
      </c>
      <c r="F102">
        <v>498589</v>
      </c>
      <c r="G102" t="s">
        <v>43</v>
      </c>
      <c r="H102" s="39">
        <v>0.13125000000000001</v>
      </c>
      <c r="I102" t="s">
        <v>50</v>
      </c>
      <c r="J102">
        <v>1.1499999999999999</v>
      </c>
      <c r="K102" t="s">
        <v>100</v>
      </c>
      <c r="L102" t="s">
        <v>100</v>
      </c>
      <c r="M102" t="s">
        <v>242</v>
      </c>
      <c r="N102">
        <v>106.72799999999999</v>
      </c>
      <c r="O102">
        <v>350485</v>
      </c>
      <c r="P102">
        <v>249547</v>
      </c>
      <c r="Q102">
        <v>2153.29</v>
      </c>
      <c r="R102">
        <v>229399</v>
      </c>
      <c r="S102">
        <v>0</v>
      </c>
      <c r="T102">
        <v>728541</v>
      </c>
      <c r="U102" s="14">
        <v>1560230</v>
      </c>
      <c r="V102" s="14">
        <v>2135580</v>
      </c>
      <c r="W102">
        <v>0</v>
      </c>
      <c r="X102">
        <v>0</v>
      </c>
      <c r="Y102">
        <v>0</v>
      </c>
      <c r="Z102" s="14">
        <v>3695810</v>
      </c>
      <c r="AA102">
        <v>16403.400000000001</v>
      </c>
      <c r="AB102">
        <v>0</v>
      </c>
      <c r="AC102">
        <v>0</v>
      </c>
      <c r="AD102">
        <v>0</v>
      </c>
      <c r="AE102">
        <v>0</v>
      </c>
      <c r="AF102">
        <v>5568.97</v>
      </c>
      <c r="AG102">
        <v>0</v>
      </c>
      <c r="AH102">
        <v>21972.400000000001</v>
      </c>
      <c r="AI102">
        <v>0</v>
      </c>
      <c r="AJ102">
        <v>0</v>
      </c>
      <c r="AK102">
        <v>0</v>
      </c>
      <c r="AL102">
        <v>0</v>
      </c>
      <c r="AM102">
        <v>21972.400000000001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5.1416399999999998</v>
      </c>
      <c r="BB102">
        <v>26.020900000000001</v>
      </c>
      <c r="BC102">
        <v>12.3963</v>
      </c>
      <c r="BD102">
        <v>0.27037099999999997</v>
      </c>
      <c r="BE102">
        <v>11.0686</v>
      </c>
      <c r="BF102">
        <v>1.6072200000000001</v>
      </c>
      <c r="BG102">
        <v>36.040999999999997</v>
      </c>
      <c r="BH102">
        <v>92.546000000000006</v>
      </c>
      <c r="BI102">
        <v>109.03400000000001</v>
      </c>
      <c r="BJ102">
        <v>0</v>
      </c>
      <c r="BK102">
        <v>0</v>
      </c>
      <c r="BL102">
        <v>0</v>
      </c>
      <c r="BM102">
        <v>201.58</v>
      </c>
      <c r="BN102">
        <v>194.83500000000001</v>
      </c>
      <c r="BO102">
        <v>6.74526</v>
      </c>
      <c r="BP102">
        <v>0</v>
      </c>
      <c r="BQ102">
        <v>0</v>
      </c>
      <c r="BS102">
        <v>0</v>
      </c>
      <c r="BT102">
        <v>0</v>
      </c>
      <c r="BV102">
        <v>0</v>
      </c>
      <c r="BW102" t="s">
        <v>100</v>
      </c>
      <c r="BX102" t="s">
        <v>100</v>
      </c>
      <c r="BY102" t="s">
        <v>242</v>
      </c>
      <c r="BZ102">
        <v>92.387500000000003</v>
      </c>
      <c r="CA102">
        <v>281111</v>
      </c>
      <c r="CB102">
        <v>393227</v>
      </c>
      <c r="CC102">
        <v>38999.1</v>
      </c>
      <c r="CD102">
        <v>102536</v>
      </c>
      <c r="CE102">
        <v>0</v>
      </c>
      <c r="CF102">
        <v>728544</v>
      </c>
      <c r="CG102" s="14">
        <v>1544510</v>
      </c>
      <c r="CH102" s="14">
        <v>2135580</v>
      </c>
      <c r="CI102">
        <v>0</v>
      </c>
      <c r="CJ102">
        <v>0</v>
      </c>
      <c r="CK102">
        <v>0</v>
      </c>
      <c r="CL102" s="14">
        <v>3680090</v>
      </c>
      <c r="CM102">
        <v>15755.3</v>
      </c>
      <c r="CN102">
        <v>0</v>
      </c>
      <c r="CO102">
        <v>0</v>
      </c>
      <c r="CP102">
        <v>0</v>
      </c>
      <c r="CQ102">
        <v>0</v>
      </c>
      <c r="CR102">
        <v>5567.39</v>
      </c>
      <c r="CS102">
        <v>0</v>
      </c>
      <c r="CT102">
        <v>21322.7</v>
      </c>
      <c r="CU102">
        <v>0</v>
      </c>
      <c r="CV102">
        <v>0</v>
      </c>
      <c r="CW102">
        <v>0</v>
      </c>
      <c r="CX102">
        <v>0</v>
      </c>
      <c r="CY102">
        <v>21322.7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5.0254099999999999</v>
      </c>
      <c r="DN102">
        <v>22.3125</v>
      </c>
      <c r="DO102">
        <v>20.031700000000001</v>
      </c>
      <c r="DP102">
        <v>3.0115500000000002</v>
      </c>
      <c r="DQ102">
        <v>5.67279</v>
      </c>
      <c r="DR102">
        <v>1.60677</v>
      </c>
      <c r="DS102">
        <v>36.0411</v>
      </c>
      <c r="DT102">
        <v>93.701899999999995</v>
      </c>
      <c r="DU102">
        <v>109.03400000000001</v>
      </c>
      <c r="DV102">
        <v>0</v>
      </c>
      <c r="DW102">
        <v>0</v>
      </c>
      <c r="DX102">
        <v>0</v>
      </c>
      <c r="DY102">
        <v>202.73599999999999</v>
      </c>
      <c r="DZ102">
        <v>196.107</v>
      </c>
      <c r="EA102">
        <v>6.6290699999999996</v>
      </c>
      <c r="EB102">
        <v>0</v>
      </c>
      <c r="EC102">
        <v>0</v>
      </c>
      <c r="EE102">
        <v>0</v>
      </c>
      <c r="EF102">
        <v>1.5</v>
      </c>
      <c r="EG102" t="s">
        <v>208</v>
      </c>
      <c r="EH102">
        <v>0</v>
      </c>
      <c r="FI102" t="s">
        <v>509</v>
      </c>
      <c r="FJ102" t="s">
        <v>512</v>
      </c>
      <c r="FK102" t="s">
        <v>260</v>
      </c>
      <c r="FL102" t="s">
        <v>291</v>
      </c>
      <c r="FM102">
        <v>8.5</v>
      </c>
      <c r="FN102" t="s">
        <v>44</v>
      </c>
      <c r="FO102" t="s">
        <v>513</v>
      </c>
      <c r="FP102" t="s">
        <v>518</v>
      </c>
    </row>
    <row r="103" spans="1:172" x14ac:dyDescent="0.25">
      <c r="A103" s="69">
        <v>42961.40320601852</v>
      </c>
      <c r="B103" t="s">
        <v>337</v>
      </c>
      <c r="C103">
        <v>400006</v>
      </c>
      <c r="D103" t="s">
        <v>303</v>
      </c>
      <c r="E103">
        <v>498589</v>
      </c>
      <c r="F103">
        <v>498589</v>
      </c>
      <c r="G103" t="s">
        <v>43</v>
      </c>
      <c r="H103" s="39">
        <v>0.15694444444444444</v>
      </c>
      <c r="I103" t="s">
        <v>50</v>
      </c>
      <c r="J103">
        <v>1.58</v>
      </c>
      <c r="K103" t="s">
        <v>100</v>
      </c>
      <c r="L103" t="s">
        <v>100</v>
      </c>
      <c r="M103" t="s">
        <v>242</v>
      </c>
      <c r="N103">
        <v>95.725499999999997</v>
      </c>
      <c r="O103">
        <v>457641</v>
      </c>
      <c r="P103">
        <v>415161</v>
      </c>
      <c r="Q103">
        <v>2941.92</v>
      </c>
      <c r="R103">
        <v>290129</v>
      </c>
      <c r="S103">
        <v>0</v>
      </c>
      <c r="T103">
        <v>749261</v>
      </c>
      <c r="U103" s="14">
        <v>1915230</v>
      </c>
      <c r="V103" s="14">
        <v>5008450</v>
      </c>
      <c r="W103">
        <v>0</v>
      </c>
      <c r="X103">
        <v>0</v>
      </c>
      <c r="Y103">
        <v>0</v>
      </c>
      <c r="Z103" s="14">
        <v>6923680</v>
      </c>
      <c r="AA103">
        <v>14712.4</v>
      </c>
      <c r="AB103">
        <v>0</v>
      </c>
      <c r="AC103">
        <v>0</v>
      </c>
      <c r="AD103">
        <v>0</v>
      </c>
      <c r="AE103">
        <v>0</v>
      </c>
      <c r="AF103">
        <v>5389.24</v>
      </c>
      <c r="AG103">
        <v>0</v>
      </c>
      <c r="AH103">
        <v>20101.599999999999</v>
      </c>
      <c r="AI103">
        <v>0</v>
      </c>
      <c r="AJ103">
        <v>0</v>
      </c>
      <c r="AK103">
        <v>0</v>
      </c>
      <c r="AL103">
        <v>0</v>
      </c>
      <c r="AM103">
        <v>20101.599999999999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4.6138000000000003</v>
      </c>
      <c r="BB103">
        <v>32.407200000000003</v>
      </c>
      <c r="BC103">
        <v>19.3673</v>
      </c>
      <c r="BD103">
        <v>0.33251799999999998</v>
      </c>
      <c r="BE103">
        <v>13.686299999999999</v>
      </c>
      <c r="BF103">
        <v>1.5553300000000001</v>
      </c>
      <c r="BG103">
        <v>37.079900000000002</v>
      </c>
      <c r="BH103">
        <v>109.042</v>
      </c>
      <c r="BI103">
        <v>222.755</v>
      </c>
      <c r="BJ103">
        <v>0</v>
      </c>
      <c r="BK103">
        <v>0</v>
      </c>
      <c r="BL103">
        <v>0</v>
      </c>
      <c r="BM103">
        <v>331.79700000000003</v>
      </c>
      <c r="BN103">
        <v>325.63099999999997</v>
      </c>
      <c r="BO103">
        <v>6.1658999999999997</v>
      </c>
      <c r="BP103">
        <v>0</v>
      </c>
      <c r="BQ103">
        <v>10.75</v>
      </c>
      <c r="BR103" t="s">
        <v>296</v>
      </c>
      <c r="BS103">
        <v>0</v>
      </c>
      <c r="BT103">
        <v>0</v>
      </c>
      <c r="BV103">
        <v>0</v>
      </c>
      <c r="BW103" t="s">
        <v>100</v>
      </c>
      <c r="BX103" t="s">
        <v>100</v>
      </c>
      <c r="BY103" t="s">
        <v>497</v>
      </c>
      <c r="BZ103">
        <v>81.273200000000003</v>
      </c>
      <c r="CA103">
        <v>489524</v>
      </c>
      <c r="CB103">
        <v>501970</v>
      </c>
      <c r="CC103">
        <v>37536.300000000003</v>
      </c>
      <c r="CD103">
        <v>98183.1</v>
      </c>
      <c r="CE103">
        <v>0</v>
      </c>
      <c r="CF103">
        <v>749263</v>
      </c>
      <c r="CG103" s="14">
        <v>1876560</v>
      </c>
      <c r="CH103" s="14">
        <v>5008450</v>
      </c>
      <c r="CI103">
        <v>0</v>
      </c>
      <c r="CJ103">
        <v>0</v>
      </c>
      <c r="CK103">
        <v>0</v>
      </c>
      <c r="CL103" s="14">
        <v>6885010</v>
      </c>
      <c r="CM103">
        <v>14063.1</v>
      </c>
      <c r="CN103">
        <v>0</v>
      </c>
      <c r="CO103">
        <v>0</v>
      </c>
      <c r="CP103">
        <v>0</v>
      </c>
      <c r="CQ103">
        <v>0</v>
      </c>
      <c r="CR103">
        <v>5387.72</v>
      </c>
      <c r="CS103">
        <v>0</v>
      </c>
      <c r="CT103">
        <v>19450.900000000001</v>
      </c>
      <c r="CU103">
        <v>0</v>
      </c>
      <c r="CV103">
        <v>0</v>
      </c>
      <c r="CW103">
        <v>0</v>
      </c>
      <c r="CX103">
        <v>0</v>
      </c>
      <c r="CY103">
        <v>19450.900000000001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4.4874999999999998</v>
      </c>
      <c r="DN103">
        <v>34.814799999999998</v>
      </c>
      <c r="DO103">
        <v>24.365600000000001</v>
      </c>
      <c r="DP103">
        <v>2.8952599999999999</v>
      </c>
      <c r="DQ103">
        <v>5.4338199999999999</v>
      </c>
      <c r="DR103">
        <v>1.5548900000000001</v>
      </c>
      <c r="DS103">
        <v>37.08</v>
      </c>
      <c r="DT103">
        <v>110.63200000000001</v>
      </c>
      <c r="DU103">
        <v>222.755</v>
      </c>
      <c r="DV103">
        <v>0</v>
      </c>
      <c r="DW103">
        <v>0</v>
      </c>
      <c r="DX103">
        <v>0</v>
      </c>
      <c r="DY103">
        <v>333.38600000000002</v>
      </c>
      <c r="DZ103">
        <v>327.34699999999998</v>
      </c>
      <c r="EA103">
        <v>6.03965</v>
      </c>
      <c r="EB103">
        <v>0</v>
      </c>
      <c r="EC103">
        <v>0</v>
      </c>
      <c r="EE103">
        <v>0</v>
      </c>
      <c r="EF103">
        <v>1.75</v>
      </c>
      <c r="EG103" t="s">
        <v>498</v>
      </c>
      <c r="EH103">
        <v>0</v>
      </c>
      <c r="FI103" t="s">
        <v>509</v>
      </c>
      <c r="FJ103" t="s">
        <v>512</v>
      </c>
      <c r="FK103" t="s">
        <v>260</v>
      </c>
      <c r="FL103" t="s">
        <v>291</v>
      </c>
      <c r="FM103">
        <v>8.5</v>
      </c>
      <c r="FN103" t="s">
        <v>44</v>
      </c>
      <c r="FO103" t="s">
        <v>513</v>
      </c>
      <c r="FP103" t="s">
        <v>518</v>
      </c>
    </row>
    <row r="104" spans="1:172" x14ac:dyDescent="0.25">
      <c r="A104" s="69">
        <v>42961.405555555553</v>
      </c>
      <c r="B104" t="s">
        <v>338</v>
      </c>
      <c r="C104">
        <v>400007</v>
      </c>
      <c r="D104" t="s">
        <v>339</v>
      </c>
      <c r="E104">
        <v>498589</v>
      </c>
      <c r="F104">
        <v>498589</v>
      </c>
      <c r="G104" t="s">
        <v>43</v>
      </c>
      <c r="H104" s="39">
        <v>0.13819444444444443</v>
      </c>
      <c r="I104" t="s">
        <v>50</v>
      </c>
      <c r="J104">
        <v>2.2999999999999998</v>
      </c>
      <c r="K104" t="s">
        <v>100</v>
      </c>
      <c r="L104" t="s">
        <v>100</v>
      </c>
      <c r="M104" t="s">
        <v>219</v>
      </c>
      <c r="N104">
        <v>64.161100000000005</v>
      </c>
      <c r="O104">
        <v>307915</v>
      </c>
      <c r="P104">
        <v>238818</v>
      </c>
      <c r="Q104">
        <v>3915.53</v>
      </c>
      <c r="R104">
        <v>223335</v>
      </c>
      <c r="S104">
        <v>0</v>
      </c>
      <c r="T104">
        <v>730044</v>
      </c>
      <c r="U104" s="14">
        <v>1504090</v>
      </c>
      <c r="V104" s="14">
        <v>2135580</v>
      </c>
      <c r="W104">
        <v>0</v>
      </c>
      <c r="X104">
        <v>0</v>
      </c>
      <c r="Y104">
        <v>0</v>
      </c>
      <c r="Z104" s="14">
        <v>3639670</v>
      </c>
      <c r="AA104">
        <v>9861.1200000000008</v>
      </c>
      <c r="AB104">
        <v>0</v>
      </c>
      <c r="AC104">
        <v>0</v>
      </c>
      <c r="AD104">
        <v>0</v>
      </c>
      <c r="AE104">
        <v>0</v>
      </c>
      <c r="AF104">
        <v>5483.43</v>
      </c>
      <c r="AG104">
        <v>0</v>
      </c>
      <c r="AH104">
        <v>15344.5</v>
      </c>
      <c r="AI104">
        <v>0</v>
      </c>
      <c r="AJ104">
        <v>0</v>
      </c>
      <c r="AK104">
        <v>0</v>
      </c>
      <c r="AL104">
        <v>0</v>
      </c>
      <c r="AM104">
        <v>15344.5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3.1145900000000002</v>
      </c>
      <c r="BB104">
        <v>23.857900000000001</v>
      </c>
      <c r="BC104">
        <v>11.890599999999999</v>
      </c>
      <c r="BD104">
        <v>0.49950899999999998</v>
      </c>
      <c r="BE104">
        <v>10.779400000000001</v>
      </c>
      <c r="BF104">
        <v>1.5938699999999999</v>
      </c>
      <c r="BG104">
        <v>36.453499999999998</v>
      </c>
      <c r="BH104">
        <v>88.189400000000006</v>
      </c>
      <c r="BI104">
        <v>109.372</v>
      </c>
      <c r="BJ104">
        <v>0</v>
      </c>
      <c r="BK104">
        <v>0</v>
      </c>
      <c r="BL104">
        <v>0</v>
      </c>
      <c r="BM104">
        <v>197.56100000000001</v>
      </c>
      <c r="BN104">
        <v>192.85499999999999</v>
      </c>
      <c r="BO104">
        <v>4.7062600000000003</v>
      </c>
      <c r="BP104">
        <v>0</v>
      </c>
      <c r="BQ104">
        <v>5.75</v>
      </c>
      <c r="BR104" t="s">
        <v>296</v>
      </c>
      <c r="BS104">
        <v>0</v>
      </c>
      <c r="BT104">
        <v>0</v>
      </c>
      <c r="BV104">
        <v>0</v>
      </c>
      <c r="BW104" t="s">
        <v>100</v>
      </c>
      <c r="BX104" t="s">
        <v>100</v>
      </c>
      <c r="BY104" t="s">
        <v>232</v>
      </c>
      <c r="BZ104">
        <v>57.003700000000002</v>
      </c>
      <c r="CA104">
        <v>244518</v>
      </c>
      <c r="CB104">
        <v>397767</v>
      </c>
      <c r="CC104">
        <v>30310.400000000001</v>
      </c>
      <c r="CD104">
        <v>101033</v>
      </c>
      <c r="CE104">
        <v>0</v>
      </c>
      <c r="CF104">
        <v>730046</v>
      </c>
      <c r="CG104" s="14">
        <v>1503730</v>
      </c>
      <c r="CH104" s="14">
        <v>2135580</v>
      </c>
      <c r="CI104">
        <v>0</v>
      </c>
      <c r="CJ104">
        <v>0</v>
      </c>
      <c r="CK104">
        <v>0</v>
      </c>
      <c r="CL104" s="14">
        <v>3639310</v>
      </c>
      <c r="CM104">
        <v>9852.82</v>
      </c>
      <c r="CN104">
        <v>0</v>
      </c>
      <c r="CO104">
        <v>0</v>
      </c>
      <c r="CP104">
        <v>0</v>
      </c>
      <c r="CQ104">
        <v>0</v>
      </c>
      <c r="CR104">
        <v>5481.96</v>
      </c>
      <c r="CS104">
        <v>0</v>
      </c>
      <c r="CT104">
        <v>15334.8</v>
      </c>
      <c r="CU104">
        <v>0</v>
      </c>
      <c r="CV104">
        <v>0</v>
      </c>
      <c r="CW104">
        <v>0</v>
      </c>
      <c r="CX104">
        <v>0</v>
      </c>
      <c r="CY104">
        <v>15334.8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3.1055100000000002</v>
      </c>
      <c r="DN104">
        <v>20.7926</v>
      </c>
      <c r="DO104">
        <v>20.316199999999998</v>
      </c>
      <c r="DP104">
        <v>2.5818699999999999</v>
      </c>
      <c r="DQ104">
        <v>5.6418799999999996</v>
      </c>
      <c r="DR104">
        <v>1.59344</v>
      </c>
      <c r="DS104">
        <v>36.453600000000002</v>
      </c>
      <c r="DT104">
        <v>90.485100000000003</v>
      </c>
      <c r="DU104">
        <v>109.372</v>
      </c>
      <c r="DV104">
        <v>0</v>
      </c>
      <c r="DW104">
        <v>0</v>
      </c>
      <c r="DX104">
        <v>0</v>
      </c>
      <c r="DY104">
        <v>199.857</v>
      </c>
      <c r="DZ104">
        <v>195.16</v>
      </c>
      <c r="EA104">
        <v>4.6969900000000004</v>
      </c>
      <c r="EB104">
        <v>0</v>
      </c>
      <c r="EC104">
        <v>0</v>
      </c>
      <c r="EE104">
        <v>0</v>
      </c>
      <c r="EF104">
        <v>0.75</v>
      </c>
      <c r="EG104" t="s">
        <v>208</v>
      </c>
      <c r="EH104">
        <v>0</v>
      </c>
      <c r="FI104" t="s">
        <v>509</v>
      </c>
      <c r="FJ104" t="s">
        <v>512</v>
      </c>
      <c r="FK104" t="s">
        <v>260</v>
      </c>
      <c r="FL104" t="s">
        <v>291</v>
      </c>
      <c r="FM104">
        <v>8.5</v>
      </c>
      <c r="FN104" t="s">
        <v>44</v>
      </c>
      <c r="FO104" t="s">
        <v>513</v>
      </c>
      <c r="FP104" t="s">
        <v>518</v>
      </c>
    </row>
    <row r="105" spans="1:172" x14ac:dyDescent="0.25">
      <c r="A105" s="69">
        <v>42961.408333333333</v>
      </c>
      <c r="B105" t="s">
        <v>340</v>
      </c>
      <c r="C105">
        <v>400016</v>
      </c>
      <c r="D105" t="s">
        <v>305</v>
      </c>
      <c r="E105">
        <v>498589</v>
      </c>
      <c r="F105">
        <v>498589</v>
      </c>
      <c r="G105" t="s">
        <v>43</v>
      </c>
      <c r="H105" s="39">
        <v>0.16319444444444445</v>
      </c>
      <c r="I105" t="s">
        <v>50</v>
      </c>
      <c r="J105">
        <v>4.63</v>
      </c>
      <c r="K105" t="s">
        <v>100</v>
      </c>
      <c r="L105" t="s">
        <v>100</v>
      </c>
      <c r="M105" t="s">
        <v>242</v>
      </c>
      <c r="N105">
        <v>311.88299999999998</v>
      </c>
      <c r="O105">
        <v>167791</v>
      </c>
      <c r="P105">
        <v>273586</v>
      </c>
      <c r="Q105">
        <v>3766.18</v>
      </c>
      <c r="R105">
        <v>135804</v>
      </c>
      <c r="S105">
        <v>0</v>
      </c>
      <c r="T105">
        <v>732179</v>
      </c>
      <c r="U105" s="14">
        <v>1313440</v>
      </c>
      <c r="V105" s="14">
        <v>2135580</v>
      </c>
      <c r="W105">
        <v>0</v>
      </c>
      <c r="X105">
        <v>0</v>
      </c>
      <c r="Y105">
        <v>0</v>
      </c>
      <c r="Z105" s="14">
        <v>3449020</v>
      </c>
      <c r="AA105">
        <v>47934.400000000001</v>
      </c>
      <c r="AB105">
        <v>0</v>
      </c>
      <c r="AC105">
        <v>0</v>
      </c>
      <c r="AD105">
        <v>0</v>
      </c>
      <c r="AE105">
        <v>0</v>
      </c>
      <c r="AF105">
        <v>6502.76</v>
      </c>
      <c r="AG105">
        <v>0</v>
      </c>
      <c r="AH105">
        <v>54437.1</v>
      </c>
      <c r="AI105">
        <v>0</v>
      </c>
      <c r="AJ105">
        <v>0</v>
      </c>
      <c r="AK105">
        <v>0</v>
      </c>
      <c r="AL105">
        <v>0</v>
      </c>
      <c r="AM105">
        <v>54437.1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15.408899999999999</v>
      </c>
      <c r="BB105">
        <v>15.151899999999999</v>
      </c>
      <c r="BC105">
        <v>13.7441</v>
      </c>
      <c r="BD105">
        <v>0.56645199999999996</v>
      </c>
      <c r="BE105">
        <v>7.8203699999999996</v>
      </c>
      <c r="BF105">
        <v>1.8821099999999999</v>
      </c>
      <c r="BG105">
        <v>35.780299999999997</v>
      </c>
      <c r="BH105">
        <v>90.354200000000006</v>
      </c>
      <c r="BI105">
        <v>107.855</v>
      </c>
      <c r="BJ105">
        <v>0</v>
      </c>
      <c r="BK105">
        <v>0</v>
      </c>
      <c r="BL105">
        <v>0</v>
      </c>
      <c r="BM105">
        <v>198.209</v>
      </c>
      <c r="BN105">
        <v>180.928</v>
      </c>
      <c r="BO105">
        <v>17.2805</v>
      </c>
      <c r="BP105">
        <v>0</v>
      </c>
      <c r="BQ105">
        <v>79.75</v>
      </c>
      <c r="BR105" t="s">
        <v>116</v>
      </c>
      <c r="BS105">
        <v>0</v>
      </c>
      <c r="BT105">
        <v>2</v>
      </c>
      <c r="BU105" t="s">
        <v>186</v>
      </c>
      <c r="BV105">
        <v>0</v>
      </c>
      <c r="BW105" t="s">
        <v>100</v>
      </c>
      <c r="BX105" t="s">
        <v>100</v>
      </c>
      <c r="BY105" t="s">
        <v>351</v>
      </c>
      <c r="BZ105">
        <v>308.39499999999998</v>
      </c>
      <c r="CA105">
        <v>146301</v>
      </c>
      <c r="CB105">
        <v>428879</v>
      </c>
      <c r="CC105">
        <v>7289.56</v>
      </c>
      <c r="CD105">
        <v>65701</v>
      </c>
      <c r="CE105">
        <v>0</v>
      </c>
      <c r="CF105">
        <v>732182</v>
      </c>
      <c r="CG105" s="14">
        <v>1380660</v>
      </c>
      <c r="CH105" s="14">
        <v>2135580</v>
      </c>
      <c r="CI105">
        <v>0</v>
      </c>
      <c r="CJ105">
        <v>0</v>
      </c>
      <c r="CK105">
        <v>0</v>
      </c>
      <c r="CL105" s="14">
        <v>3516240</v>
      </c>
      <c r="CM105">
        <v>49729.4</v>
      </c>
      <c r="CN105">
        <v>0</v>
      </c>
      <c r="CO105">
        <v>0</v>
      </c>
      <c r="CP105">
        <v>0</v>
      </c>
      <c r="CQ105">
        <v>0</v>
      </c>
      <c r="CR105">
        <v>6501.11</v>
      </c>
      <c r="CS105">
        <v>0</v>
      </c>
      <c r="CT105">
        <v>56230.5</v>
      </c>
      <c r="CU105">
        <v>0</v>
      </c>
      <c r="CV105">
        <v>0</v>
      </c>
      <c r="CW105">
        <v>0</v>
      </c>
      <c r="CX105">
        <v>0</v>
      </c>
      <c r="CY105">
        <v>56230.5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15.908300000000001</v>
      </c>
      <c r="DN105">
        <v>14.5814</v>
      </c>
      <c r="DO105">
        <v>22.032900000000001</v>
      </c>
      <c r="DP105">
        <v>0.917574</v>
      </c>
      <c r="DQ105">
        <v>3.8760599999999998</v>
      </c>
      <c r="DR105">
        <v>1.88164</v>
      </c>
      <c r="DS105">
        <v>35.7804</v>
      </c>
      <c r="DT105">
        <v>94.978399999999993</v>
      </c>
      <c r="DU105">
        <v>107.855</v>
      </c>
      <c r="DV105">
        <v>0</v>
      </c>
      <c r="DW105">
        <v>0</v>
      </c>
      <c r="DX105">
        <v>0</v>
      </c>
      <c r="DY105">
        <v>202.833</v>
      </c>
      <c r="DZ105">
        <v>185.053</v>
      </c>
      <c r="EA105">
        <v>17.779599999999999</v>
      </c>
      <c r="EB105">
        <v>0</v>
      </c>
      <c r="EC105">
        <v>0</v>
      </c>
      <c r="EE105">
        <v>0</v>
      </c>
      <c r="EF105">
        <v>14.75</v>
      </c>
      <c r="EG105" t="s">
        <v>208</v>
      </c>
      <c r="EH105">
        <v>0</v>
      </c>
      <c r="FI105" t="s">
        <v>509</v>
      </c>
      <c r="FJ105" t="s">
        <v>512</v>
      </c>
      <c r="FK105" t="s">
        <v>260</v>
      </c>
      <c r="FL105" t="s">
        <v>291</v>
      </c>
      <c r="FM105">
        <v>8.5</v>
      </c>
      <c r="FN105" t="s">
        <v>44</v>
      </c>
      <c r="FO105" t="s">
        <v>513</v>
      </c>
      <c r="FP105" t="s">
        <v>518</v>
      </c>
    </row>
    <row r="106" spans="1:172" x14ac:dyDescent="0.25">
      <c r="A106" s="69">
        <v>42961.411365740743</v>
      </c>
      <c r="B106" t="s">
        <v>341</v>
      </c>
      <c r="C106">
        <v>400016</v>
      </c>
      <c r="D106" t="s">
        <v>305</v>
      </c>
      <c r="E106">
        <v>498589</v>
      </c>
      <c r="F106">
        <v>498589</v>
      </c>
      <c r="G106" t="s">
        <v>43</v>
      </c>
      <c r="H106" s="39">
        <v>0.17847222222222223</v>
      </c>
      <c r="I106" t="s">
        <v>50</v>
      </c>
      <c r="J106">
        <v>2.74</v>
      </c>
      <c r="K106" t="s">
        <v>100</v>
      </c>
      <c r="L106" t="s">
        <v>100</v>
      </c>
      <c r="M106" t="s">
        <v>257</v>
      </c>
      <c r="N106">
        <v>282.89699999999999</v>
      </c>
      <c r="O106">
        <v>231659</v>
      </c>
      <c r="P106">
        <v>519481</v>
      </c>
      <c r="Q106">
        <v>5301.87</v>
      </c>
      <c r="R106">
        <v>177318</v>
      </c>
      <c r="S106">
        <v>0</v>
      </c>
      <c r="T106">
        <v>752899</v>
      </c>
      <c r="U106" s="14">
        <v>1686940</v>
      </c>
      <c r="V106" s="14">
        <v>5008450</v>
      </c>
      <c r="W106">
        <v>0</v>
      </c>
      <c r="X106">
        <v>0</v>
      </c>
      <c r="Y106">
        <v>0</v>
      </c>
      <c r="Z106" s="14">
        <v>6695390</v>
      </c>
      <c r="AA106">
        <v>43479.3</v>
      </c>
      <c r="AB106">
        <v>0</v>
      </c>
      <c r="AC106">
        <v>0</v>
      </c>
      <c r="AD106">
        <v>0</v>
      </c>
      <c r="AE106">
        <v>0</v>
      </c>
      <c r="AF106">
        <v>6292.62</v>
      </c>
      <c r="AG106">
        <v>0</v>
      </c>
      <c r="AH106">
        <v>49771.9</v>
      </c>
      <c r="AI106">
        <v>0</v>
      </c>
      <c r="AJ106">
        <v>0</v>
      </c>
      <c r="AK106">
        <v>0</v>
      </c>
      <c r="AL106">
        <v>0</v>
      </c>
      <c r="AM106">
        <v>49771.9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13.992000000000001</v>
      </c>
      <c r="BB106">
        <v>20.1067</v>
      </c>
      <c r="BC106">
        <v>24.473500000000001</v>
      </c>
      <c r="BD106">
        <v>0.744564</v>
      </c>
      <c r="BE106">
        <v>9.8136600000000005</v>
      </c>
      <c r="BF106">
        <v>1.8212699999999999</v>
      </c>
      <c r="BG106">
        <v>36.8185</v>
      </c>
      <c r="BH106">
        <v>107.77</v>
      </c>
      <c r="BI106">
        <v>225.04</v>
      </c>
      <c r="BJ106">
        <v>0</v>
      </c>
      <c r="BK106">
        <v>0</v>
      </c>
      <c r="BL106">
        <v>0</v>
      </c>
      <c r="BM106">
        <v>332.81</v>
      </c>
      <c r="BN106">
        <v>317.00599999999997</v>
      </c>
      <c r="BO106">
        <v>15.803800000000001</v>
      </c>
      <c r="BP106">
        <v>0</v>
      </c>
      <c r="BQ106">
        <v>79.75</v>
      </c>
      <c r="BR106" t="s">
        <v>116</v>
      </c>
      <c r="BS106">
        <v>0</v>
      </c>
      <c r="BT106">
        <v>2</v>
      </c>
      <c r="BU106" t="s">
        <v>186</v>
      </c>
      <c r="BV106">
        <v>0</v>
      </c>
      <c r="BW106" t="s">
        <v>100</v>
      </c>
      <c r="BX106" t="s">
        <v>100</v>
      </c>
      <c r="BY106" t="s">
        <v>499</v>
      </c>
      <c r="BZ106">
        <v>279.08600000000001</v>
      </c>
      <c r="CA106">
        <v>278996</v>
      </c>
      <c r="CB106">
        <v>563426</v>
      </c>
      <c r="CC106">
        <v>7043.21</v>
      </c>
      <c r="CD106">
        <v>61464.4</v>
      </c>
      <c r="CE106">
        <v>0</v>
      </c>
      <c r="CF106">
        <v>752901</v>
      </c>
      <c r="CG106" s="14">
        <v>1664110</v>
      </c>
      <c r="CH106" s="14">
        <v>5008450</v>
      </c>
      <c r="CI106">
        <v>0</v>
      </c>
      <c r="CJ106">
        <v>0</v>
      </c>
      <c r="CK106">
        <v>0</v>
      </c>
      <c r="CL106" s="14">
        <v>6672560</v>
      </c>
      <c r="CM106">
        <v>45036.3</v>
      </c>
      <c r="CN106">
        <v>0</v>
      </c>
      <c r="CO106">
        <v>0</v>
      </c>
      <c r="CP106">
        <v>0</v>
      </c>
      <c r="CQ106">
        <v>0</v>
      </c>
      <c r="CR106">
        <v>6291.1</v>
      </c>
      <c r="CS106">
        <v>0</v>
      </c>
      <c r="CT106">
        <v>51327.4</v>
      </c>
      <c r="CU106">
        <v>0</v>
      </c>
      <c r="CV106">
        <v>0</v>
      </c>
      <c r="CW106">
        <v>0</v>
      </c>
      <c r="CX106">
        <v>0</v>
      </c>
      <c r="CY106">
        <v>51327.4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14.423299999999999</v>
      </c>
      <c r="DN106">
        <v>25.043700000000001</v>
      </c>
      <c r="DO106">
        <v>27.837</v>
      </c>
      <c r="DP106">
        <v>0.87412199999999995</v>
      </c>
      <c r="DQ106">
        <v>3.6920000000000002</v>
      </c>
      <c r="DR106">
        <v>1.8208200000000001</v>
      </c>
      <c r="DS106">
        <v>36.818600000000004</v>
      </c>
      <c r="DT106">
        <v>110.51</v>
      </c>
      <c r="DU106">
        <v>225.04</v>
      </c>
      <c r="DV106">
        <v>0</v>
      </c>
      <c r="DW106">
        <v>0</v>
      </c>
      <c r="DX106">
        <v>0</v>
      </c>
      <c r="DY106">
        <v>335.54899999999998</v>
      </c>
      <c r="DZ106">
        <v>319.31400000000002</v>
      </c>
      <c r="EA106">
        <v>16.2347</v>
      </c>
      <c r="EB106">
        <v>0</v>
      </c>
      <c r="EC106">
        <v>0</v>
      </c>
      <c r="EE106">
        <v>0</v>
      </c>
      <c r="EF106">
        <v>5.5</v>
      </c>
      <c r="EG106" t="s">
        <v>186</v>
      </c>
      <c r="EH106">
        <v>0</v>
      </c>
      <c r="FI106" t="s">
        <v>509</v>
      </c>
      <c r="FJ106" t="s">
        <v>512</v>
      </c>
      <c r="FK106" t="s">
        <v>260</v>
      </c>
      <c r="FL106" t="s">
        <v>291</v>
      </c>
      <c r="FM106">
        <v>8.5</v>
      </c>
      <c r="FN106" t="s">
        <v>44</v>
      </c>
      <c r="FO106" t="s">
        <v>513</v>
      </c>
      <c r="FP106" t="s">
        <v>518</v>
      </c>
    </row>
    <row r="107" spans="1:172" x14ac:dyDescent="0.25">
      <c r="A107" s="69">
        <v>42961.413668981484</v>
      </c>
      <c r="B107" t="s">
        <v>342</v>
      </c>
      <c r="C107">
        <v>402507</v>
      </c>
      <c r="D107" t="s">
        <v>339</v>
      </c>
      <c r="E107">
        <v>498589</v>
      </c>
      <c r="F107">
        <v>498589</v>
      </c>
      <c r="G107" t="s">
        <v>43</v>
      </c>
      <c r="H107" s="39">
        <v>0.13472222222222222</v>
      </c>
      <c r="I107" t="s">
        <v>50</v>
      </c>
      <c r="J107">
        <v>0.28000000000000003</v>
      </c>
      <c r="K107" t="s">
        <v>100</v>
      </c>
      <c r="L107" t="s">
        <v>100</v>
      </c>
      <c r="M107" t="s">
        <v>219</v>
      </c>
      <c r="N107">
        <v>56.834499999999998</v>
      </c>
      <c r="O107">
        <v>283474</v>
      </c>
      <c r="P107">
        <v>233051</v>
      </c>
      <c r="Q107">
        <v>3431</v>
      </c>
      <c r="R107">
        <v>222511</v>
      </c>
      <c r="S107">
        <v>0</v>
      </c>
      <c r="T107">
        <v>742381</v>
      </c>
      <c r="U107" s="14">
        <v>1484900</v>
      </c>
      <c r="V107" s="14">
        <v>2135580</v>
      </c>
      <c r="W107">
        <v>0</v>
      </c>
      <c r="X107">
        <v>0</v>
      </c>
      <c r="Y107">
        <v>0</v>
      </c>
      <c r="Z107" s="14">
        <v>3620490</v>
      </c>
      <c r="AA107">
        <v>8735.06</v>
      </c>
      <c r="AB107">
        <v>0</v>
      </c>
      <c r="AC107">
        <v>0</v>
      </c>
      <c r="AD107">
        <v>0</v>
      </c>
      <c r="AE107">
        <v>0</v>
      </c>
      <c r="AF107">
        <v>5483.41</v>
      </c>
      <c r="AG107">
        <v>0</v>
      </c>
      <c r="AH107">
        <v>14218.5</v>
      </c>
      <c r="AI107">
        <v>0</v>
      </c>
      <c r="AJ107">
        <v>0</v>
      </c>
      <c r="AK107">
        <v>0</v>
      </c>
      <c r="AL107">
        <v>0</v>
      </c>
      <c r="AM107">
        <v>14218.5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2.7465799999999998</v>
      </c>
      <c r="BB107">
        <v>21.704499999999999</v>
      </c>
      <c r="BC107">
        <v>11.7081</v>
      </c>
      <c r="BD107">
        <v>0.43936199999999997</v>
      </c>
      <c r="BE107">
        <v>10.7128</v>
      </c>
      <c r="BF107">
        <v>1.5938600000000001</v>
      </c>
      <c r="BG107">
        <v>37.0959</v>
      </c>
      <c r="BH107">
        <v>86.001199999999997</v>
      </c>
      <c r="BI107">
        <v>109.372</v>
      </c>
      <c r="BJ107">
        <v>0</v>
      </c>
      <c r="BK107">
        <v>0</v>
      </c>
      <c r="BL107">
        <v>0</v>
      </c>
      <c r="BM107">
        <v>195.37299999999999</v>
      </c>
      <c r="BN107">
        <v>191.03399999999999</v>
      </c>
      <c r="BO107">
        <v>4.3384799999999997</v>
      </c>
      <c r="BP107">
        <v>0</v>
      </c>
      <c r="BQ107">
        <v>0</v>
      </c>
      <c r="BS107">
        <v>0</v>
      </c>
      <c r="BT107">
        <v>0</v>
      </c>
      <c r="BV107">
        <v>0</v>
      </c>
      <c r="BW107" t="s">
        <v>100</v>
      </c>
      <c r="BX107" t="s">
        <v>100</v>
      </c>
      <c r="BY107" t="s">
        <v>219</v>
      </c>
      <c r="BZ107">
        <v>41.468699999999998</v>
      </c>
      <c r="CA107">
        <v>225347</v>
      </c>
      <c r="CB107">
        <v>361387</v>
      </c>
      <c r="CC107">
        <v>28573.200000000001</v>
      </c>
      <c r="CD107">
        <v>97227.7</v>
      </c>
      <c r="CE107">
        <v>0</v>
      </c>
      <c r="CF107">
        <v>742381</v>
      </c>
      <c r="CG107" s="14">
        <v>1454960</v>
      </c>
      <c r="CH107" s="14">
        <v>2135580</v>
      </c>
      <c r="CI107">
        <v>0</v>
      </c>
      <c r="CJ107">
        <v>0</v>
      </c>
      <c r="CK107">
        <v>0</v>
      </c>
      <c r="CL107" s="14">
        <v>3590540</v>
      </c>
      <c r="CM107">
        <v>7100.5</v>
      </c>
      <c r="CN107">
        <v>0</v>
      </c>
      <c r="CO107">
        <v>0</v>
      </c>
      <c r="CP107">
        <v>0</v>
      </c>
      <c r="CQ107">
        <v>0</v>
      </c>
      <c r="CR107">
        <v>5481.94</v>
      </c>
      <c r="CS107">
        <v>0</v>
      </c>
      <c r="CT107">
        <v>12582.4</v>
      </c>
      <c r="CU107">
        <v>0</v>
      </c>
      <c r="CV107">
        <v>0</v>
      </c>
      <c r="CW107">
        <v>0</v>
      </c>
      <c r="CX107">
        <v>0</v>
      </c>
      <c r="CY107">
        <v>12582.4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2.26823</v>
      </c>
      <c r="DN107">
        <v>19.1951</v>
      </c>
      <c r="DO107">
        <v>18.2456</v>
      </c>
      <c r="DP107">
        <v>2.4742999999999999</v>
      </c>
      <c r="DQ107">
        <v>5.3986999999999998</v>
      </c>
      <c r="DR107">
        <v>1.59344</v>
      </c>
      <c r="DS107">
        <v>37.0959</v>
      </c>
      <c r="DT107">
        <v>86.271299999999997</v>
      </c>
      <c r="DU107">
        <v>109.372</v>
      </c>
      <c r="DV107">
        <v>0</v>
      </c>
      <c r="DW107">
        <v>0</v>
      </c>
      <c r="DX107">
        <v>0</v>
      </c>
      <c r="DY107">
        <v>195.643</v>
      </c>
      <c r="DZ107">
        <v>191.78299999999999</v>
      </c>
      <c r="EA107">
        <v>3.8602400000000001</v>
      </c>
      <c r="EB107">
        <v>0</v>
      </c>
      <c r="EC107">
        <v>0</v>
      </c>
      <c r="EE107">
        <v>0</v>
      </c>
      <c r="EF107">
        <v>2.5</v>
      </c>
      <c r="EG107" t="s">
        <v>208</v>
      </c>
      <c r="EH107">
        <v>0</v>
      </c>
      <c r="FI107" t="s">
        <v>509</v>
      </c>
      <c r="FJ107" t="s">
        <v>512</v>
      </c>
      <c r="FK107" t="s">
        <v>260</v>
      </c>
      <c r="FL107" t="s">
        <v>291</v>
      </c>
      <c r="FM107">
        <v>8.5</v>
      </c>
      <c r="FN107" t="s">
        <v>44</v>
      </c>
      <c r="FO107" t="s">
        <v>513</v>
      </c>
      <c r="FP107" t="s">
        <v>518</v>
      </c>
    </row>
    <row r="108" spans="1:172" x14ac:dyDescent="0.25">
      <c r="A108" s="69">
        <v>42961.415555555555</v>
      </c>
      <c r="B108" t="s">
        <v>343</v>
      </c>
      <c r="C108">
        <v>404207</v>
      </c>
      <c r="D108" t="s">
        <v>339</v>
      </c>
      <c r="E108">
        <v>498589</v>
      </c>
      <c r="F108">
        <v>498589</v>
      </c>
      <c r="G108" t="s">
        <v>43</v>
      </c>
      <c r="H108" s="39">
        <v>0.10972222222222222</v>
      </c>
      <c r="I108" t="s">
        <v>50</v>
      </c>
      <c r="J108">
        <v>2.56</v>
      </c>
      <c r="K108" t="s">
        <v>100</v>
      </c>
      <c r="L108" t="s">
        <v>100</v>
      </c>
      <c r="M108" t="s">
        <v>219</v>
      </c>
      <c r="N108">
        <v>64.2547</v>
      </c>
      <c r="O108">
        <v>307586</v>
      </c>
      <c r="P108">
        <v>238561</v>
      </c>
      <c r="Q108">
        <v>3907.91</v>
      </c>
      <c r="R108">
        <v>223337</v>
      </c>
      <c r="S108">
        <v>0</v>
      </c>
      <c r="T108">
        <v>725647</v>
      </c>
      <c r="U108" s="14">
        <v>1499100</v>
      </c>
      <c r="V108" s="14">
        <v>2135580</v>
      </c>
      <c r="W108">
        <v>0</v>
      </c>
      <c r="X108">
        <v>0</v>
      </c>
      <c r="Y108">
        <v>0</v>
      </c>
      <c r="Z108" s="14">
        <v>3634680</v>
      </c>
      <c r="AA108">
        <v>9875.5</v>
      </c>
      <c r="AB108">
        <v>0</v>
      </c>
      <c r="AC108">
        <v>0</v>
      </c>
      <c r="AD108">
        <v>0</v>
      </c>
      <c r="AE108">
        <v>0</v>
      </c>
      <c r="AF108">
        <v>5483.43</v>
      </c>
      <c r="AG108">
        <v>0</v>
      </c>
      <c r="AH108">
        <v>15358.9</v>
      </c>
      <c r="AI108">
        <v>0</v>
      </c>
      <c r="AJ108">
        <v>0</v>
      </c>
      <c r="AK108">
        <v>0</v>
      </c>
      <c r="AL108">
        <v>0</v>
      </c>
      <c r="AM108">
        <v>15358.9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3.1188099999999999</v>
      </c>
      <c r="BB108">
        <v>23.824999999999999</v>
      </c>
      <c r="BC108">
        <v>11.8759</v>
      </c>
      <c r="BD108">
        <v>0.49859900000000001</v>
      </c>
      <c r="BE108">
        <v>10.7788</v>
      </c>
      <c r="BF108">
        <v>1.5938699999999999</v>
      </c>
      <c r="BG108">
        <v>36.224800000000002</v>
      </c>
      <c r="BH108">
        <v>87.915800000000004</v>
      </c>
      <c r="BI108">
        <v>109.372</v>
      </c>
      <c r="BJ108">
        <v>0</v>
      </c>
      <c r="BK108">
        <v>0</v>
      </c>
      <c r="BL108">
        <v>0</v>
      </c>
      <c r="BM108">
        <v>197.28800000000001</v>
      </c>
      <c r="BN108">
        <v>192.577</v>
      </c>
      <c r="BO108">
        <v>4.7104699999999999</v>
      </c>
      <c r="BP108">
        <v>0</v>
      </c>
      <c r="BQ108">
        <v>5.75</v>
      </c>
      <c r="BR108" t="s">
        <v>296</v>
      </c>
      <c r="BS108">
        <v>0</v>
      </c>
      <c r="BT108">
        <v>0</v>
      </c>
      <c r="BV108">
        <v>0</v>
      </c>
      <c r="BW108" t="s">
        <v>100</v>
      </c>
      <c r="BX108" t="s">
        <v>100</v>
      </c>
      <c r="BY108" t="s">
        <v>232</v>
      </c>
      <c r="BZ108">
        <v>57.003700000000002</v>
      </c>
      <c r="CA108">
        <v>244518</v>
      </c>
      <c r="CB108">
        <v>397767</v>
      </c>
      <c r="CC108">
        <v>30310.400000000001</v>
      </c>
      <c r="CD108">
        <v>101033</v>
      </c>
      <c r="CE108">
        <v>0</v>
      </c>
      <c r="CF108">
        <v>730046</v>
      </c>
      <c r="CG108" s="14">
        <v>1503730</v>
      </c>
      <c r="CH108" s="14">
        <v>2135580</v>
      </c>
      <c r="CI108">
        <v>0</v>
      </c>
      <c r="CJ108">
        <v>0</v>
      </c>
      <c r="CK108">
        <v>0</v>
      </c>
      <c r="CL108" s="14">
        <v>3639310</v>
      </c>
      <c r="CM108">
        <v>9852.82</v>
      </c>
      <c r="CN108">
        <v>0</v>
      </c>
      <c r="CO108">
        <v>0</v>
      </c>
      <c r="CP108">
        <v>0</v>
      </c>
      <c r="CQ108">
        <v>0</v>
      </c>
      <c r="CR108">
        <v>5481.96</v>
      </c>
      <c r="CS108">
        <v>0</v>
      </c>
      <c r="CT108">
        <v>15334.8</v>
      </c>
      <c r="CU108">
        <v>0</v>
      </c>
      <c r="CV108">
        <v>0</v>
      </c>
      <c r="CW108">
        <v>0</v>
      </c>
      <c r="CX108">
        <v>0</v>
      </c>
      <c r="CY108">
        <v>15334.8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3.1055100000000002</v>
      </c>
      <c r="DN108">
        <v>20.7926</v>
      </c>
      <c r="DO108">
        <v>20.316199999999998</v>
      </c>
      <c r="DP108">
        <v>2.5818699999999999</v>
      </c>
      <c r="DQ108">
        <v>5.6418799999999996</v>
      </c>
      <c r="DR108">
        <v>1.59344</v>
      </c>
      <c r="DS108">
        <v>36.453600000000002</v>
      </c>
      <c r="DT108">
        <v>90.485100000000003</v>
      </c>
      <c r="DU108">
        <v>109.372</v>
      </c>
      <c r="DV108">
        <v>0</v>
      </c>
      <c r="DW108">
        <v>0</v>
      </c>
      <c r="DX108">
        <v>0</v>
      </c>
      <c r="DY108">
        <v>199.857</v>
      </c>
      <c r="DZ108">
        <v>195.16</v>
      </c>
      <c r="EA108">
        <v>4.6969900000000004</v>
      </c>
      <c r="EB108">
        <v>0</v>
      </c>
      <c r="EC108">
        <v>0</v>
      </c>
      <c r="EE108">
        <v>0</v>
      </c>
      <c r="EF108">
        <v>0.75</v>
      </c>
      <c r="EG108" t="s">
        <v>208</v>
      </c>
      <c r="EH108">
        <v>0</v>
      </c>
      <c r="FI108" t="s">
        <v>509</v>
      </c>
      <c r="FJ108" t="s">
        <v>512</v>
      </c>
      <c r="FK108" t="s">
        <v>260</v>
      </c>
      <c r="FL108" t="s">
        <v>291</v>
      </c>
      <c r="FM108">
        <v>8.5</v>
      </c>
      <c r="FN108" t="s">
        <v>44</v>
      </c>
      <c r="FO108" t="s">
        <v>513</v>
      </c>
      <c r="FP108" t="s">
        <v>518</v>
      </c>
    </row>
    <row r="109" spans="1:172" x14ac:dyDescent="0.25">
      <c r="A109" s="69">
        <v>42961.417951388888</v>
      </c>
      <c r="B109" t="s">
        <v>344</v>
      </c>
      <c r="C109">
        <v>404307</v>
      </c>
      <c r="D109" t="s">
        <v>339</v>
      </c>
      <c r="E109">
        <v>498589</v>
      </c>
      <c r="F109">
        <v>498589</v>
      </c>
      <c r="G109" t="s">
        <v>43</v>
      </c>
      <c r="H109" s="39">
        <v>0.14027777777777778</v>
      </c>
      <c r="I109" t="s">
        <v>50</v>
      </c>
      <c r="J109">
        <v>3.13</v>
      </c>
      <c r="K109" t="s">
        <v>100</v>
      </c>
      <c r="L109" t="s">
        <v>100</v>
      </c>
      <c r="M109" t="s">
        <v>219</v>
      </c>
      <c r="N109">
        <v>64.2697</v>
      </c>
      <c r="O109">
        <v>306146</v>
      </c>
      <c r="P109">
        <v>238702</v>
      </c>
      <c r="Q109">
        <v>3883.6</v>
      </c>
      <c r="R109">
        <v>223280</v>
      </c>
      <c r="S109">
        <v>0</v>
      </c>
      <c r="T109">
        <v>717028</v>
      </c>
      <c r="U109" s="14">
        <v>1489100</v>
      </c>
      <c r="V109" s="14">
        <v>2135580</v>
      </c>
      <c r="W109">
        <v>0</v>
      </c>
      <c r="X109">
        <v>0</v>
      </c>
      <c r="Y109">
        <v>0</v>
      </c>
      <c r="Z109" s="14">
        <v>3624680</v>
      </c>
      <c r="AA109">
        <v>9877.81</v>
      </c>
      <c r="AB109">
        <v>0</v>
      </c>
      <c r="AC109">
        <v>0</v>
      </c>
      <c r="AD109">
        <v>0</v>
      </c>
      <c r="AE109">
        <v>0</v>
      </c>
      <c r="AF109">
        <v>5483.43</v>
      </c>
      <c r="AG109">
        <v>0</v>
      </c>
      <c r="AH109">
        <v>15361.2</v>
      </c>
      <c r="AI109">
        <v>0</v>
      </c>
      <c r="AJ109">
        <v>0</v>
      </c>
      <c r="AK109">
        <v>0</v>
      </c>
      <c r="AL109">
        <v>0</v>
      </c>
      <c r="AM109">
        <v>15361.2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3.1195499999999998</v>
      </c>
      <c r="BB109">
        <v>23.698699999999999</v>
      </c>
      <c r="BC109">
        <v>11.898</v>
      </c>
      <c r="BD109">
        <v>0.49564000000000002</v>
      </c>
      <c r="BE109">
        <v>10.772500000000001</v>
      </c>
      <c r="BF109">
        <v>1.5938699999999999</v>
      </c>
      <c r="BG109">
        <v>35.765999999999998</v>
      </c>
      <c r="BH109">
        <v>87.344300000000004</v>
      </c>
      <c r="BI109">
        <v>109.372</v>
      </c>
      <c r="BJ109">
        <v>0</v>
      </c>
      <c r="BK109">
        <v>0</v>
      </c>
      <c r="BL109">
        <v>0</v>
      </c>
      <c r="BM109">
        <v>196.71600000000001</v>
      </c>
      <c r="BN109">
        <v>192.005</v>
      </c>
      <c r="BO109">
        <v>4.7112100000000003</v>
      </c>
      <c r="BP109">
        <v>0</v>
      </c>
      <c r="BQ109">
        <v>4.75</v>
      </c>
      <c r="BR109" t="s">
        <v>296</v>
      </c>
      <c r="BS109">
        <v>0</v>
      </c>
      <c r="BT109">
        <v>0</v>
      </c>
      <c r="BV109">
        <v>0</v>
      </c>
      <c r="BW109" t="s">
        <v>100</v>
      </c>
      <c r="BX109" t="s">
        <v>100</v>
      </c>
      <c r="BY109" t="s">
        <v>232</v>
      </c>
      <c r="BZ109">
        <v>57.003700000000002</v>
      </c>
      <c r="CA109">
        <v>244518</v>
      </c>
      <c r="CB109">
        <v>397767</v>
      </c>
      <c r="CC109">
        <v>30310.400000000001</v>
      </c>
      <c r="CD109">
        <v>101033</v>
      </c>
      <c r="CE109">
        <v>0</v>
      </c>
      <c r="CF109">
        <v>730046</v>
      </c>
      <c r="CG109" s="14">
        <v>1503730</v>
      </c>
      <c r="CH109" s="14">
        <v>2135580</v>
      </c>
      <c r="CI109">
        <v>0</v>
      </c>
      <c r="CJ109">
        <v>0</v>
      </c>
      <c r="CK109">
        <v>0</v>
      </c>
      <c r="CL109" s="14">
        <v>3639310</v>
      </c>
      <c r="CM109">
        <v>9852.82</v>
      </c>
      <c r="CN109">
        <v>0</v>
      </c>
      <c r="CO109">
        <v>0</v>
      </c>
      <c r="CP109">
        <v>0</v>
      </c>
      <c r="CQ109">
        <v>0</v>
      </c>
      <c r="CR109">
        <v>5481.96</v>
      </c>
      <c r="CS109">
        <v>0</v>
      </c>
      <c r="CT109">
        <v>15334.8</v>
      </c>
      <c r="CU109">
        <v>0</v>
      </c>
      <c r="CV109">
        <v>0</v>
      </c>
      <c r="CW109">
        <v>0</v>
      </c>
      <c r="CX109">
        <v>0</v>
      </c>
      <c r="CY109">
        <v>15334.8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3.1055100000000002</v>
      </c>
      <c r="DN109">
        <v>20.7926</v>
      </c>
      <c r="DO109">
        <v>20.316199999999998</v>
      </c>
      <c r="DP109">
        <v>2.5818699999999999</v>
      </c>
      <c r="DQ109">
        <v>5.6418799999999996</v>
      </c>
      <c r="DR109">
        <v>1.59344</v>
      </c>
      <c r="DS109">
        <v>36.453600000000002</v>
      </c>
      <c r="DT109">
        <v>90.485100000000003</v>
      </c>
      <c r="DU109">
        <v>109.372</v>
      </c>
      <c r="DV109">
        <v>0</v>
      </c>
      <c r="DW109">
        <v>0</v>
      </c>
      <c r="DX109">
        <v>0</v>
      </c>
      <c r="DY109">
        <v>199.857</v>
      </c>
      <c r="DZ109">
        <v>195.16</v>
      </c>
      <c r="EA109">
        <v>4.6969900000000004</v>
      </c>
      <c r="EB109">
        <v>0</v>
      </c>
      <c r="EC109">
        <v>0</v>
      </c>
      <c r="EE109">
        <v>0</v>
      </c>
      <c r="EF109">
        <v>0.75</v>
      </c>
      <c r="EG109" t="s">
        <v>208</v>
      </c>
      <c r="EH109">
        <v>0</v>
      </c>
      <c r="FI109" t="s">
        <v>509</v>
      </c>
      <c r="FJ109" t="s">
        <v>512</v>
      </c>
      <c r="FK109" t="s">
        <v>260</v>
      </c>
      <c r="FL109" t="s">
        <v>291</v>
      </c>
      <c r="FM109">
        <v>8.5</v>
      </c>
      <c r="FN109" t="s">
        <v>44</v>
      </c>
      <c r="FO109" t="s">
        <v>513</v>
      </c>
      <c r="FP109" t="s">
        <v>518</v>
      </c>
    </row>
    <row r="110" spans="1:172" x14ac:dyDescent="0.25">
      <c r="A110" s="69">
        <v>42961.420231481483</v>
      </c>
      <c r="B110" t="s">
        <v>345</v>
      </c>
      <c r="C110">
        <v>404407</v>
      </c>
      <c r="D110" t="s">
        <v>339</v>
      </c>
      <c r="E110">
        <v>498589</v>
      </c>
      <c r="F110">
        <v>498589</v>
      </c>
      <c r="G110" t="s">
        <v>43</v>
      </c>
      <c r="H110" s="39">
        <v>0.13333333333333333</v>
      </c>
      <c r="I110" t="s">
        <v>50</v>
      </c>
      <c r="J110">
        <v>2.83</v>
      </c>
      <c r="K110" t="s">
        <v>100</v>
      </c>
      <c r="L110" t="s">
        <v>100</v>
      </c>
      <c r="M110" t="s">
        <v>219</v>
      </c>
      <c r="N110">
        <v>79.035200000000003</v>
      </c>
      <c r="O110">
        <v>301162</v>
      </c>
      <c r="P110">
        <v>235669</v>
      </c>
      <c r="Q110">
        <v>3801.22</v>
      </c>
      <c r="R110">
        <v>223814</v>
      </c>
      <c r="S110">
        <v>0</v>
      </c>
      <c r="T110">
        <v>717028</v>
      </c>
      <c r="U110" s="14">
        <v>1481550</v>
      </c>
      <c r="V110" s="14">
        <v>2135580</v>
      </c>
      <c r="W110">
        <v>0</v>
      </c>
      <c r="X110">
        <v>0</v>
      </c>
      <c r="Y110">
        <v>0</v>
      </c>
      <c r="Z110" s="14">
        <v>3617130</v>
      </c>
      <c r="AA110">
        <v>12147.2</v>
      </c>
      <c r="AB110">
        <v>0</v>
      </c>
      <c r="AC110">
        <v>0</v>
      </c>
      <c r="AD110">
        <v>0</v>
      </c>
      <c r="AE110">
        <v>0</v>
      </c>
      <c r="AF110">
        <v>5483.43</v>
      </c>
      <c r="AG110">
        <v>0</v>
      </c>
      <c r="AH110">
        <v>17630.599999999999</v>
      </c>
      <c r="AI110">
        <v>0</v>
      </c>
      <c r="AJ110">
        <v>0</v>
      </c>
      <c r="AK110">
        <v>0</v>
      </c>
      <c r="AL110">
        <v>0</v>
      </c>
      <c r="AM110">
        <v>17630.599999999999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3.8233999999999999</v>
      </c>
      <c r="BB110">
        <v>23.410699999999999</v>
      </c>
      <c r="BC110">
        <v>11.7791</v>
      </c>
      <c r="BD110">
        <v>0.48896499999999998</v>
      </c>
      <c r="BE110">
        <v>10.788399999999999</v>
      </c>
      <c r="BF110">
        <v>1.5938699999999999</v>
      </c>
      <c r="BG110">
        <v>35.765999999999998</v>
      </c>
      <c r="BH110">
        <v>87.650400000000005</v>
      </c>
      <c r="BI110">
        <v>109.372</v>
      </c>
      <c r="BJ110">
        <v>0</v>
      </c>
      <c r="BK110">
        <v>0</v>
      </c>
      <c r="BL110">
        <v>0</v>
      </c>
      <c r="BM110">
        <v>197.02199999999999</v>
      </c>
      <c r="BN110">
        <v>191.608</v>
      </c>
      <c r="BO110">
        <v>5.4145500000000002</v>
      </c>
      <c r="BP110">
        <v>0</v>
      </c>
      <c r="BQ110">
        <v>3.25</v>
      </c>
      <c r="BR110" t="s">
        <v>296</v>
      </c>
      <c r="BS110">
        <v>0</v>
      </c>
      <c r="BT110">
        <v>0</v>
      </c>
      <c r="BV110">
        <v>0</v>
      </c>
      <c r="BW110" t="s">
        <v>100</v>
      </c>
      <c r="BX110" t="s">
        <v>100</v>
      </c>
      <c r="BY110" t="s">
        <v>232</v>
      </c>
      <c r="BZ110">
        <v>57.003700000000002</v>
      </c>
      <c r="CA110">
        <v>244518</v>
      </c>
      <c r="CB110">
        <v>397767</v>
      </c>
      <c r="CC110">
        <v>30310.400000000001</v>
      </c>
      <c r="CD110">
        <v>101033</v>
      </c>
      <c r="CE110">
        <v>0</v>
      </c>
      <c r="CF110">
        <v>730046</v>
      </c>
      <c r="CG110" s="14">
        <v>1503730</v>
      </c>
      <c r="CH110" s="14">
        <v>2135580</v>
      </c>
      <c r="CI110">
        <v>0</v>
      </c>
      <c r="CJ110">
        <v>0</v>
      </c>
      <c r="CK110">
        <v>0</v>
      </c>
      <c r="CL110" s="14">
        <v>3639310</v>
      </c>
      <c r="CM110">
        <v>9852.82</v>
      </c>
      <c r="CN110">
        <v>0</v>
      </c>
      <c r="CO110">
        <v>0</v>
      </c>
      <c r="CP110">
        <v>0</v>
      </c>
      <c r="CQ110">
        <v>0</v>
      </c>
      <c r="CR110">
        <v>5481.96</v>
      </c>
      <c r="CS110">
        <v>0</v>
      </c>
      <c r="CT110">
        <v>15334.8</v>
      </c>
      <c r="CU110">
        <v>0</v>
      </c>
      <c r="CV110">
        <v>0</v>
      </c>
      <c r="CW110">
        <v>0</v>
      </c>
      <c r="CX110">
        <v>0</v>
      </c>
      <c r="CY110">
        <v>15334.8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3.1055100000000002</v>
      </c>
      <c r="DN110">
        <v>20.7926</v>
      </c>
      <c r="DO110">
        <v>20.316199999999998</v>
      </c>
      <c r="DP110">
        <v>2.5818699999999999</v>
      </c>
      <c r="DQ110">
        <v>5.6418799999999996</v>
      </c>
      <c r="DR110">
        <v>1.59344</v>
      </c>
      <c r="DS110">
        <v>36.453600000000002</v>
      </c>
      <c r="DT110">
        <v>90.485100000000003</v>
      </c>
      <c r="DU110">
        <v>109.372</v>
      </c>
      <c r="DV110">
        <v>0</v>
      </c>
      <c r="DW110">
        <v>0</v>
      </c>
      <c r="DX110">
        <v>0</v>
      </c>
      <c r="DY110">
        <v>199.857</v>
      </c>
      <c r="DZ110">
        <v>195.16</v>
      </c>
      <c r="EA110">
        <v>4.6969900000000004</v>
      </c>
      <c r="EB110">
        <v>0</v>
      </c>
      <c r="EC110">
        <v>0</v>
      </c>
      <c r="EE110">
        <v>0</v>
      </c>
      <c r="EF110">
        <v>0.75</v>
      </c>
      <c r="EG110" t="s">
        <v>208</v>
      </c>
      <c r="EH110">
        <v>0</v>
      </c>
      <c r="FI110" t="s">
        <v>509</v>
      </c>
      <c r="FJ110" t="s">
        <v>512</v>
      </c>
      <c r="FK110" t="s">
        <v>260</v>
      </c>
      <c r="FL110" t="s">
        <v>291</v>
      </c>
      <c r="FM110">
        <v>8.5</v>
      </c>
      <c r="FN110" t="s">
        <v>44</v>
      </c>
      <c r="FO110" t="s">
        <v>513</v>
      </c>
      <c r="FP110" t="s">
        <v>518</v>
      </c>
    </row>
    <row r="111" spans="1:172" x14ac:dyDescent="0.25">
      <c r="A111" s="69">
        <v>42961.422534722224</v>
      </c>
      <c r="B111" t="s">
        <v>346</v>
      </c>
      <c r="C111">
        <v>408416</v>
      </c>
      <c r="D111" t="s">
        <v>305</v>
      </c>
      <c r="E111">
        <v>498589</v>
      </c>
      <c r="F111">
        <v>498589</v>
      </c>
      <c r="G111" t="s">
        <v>43</v>
      </c>
      <c r="H111" s="39">
        <v>0.13472222222222222</v>
      </c>
      <c r="I111" t="s">
        <v>50</v>
      </c>
      <c r="J111">
        <v>7.98</v>
      </c>
      <c r="K111" t="s">
        <v>100</v>
      </c>
      <c r="L111" t="s">
        <v>100</v>
      </c>
      <c r="M111" t="s">
        <v>242</v>
      </c>
      <c r="N111">
        <v>311.88299999999998</v>
      </c>
      <c r="O111">
        <v>133092</v>
      </c>
      <c r="P111">
        <v>273586</v>
      </c>
      <c r="Q111">
        <v>3695</v>
      </c>
      <c r="R111">
        <v>132376</v>
      </c>
      <c r="S111">
        <v>0</v>
      </c>
      <c r="T111">
        <v>732179</v>
      </c>
      <c r="U111" s="14">
        <v>1275240</v>
      </c>
      <c r="V111" s="14">
        <v>2135580</v>
      </c>
      <c r="W111">
        <v>0</v>
      </c>
      <c r="X111">
        <v>0</v>
      </c>
      <c r="Y111">
        <v>0</v>
      </c>
      <c r="Z111" s="14">
        <v>3410820</v>
      </c>
      <c r="AA111">
        <v>47934.400000000001</v>
      </c>
      <c r="AB111">
        <v>0</v>
      </c>
      <c r="AC111">
        <v>0</v>
      </c>
      <c r="AD111">
        <v>0</v>
      </c>
      <c r="AE111">
        <v>0</v>
      </c>
      <c r="AF111">
        <v>6502.76</v>
      </c>
      <c r="AG111">
        <v>0</v>
      </c>
      <c r="AH111">
        <v>54437.1</v>
      </c>
      <c r="AI111">
        <v>0</v>
      </c>
      <c r="AJ111">
        <v>0</v>
      </c>
      <c r="AK111">
        <v>0</v>
      </c>
      <c r="AL111">
        <v>0</v>
      </c>
      <c r="AM111">
        <v>54437.1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15.408899999999999</v>
      </c>
      <c r="BB111">
        <v>12.0182</v>
      </c>
      <c r="BC111">
        <v>13.7441</v>
      </c>
      <c r="BD111">
        <v>0.55495499999999998</v>
      </c>
      <c r="BE111">
        <v>7.6153300000000002</v>
      </c>
      <c r="BF111">
        <v>1.8821099999999999</v>
      </c>
      <c r="BG111">
        <v>35.780299999999997</v>
      </c>
      <c r="BH111">
        <v>87.003900000000002</v>
      </c>
      <c r="BI111">
        <v>107.855</v>
      </c>
      <c r="BJ111">
        <v>0</v>
      </c>
      <c r="BK111">
        <v>0</v>
      </c>
      <c r="BL111">
        <v>0</v>
      </c>
      <c r="BM111">
        <v>194.858</v>
      </c>
      <c r="BN111">
        <v>177.578</v>
      </c>
      <c r="BO111">
        <v>17.2805</v>
      </c>
      <c r="BP111">
        <v>0</v>
      </c>
      <c r="BQ111">
        <v>79.75</v>
      </c>
      <c r="BR111" t="s">
        <v>116</v>
      </c>
      <c r="BS111">
        <v>0</v>
      </c>
      <c r="BT111">
        <v>2</v>
      </c>
      <c r="BU111" t="s">
        <v>186</v>
      </c>
      <c r="BV111">
        <v>0</v>
      </c>
      <c r="BW111" t="s">
        <v>100</v>
      </c>
      <c r="BX111" t="s">
        <v>100</v>
      </c>
      <c r="BY111" t="s">
        <v>351</v>
      </c>
      <c r="BZ111">
        <v>308.39499999999998</v>
      </c>
      <c r="CA111">
        <v>146301</v>
      </c>
      <c r="CB111">
        <v>428879</v>
      </c>
      <c r="CC111">
        <v>7289.56</v>
      </c>
      <c r="CD111">
        <v>65701</v>
      </c>
      <c r="CE111">
        <v>0</v>
      </c>
      <c r="CF111">
        <v>732182</v>
      </c>
      <c r="CG111" s="14">
        <v>1380660</v>
      </c>
      <c r="CH111" s="14">
        <v>2135580</v>
      </c>
      <c r="CI111">
        <v>0</v>
      </c>
      <c r="CJ111">
        <v>0</v>
      </c>
      <c r="CK111">
        <v>0</v>
      </c>
      <c r="CL111" s="14">
        <v>3516240</v>
      </c>
      <c r="CM111">
        <v>49729.4</v>
      </c>
      <c r="CN111">
        <v>0</v>
      </c>
      <c r="CO111">
        <v>0</v>
      </c>
      <c r="CP111">
        <v>0</v>
      </c>
      <c r="CQ111">
        <v>0</v>
      </c>
      <c r="CR111">
        <v>6501.11</v>
      </c>
      <c r="CS111">
        <v>0</v>
      </c>
      <c r="CT111">
        <v>56230.5</v>
      </c>
      <c r="CU111">
        <v>0</v>
      </c>
      <c r="CV111">
        <v>0</v>
      </c>
      <c r="CW111">
        <v>0</v>
      </c>
      <c r="CX111">
        <v>0</v>
      </c>
      <c r="CY111">
        <v>56230.5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15.908300000000001</v>
      </c>
      <c r="DN111">
        <v>14.5814</v>
      </c>
      <c r="DO111">
        <v>22.032900000000001</v>
      </c>
      <c r="DP111">
        <v>0.917574</v>
      </c>
      <c r="DQ111">
        <v>3.8760599999999998</v>
      </c>
      <c r="DR111">
        <v>1.88164</v>
      </c>
      <c r="DS111">
        <v>35.7804</v>
      </c>
      <c r="DT111">
        <v>94.978399999999993</v>
      </c>
      <c r="DU111">
        <v>107.855</v>
      </c>
      <c r="DV111">
        <v>0</v>
      </c>
      <c r="DW111">
        <v>0</v>
      </c>
      <c r="DX111">
        <v>0</v>
      </c>
      <c r="DY111">
        <v>202.833</v>
      </c>
      <c r="DZ111">
        <v>185.053</v>
      </c>
      <c r="EA111">
        <v>17.779599999999999</v>
      </c>
      <c r="EB111">
        <v>0</v>
      </c>
      <c r="EC111">
        <v>0</v>
      </c>
      <c r="EE111">
        <v>0</v>
      </c>
      <c r="EF111">
        <v>14.75</v>
      </c>
      <c r="EG111" t="s">
        <v>208</v>
      </c>
      <c r="EH111">
        <v>0</v>
      </c>
      <c r="FI111" t="s">
        <v>509</v>
      </c>
      <c r="FJ111" t="s">
        <v>512</v>
      </c>
      <c r="FK111" t="s">
        <v>260</v>
      </c>
      <c r="FL111" t="s">
        <v>291</v>
      </c>
      <c r="FM111">
        <v>8.5</v>
      </c>
      <c r="FN111" t="s">
        <v>44</v>
      </c>
      <c r="FO111" t="s">
        <v>513</v>
      </c>
      <c r="FP111" t="s">
        <v>518</v>
      </c>
    </row>
    <row r="112" spans="1:172" x14ac:dyDescent="0.25">
      <c r="A112" s="69">
        <v>42961.424780092595</v>
      </c>
      <c r="B112" t="s">
        <v>347</v>
      </c>
      <c r="C112">
        <v>408516</v>
      </c>
      <c r="D112" t="s">
        <v>305</v>
      </c>
      <c r="E112">
        <v>498589</v>
      </c>
      <c r="F112">
        <v>498589</v>
      </c>
      <c r="G112" t="s">
        <v>43</v>
      </c>
      <c r="H112" s="39">
        <v>0.13194444444444445</v>
      </c>
      <c r="I112" t="s">
        <v>50</v>
      </c>
      <c r="J112">
        <v>6.01</v>
      </c>
      <c r="K112" t="s">
        <v>100</v>
      </c>
      <c r="L112" t="s">
        <v>100</v>
      </c>
      <c r="M112" t="s">
        <v>242</v>
      </c>
      <c r="N112">
        <v>311.88299999999998</v>
      </c>
      <c r="O112">
        <v>156814</v>
      </c>
      <c r="P112">
        <v>273677</v>
      </c>
      <c r="Q112">
        <v>3640</v>
      </c>
      <c r="R112">
        <v>135984</v>
      </c>
      <c r="S112">
        <v>0</v>
      </c>
      <c r="T112">
        <v>732179</v>
      </c>
      <c r="U112" s="14">
        <v>1302610</v>
      </c>
      <c r="V112" s="14">
        <v>2135580</v>
      </c>
      <c r="W112">
        <v>0</v>
      </c>
      <c r="X112">
        <v>0</v>
      </c>
      <c r="Y112">
        <v>0</v>
      </c>
      <c r="Z112" s="14">
        <v>3438190</v>
      </c>
      <c r="AA112">
        <v>47934.400000000001</v>
      </c>
      <c r="AB112">
        <v>0</v>
      </c>
      <c r="AC112">
        <v>0</v>
      </c>
      <c r="AD112">
        <v>0</v>
      </c>
      <c r="AE112">
        <v>0</v>
      </c>
      <c r="AF112">
        <v>6502.76</v>
      </c>
      <c r="AG112">
        <v>0</v>
      </c>
      <c r="AH112">
        <v>54437.1</v>
      </c>
      <c r="AI112">
        <v>0</v>
      </c>
      <c r="AJ112">
        <v>0</v>
      </c>
      <c r="AK112">
        <v>0</v>
      </c>
      <c r="AL112">
        <v>0</v>
      </c>
      <c r="AM112">
        <v>54437.1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15.409000000000001</v>
      </c>
      <c r="BB112">
        <v>13.808199999999999</v>
      </c>
      <c r="BC112">
        <v>13.754200000000001</v>
      </c>
      <c r="BD112">
        <v>0.55524200000000001</v>
      </c>
      <c r="BE112">
        <v>7.7809100000000004</v>
      </c>
      <c r="BF112">
        <v>1.8821099999999999</v>
      </c>
      <c r="BG112">
        <v>35.780299999999997</v>
      </c>
      <c r="BH112">
        <v>88.969899999999996</v>
      </c>
      <c r="BI112">
        <v>107.855</v>
      </c>
      <c r="BJ112">
        <v>0</v>
      </c>
      <c r="BK112">
        <v>0</v>
      </c>
      <c r="BL112">
        <v>0</v>
      </c>
      <c r="BM112">
        <v>196.82400000000001</v>
      </c>
      <c r="BN112">
        <v>179.54400000000001</v>
      </c>
      <c r="BO112">
        <v>17.2806</v>
      </c>
      <c r="BP112">
        <v>0</v>
      </c>
      <c r="BQ112">
        <v>80.5</v>
      </c>
      <c r="BR112" t="s">
        <v>116</v>
      </c>
      <c r="BS112">
        <v>0</v>
      </c>
      <c r="BT112">
        <v>2</v>
      </c>
      <c r="BU112" t="s">
        <v>186</v>
      </c>
      <c r="BV112">
        <v>0</v>
      </c>
      <c r="BW112" t="s">
        <v>100</v>
      </c>
      <c r="BX112" t="s">
        <v>100</v>
      </c>
      <c r="BY112" t="s">
        <v>351</v>
      </c>
      <c r="BZ112">
        <v>308.39499999999998</v>
      </c>
      <c r="CA112">
        <v>146301</v>
      </c>
      <c r="CB112">
        <v>428879</v>
      </c>
      <c r="CC112">
        <v>7289.56</v>
      </c>
      <c r="CD112">
        <v>65701</v>
      </c>
      <c r="CE112">
        <v>0</v>
      </c>
      <c r="CF112">
        <v>732182</v>
      </c>
      <c r="CG112" s="14">
        <v>1380660</v>
      </c>
      <c r="CH112" s="14">
        <v>2135580</v>
      </c>
      <c r="CI112">
        <v>0</v>
      </c>
      <c r="CJ112">
        <v>0</v>
      </c>
      <c r="CK112">
        <v>0</v>
      </c>
      <c r="CL112" s="14">
        <v>3516240</v>
      </c>
      <c r="CM112">
        <v>49729.4</v>
      </c>
      <c r="CN112">
        <v>0</v>
      </c>
      <c r="CO112">
        <v>0</v>
      </c>
      <c r="CP112">
        <v>0</v>
      </c>
      <c r="CQ112">
        <v>0</v>
      </c>
      <c r="CR112">
        <v>6501.11</v>
      </c>
      <c r="CS112">
        <v>0</v>
      </c>
      <c r="CT112">
        <v>56230.5</v>
      </c>
      <c r="CU112">
        <v>0</v>
      </c>
      <c r="CV112">
        <v>0</v>
      </c>
      <c r="CW112">
        <v>0</v>
      </c>
      <c r="CX112">
        <v>0</v>
      </c>
      <c r="CY112">
        <v>56230.5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15.908300000000001</v>
      </c>
      <c r="DN112">
        <v>14.5814</v>
      </c>
      <c r="DO112">
        <v>22.032900000000001</v>
      </c>
      <c r="DP112">
        <v>0.917574</v>
      </c>
      <c r="DQ112">
        <v>3.8760599999999998</v>
      </c>
      <c r="DR112">
        <v>1.88164</v>
      </c>
      <c r="DS112">
        <v>35.7804</v>
      </c>
      <c r="DT112">
        <v>94.978399999999993</v>
      </c>
      <c r="DU112">
        <v>107.855</v>
      </c>
      <c r="DV112">
        <v>0</v>
      </c>
      <c r="DW112">
        <v>0</v>
      </c>
      <c r="DX112">
        <v>0</v>
      </c>
      <c r="DY112">
        <v>202.833</v>
      </c>
      <c r="DZ112">
        <v>185.053</v>
      </c>
      <c r="EA112">
        <v>17.779599999999999</v>
      </c>
      <c r="EB112">
        <v>0</v>
      </c>
      <c r="EC112">
        <v>0</v>
      </c>
      <c r="EE112">
        <v>0</v>
      </c>
      <c r="EF112">
        <v>14.75</v>
      </c>
      <c r="EG112" t="s">
        <v>208</v>
      </c>
      <c r="EH112">
        <v>0</v>
      </c>
      <c r="FI112" t="s">
        <v>509</v>
      </c>
      <c r="FJ112" t="s">
        <v>512</v>
      </c>
      <c r="FK112" t="s">
        <v>260</v>
      </c>
      <c r="FL112" t="s">
        <v>291</v>
      </c>
      <c r="FM112">
        <v>8.5</v>
      </c>
      <c r="FN112" t="s">
        <v>44</v>
      </c>
      <c r="FO112" t="s">
        <v>513</v>
      </c>
      <c r="FP112" t="s">
        <v>518</v>
      </c>
    </row>
    <row r="113" spans="1:172" x14ac:dyDescent="0.25">
      <c r="A113" s="69">
        <v>42961.42701388889</v>
      </c>
      <c r="B113" t="s">
        <v>348</v>
      </c>
      <c r="C113">
        <v>408806</v>
      </c>
      <c r="D113" t="s">
        <v>303</v>
      </c>
      <c r="E113">
        <v>498589</v>
      </c>
      <c r="F113">
        <v>498589</v>
      </c>
      <c r="G113" t="s">
        <v>43</v>
      </c>
      <c r="H113" s="39">
        <v>0.13125000000000001</v>
      </c>
      <c r="I113" t="s">
        <v>50</v>
      </c>
      <c r="J113">
        <v>6.85</v>
      </c>
      <c r="K113" t="s">
        <v>100</v>
      </c>
      <c r="L113" t="s">
        <v>100</v>
      </c>
      <c r="M113" t="s">
        <v>242</v>
      </c>
      <c r="N113">
        <v>106.72799999999999</v>
      </c>
      <c r="O113">
        <v>278023</v>
      </c>
      <c r="P113">
        <v>249547</v>
      </c>
      <c r="Q113">
        <v>2110.7600000000002</v>
      </c>
      <c r="R113">
        <v>223039</v>
      </c>
      <c r="S113">
        <v>0</v>
      </c>
      <c r="T113">
        <v>728541</v>
      </c>
      <c r="U113" s="14">
        <v>1481370</v>
      </c>
      <c r="V113" s="14">
        <v>2135580</v>
      </c>
      <c r="W113">
        <v>0</v>
      </c>
      <c r="X113">
        <v>0</v>
      </c>
      <c r="Y113">
        <v>0</v>
      </c>
      <c r="Z113" s="14">
        <v>3616950</v>
      </c>
      <c r="AA113">
        <v>16403.400000000001</v>
      </c>
      <c r="AB113">
        <v>0</v>
      </c>
      <c r="AC113">
        <v>0</v>
      </c>
      <c r="AD113">
        <v>0</v>
      </c>
      <c r="AE113">
        <v>0</v>
      </c>
      <c r="AF113">
        <v>5568.97</v>
      </c>
      <c r="AG113">
        <v>0</v>
      </c>
      <c r="AH113">
        <v>21972.400000000001</v>
      </c>
      <c r="AI113">
        <v>0</v>
      </c>
      <c r="AJ113">
        <v>0</v>
      </c>
      <c r="AK113">
        <v>0</v>
      </c>
      <c r="AL113">
        <v>0</v>
      </c>
      <c r="AM113">
        <v>21972.400000000001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5.1416399999999998</v>
      </c>
      <c r="BB113">
        <v>20.64</v>
      </c>
      <c r="BC113">
        <v>12.3963</v>
      </c>
      <c r="BD113">
        <v>0.26399800000000001</v>
      </c>
      <c r="BE113">
        <v>10.762600000000001</v>
      </c>
      <c r="BF113">
        <v>1.6072200000000001</v>
      </c>
      <c r="BG113">
        <v>36.040999999999997</v>
      </c>
      <c r="BH113">
        <v>86.852800000000002</v>
      </c>
      <c r="BI113">
        <v>109.03400000000001</v>
      </c>
      <c r="BJ113">
        <v>0</v>
      </c>
      <c r="BK113">
        <v>0</v>
      </c>
      <c r="BL113">
        <v>0</v>
      </c>
      <c r="BM113">
        <v>195.887</v>
      </c>
      <c r="BN113">
        <v>189.14099999999999</v>
      </c>
      <c r="BO113">
        <v>6.74526</v>
      </c>
      <c r="BP113">
        <v>0</v>
      </c>
      <c r="BQ113">
        <v>0</v>
      </c>
      <c r="BS113">
        <v>0</v>
      </c>
      <c r="BT113">
        <v>0</v>
      </c>
      <c r="BV113">
        <v>0</v>
      </c>
      <c r="BW113" t="s">
        <v>100</v>
      </c>
      <c r="BX113" t="s">
        <v>100</v>
      </c>
      <c r="BY113" t="s">
        <v>242</v>
      </c>
      <c r="BZ113">
        <v>92.387500000000003</v>
      </c>
      <c r="CA113">
        <v>281111</v>
      </c>
      <c r="CB113">
        <v>393227</v>
      </c>
      <c r="CC113">
        <v>38999.1</v>
      </c>
      <c r="CD113">
        <v>102536</v>
      </c>
      <c r="CE113">
        <v>0</v>
      </c>
      <c r="CF113">
        <v>728544</v>
      </c>
      <c r="CG113" s="14">
        <v>1544510</v>
      </c>
      <c r="CH113" s="14">
        <v>2135580</v>
      </c>
      <c r="CI113">
        <v>0</v>
      </c>
      <c r="CJ113">
        <v>0</v>
      </c>
      <c r="CK113">
        <v>0</v>
      </c>
      <c r="CL113" s="14">
        <v>3680090</v>
      </c>
      <c r="CM113">
        <v>15755.3</v>
      </c>
      <c r="CN113">
        <v>0</v>
      </c>
      <c r="CO113">
        <v>0</v>
      </c>
      <c r="CP113">
        <v>0</v>
      </c>
      <c r="CQ113">
        <v>0</v>
      </c>
      <c r="CR113">
        <v>5567.39</v>
      </c>
      <c r="CS113">
        <v>0</v>
      </c>
      <c r="CT113">
        <v>21322.7</v>
      </c>
      <c r="CU113">
        <v>0</v>
      </c>
      <c r="CV113">
        <v>0</v>
      </c>
      <c r="CW113">
        <v>0</v>
      </c>
      <c r="CX113">
        <v>0</v>
      </c>
      <c r="CY113">
        <v>21322.7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5.0254099999999999</v>
      </c>
      <c r="DN113">
        <v>22.3125</v>
      </c>
      <c r="DO113">
        <v>20.031700000000001</v>
      </c>
      <c r="DP113">
        <v>3.0115500000000002</v>
      </c>
      <c r="DQ113">
        <v>5.67279</v>
      </c>
      <c r="DR113">
        <v>1.60677</v>
      </c>
      <c r="DS113">
        <v>36.0411</v>
      </c>
      <c r="DT113">
        <v>93.701899999999995</v>
      </c>
      <c r="DU113">
        <v>109.03400000000001</v>
      </c>
      <c r="DV113">
        <v>0</v>
      </c>
      <c r="DW113">
        <v>0</v>
      </c>
      <c r="DX113">
        <v>0</v>
      </c>
      <c r="DY113">
        <v>202.73599999999999</v>
      </c>
      <c r="DZ113">
        <v>196.107</v>
      </c>
      <c r="EA113">
        <v>6.6290699999999996</v>
      </c>
      <c r="EB113">
        <v>0</v>
      </c>
      <c r="EC113">
        <v>0</v>
      </c>
      <c r="EE113">
        <v>0</v>
      </c>
      <c r="EF113">
        <v>1.5</v>
      </c>
      <c r="EG113" t="s">
        <v>208</v>
      </c>
      <c r="EH113">
        <v>0</v>
      </c>
      <c r="FI113" t="s">
        <v>509</v>
      </c>
      <c r="FJ113" t="s">
        <v>512</v>
      </c>
      <c r="FK113" t="s">
        <v>260</v>
      </c>
      <c r="FL113" t="s">
        <v>291</v>
      </c>
      <c r="FM113">
        <v>8.5</v>
      </c>
      <c r="FN113" t="s">
        <v>44</v>
      </c>
      <c r="FO113" t="s">
        <v>513</v>
      </c>
      <c r="FP113" t="s">
        <v>518</v>
      </c>
    </row>
    <row r="114" spans="1:172" x14ac:dyDescent="0.25">
      <c r="A114" s="69">
        <v>42961.429236111115</v>
      </c>
      <c r="B114" t="s">
        <v>349</v>
      </c>
      <c r="C114">
        <v>408906</v>
      </c>
      <c r="D114" t="s">
        <v>303</v>
      </c>
      <c r="E114">
        <v>498589</v>
      </c>
      <c r="F114">
        <v>498589</v>
      </c>
      <c r="G114" t="s">
        <v>43</v>
      </c>
      <c r="H114" s="39">
        <v>0.12986111111111112</v>
      </c>
      <c r="I114" t="s">
        <v>50</v>
      </c>
      <c r="J114">
        <v>5.24</v>
      </c>
      <c r="K114" t="s">
        <v>100</v>
      </c>
      <c r="L114" t="s">
        <v>100</v>
      </c>
      <c r="M114" t="s">
        <v>242</v>
      </c>
      <c r="N114">
        <v>106.74299999999999</v>
      </c>
      <c r="O114">
        <v>304162</v>
      </c>
      <c r="P114">
        <v>249425</v>
      </c>
      <c r="Q114">
        <v>1860.52</v>
      </c>
      <c r="R114">
        <v>230009</v>
      </c>
      <c r="S114">
        <v>0</v>
      </c>
      <c r="T114">
        <v>728541</v>
      </c>
      <c r="U114" s="14">
        <v>1514100</v>
      </c>
      <c r="V114" s="14">
        <v>2135580</v>
      </c>
      <c r="W114">
        <v>0</v>
      </c>
      <c r="X114">
        <v>0</v>
      </c>
      <c r="Y114">
        <v>0</v>
      </c>
      <c r="Z114" s="14">
        <v>3649690</v>
      </c>
      <c r="AA114">
        <v>16405.599999999999</v>
      </c>
      <c r="AB114">
        <v>0</v>
      </c>
      <c r="AC114">
        <v>0</v>
      </c>
      <c r="AD114">
        <v>0</v>
      </c>
      <c r="AE114">
        <v>0</v>
      </c>
      <c r="AF114">
        <v>5568.97</v>
      </c>
      <c r="AG114">
        <v>0</v>
      </c>
      <c r="AH114">
        <v>21974.6</v>
      </c>
      <c r="AI114">
        <v>0</v>
      </c>
      <c r="AJ114">
        <v>0</v>
      </c>
      <c r="AK114">
        <v>0</v>
      </c>
      <c r="AL114">
        <v>0</v>
      </c>
      <c r="AM114">
        <v>21974.6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5.1421200000000002</v>
      </c>
      <c r="BB114">
        <v>21.977499999999999</v>
      </c>
      <c r="BC114">
        <v>12.385</v>
      </c>
      <c r="BD114">
        <v>0.247285</v>
      </c>
      <c r="BE114">
        <v>11.061199999999999</v>
      </c>
      <c r="BF114">
        <v>1.6072200000000001</v>
      </c>
      <c r="BG114">
        <v>36.040999999999997</v>
      </c>
      <c r="BH114">
        <v>88.461399999999998</v>
      </c>
      <c r="BI114">
        <v>109.03400000000001</v>
      </c>
      <c r="BJ114">
        <v>0</v>
      </c>
      <c r="BK114">
        <v>0</v>
      </c>
      <c r="BL114">
        <v>0</v>
      </c>
      <c r="BM114">
        <v>197.495</v>
      </c>
      <c r="BN114">
        <v>190.75</v>
      </c>
      <c r="BO114">
        <v>6.7457399999999996</v>
      </c>
      <c r="BP114">
        <v>0</v>
      </c>
      <c r="BQ114">
        <v>0</v>
      </c>
      <c r="BS114">
        <v>0</v>
      </c>
      <c r="BT114">
        <v>0</v>
      </c>
      <c r="BV114">
        <v>0</v>
      </c>
      <c r="BW114" t="s">
        <v>100</v>
      </c>
      <c r="BX114" t="s">
        <v>100</v>
      </c>
      <c r="BY114" t="s">
        <v>242</v>
      </c>
      <c r="BZ114">
        <v>92.387500000000003</v>
      </c>
      <c r="CA114">
        <v>281111</v>
      </c>
      <c r="CB114">
        <v>393227</v>
      </c>
      <c r="CC114">
        <v>38999.1</v>
      </c>
      <c r="CD114">
        <v>102536</v>
      </c>
      <c r="CE114">
        <v>0</v>
      </c>
      <c r="CF114">
        <v>728544</v>
      </c>
      <c r="CG114" s="14">
        <v>1544510</v>
      </c>
      <c r="CH114" s="14">
        <v>2135580</v>
      </c>
      <c r="CI114">
        <v>0</v>
      </c>
      <c r="CJ114">
        <v>0</v>
      </c>
      <c r="CK114">
        <v>0</v>
      </c>
      <c r="CL114" s="14">
        <v>3680090</v>
      </c>
      <c r="CM114">
        <v>15755.3</v>
      </c>
      <c r="CN114">
        <v>0</v>
      </c>
      <c r="CO114">
        <v>0</v>
      </c>
      <c r="CP114">
        <v>0</v>
      </c>
      <c r="CQ114">
        <v>0</v>
      </c>
      <c r="CR114">
        <v>5567.39</v>
      </c>
      <c r="CS114">
        <v>0</v>
      </c>
      <c r="CT114">
        <v>21322.7</v>
      </c>
      <c r="CU114">
        <v>0</v>
      </c>
      <c r="CV114">
        <v>0</v>
      </c>
      <c r="CW114">
        <v>0</v>
      </c>
      <c r="CX114">
        <v>0</v>
      </c>
      <c r="CY114">
        <v>21322.7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5.0254099999999999</v>
      </c>
      <c r="DN114">
        <v>22.3125</v>
      </c>
      <c r="DO114">
        <v>20.031700000000001</v>
      </c>
      <c r="DP114">
        <v>3.0115500000000002</v>
      </c>
      <c r="DQ114">
        <v>5.67279</v>
      </c>
      <c r="DR114">
        <v>1.60677</v>
      </c>
      <c r="DS114">
        <v>36.0411</v>
      </c>
      <c r="DT114">
        <v>93.701899999999995</v>
      </c>
      <c r="DU114">
        <v>109.03400000000001</v>
      </c>
      <c r="DV114">
        <v>0</v>
      </c>
      <c r="DW114">
        <v>0</v>
      </c>
      <c r="DX114">
        <v>0</v>
      </c>
      <c r="DY114">
        <v>202.73599999999999</v>
      </c>
      <c r="DZ114">
        <v>196.107</v>
      </c>
      <c r="EA114">
        <v>6.6290699999999996</v>
      </c>
      <c r="EB114">
        <v>0</v>
      </c>
      <c r="EC114">
        <v>0</v>
      </c>
      <c r="EE114">
        <v>0</v>
      </c>
      <c r="EF114">
        <v>1.5</v>
      </c>
      <c r="EG114" t="s">
        <v>208</v>
      </c>
      <c r="EH114">
        <v>0</v>
      </c>
      <c r="FI114" t="s">
        <v>509</v>
      </c>
      <c r="FJ114" t="s">
        <v>512</v>
      </c>
      <c r="FK114" t="s">
        <v>260</v>
      </c>
      <c r="FL114" t="s">
        <v>291</v>
      </c>
      <c r="FM114">
        <v>8.5</v>
      </c>
      <c r="FN114" t="s">
        <v>44</v>
      </c>
      <c r="FO114" t="s">
        <v>513</v>
      </c>
      <c r="FP114" t="s">
        <v>518</v>
      </c>
    </row>
    <row r="115" spans="1:172" x14ac:dyDescent="0.25">
      <c r="A115" s="69">
        <v>42961.432152777779</v>
      </c>
      <c r="B115" t="s">
        <v>350</v>
      </c>
      <c r="C115">
        <v>413216</v>
      </c>
      <c r="D115" t="s">
        <v>305</v>
      </c>
      <c r="E115">
        <v>498589</v>
      </c>
      <c r="F115">
        <v>498589</v>
      </c>
      <c r="G115" t="s">
        <v>43</v>
      </c>
      <c r="H115" s="39">
        <v>0.17222222222222225</v>
      </c>
      <c r="I115" t="s">
        <v>51</v>
      </c>
      <c r="J115">
        <v>-2.41</v>
      </c>
      <c r="K115" t="s">
        <v>100</v>
      </c>
      <c r="L115" t="s">
        <v>100</v>
      </c>
      <c r="M115" t="s">
        <v>351</v>
      </c>
      <c r="N115">
        <v>282.89800000000002</v>
      </c>
      <c r="O115">
        <v>315699</v>
      </c>
      <c r="P115">
        <v>531317</v>
      </c>
      <c r="Q115">
        <v>3302.09</v>
      </c>
      <c r="R115">
        <v>151047</v>
      </c>
      <c r="S115">
        <v>0</v>
      </c>
      <c r="T115">
        <v>752899</v>
      </c>
      <c r="U115" s="14">
        <v>1754550</v>
      </c>
      <c r="V115" s="14">
        <v>5008450</v>
      </c>
      <c r="W115">
        <v>0</v>
      </c>
      <c r="X115">
        <v>0</v>
      </c>
      <c r="Y115">
        <v>0</v>
      </c>
      <c r="Z115" s="14">
        <v>6763000</v>
      </c>
      <c r="AA115">
        <v>43479.5</v>
      </c>
      <c r="AB115">
        <v>0</v>
      </c>
      <c r="AC115">
        <v>0</v>
      </c>
      <c r="AD115">
        <v>0</v>
      </c>
      <c r="AE115">
        <v>0</v>
      </c>
      <c r="AF115">
        <v>6292.62</v>
      </c>
      <c r="AG115">
        <v>0</v>
      </c>
      <c r="AH115">
        <v>49772.1</v>
      </c>
      <c r="AI115">
        <v>0</v>
      </c>
      <c r="AJ115">
        <v>0</v>
      </c>
      <c r="AK115">
        <v>0</v>
      </c>
      <c r="AL115">
        <v>0</v>
      </c>
      <c r="AM115">
        <v>49772.1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13.992100000000001</v>
      </c>
      <c r="BB115">
        <v>26.026599999999998</v>
      </c>
      <c r="BC115">
        <v>24.994900000000001</v>
      </c>
      <c r="BD115">
        <v>0.520513</v>
      </c>
      <c r="BE115">
        <v>8.7420000000000009</v>
      </c>
      <c r="BF115">
        <v>1.8212699999999999</v>
      </c>
      <c r="BG115">
        <v>36.8185</v>
      </c>
      <c r="BH115">
        <v>112.916</v>
      </c>
      <c r="BI115">
        <v>225.04</v>
      </c>
      <c r="BJ115">
        <v>0</v>
      </c>
      <c r="BK115">
        <v>0</v>
      </c>
      <c r="BL115">
        <v>0</v>
      </c>
      <c r="BM115">
        <v>337.95499999999998</v>
      </c>
      <c r="BN115">
        <v>322.15199999999999</v>
      </c>
      <c r="BO115">
        <v>15.803800000000001</v>
      </c>
      <c r="BP115">
        <v>0</v>
      </c>
      <c r="BQ115">
        <v>79.75</v>
      </c>
      <c r="BR115" t="s">
        <v>116</v>
      </c>
      <c r="BS115">
        <v>0</v>
      </c>
      <c r="BT115">
        <v>2</v>
      </c>
      <c r="BU115" t="s">
        <v>186</v>
      </c>
      <c r="BV115">
        <v>0</v>
      </c>
      <c r="BW115" t="s">
        <v>100</v>
      </c>
      <c r="BX115" t="s">
        <v>100</v>
      </c>
      <c r="BY115" t="s">
        <v>499</v>
      </c>
      <c r="BZ115">
        <v>279.08600000000001</v>
      </c>
      <c r="CA115">
        <v>278996</v>
      </c>
      <c r="CB115">
        <v>563426</v>
      </c>
      <c r="CC115">
        <v>7043.21</v>
      </c>
      <c r="CD115">
        <v>61464.4</v>
      </c>
      <c r="CE115">
        <v>0</v>
      </c>
      <c r="CF115">
        <v>752901</v>
      </c>
      <c r="CG115" s="14">
        <v>1664110</v>
      </c>
      <c r="CH115" s="14">
        <v>5008450</v>
      </c>
      <c r="CI115">
        <v>0</v>
      </c>
      <c r="CJ115">
        <v>0</v>
      </c>
      <c r="CK115">
        <v>0</v>
      </c>
      <c r="CL115" s="14">
        <v>6672560</v>
      </c>
      <c r="CM115">
        <v>45036.3</v>
      </c>
      <c r="CN115">
        <v>0</v>
      </c>
      <c r="CO115">
        <v>0</v>
      </c>
      <c r="CP115">
        <v>0</v>
      </c>
      <c r="CQ115">
        <v>0</v>
      </c>
      <c r="CR115">
        <v>6291.1</v>
      </c>
      <c r="CS115">
        <v>0</v>
      </c>
      <c r="CT115">
        <v>51327.4</v>
      </c>
      <c r="CU115">
        <v>0</v>
      </c>
      <c r="CV115">
        <v>0</v>
      </c>
      <c r="CW115">
        <v>0</v>
      </c>
      <c r="CX115">
        <v>0</v>
      </c>
      <c r="CY115">
        <v>51327.4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14.423299999999999</v>
      </c>
      <c r="DN115">
        <v>25.043700000000001</v>
      </c>
      <c r="DO115">
        <v>27.837</v>
      </c>
      <c r="DP115">
        <v>0.87412199999999995</v>
      </c>
      <c r="DQ115">
        <v>3.6920000000000002</v>
      </c>
      <c r="DR115">
        <v>1.8208200000000001</v>
      </c>
      <c r="DS115">
        <v>36.818600000000004</v>
      </c>
      <c r="DT115">
        <v>110.51</v>
      </c>
      <c r="DU115">
        <v>225.04</v>
      </c>
      <c r="DV115">
        <v>0</v>
      </c>
      <c r="DW115">
        <v>0</v>
      </c>
      <c r="DX115">
        <v>0</v>
      </c>
      <c r="DY115">
        <v>335.54899999999998</v>
      </c>
      <c r="DZ115">
        <v>319.31400000000002</v>
      </c>
      <c r="EA115">
        <v>16.2347</v>
      </c>
      <c r="EB115">
        <v>0</v>
      </c>
      <c r="EC115">
        <v>0</v>
      </c>
      <c r="EE115">
        <v>0</v>
      </c>
      <c r="EF115">
        <v>5.5</v>
      </c>
      <c r="EG115" t="s">
        <v>186</v>
      </c>
      <c r="EH115">
        <v>0</v>
      </c>
      <c r="FI115" t="s">
        <v>509</v>
      </c>
      <c r="FJ115" t="s">
        <v>512</v>
      </c>
      <c r="FK115" t="s">
        <v>260</v>
      </c>
      <c r="FL115" t="s">
        <v>291</v>
      </c>
      <c r="FM115">
        <v>8.5</v>
      </c>
      <c r="FN115" t="s">
        <v>44</v>
      </c>
      <c r="FO115" t="s">
        <v>513</v>
      </c>
      <c r="FP115" t="s">
        <v>518</v>
      </c>
    </row>
    <row r="116" spans="1:172" x14ac:dyDescent="0.25">
      <c r="A116" s="69">
        <v>42961.434976851851</v>
      </c>
      <c r="B116" t="s">
        <v>352</v>
      </c>
      <c r="C116">
        <v>413306</v>
      </c>
      <c r="D116" t="s">
        <v>303</v>
      </c>
      <c r="E116">
        <v>498589</v>
      </c>
      <c r="F116">
        <v>498589</v>
      </c>
      <c r="G116" t="s">
        <v>43</v>
      </c>
      <c r="H116" s="39">
        <v>0.16527777777777777</v>
      </c>
      <c r="I116" t="s">
        <v>51</v>
      </c>
      <c r="J116">
        <v>-2.91</v>
      </c>
      <c r="K116" t="s">
        <v>100</v>
      </c>
      <c r="L116" t="s">
        <v>100</v>
      </c>
      <c r="M116" t="s">
        <v>294</v>
      </c>
      <c r="N116">
        <v>95.719700000000003</v>
      </c>
      <c r="O116">
        <v>564813</v>
      </c>
      <c r="P116">
        <v>422053</v>
      </c>
      <c r="Q116">
        <v>1665.46</v>
      </c>
      <c r="R116">
        <v>262001</v>
      </c>
      <c r="S116">
        <v>0</v>
      </c>
      <c r="T116">
        <v>749261</v>
      </c>
      <c r="U116" s="14">
        <v>1999890</v>
      </c>
      <c r="V116" s="14">
        <v>5008450</v>
      </c>
      <c r="W116">
        <v>0</v>
      </c>
      <c r="X116">
        <v>0</v>
      </c>
      <c r="Y116">
        <v>0</v>
      </c>
      <c r="Z116" s="14">
        <v>7008340</v>
      </c>
      <c r="AA116">
        <v>14711.5</v>
      </c>
      <c r="AB116">
        <v>0</v>
      </c>
      <c r="AC116">
        <v>0</v>
      </c>
      <c r="AD116">
        <v>0</v>
      </c>
      <c r="AE116">
        <v>0</v>
      </c>
      <c r="AF116">
        <v>5389.24</v>
      </c>
      <c r="AG116">
        <v>0</v>
      </c>
      <c r="AH116">
        <v>20100.7</v>
      </c>
      <c r="AI116">
        <v>0</v>
      </c>
      <c r="AJ116">
        <v>0</v>
      </c>
      <c r="AK116">
        <v>0</v>
      </c>
      <c r="AL116">
        <v>0</v>
      </c>
      <c r="AM116">
        <v>20100.7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4.6135700000000002</v>
      </c>
      <c r="BB116">
        <v>37.956699999999998</v>
      </c>
      <c r="BC116">
        <v>19.503399999999999</v>
      </c>
      <c r="BD116">
        <v>0.23035</v>
      </c>
      <c r="BE116">
        <v>12.5962</v>
      </c>
      <c r="BF116">
        <v>1.5553300000000001</v>
      </c>
      <c r="BG116">
        <v>37.079900000000002</v>
      </c>
      <c r="BH116">
        <v>113.535</v>
      </c>
      <c r="BI116">
        <v>222.755</v>
      </c>
      <c r="BJ116">
        <v>0</v>
      </c>
      <c r="BK116">
        <v>0</v>
      </c>
      <c r="BL116">
        <v>0</v>
      </c>
      <c r="BM116">
        <v>336.29</v>
      </c>
      <c r="BN116">
        <v>330.12400000000002</v>
      </c>
      <c r="BO116">
        <v>6.1656700000000004</v>
      </c>
      <c r="BP116">
        <v>0</v>
      </c>
      <c r="BQ116">
        <v>10.75</v>
      </c>
      <c r="BR116" t="s">
        <v>296</v>
      </c>
      <c r="BS116">
        <v>0</v>
      </c>
      <c r="BT116">
        <v>0</v>
      </c>
      <c r="BV116">
        <v>0</v>
      </c>
      <c r="BW116" t="s">
        <v>100</v>
      </c>
      <c r="BX116" t="s">
        <v>100</v>
      </c>
      <c r="BY116" t="s">
        <v>497</v>
      </c>
      <c r="BZ116">
        <v>81.273200000000003</v>
      </c>
      <c r="CA116">
        <v>489524</v>
      </c>
      <c r="CB116">
        <v>501970</v>
      </c>
      <c r="CC116">
        <v>37536.300000000003</v>
      </c>
      <c r="CD116">
        <v>98183.1</v>
      </c>
      <c r="CE116">
        <v>0</v>
      </c>
      <c r="CF116">
        <v>749263</v>
      </c>
      <c r="CG116" s="14">
        <v>1876560</v>
      </c>
      <c r="CH116" s="14">
        <v>5008450</v>
      </c>
      <c r="CI116">
        <v>0</v>
      </c>
      <c r="CJ116">
        <v>0</v>
      </c>
      <c r="CK116">
        <v>0</v>
      </c>
      <c r="CL116" s="14">
        <v>6885010</v>
      </c>
      <c r="CM116">
        <v>14063.1</v>
      </c>
      <c r="CN116">
        <v>0</v>
      </c>
      <c r="CO116">
        <v>0</v>
      </c>
      <c r="CP116">
        <v>0</v>
      </c>
      <c r="CQ116">
        <v>0</v>
      </c>
      <c r="CR116">
        <v>5387.72</v>
      </c>
      <c r="CS116">
        <v>0</v>
      </c>
      <c r="CT116">
        <v>19450.900000000001</v>
      </c>
      <c r="CU116">
        <v>0</v>
      </c>
      <c r="CV116">
        <v>0</v>
      </c>
      <c r="CW116">
        <v>0</v>
      </c>
      <c r="CX116">
        <v>0</v>
      </c>
      <c r="CY116">
        <v>19450.900000000001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4.4874999999999998</v>
      </c>
      <c r="DN116">
        <v>34.814799999999998</v>
      </c>
      <c r="DO116">
        <v>24.365600000000001</v>
      </c>
      <c r="DP116">
        <v>2.8952599999999999</v>
      </c>
      <c r="DQ116">
        <v>5.4338199999999999</v>
      </c>
      <c r="DR116">
        <v>1.5548900000000001</v>
      </c>
      <c r="DS116">
        <v>37.08</v>
      </c>
      <c r="DT116">
        <v>110.63200000000001</v>
      </c>
      <c r="DU116">
        <v>222.755</v>
      </c>
      <c r="DV116">
        <v>0</v>
      </c>
      <c r="DW116">
        <v>0</v>
      </c>
      <c r="DX116">
        <v>0</v>
      </c>
      <c r="DY116">
        <v>333.38600000000002</v>
      </c>
      <c r="DZ116">
        <v>327.34699999999998</v>
      </c>
      <c r="EA116">
        <v>6.03965</v>
      </c>
      <c r="EB116">
        <v>0</v>
      </c>
      <c r="EC116">
        <v>0</v>
      </c>
      <c r="EE116">
        <v>0</v>
      </c>
      <c r="EF116">
        <v>1.75</v>
      </c>
      <c r="EG116" t="s">
        <v>498</v>
      </c>
      <c r="EH116">
        <v>0</v>
      </c>
      <c r="FI116" t="s">
        <v>509</v>
      </c>
      <c r="FJ116" t="s">
        <v>512</v>
      </c>
      <c r="FK116" t="s">
        <v>260</v>
      </c>
      <c r="FL116" t="s">
        <v>291</v>
      </c>
      <c r="FM116">
        <v>8.5</v>
      </c>
      <c r="FN116" t="s">
        <v>44</v>
      </c>
      <c r="FO116" t="s">
        <v>513</v>
      </c>
      <c r="FP116" t="s">
        <v>518</v>
      </c>
    </row>
    <row r="117" spans="1:172" x14ac:dyDescent="0.25">
      <c r="A117" s="69">
        <v>42961.435567129629</v>
      </c>
      <c r="B117" t="s">
        <v>353</v>
      </c>
      <c r="C117">
        <v>500006</v>
      </c>
      <c r="D117" t="s">
        <v>303</v>
      </c>
      <c r="E117">
        <v>24563.1</v>
      </c>
      <c r="F117">
        <v>24692.3</v>
      </c>
      <c r="G117" t="s">
        <v>43</v>
      </c>
      <c r="H117" s="39">
        <v>3.2638888888888891E-2</v>
      </c>
      <c r="I117" t="s">
        <v>51</v>
      </c>
      <c r="J117">
        <v>-34.18</v>
      </c>
      <c r="K117" t="s">
        <v>100</v>
      </c>
      <c r="L117" t="s">
        <v>100</v>
      </c>
      <c r="M117" t="s">
        <v>292</v>
      </c>
      <c r="N117">
        <v>0</v>
      </c>
      <c r="O117">
        <v>24884.799999999999</v>
      </c>
      <c r="P117">
        <v>70571.5</v>
      </c>
      <c r="Q117">
        <v>0</v>
      </c>
      <c r="R117">
        <v>0</v>
      </c>
      <c r="S117">
        <v>0</v>
      </c>
      <c r="T117">
        <v>56247.6</v>
      </c>
      <c r="U117">
        <v>151704</v>
      </c>
      <c r="V117">
        <v>77659.399999999994</v>
      </c>
      <c r="W117">
        <v>0</v>
      </c>
      <c r="X117">
        <v>200.149</v>
      </c>
      <c r="Y117">
        <v>0</v>
      </c>
      <c r="Z117">
        <v>229564</v>
      </c>
      <c r="AA117">
        <v>140.11600000000001</v>
      </c>
      <c r="AB117">
        <v>0</v>
      </c>
      <c r="AC117">
        <v>0</v>
      </c>
      <c r="AD117">
        <v>0</v>
      </c>
      <c r="AE117">
        <v>0</v>
      </c>
      <c r="AF117">
        <v>1089.05</v>
      </c>
      <c r="AG117">
        <v>0</v>
      </c>
      <c r="AH117">
        <v>1229.17</v>
      </c>
      <c r="AI117">
        <v>0</v>
      </c>
      <c r="AJ117">
        <v>0</v>
      </c>
      <c r="AK117">
        <v>0</v>
      </c>
      <c r="AL117">
        <v>0</v>
      </c>
      <c r="AM117">
        <v>1229.17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0.95811199999999996</v>
      </c>
      <c r="BB117">
        <v>47.2712</v>
      </c>
      <c r="BC117">
        <v>67.005899999999997</v>
      </c>
      <c r="BD117">
        <v>0</v>
      </c>
      <c r="BE117">
        <v>0</v>
      </c>
      <c r="BF117">
        <v>6.3870300000000002</v>
      </c>
      <c r="BG117">
        <v>54.589500000000001</v>
      </c>
      <c r="BH117">
        <v>176.21199999999999</v>
      </c>
      <c r="BI117">
        <v>78.286699999999996</v>
      </c>
      <c r="BJ117">
        <v>0</v>
      </c>
      <c r="BK117">
        <v>0.193109</v>
      </c>
      <c r="BL117">
        <v>0</v>
      </c>
      <c r="BM117">
        <v>254.69200000000001</v>
      </c>
      <c r="BN117">
        <v>247.346</v>
      </c>
      <c r="BO117">
        <v>7.3451399999999998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100</v>
      </c>
      <c r="BX117" t="s">
        <v>100</v>
      </c>
      <c r="BY117" t="s">
        <v>496</v>
      </c>
      <c r="BZ117">
        <v>4.07043</v>
      </c>
      <c r="CA117">
        <v>40616.300000000003</v>
      </c>
      <c r="CB117">
        <v>16032.9</v>
      </c>
      <c r="CC117">
        <v>0</v>
      </c>
      <c r="CD117">
        <v>1180.67</v>
      </c>
      <c r="CE117">
        <v>0</v>
      </c>
      <c r="CF117">
        <v>53875.9</v>
      </c>
      <c r="CG117">
        <v>111710</v>
      </c>
      <c r="CH117">
        <v>77659.399999999994</v>
      </c>
      <c r="CI117">
        <v>0</v>
      </c>
      <c r="CJ117">
        <v>424.5</v>
      </c>
      <c r="CK117">
        <v>0</v>
      </c>
      <c r="CL117">
        <v>189794</v>
      </c>
      <c r="CM117">
        <v>706.17200000000003</v>
      </c>
      <c r="CN117">
        <v>0</v>
      </c>
      <c r="CO117">
        <v>0</v>
      </c>
      <c r="CP117">
        <v>0</v>
      </c>
      <c r="CQ117">
        <v>0</v>
      </c>
      <c r="CR117">
        <v>1178.96</v>
      </c>
      <c r="CS117">
        <v>0</v>
      </c>
      <c r="CT117">
        <v>1885.13</v>
      </c>
      <c r="CU117">
        <v>0</v>
      </c>
      <c r="CV117">
        <v>0</v>
      </c>
      <c r="CW117">
        <v>0</v>
      </c>
      <c r="CX117">
        <v>0</v>
      </c>
      <c r="CY117">
        <v>1885.13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4.8370499999999996</v>
      </c>
      <c r="DN117">
        <v>61.3</v>
      </c>
      <c r="DO117">
        <v>16.0181</v>
      </c>
      <c r="DP117">
        <v>0</v>
      </c>
      <c r="DQ117">
        <v>0.82836399999999999</v>
      </c>
      <c r="DR117">
        <v>6.91404</v>
      </c>
      <c r="DS117">
        <v>52.142299999999999</v>
      </c>
      <c r="DT117">
        <v>142.04</v>
      </c>
      <c r="DU117">
        <v>78.286699999999996</v>
      </c>
      <c r="DV117">
        <v>0</v>
      </c>
      <c r="DW117">
        <v>0.42662</v>
      </c>
      <c r="DX117">
        <v>0</v>
      </c>
      <c r="DY117">
        <v>220.75299999999999</v>
      </c>
      <c r="DZ117">
        <v>209.005</v>
      </c>
      <c r="EA117">
        <v>11.748200000000001</v>
      </c>
      <c r="EB117">
        <v>0</v>
      </c>
      <c r="EC117">
        <v>0</v>
      </c>
      <c r="EE117">
        <v>0</v>
      </c>
      <c r="EF117">
        <v>0</v>
      </c>
      <c r="EH117">
        <v>0</v>
      </c>
      <c r="FI117" t="s">
        <v>509</v>
      </c>
      <c r="FJ117" t="s">
        <v>512</v>
      </c>
      <c r="FK117" t="s">
        <v>260</v>
      </c>
      <c r="FL117" t="s">
        <v>291</v>
      </c>
      <c r="FM117">
        <v>8.5</v>
      </c>
      <c r="FN117" t="s">
        <v>44</v>
      </c>
      <c r="FO117" t="s">
        <v>513</v>
      </c>
      <c r="FP117" t="s">
        <v>518</v>
      </c>
    </row>
    <row r="118" spans="1:172" x14ac:dyDescent="0.25">
      <c r="A118" s="69">
        <v>42961.43613425926</v>
      </c>
      <c r="B118" t="s">
        <v>354</v>
      </c>
      <c r="C118">
        <v>500007</v>
      </c>
      <c r="D118" t="s">
        <v>339</v>
      </c>
      <c r="E118">
        <v>24563.1</v>
      </c>
      <c r="F118">
        <v>24692.3</v>
      </c>
      <c r="G118" t="s">
        <v>43</v>
      </c>
      <c r="H118" s="39">
        <v>3.125E-2</v>
      </c>
      <c r="I118" t="s">
        <v>51</v>
      </c>
      <c r="J118">
        <v>-34.4</v>
      </c>
      <c r="K118" t="s">
        <v>100</v>
      </c>
      <c r="L118" t="s">
        <v>100</v>
      </c>
      <c r="M118" t="s">
        <v>292</v>
      </c>
      <c r="N118">
        <v>0</v>
      </c>
      <c r="O118">
        <v>16260.6</v>
      </c>
      <c r="P118">
        <v>70571.5</v>
      </c>
      <c r="Q118">
        <v>0</v>
      </c>
      <c r="R118">
        <v>0</v>
      </c>
      <c r="S118">
        <v>0</v>
      </c>
      <c r="T118">
        <v>57690.5</v>
      </c>
      <c r="U118">
        <v>144523</v>
      </c>
      <c r="V118">
        <v>77659.399999999994</v>
      </c>
      <c r="W118">
        <v>0</v>
      </c>
      <c r="X118">
        <v>201.45599999999999</v>
      </c>
      <c r="Y118">
        <v>0</v>
      </c>
      <c r="Z118">
        <v>222384</v>
      </c>
      <c r="AA118">
        <v>63.098999999999997</v>
      </c>
      <c r="AB118">
        <v>0</v>
      </c>
      <c r="AC118">
        <v>0</v>
      </c>
      <c r="AD118">
        <v>0</v>
      </c>
      <c r="AE118">
        <v>0</v>
      </c>
      <c r="AF118">
        <v>1072.3499999999999</v>
      </c>
      <c r="AG118">
        <v>0</v>
      </c>
      <c r="AH118">
        <v>1135.45</v>
      </c>
      <c r="AI118">
        <v>0</v>
      </c>
      <c r="AJ118">
        <v>0</v>
      </c>
      <c r="AK118">
        <v>0</v>
      </c>
      <c r="AL118">
        <v>0</v>
      </c>
      <c r="AM118">
        <v>1135.45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0.42986400000000002</v>
      </c>
      <c r="BB118">
        <v>38.373399999999997</v>
      </c>
      <c r="BC118">
        <v>68.027799999999999</v>
      </c>
      <c r="BD118">
        <v>0</v>
      </c>
      <c r="BE118">
        <v>0</v>
      </c>
      <c r="BF118">
        <v>6.3344300000000002</v>
      </c>
      <c r="BG118">
        <v>58.170999999999999</v>
      </c>
      <c r="BH118">
        <v>171.33699999999999</v>
      </c>
      <c r="BI118">
        <v>79.143900000000002</v>
      </c>
      <c r="BJ118">
        <v>0</v>
      </c>
      <c r="BK118">
        <v>0.20147200000000001</v>
      </c>
      <c r="BL118">
        <v>0</v>
      </c>
      <c r="BM118">
        <v>250.68199999999999</v>
      </c>
      <c r="BN118">
        <v>243.91800000000001</v>
      </c>
      <c r="BO118">
        <v>6.7642899999999999</v>
      </c>
      <c r="BP118">
        <v>0</v>
      </c>
      <c r="BQ118">
        <v>0</v>
      </c>
      <c r="BS118">
        <v>0</v>
      </c>
      <c r="BT118">
        <v>0</v>
      </c>
      <c r="BV118">
        <v>0</v>
      </c>
      <c r="BW118" t="s">
        <v>100</v>
      </c>
      <c r="BX118" t="s">
        <v>100</v>
      </c>
      <c r="BY118" t="s">
        <v>243</v>
      </c>
      <c r="BZ118">
        <v>2.2504300000000002</v>
      </c>
      <c r="CA118">
        <v>34042.300000000003</v>
      </c>
      <c r="CB118">
        <v>15845.2</v>
      </c>
      <c r="CC118">
        <v>0</v>
      </c>
      <c r="CD118">
        <v>876.78300000000002</v>
      </c>
      <c r="CE118">
        <v>0</v>
      </c>
      <c r="CF118">
        <v>55436.3</v>
      </c>
      <c r="CG118">
        <v>106203</v>
      </c>
      <c r="CH118">
        <v>77659.399999999994</v>
      </c>
      <c r="CI118">
        <v>0</v>
      </c>
      <c r="CJ118">
        <v>424.5</v>
      </c>
      <c r="CK118">
        <v>0</v>
      </c>
      <c r="CL118">
        <v>184287</v>
      </c>
      <c r="CM118">
        <v>398.303</v>
      </c>
      <c r="CN118">
        <v>0</v>
      </c>
      <c r="CO118">
        <v>0</v>
      </c>
      <c r="CP118">
        <v>0</v>
      </c>
      <c r="CQ118">
        <v>0</v>
      </c>
      <c r="CR118">
        <v>1161.21</v>
      </c>
      <c r="CS118">
        <v>0</v>
      </c>
      <c r="CT118">
        <v>1559.51</v>
      </c>
      <c r="CU118">
        <v>0</v>
      </c>
      <c r="CV118">
        <v>0</v>
      </c>
      <c r="CW118">
        <v>0</v>
      </c>
      <c r="CX118">
        <v>0</v>
      </c>
      <c r="CY118">
        <v>1559.51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2.76295</v>
      </c>
      <c r="DN118">
        <v>54.660499999999999</v>
      </c>
      <c r="DO118">
        <v>16.081399999999999</v>
      </c>
      <c r="DP118">
        <v>0</v>
      </c>
      <c r="DQ118">
        <v>0.62939199999999995</v>
      </c>
      <c r="DR118">
        <v>6.85921</v>
      </c>
      <c r="DS118">
        <v>55.937399999999997</v>
      </c>
      <c r="DT118">
        <v>136.93100000000001</v>
      </c>
      <c r="DU118">
        <v>79.143900000000002</v>
      </c>
      <c r="DV118">
        <v>0</v>
      </c>
      <c r="DW118">
        <v>0.43130600000000002</v>
      </c>
      <c r="DX118">
        <v>0</v>
      </c>
      <c r="DY118">
        <v>216.506</v>
      </c>
      <c r="DZ118">
        <v>206.886</v>
      </c>
      <c r="EA118">
        <v>9.6205599999999993</v>
      </c>
      <c r="EB118">
        <v>0</v>
      </c>
      <c r="EC118">
        <v>0</v>
      </c>
      <c r="EE118">
        <v>0</v>
      </c>
      <c r="EF118">
        <v>0</v>
      </c>
      <c r="EH118">
        <v>0</v>
      </c>
      <c r="FI118" t="s">
        <v>509</v>
      </c>
      <c r="FJ118" t="s">
        <v>512</v>
      </c>
      <c r="FK118" t="s">
        <v>260</v>
      </c>
      <c r="FL118" t="s">
        <v>291</v>
      </c>
      <c r="FM118">
        <v>8.5</v>
      </c>
      <c r="FN118" t="s">
        <v>44</v>
      </c>
      <c r="FO118" t="s">
        <v>513</v>
      </c>
      <c r="FP118" t="s">
        <v>518</v>
      </c>
    </row>
    <row r="119" spans="1:172" x14ac:dyDescent="0.25">
      <c r="A119" s="69">
        <v>42961.436921296299</v>
      </c>
      <c r="B119" t="s">
        <v>355</v>
      </c>
      <c r="C119">
        <v>500015</v>
      </c>
      <c r="D119" t="s">
        <v>124</v>
      </c>
      <c r="E119">
        <v>24563.1</v>
      </c>
      <c r="F119">
        <v>24692.3</v>
      </c>
      <c r="G119" t="s">
        <v>43</v>
      </c>
      <c r="H119" s="39">
        <v>4.4444444444444446E-2</v>
      </c>
      <c r="I119" t="s">
        <v>51</v>
      </c>
      <c r="J119">
        <v>-27.48</v>
      </c>
      <c r="K119" t="s">
        <v>100</v>
      </c>
      <c r="L119" t="s">
        <v>100</v>
      </c>
      <c r="M119" t="s">
        <v>200</v>
      </c>
      <c r="N119">
        <v>0</v>
      </c>
      <c r="O119">
        <v>96680.8</v>
      </c>
      <c r="P119">
        <v>73371</v>
      </c>
      <c r="Q119">
        <v>0</v>
      </c>
      <c r="R119">
        <v>0</v>
      </c>
      <c r="S119">
        <v>0</v>
      </c>
      <c r="T119">
        <v>58788</v>
      </c>
      <c r="U119">
        <v>228840</v>
      </c>
      <c r="V119">
        <v>77659.399999999994</v>
      </c>
      <c r="W119">
        <v>0</v>
      </c>
      <c r="X119">
        <v>202.15199999999999</v>
      </c>
      <c r="Y119">
        <v>0</v>
      </c>
      <c r="Z119">
        <v>306701</v>
      </c>
      <c r="AA119">
        <v>86.104900000000001</v>
      </c>
      <c r="AB119">
        <v>0</v>
      </c>
      <c r="AC119">
        <v>0</v>
      </c>
      <c r="AD119">
        <v>0</v>
      </c>
      <c r="AE119">
        <v>0</v>
      </c>
      <c r="AF119">
        <v>943.33199999999999</v>
      </c>
      <c r="AG119">
        <v>0</v>
      </c>
      <c r="AH119">
        <v>1029.44</v>
      </c>
      <c r="AI119">
        <v>0</v>
      </c>
      <c r="AJ119">
        <v>0</v>
      </c>
      <c r="AK119">
        <v>0</v>
      </c>
      <c r="AL119">
        <v>0</v>
      </c>
      <c r="AM119">
        <v>1029.44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0.59302200000000005</v>
      </c>
      <c r="BB119">
        <v>131.61000000000001</v>
      </c>
      <c r="BC119">
        <v>69.299700000000001</v>
      </c>
      <c r="BD119">
        <v>0</v>
      </c>
      <c r="BE119">
        <v>0</v>
      </c>
      <c r="BF119">
        <v>5.5724799999999997</v>
      </c>
      <c r="BG119">
        <v>57.645299999999999</v>
      </c>
      <c r="BH119">
        <v>264.721</v>
      </c>
      <c r="BI119">
        <v>77.584199999999996</v>
      </c>
      <c r="BJ119">
        <v>0</v>
      </c>
      <c r="BK119">
        <v>0.19678100000000001</v>
      </c>
      <c r="BL119">
        <v>0</v>
      </c>
      <c r="BM119">
        <v>342.50200000000001</v>
      </c>
      <c r="BN119">
        <v>336.33600000000001</v>
      </c>
      <c r="BO119">
        <v>6.1654999999999998</v>
      </c>
      <c r="BP119">
        <v>0</v>
      </c>
      <c r="BQ119">
        <v>0</v>
      </c>
      <c r="BS119">
        <v>0</v>
      </c>
      <c r="BT119">
        <v>0</v>
      </c>
      <c r="BV119">
        <v>0</v>
      </c>
      <c r="BW119" t="s">
        <v>100</v>
      </c>
      <c r="BX119" t="s">
        <v>100</v>
      </c>
      <c r="BY119" t="s">
        <v>214</v>
      </c>
      <c r="BZ119">
        <v>2.1831</v>
      </c>
      <c r="CA119">
        <v>113628</v>
      </c>
      <c r="CB119">
        <v>21329.1</v>
      </c>
      <c r="CC119">
        <v>0</v>
      </c>
      <c r="CD119">
        <v>619.00199999999995</v>
      </c>
      <c r="CE119">
        <v>0</v>
      </c>
      <c r="CF119">
        <v>56504.6</v>
      </c>
      <c r="CG119">
        <v>192083</v>
      </c>
      <c r="CH119">
        <v>77659.399999999994</v>
      </c>
      <c r="CI119">
        <v>0</v>
      </c>
      <c r="CJ119">
        <v>424.5</v>
      </c>
      <c r="CK119">
        <v>0</v>
      </c>
      <c r="CL119">
        <v>270166</v>
      </c>
      <c r="CM119">
        <v>376.00099999999998</v>
      </c>
      <c r="CN119">
        <v>0</v>
      </c>
      <c r="CO119">
        <v>0</v>
      </c>
      <c r="CP119">
        <v>0</v>
      </c>
      <c r="CQ119">
        <v>0</v>
      </c>
      <c r="CR119">
        <v>1024.1199999999999</v>
      </c>
      <c r="CS119">
        <v>0</v>
      </c>
      <c r="CT119">
        <v>1400.12</v>
      </c>
      <c r="CU119">
        <v>0</v>
      </c>
      <c r="CV119">
        <v>0</v>
      </c>
      <c r="CW119">
        <v>0</v>
      </c>
      <c r="CX119">
        <v>0</v>
      </c>
      <c r="CY119">
        <v>1400.12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2.6515399999999998</v>
      </c>
      <c r="DN119">
        <v>149.78899999999999</v>
      </c>
      <c r="DO119">
        <v>22.7423</v>
      </c>
      <c r="DP119">
        <v>0</v>
      </c>
      <c r="DQ119">
        <v>0.43564900000000001</v>
      </c>
      <c r="DR119">
        <v>6.0484799999999996</v>
      </c>
      <c r="DS119">
        <v>55.572099999999999</v>
      </c>
      <c r="DT119">
        <v>237.239</v>
      </c>
      <c r="DU119">
        <v>77.584199999999996</v>
      </c>
      <c r="DV119">
        <v>0</v>
      </c>
      <c r="DW119">
        <v>0.42273300000000003</v>
      </c>
      <c r="DX119">
        <v>0</v>
      </c>
      <c r="DY119">
        <v>315.24599999999998</v>
      </c>
      <c r="DZ119">
        <v>306.548</v>
      </c>
      <c r="EA119">
        <v>8.6984999999999992</v>
      </c>
      <c r="EB119">
        <v>0</v>
      </c>
      <c r="EC119">
        <v>0</v>
      </c>
      <c r="EE119">
        <v>0</v>
      </c>
      <c r="EF119">
        <v>0</v>
      </c>
      <c r="EH119">
        <v>0</v>
      </c>
      <c r="FI119" t="s">
        <v>509</v>
      </c>
      <c r="FJ119" t="s">
        <v>512</v>
      </c>
      <c r="FK119" t="s">
        <v>260</v>
      </c>
      <c r="FL119" t="s">
        <v>291</v>
      </c>
      <c r="FM119">
        <v>8.5</v>
      </c>
      <c r="FN119" t="s">
        <v>44</v>
      </c>
      <c r="FO119" t="s">
        <v>513</v>
      </c>
      <c r="FP119" t="s">
        <v>518</v>
      </c>
    </row>
    <row r="120" spans="1:172" x14ac:dyDescent="0.25">
      <c r="A120" s="69">
        <v>42961.437696759262</v>
      </c>
      <c r="B120" t="s">
        <v>356</v>
      </c>
      <c r="C120">
        <v>500115</v>
      </c>
      <c r="D120" t="s">
        <v>124</v>
      </c>
      <c r="E120">
        <v>24563.1</v>
      </c>
      <c r="F120">
        <v>24692.3</v>
      </c>
      <c r="G120" t="s">
        <v>43</v>
      </c>
      <c r="H120" s="39">
        <v>4.4444444444444446E-2</v>
      </c>
      <c r="I120" t="s">
        <v>51</v>
      </c>
      <c r="J120">
        <v>-25.41</v>
      </c>
      <c r="K120" t="s">
        <v>100</v>
      </c>
      <c r="L120" t="s">
        <v>100</v>
      </c>
      <c r="M120" t="s">
        <v>200</v>
      </c>
      <c r="N120">
        <v>0</v>
      </c>
      <c r="O120">
        <v>95076</v>
      </c>
      <c r="P120">
        <v>73369.899999999994</v>
      </c>
      <c r="Q120">
        <v>0</v>
      </c>
      <c r="R120">
        <v>0</v>
      </c>
      <c r="S120">
        <v>0</v>
      </c>
      <c r="T120">
        <v>58788</v>
      </c>
      <c r="U120">
        <v>227234</v>
      </c>
      <c r="V120">
        <v>77659.399999999994</v>
      </c>
      <c r="W120">
        <v>0</v>
      </c>
      <c r="X120">
        <v>202.15199999999999</v>
      </c>
      <c r="Y120">
        <v>0</v>
      </c>
      <c r="Z120">
        <v>305095</v>
      </c>
      <c r="AA120">
        <v>77.030100000000004</v>
      </c>
      <c r="AB120">
        <v>0</v>
      </c>
      <c r="AC120">
        <v>0</v>
      </c>
      <c r="AD120">
        <v>0</v>
      </c>
      <c r="AE120">
        <v>0</v>
      </c>
      <c r="AF120">
        <v>943.33199999999999</v>
      </c>
      <c r="AG120">
        <v>0</v>
      </c>
      <c r="AH120">
        <v>1020.36</v>
      </c>
      <c r="AI120">
        <v>0</v>
      </c>
      <c r="AJ120">
        <v>0</v>
      </c>
      <c r="AK120">
        <v>0</v>
      </c>
      <c r="AL120">
        <v>0</v>
      </c>
      <c r="AM120">
        <v>1020.36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0.52830299999999997</v>
      </c>
      <c r="BB120">
        <v>129.59899999999999</v>
      </c>
      <c r="BC120">
        <v>69.2988</v>
      </c>
      <c r="BD120">
        <v>0</v>
      </c>
      <c r="BE120">
        <v>0</v>
      </c>
      <c r="BF120">
        <v>5.5724799999999997</v>
      </c>
      <c r="BG120">
        <v>57.645299999999999</v>
      </c>
      <c r="BH120">
        <v>262.64400000000001</v>
      </c>
      <c r="BI120">
        <v>77.584199999999996</v>
      </c>
      <c r="BJ120">
        <v>0</v>
      </c>
      <c r="BK120">
        <v>0.19678100000000001</v>
      </c>
      <c r="BL120">
        <v>0</v>
      </c>
      <c r="BM120">
        <v>340.42500000000001</v>
      </c>
      <c r="BN120">
        <v>334.32400000000001</v>
      </c>
      <c r="BO120">
        <v>6.1007800000000003</v>
      </c>
      <c r="BP120">
        <v>0</v>
      </c>
      <c r="BQ120">
        <v>0</v>
      </c>
      <c r="BS120">
        <v>0</v>
      </c>
      <c r="BT120">
        <v>0</v>
      </c>
      <c r="BV120">
        <v>0</v>
      </c>
      <c r="BW120" t="s">
        <v>100</v>
      </c>
      <c r="BX120" t="s">
        <v>100</v>
      </c>
      <c r="BY120" t="s">
        <v>214</v>
      </c>
      <c r="BZ120">
        <v>2.1831</v>
      </c>
      <c r="CA120">
        <v>113628</v>
      </c>
      <c r="CB120">
        <v>21329.1</v>
      </c>
      <c r="CC120">
        <v>0</v>
      </c>
      <c r="CD120">
        <v>619.00199999999995</v>
      </c>
      <c r="CE120">
        <v>0</v>
      </c>
      <c r="CF120">
        <v>56504.6</v>
      </c>
      <c r="CG120">
        <v>192083</v>
      </c>
      <c r="CH120">
        <v>77659.399999999994</v>
      </c>
      <c r="CI120">
        <v>0</v>
      </c>
      <c r="CJ120">
        <v>424.5</v>
      </c>
      <c r="CK120">
        <v>0</v>
      </c>
      <c r="CL120">
        <v>270166</v>
      </c>
      <c r="CM120">
        <v>376.00099999999998</v>
      </c>
      <c r="CN120">
        <v>0</v>
      </c>
      <c r="CO120">
        <v>0</v>
      </c>
      <c r="CP120">
        <v>0</v>
      </c>
      <c r="CQ120">
        <v>0</v>
      </c>
      <c r="CR120">
        <v>1024.1199999999999</v>
      </c>
      <c r="CS120">
        <v>0</v>
      </c>
      <c r="CT120">
        <v>1400.12</v>
      </c>
      <c r="CU120">
        <v>0</v>
      </c>
      <c r="CV120">
        <v>0</v>
      </c>
      <c r="CW120">
        <v>0</v>
      </c>
      <c r="CX120">
        <v>0</v>
      </c>
      <c r="CY120">
        <v>1400.12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2.6515399999999998</v>
      </c>
      <c r="DN120">
        <v>149.78899999999999</v>
      </c>
      <c r="DO120">
        <v>22.7423</v>
      </c>
      <c r="DP120">
        <v>0</v>
      </c>
      <c r="DQ120">
        <v>0.43564900000000001</v>
      </c>
      <c r="DR120">
        <v>6.0484799999999996</v>
      </c>
      <c r="DS120">
        <v>55.572099999999999</v>
      </c>
      <c r="DT120">
        <v>237.239</v>
      </c>
      <c r="DU120">
        <v>77.584199999999996</v>
      </c>
      <c r="DV120">
        <v>0</v>
      </c>
      <c r="DW120">
        <v>0.42273300000000003</v>
      </c>
      <c r="DX120">
        <v>0</v>
      </c>
      <c r="DY120">
        <v>315.24599999999998</v>
      </c>
      <c r="DZ120">
        <v>306.548</v>
      </c>
      <c r="EA120">
        <v>8.6984999999999992</v>
      </c>
      <c r="EB120">
        <v>0</v>
      </c>
      <c r="EC120">
        <v>0</v>
      </c>
      <c r="EE120">
        <v>0</v>
      </c>
      <c r="EF120">
        <v>0</v>
      </c>
      <c r="EH120">
        <v>0</v>
      </c>
      <c r="FI120" t="s">
        <v>509</v>
      </c>
      <c r="FJ120" t="s">
        <v>512</v>
      </c>
      <c r="FK120" t="s">
        <v>260</v>
      </c>
      <c r="FL120" t="s">
        <v>291</v>
      </c>
      <c r="FM120">
        <v>8.5</v>
      </c>
      <c r="FN120" t="s">
        <v>44</v>
      </c>
      <c r="FO120" t="s">
        <v>513</v>
      </c>
      <c r="FP120" t="s">
        <v>518</v>
      </c>
    </row>
    <row r="121" spans="1:172" x14ac:dyDescent="0.25">
      <c r="A121" s="69">
        <v>42961.438518518517</v>
      </c>
      <c r="B121" t="s">
        <v>357</v>
      </c>
      <c r="C121">
        <v>500215</v>
      </c>
      <c r="D121" t="s">
        <v>124</v>
      </c>
      <c r="E121">
        <v>24563.1</v>
      </c>
      <c r="F121">
        <v>24692.3</v>
      </c>
      <c r="G121" t="s">
        <v>43</v>
      </c>
      <c r="H121" s="39">
        <v>4.6527777777777779E-2</v>
      </c>
      <c r="I121" t="s">
        <v>51</v>
      </c>
      <c r="J121">
        <v>-25.23</v>
      </c>
      <c r="K121" t="s">
        <v>100</v>
      </c>
      <c r="L121" t="s">
        <v>100</v>
      </c>
      <c r="M121" t="s">
        <v>200</v>
      </c>
      <c r="N121">
        <v>0</v>
      </c>
      <c r="O121">
        <v>95175</v>
      </c>
      <c r="P121">
        <v>73369.899999999994</v>
      </c>
      <c r="Q121">
        <v>0</v>
      </c>
      <c r="R121">
        <v>0</v>
      </c>
      <c r="S121">
        <v>0</v>
      </c>
      <c r="T121">
        <v>58788</v>
      </c>
      <c r="U121">
        <v>227333</v>
      </c>
      <c r="V121">
        <v>77659.399999999994</v>
      </c>
      <c r="W121">
        <v>0</v>
      </c>
      <c r="X121">
        <v>202.15199999999999</v>
      </c>
      <c r="Y121">
        <v>0</v>
      </c>
      <c r="Z121">
        <v>305194</v>
      </c>
      <c r="AA121">
        <v>70.432699999999997</v>
      </c>
      <c r="AB121">
        <v>0</v>
      </c>
      <c r="AC121">
        <v>0</v>
      </c>
      <c r="AD121">
        <v>0</v>
      </c>
      <c r="AE121">
        <v>0</v>
      </c>
      <c r="AF121">
        <v>943.33100000000002</v>
      </c>
      <c r="AG121">
        <v>0</v>
      </c>
      <c r="AH121">
        <v>1013.76</v>
      </c>
      <c r="AI121">
        <v>0</v>
      </c>
      <c r="AJ121">
        <v>0</v>
      </c>
      <c r="AK121">
        <v>0</v>
      </c>
      <c r="AL121">
        <v>0</v>
      </c>
      <c r="AM121">
        <v>1013.76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0.480937</v>
      </c>
      <c r="BB121">
        <v>129.465</v>
      </c>
      <c r="BC121">
        <v>69.2988</v>
      </c>
      <c r="BD121">
        <v>0</v>
      </c>
      <c r="BE121">
        <v>0</v>
      </c>
      <c r="BF121">
        <v>5.57247</v>
      </c>
      <c r="BG121">
        <v>57.645299999999999</v>
      </c>
      <c r="BH121">
        <v>262.46300000000002</v>
      </c>
      <c r="BI121">
        <v>77.584199999999996</v>
      </c>
      <c r="BJ121">
        <v>0</v>
      </c>
      <c r="BK121">
        <v>0.19678100000000001</v>
      </c>
      <c r="BL121">
        <v>0</v>
      </c>
      <c r="BM121">
        <v>340.24400000000003</v>
      </c>
      <c r="BN121">
        <v>334.19099999999997</v>
      </c>
      <c r="BO121">
        <v>6.0534100000000004</v>
      </c>
      <c r="BP121">
        <v>0</v>
      </c>
      <c r="BQ121">
        <v>0</v>
      </c>
      <c r="BS121">
        <v>0</v>
      </c>
      <c r="BT121">
        <v>0</v>
      </c>
      <c r="BV121">
        <v>0</v>
      </c>
      <c r="BW121" t="s">
        <v>100</v>
      </c>
      <c r="BX121" t="s">
        <v>100</v>
      </c>
      <c r="BY121" t="s">
        <v>214</v>
      </c>
      <c r="BZ121">
        <v>2.1831</v>
      </c>
      <c r="CA121">
        <v>113628</v>
      </c>
      <c r="CB121">
        <v>21329.1</v>
      </c>
      <c r="CC121">
        <v>0</v>
      </c>
      <c r="CD121">
        <v>619.00199999999995</v>
      </c>
      <c r="CE121">
        <v>0</v>
      </c>
      <c r="CF121">
        <v>56504.6</v>
      </c>
      <c r="CG121">
        <v>192083</v>
      </c>
      <c r="CH121">
        <v>77659.399999999994</v>
      </c>
      <c r="CI121">
        <v>0</v>
      </c>
      <c r="CJ121">
        <v>424.5</v>
      </c>
      <c r="CK121">
        <v>0</v>
      </c>
      <c r="CL121">
        <v>270166</v>
      </c>
      <c r="CM121">
        <v>376.00099999999998</v>
      </c>
      <c r="CN121">
        <v>0</v>
      </c>
      <c r="CO121">
        <v>0</v>
      </c>
      <c r="CP121">
        <v>0</v>
      </c>
      <c r="CQ121">
        <v>0</v>
      </c>
      <c r="CR121">
        <v>1024.1199999999999</v>
      </c>
      <c r="CS121">
        <v>0</v>
      </c>
      <c r="CT121">
        <v>1400.12</v>
      </c>
      <c r="CU121">
        <v>0</v>
      </c>
      <c r="CV121">
        <v>0</v>
      </c>
      <c r="CW121">
        <v>0</v>
      </c>
      <c r="CX121">
        <v>0</v>
      </c>
      <c r="CY121">
        <v>1400.12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2.6515399999999998</v>
      </c>
      <c r="DN121">
        <v>149.78899999999999</v>
      </c>
      <c r="DO121">
        <v>22.7423</v>
      </c>
      <c r="DP121">
        <v>0</v>
      </c>
      <c r="DQ121">
        <v>0.43564900000000001</v>
      </c>
      <c r="DR121">
        <v>6.0484799999999996</v>
      </c>
      <c r="DS121">
        <v>55.572099999999999</v>
      </c>
      <c r="DT121">
        <v>237.239</v>
      </c>
      <c r="DU121">
        <v>77.584199999999996</v>
      </c>
      <c r="DV121">
        <v>0</v>
      </c>
      <c r="DW121">
        <v>0.42273300000000003</v>
      </c>
      <c r="DX121">
        <v>0</v>
      </c>
      <c r="DY121">
        <v>315.24599999999998</v>
      </c>
      <c r="DZ121">
        <v>306.548</v>
      </c>
      <c r="EA121">
        <v>8.6984999999999992</v>
      </c>
      <c r="EB121">
        <v>0</v>
      </c>
      <c r="EC121">
        <v>0</v>
      </c>
      <c r="EE121">
        <v>0</v>
      </c>
      <c r="EF121">
        <v>0</v>
      </c>
      <c r="EH121">
        <v>0</v>
      </c>
      <c r="FI121" t="s">
        <v>509</v>
      </c>
      <c r="FJ121" t="s">
        <v>512</v>
      </c>
      <c r="FK121" t="s">
        <v>260</v>
      </c>
      <c r="FL121" t="s">
        <v>291</v>
      </c>
      <c r="FM121">
        <v>8.5</v>
      </c>
      <c r="FN121" t="s">
        <v>44</v>
      </c>
      <c r="FO121" t="s">
        <v>513</v>
      </c>
      <c r="FP121" t="s">
        <v>518</v>
      </c>
    </row>
    <row r="122" spans="1:172" x14ac:dyDescent="0.25">
      <c r="A122" s="69">
        <v>42961.439328703702</v>
      </c>
      <c r="B122" t="s">
        <v>358</v>
      </c>
      <c r="C122">
        <v>500315</v>
      </c>
      <c r="D122" t="s">
        <v>124</v>
      </c>
      <c r="E122">
        <v>24563.1</v>
      </c>
      <c r="F122">
        <v>24692.3</v>
      </c>
      <c r="G122" t="s">
        <v>43</v>
      </c>
      <c r="H122" s="39">
        <v>4.5833333333333337E-2</v>
      </c>
      <c r="I122" t="s">
        <v>51</v>
      </c>
      <c r="J122">
        <v>-26.02</v>
      </c>
      <c r="K122" t="s">
        <v>100</v>
      </c>
      <c r="L122" t="s">
        <v>100</v>
      </c>
      <c r="M122" t="s">
        <v>200</v>
      </c>
      <c r="N122">
        <v>0</v>
      </c>
      <c r="O122">
        <v>95580.3</v>
      </c>
      <c r="P122">
        <v>73369.899999999994</v>
      </c>
      <c r="Q122">
        <v>0</v>
      </c>
      <c r="R122">
        <v>0</v>
      </c>
      <c r="S122">
        <v>0</v>
      </c>
      <c r="T122">
        <v>58788</v>
      </c>
      <c r="U122">
        <v>227738</v>
      </c>
      <c r="V122">
        <v>77659.399999999994</v>
      </c>
      <c r="W122">
        <v>0</v>
      </c>
      <c r="X122">
        <v>202.15199999999999</v>
      </c>
      <c r="Y122">
        <v>0</v>
      </c>
      <c r="Z122">
        <v>305600</v>
      </c>
      <c r="AA122">
        <v>70.897900000000007</v>
      </c>
      <c r="AB122">
        <v>0</v>
      </c>
      <c r="AC122">
        <v>0</v>
      </c>
      <c r="AD122">
        <v>0</v>
      </c>
      <c r="AE122">
        <v>0</v>
      </c>
      <c r="AF122">
        <v>943.32299999999998</v>
      </c>
      <c r="AG122">
        <v>0</v>
      </c>
      <c r="AH122">
        <v>1014.22</v>
      </c>
      <c r="AI122">
        <v>0</v>
      </c>
      <c r="AJ122">
        <v>0</v>
      </c>
      <c r="AK122">
        <v>0</v>
      </c>
      <c r="AL122">
        <v>0</v>
      </c>
      <c r="AM122">
        <v>1014.22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0.48674299999999998</v>
      </c>
      <c r="BB122">
        <v>130.221</v>
      </c>
      <c r="BC122">
        <v>69.2988</v>
      </c>
      <c r="BD122">
        <v>0</v>
      </c>
      <c r="BE122">
        <v>0</v>
      </c>
      <c r="BF122">
        <v>5.5724200000000002</v>
      </c>
      <c r="BG122">
        <v>57.645299999999999</v>
      </c>
      <c r="BH122">
        <v>263.22399999999999</v>
      </c>
      <c r="BI122">
        <v>77.584199999999996</v>
      </c>
      <c r="BJ122">
        <v>0</v>
      </c>
      <c r="BK122">
        <v>0.19678100000000001</v>
      </c>
      <c r="BL122">
        <v>0</v>
      </c>
      <c r="BM122">
        <v>341.005</v>
      </c>
      <c r="BN122">
        <v>334.94600000000003</v>
      </c>
      <c r="BO122">
        <v>6.0591699999999999</v>
      </c>
      <c r="BP122">
        <v>0</v>
      </c>
      <c r="BQ122">
        <v>0</v>
      </c>
      <c r="BS122">
        <v>0</v>
      </c>
      <c r="BT122">
        <v>0</v>
      </c>
      <c r="BV122">
        <v>0</v>
      </c>
      <c r="BW122" t="s">
        <v>100</v>
      </c>
      <c r="BX122" t="s">
        <v>100</v>
      </c>
      <c r="BY122" t="s">
        <v>214</v>
      </c>
      <c r="BZ122">
        <v>2.2008200000000002</v>
      </c>
      <c r="CA122">
        <v>113673</v>
      </c>
      <c r="CB122">
        <v>21332.6</v>
      </c>
      <c r="CC122">
        <v>0</v>
      </c>
      <c r="CD122">
        <v>532.83100000000002</v>
      </c>
      <c r="CE122">
        <v>0</v>
      </c>
      <c r="CF122">
        <v>56504.6</v>
      </c>
      <c r="CG122">
        <v>192045</v>
      </c>
      <c r="CH122">
        <v>77659.399999999994</v>
      </c>
      <c r="CI122">
        <v>0</v>
      </c>
      <c r="CJ122">
        <v>424.5</v>
      </c>
      <c r="CK122">
        <v>0</v>
      </c>
      <c r="CL122">
        <v>270129</v>
      </c>
      <c r="CM122">
        <v>373.18400000000003</v>
      </c>
      <c r="CN122">
        <v>0</v>
      </c>
      <c r="CO122">
        <v>0</v>
      </c>
      <c r="CP122">
        <v>0</v>
      </c>
      <c r="CQ122">
        <v>0</v>
      </c>
      <c r="CR122">
        <v>1024.1099999999999</v>
      </c>
      <c r="CS122">
        <v>0</v>
      </c>
      <c r="CT122">
        <v>1397.3</v>
      </c>
      <c r="CU122">
        <v>0</v>
      </c>
      <c r="CV122">
        <v>0</v>
      </c>
      <c r="CW122">
        <v>0</v>
      </c>
      <c r="CX122">
        <v>0</v>
      </c>
      <c r="CY122">
        <v>1397.3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2.6312500000000001</v>
      </c>
      <c r="DN122">
        <v>149.84899999999999</v>
      </c>
      <c r="DO122">
        <v>22.7437</v>
      </c>
      <c r="DP122">
        <v>0</v>
      </c>
      <c r="DQ122">
        <v>0.37496800000000002</v>
      </c>
      <c r="DR122">
        <v>6.0484799999999996</v>
      </c>
      <c r="DS122">
        <v>55.572099999999999</v>
      </c>
      <c r="DT122">
        <v>237.21899999999999</v>
      </c>
      <c r="DU122">
        <v>77.584199999999996</v>
      </c>
      <c r="DV122">
        <v>0</v>
      </c>
      <c r="DW122">
        <v>0.42273300000000003</v>
      </c>
      <c r="DX122">
        <v>0</v>
      </c>
      <c r="DY122">
        <v>315.226</v>
      </c>
      <c r="DZ122">
        <v>306.548</v>
      </c>
      <c r="EA122">
        <v>8.6781799999999993</v>
      </c>
      <c r="EB122">
        <v>0</v>
      </c>
      <c r="EC122">
        <v>0</v>
      </c>
      <c r="EE122">
        <v>0</v>
      </c>
      <c r="EF122">
        <v>0</v>
      </c>
      <c r="EH122">
        <v>0</v>
      </c>
      <c r="FI122" t="s">
        <v>509</v>
      </c>
      <c r="FJ122" t="s">
        <v>512</v>
      </c>
      <c r="FK122" t="s">
        <v>260</v>
      </c>
      <c r="FL122" t="s">
        <v>291</v>
      </c>
      <c r="FM122">
        <v>8.5</v>
      </c>
      <c r="FN122" t="s">
        <v>44</v>
      </c>
      <c r="FO122" t="s">
        <v>513</v>
      </c>
      <c r="FP122" t="s">
        <v>518</v>
      </c>
    </row>
    <row r="123" spans="1:172" x14ac:dyDescent="0.25">
      <c r="A123" s="69">
        <v>42961.439930555556</v>
      </c>
      <c r="B123" t="s">
        <v>359</v>
      </c>
      <c r="C123">
        <v>500706</v>
      </c>
      <c r="D123" t="s">
        <v>303</v>
      </c>
      <c r="E123">
        <v>24563.1</v>
      </c>
      <c r="F123">
        <v>24692.3</v>
      </c>
      <c r="G123" t="s">
        <v>43</v>
      </c>
      <c r="H123" s="39">
        <v>3.4027777777777775E-2</v>
      </c>
      <c r="I123" t="s">
        <v>51</v>
      </c>
      <c r="J123">
        <v>-33.19</v>
      </c>
      <c r="K123" t="s">
        <v>100</v>
      </c>
      <c r="L123" t="s">
        <v>100</v>
      </c>
      <c r="M123" t="s">
        <v>292</v>
      </c>
      <c r="N123">
        <v>0</v>
      </c>
      <c r="O123">
        <v>24243.8</v>
      </c>
      <c r="P123">
        <v>70571.5</v>
      </c>
      <c r="Q123">
        <v>0</v>
      </c>
      <c r="R123">
        <v>0</v>
      </c>
      <c r="S123">
        <v>0</v>
      </c>
      <c r="T123">
        <v>56247.6</v>
      </c>
      <c r="U123">
        <v>151063</v>
      </c>
      <c r="V123">
        <v>77659.399999999994</v>
      </c>
      <c r="W123">
        <v>0</v>
      </c>
      <c r="X123">
        <v>200.149</v>
      </c>
      <c r="Y123">
        <v>0</v>
      </c>
      <c r="Z123">
        <v>228923</v>
      </c>
      <c r="AA123">
        <v>128.226</v>
      </c>
      <c r="AB123">
        <v>0</v>
      </c>
      <c r="AC123">
        <v>0</v>
      </c>
      <c r="AD123">
        <v>0</v>
      </c>
      <c r="AE123">
        <v>0</v>
      </c>
      <c r="AF123">
        <v>1089.05</v>
      </c>
      <c r="AG123">
        <v>0</v>
      </c>
      <c r="AH123">
        <v>1217.28</v>
      </c>
      <c r="AI123">
        <v>0</v>
      </c>
      <c r="AJ123">
        <v>0</v>
      </c>
      <c r="AK123">
        <v>0</v>
      </c>
      <c r="AL123">
        <v>0</v>
      </c>
      <c r="AM123">
        <v>1217.28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0.87432799999999999</v>
      </c>
      <c r="BB123">
        <v>46.373600000000003</v>
      </c>
      <c r="BC123">
        <v>67.005899999999997</v>
      </c>
      <c r="BD123">
        <v>0</v>
      </c>
      <c r="BE123">
        <v>0</v>
      </c>
      <c r="BF123">
        <v>6.3870300000000002</v>
      </c>
      <c r="BG123">
        <v>54.589500000000001</v>
      </c>
      <c r="BH123">
        <v>175.23</v>
      </c>
      <c r="BI123">
        <v>78.286699999999996</v>
      </c>
      <c r="BJ123">
        <v>0</v>
      </c>
      <c r="BK123">
        <v>0.193109</v>
      </c>
      <c r="BL123">
        <v>0</v>
      </c>
      <c r="BM123">
        <v>253.71</v>
      </c>
      <c r="BN123">
        <v>246.44900000000001</v>
      </c>
      <c r="BO123">
        <v>7.2613500000000002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100</v>
      </c>
      <c r="BX123" t="s">
        <v>100</v>
      </c>
      <c r="BY123" t="s">
        <v>496</v>
      </c>
      <c r="BZ123">
        <v>4.07043</v>
      </c>
      <c r="CA123">
        <v>40616.300000000003</v>
      </c>
      <c r="CB123">
        <v>16032.9</v>
      </c>
      <c r="CC123">
        <v>0</v>
      </c>
      <c r="CD123">
        <v>1180.67</v>
      </c>
      <c r="CE123">
        <v>0</v>
      </c>
      <c r="CF123">
        <v>53875.9</v>
      </c>
      <c r="CG123">
        <v>111710</v>
      </c>
      <c r="CH123">
        <v>77659.399999999994</v>
      </c>
      <c r="CI123">
        <v>0</v>
      </c>
      <c r="CJ123">
        <v>424.5</v>
      </c>
      <c r="CK123">
        <v>0</v>
      </c>
      <c r="CL123">
        <v>189794</v>
      </c>
      <c r="CM123">
        <v>706.17200000000003</v>
      </c>
      <c r="CN123">
        <v>0</v>
      </c>
      <c r="CO123">
        <v>0</v>
      </c>
      <c r="CP123">
        <v>0</v>
      </c>
      <c r="CQ123">
        <v>0</v>
      </c>
      <c r="CR123">
        <v>1178.96</v>
      </c>
      <c r="CS123">
        <v>0</v>
      </c>
      <c r="CT123">
        <v>1885.13</v>
      </c>
      <c r="CU123">
        <v>0</v>
      </c>
      <c r="CV123">
        <v>0</v>
      </c>
      <c r="CW123">
        <v>0</v>
      </c>
      <c r="CX123">
        <v>0</v>
      </c>
      <c r="CY123">
        <v>1885.13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4.8370499999999996</v>
      </c>
      <c r="DN123">
        <v>61.3</v>
      </c>
      <c r="DO123">
        <v>16.0181</v>
      </c>
      <c r="DP123">
        <v>0</v>
      </c>
      <c r="DQ123">
        <v>0.82836399999999999</v>
      </c>
      <c r="DR123">
        <v>6.91404</v>
      </c>
      <c r="DS123">
        <v>52.142299999999999</v>
      </c>
      <c r="DT123">
        <v>142.04</v>
      </c>
      <c r="DU123">
        <v>78.286699999999996</v>
      </c>
      <c r="DV123">
        <v>0</v>
      </c>
      <c r="DW123">
        <v>0.42662</v>
      </c>
      <c r="DX123">
        <v>0</v>
      </c>
      <c r="DY123">
        <v>220.75299999999999</v>
      </c>
      <c r="DZ123">
        <v>209.005</v>
      </c>
      <c r="EA123">
        <v>11.748200000000001</v>
      </c>
      <c r="EB123">
        <v>0</v>
      </c>
      <c r="EC123">
        <v>0</v>
      </c>
      <c r="EE123">
        <v>0</v>
      </c>
      <c r="EF123">
        <v>0</v>
      </c>
      <c r="EH123">
        <v>0</v>
      </c>
      <c r="FI123" t="s">
        <v>509</v>
      </c>
      <c r="FJ123" t="s">
        <v>512</v>
      </c>
      <c r="FK123" t="s">
        <v>260</v>
      </c>
      <c r="FL123" t="s">
        <v>291</v>
      </c>
      <c r="FM123">
        <v>8.5</v>
      </c>
      <c r="FN123" t="s">
        <v>44</v>
      </c>
      <c r="FO123" t="s">
        <v>513</v>
      </c>
      <c r="FP123" t="s">
        <v>518</v>
      </c>
    </row>
    <row r="124" spans="1:172" x14ac:dyDescent="0.25">
      <c r="A124" s="69">
        <v>42961.440532407411</v>
      </c>
      <c r="B124" t="s">
        <v>360</v>
      </c>
      <c r="C124">
        <v>500806</v>
      </c>
      <c r="D124" t="s">
        <v>303</v>
      </c>
      <c r="E124">
        <v>24563.1</v>
      </c>
      <c r="F124">
        <v>24692.3</v>
      </c>
      <c r="G124" t="s">
        <v>43</v>
      </c>
      <c r="H124" s="39">
        <v>3.3333333333333333E-2</v>
      </c>
      <c r="I124" t="s">
        <v>51</v>
      </c>
      <c r="J124">
        <v>-33.630000000000003</v>
      </c>
      <c r="K124" t="s">
        <v>100</v>
      </c>
      <c r="L124" t="s">
        <v>100</v>
      </c>
      <c r="M124" t="s">
        <v>292</v>
      </c>
      <c r="N124">
        <v>0</v>
      </c>
      <c r="O124">
        <v>24727.5</v>
      </c>
      <c r="P124">
        <v>70571.5</v>
      </c>
      <c r="Q124">
        <v>0</v>
      </c>
      <c r="R124">
        <v>0</v>
      </c>
      <c r="S124">
        <v>0</v>
      </c>
      <c r="T124">
        <v>56247.6</v>
      </c>
      <c r="U124">
        <v>151547</v>
      </c>
      <c r="V124">
        <v>77659.399999999994</v>
      </c>
      <c r="W124">
        <v>0</v>
      </c>
      <c r="X124">
        <v>200.149</v>
      </c>
      <c r="Y124">
        <v>0</v>
      </c>
      <c r="Z124">
        <v>229406</v>
      </c>
      <c r="AA124">
        <v>114.48</v>
      </c>
      <c r="AB124">
        <v>0</v>
      </c>
      <c r="AC124">
        <v>0</v>
      </c>
      <c r="AD124">
        <v>0</v>
      </c>
      <c r="AE124">
        <v>0</v>
      </c>
      <c r="AF124">
        <v>1089.05</v>
      </c>
      <c r="AG124">
        <v>0</v>
      </c>
      <c r="AH124">
        <v>1203.53</v>
      </c>
      <c r="AI124">
        <v>0</v>
      </c>
      <c r="AJ124">
        <v>0</v>
      </c>
      <c r="AK124">
        <v>0</v>
      </c>
      <c r="AL124">
        <v>0</v>
      </c>
      <c r="AM124">
        <v>1203.53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0.77926700000000004</v>
      </c>
      <c r="BB124">
        <v>46.896799999999999</v>
      </c>
      <c r="BC124">
        <v>67.005899999999997</v>
      </c>
      <c r="BD124">
        <v>0</v>
      </c>
      <c r="BE124">
        <v>0</v>
      </c>
      <c r="BF124">
        <v>6.3870199999999997</v>
      </c>
      <c r="BG124">
        <v>54.589500000000001</v>
      </c>
      <c r="BH124">
        <v>175.65799999999999</v>
      </c>
      <c r="BI124">
        <v>78.286699999999996</v>
      </c>
      <c r="BJ124">
        <v>0</v>
      </c>
      <c r="BK124">
        <v>0.193109</v>
      </c>
      <c r="BL124">
        <v>0</v>
      </c>
      <c r="BM124">
        <v>254.13800000000001</v>
      </c>
      <c r="BN124">
        <v>246.97200000000001</v>
      </c>
      <c r="BO124">
        <v>7.16629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100</v>
      </c>
      <c r="BX124" t="s">
        <v>100</v>
      </c>
      <c r="BY124" t="s">
        <v>496</v>
      </c>
      <c r="BZ124">
        <v>4.07043</v>
      </c>
      <c r="CA124">
        <v>40616.300000000003</v>
      </c>
      <c r="CB124">
        <v>16032.9</v>
      </c>
      <c r="CC124">
        <v>0</v>
      </c>
      <c r="CD124">
        <v>1180.67</v>
      </c>
      <c r="CE124">
        <v>0</v>
      </c>
      <c r="CF124">
        <v>53875.9</v>
      </c>
      <c r="CG124">
        <v>111710</v>
      </c>
      <c r="CH124">
        <v>77659.399999999994</v>
      </c>
      <c r="CI124">
        <v>0</v>
      </c>
      <c r="CJ124">
        <v>424.5</v>
      </c>
      <c r="CK124">
        <v>0</v>
      </c>
      <c r="CL124">
        <v>189794</v>
      </c>
      <c r="CM124">
        <v>706.17200000000003</v>
      </c>
      <c r="CN124">
        <v>0</v>
      </c>
      <c r="CO124">
        <v>0</v>
      </c>
      <c r="CP124">
        <v>0</v>
      </c>
      <c r="CQ124">
        <v>0</v>
      </c>
      <c r="CR124">
        <v>1178.96</v>
      </c>
      <c r="CS124">
        <v>0</v>
      </c>
      <c r="CT124">
        <v>1885.13</v>
      </c>
      <c r="CU124">
        <v>0</v>
      </c>
      <c r="CV124">
        <v>0</v>
      </c>
      <c r="CW124">
        <v>0</v>
      </c>
      <c r="CX124">
        <v>0</v>
      </c>
      <c r="CY124">
        <v>1885.13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4.8370499999999996</v>
      </c>
      <c r="DN124">
        <v>61.3</v>
      </c>
      <c r="DO124">
        <v>16.0181</v>
      </c>
      <c r="DP124">
        <v>0</v>
      </c>
      <c r="DQ124">
        <v>0.82836399999999999</v>
      </c>
      <c r="DR124">
        <v>6.91404</v>
      </c>
      <c r="DS124">
        <v>52.142299999999999</v>
      </c>
      <c r="DT124">
        <v>142.04</v>
      </c>
      <c r="DU124">
        <v>78.286699999999996</v>
      </c>
      <c r="DV124">
        <v>0</v>
      </c>
      <c r="DW124">
        <v>0.42662</v>
      </c>
      <c r="DX124">
        <v>0</v>
      </c>
      <c r="DY124">
        <v>220.75299999999999</v>
      </c>
      <c r="DZ124">
        <v>209.005</v>
      </c>
      <c r="EA124">
        <v>11.748200000000001</v>
      </c>
      <c r="EB124">
        <v>0</v>
      </c>
      <c r="EC124">
        <v>0</v>
      </c>
      <c r="EE124">
        <v>0</v>
      </c>
      <c r="EF124">
        <v>0</v>
      </c>
      <c r="EH124">
        <v>0</v>
      </c>
      <c r="FI124" t="s">
        <v>509</v>
      </c>
      <c r="FJ124" t="s">
        <v>512</v>
      </c>
      <c r="FK124" t="s">
        <v>260</v>
      </c>
      <c r="FL124" t="s">
        <v>291</v>
      </c>
      <c r="FM124">
        <v>8.5</v>
      </c>
      <c r="FN124" t="s">
        <v>44</v>
      </c>
      <c r="FO124" t="s">
        <v>513</v>
      </c>
      <c r="FP124" t="s">
        <v>518</v>
      </c>
    </row>
    <row r="125" spans="1:172" x14ac:dyDescent="0.25">
      <c r="A125" s="69">
        <v>42961.441111111111</v>
      </c>
      <c r="B125" t="s">
        <v>361</v>
      </c>
      <c r="C125">
        <v>500906</v>
      </c>
      <c r="D125" t="s">
        <v>303</v>
      </c>
      <c r="E125">
        <v>24563.1</v>
      </c>
      <c r="F125">
        <v>24692.3</v>
      </c>
      <c r="G125" t="s">
        <v>43</v>
      </c>
      <c r="H125" s="39">
        <v>3.2638888888888891E-2</v>
      </c>
      <c r="I125" t="s">
        <v>51</v>
      </c>
      <c r="J125">
        <v>-31.89</v>
      </c>
      <c r="K125" t="s">
        <v>100</v>
      </c>
      <c r="L125" t="s">
        <v>100</v>
      </c>
      <c r="M125" t="s">
        <v>214</v>
      </c>
      <c r="N125">
        <v>0</v>
      </c>
      <c r="O125">
        <v>23558.7</v>
      </c>
      <c r="P125">
        <v>70571.5</v>
      </c>
      <c r="Q125">
        <v>0</v>
      </c>
      <c r="R125">
        <v>0</v>
      </c>
      <c r="S125">
        <v>0</v>
      </c>
      <c r="T125">
        <v>56247.6</v>
      </c>
      <c r="U125">
        <v>150378</v>
      </c>
      <c r="V125">
        <v>77659.399999999994</v>
      </c>
      <c r="W125">
        <v>0</v>
      </c>
      <c r="X125">
        <v>200.149</v>
      </c>
      <c r="Y125">
        <v>0</v>
      </c>
      <c r="Z125">
        <v>228237</v>
      </c>
      <c r="AA125">
        <v>111.541</v>
      </c>
      <c r="AB125">
        <v>0</v>
      </c>
      <c r="AC125">
        <v>0</v>
      </c>
      <c r="AD125">
        <v>0</v>
      </c>
      <c r="AE125">
        <v>0</v>
      </c>
      <c r="AF125">
        <v>1089.05</v>
      </c>
      <c r="AG125">
        <v>0</v>
      </c>
      <c r="AH125">
        <v>1200.5899999999999</v>
      </c>
      <c r="AI125">
        <v>0</v>
      </c>
      <c r="AJ125">
        <v>0</v>
      </c>
      <c r="AK125">
        <v>0</v>
      </c>
      <c r="AL125">
        <v>0</v>
      </c>
      <c r="AM125">
        <v>1200.5899999999999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0.76079300000000005</v>
      </c>
      <c r="BB125">
        <v>45.204000000000001</v>
      </c>
      <c r="BC125">
        <v>67.005899999999997</v>
      </c>
      <c r="BD125">
        <v>0</v>
      </c>
      <c r="BE125">
        <v>0</v>
      </c>
      <c r="BF125">
        <v>6.3869999999999996</v>
      </c>
      <c r="BG125">
        <v>54.589500000000001</v>
      </c>
      <c r="BH125">
        <v>173.947</v>
      </c>
      <c r="BI125">
        <v>78.286699999999996</v>
      </c>
      <c r="BJ125">
        <v>0</v>
      </c>
      <c r="BK125">
        <v>0.193109</v>
      </c>
      <c r="BL125">
        <v>0</v>
      </c>
      <c r="BM125">
        <v>252.42699999999999</v>
      </c>
      <c r="BN125">
        <v>245.279</v>
      </c>
      <c r="BO125">
        <v>7.1477899999999996</v>
      </c>
      <c r="BP125">
        <v>0</v>
      </c>
      <c r="BQ125">
        <v>0</v>
      </c>
      <c r="BS125">
        <v>0</v>
      </c>
      <c r="BT125">
        <v>0</v>
      </c>
      <c r="BV125">
        <v>0</v>
      </c>
      <c r="BW125" t="s">
        <v>100</v>
      </c>
      <c r="BX125" t="s">
        <v>100</v>
      </c>
      <c r="BY125" t="s">
        <v>243</v>
      </c>
      <c r="BZ125">
        <v>4.07592</v>
      </c>
      <c r="CA125">
        <v>40623.300000000003</v>
      </c>
      <c r="CB125">
        <v>16035.2</v>
      </c>
      <c r="CC125">
        <v>0</v>
      </c>
      <c r="CD125">
        <v>1182.3800000000001</v>
      </c>
      <c r="CE125">
        <v>0</v>
      </c>
      <c r="CF125">
        <v>53875.9</v>
      </c>
      <c r="CG125">
        <v>111721</v>
      </c>
      <c r="CH125">
        <v>77659.399999999994</v>
      </c>
      <c r="CI125">
        <v>0</v>
      </c>
      <c r="CJ125">
        <v>424.5</v>
      </c>
      <c r="CK125">
        <v>0</v>
      </c>
      <c r="CL125">
        <v>189805</v>
      </c>
      <c r="CM125">
        <v>707.17100000000005</v>
      </c>
      <c r="CN125">
        <v>0</v>
      </c>
      <c r="CO125">
        <v>0</v>
      </c>
      <c r="CP125">
        <v>0</v>
      </c>
      <c r="CQ125">
        <v>0</v>
      </c>
      <c r="CR125">
        <v>1178.96</v>
      </c>
      <c r="CS125">
        <v>0</v>
      </c>
      <c r="CT125">
        <v>1886.13</v>
      </c>
      <c r="CU125">
        <v>0</v>
      </c>
      <c r="CV125">
        <v>0</v>
      </c>
      <c r="CW125">
        <v>0</v>
      </c>
      <c r="CX125">
        <v>0</v>
      </c>
      <c r="CY125">
        <v>1886.13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4.8434999999999997</v>
      </c>
      <c r="DN125">
        <v>61.323300000000003</v>
      </c>
      <c r="DO125">
        <v>16.0199</v>
      </c>
      <c r="DP125">
        <v>0</v>
      </c>
      <c r="DQ125">
        <v>0.82954600000000001</v>
      </c>
      <c r="DR125">
        <v>6.9140300000000003</v>
      </c>
      <c r="DS125">
        <v>52.142299999999999</v>
      </c>
      <c r="DT125">
        <v>142.07300000000001</v>
      </c>
      <c r="DU125">
        <v>78.286699999999996</v>
      </c>
      <c r="DV125">
        <v>0</v>
      </c>
      <c r="DW125">
        <v>0.42662</v>
      </c>
      <c r="DX125">
        <v>0</v>
      </c>
      <c r="DY125">
        <v>220.786</v>
      </c>
      <c r="DZ125">
        <v>209.03100000000001</v>
      </c>
      <c r="EA125">
        <v>11.7547</v>
      </c>
      <c r="EB125">
        <v>0</v>
      </c>
      <c r="EC125">
        <v>0</v>
      </c>
      <c r="EE125">
        <v>0</v>
      </c>
      <c r="EF125">
        <v>0</v>
      </c>
      <c r="EH125">
        <v>0</v>
      </c>
      <c r="FI125" t="s">
        <v>509</v>
      </c>
      <c r="FJ125" t="s">
        <v>512</v>
      </c>
      <c r="FK125" t="s">
        <v>260</v>
      </c>
      <c r="FL125" t="s">
        <v>291</v>
      </c>
      <c r="FM125">
        <v>8.5</v>
      </c>
      <c r="FN125" t="s">
        <v>44</v>
      </c>
      <c r="FO125" t="s">
        <v>513</v>
      </c>
      <c r="FP125" t="s">
        <v>518</v>
      </c>
    </row>
    <row r="126" spans="1:172" x14ac:dyDescent="0.25">
      <c r="A126" s="69">
        <v>42961.441666666666</v>
      </c>
      <c r="B126" t="s">
        <v>362</v>
      </c>
      <c r="C126">
        <v>506007</v>
      </c>
      <c r="D126" t="s">
        <v>339</v>
      </c>
      <c r="E126">
        <v>24563.1</v>
      </c>
      <c r="F126">
        <v>24692.3</v>
      </c>
      <c r="G126" t="s">
        <v>43</v>
      </c>
      <c r="H126" s="39">
        <v>3.0555555555555555E-2</v>
      </c>
      <c r="I126" t="s">
        <v>51</v>
      </c>
      <c r="J126">
        <v>-31.33</v>
      </c>
      <c r="K126" t="s">
        <v>100</v>
      </c>
      <c r="L126" t="s">
        <v>100</v>
      </c>
      <c r="M126" t="s">
        <v>292</v>
      </c>
      <c r="N126">
        <v>0</v>
      </c>
      <c r="O126">
        <v>16118.6</v>
      </c>
      <c r="P126">
        <v>70571.5</v>
      </c>
      <c r="Q126">
        <v>0</v>
      </c>
      <c r="R126">
        <v>0</v>
      </c>
      <c r="S126">
        <v>0</v>
      </c>
      <c r="T126">
        <v>55234.1</v>
      </c>
      <c r="U126">
        <v>141924</v>
      </c>
      <c r="V126">
        <v>77659.399999999994</v>
      </c>
      <c r="W126">
        <v>0</v>
      </c>
      <c r="X126">
        <v>201.45599999999999</v>
      </c>
      <c r="Y126">
        <v>0</v>
      </c>
      <c r="Z126">
        <v>219785</v>
      </c>
      <c r="AA126">
        <v>63.784199999999998</v>
      </c>
      <c r="AB126">
        <v>0</v>
      </c>
      <c r="AC126">
        <v>0</v>
      </c>
      <c r="AD126">
        <v>0</v>
      </c>
      <c r="AE126">
        <v>0</v>
      </c>
      <c r="AF126">
        <v>1072.3499999999999</v>
      </c>
      <c r="AG126">
        <v>0</v>
      </c>
      <c r="AH126">
        <v>1136.1300000000001</v>
      </c>
      <c r="AI126">
        <v>0</v>
      </c>
      <c r="AJ126">
        <v>0</v>
      </c>
      <c r="AK126">
        <v>0</v>
      </c>
      <c r="AL126">
        <v>0</v>
      </c>
      <c r="AM126">
        <v>1136.1300000000001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0.43443399999999999</v>
      </c>
      <c r="BB126">
        <v>38.040199999999999</v>
      </c>
      <c r="BC126">
        <v>68.027799999999999</v>
      </c>
      <c r="BD126">
        <v>0</v>
      </c>
      <c r="BE126">
        <v>0</v>
      </c>
      <c r="BF126">
        <v>6.3344300000000002</v>
      </c>
      <c r="BG126">
        <v>55.427900000000001</v>
      </c>
      <c r="BH126">
        <v>168.26499999999999</v>
      </c>
      <c r="BI126">
        <v>79.143900000000002</v>
      </c>
      <c r="BJ126">
        <v>0</v>
      </c>
      <c r="BK126">
        <v>0.20147200000000001</v>
      </c>
      <c r="BL126">
        <v>0</v>
      </c>
      <c r="BM126">
        <v>247.61</v>
      </c>
      <c r="BN126">
        <v>240.84100000000001</v>
      </c>
      <c r="BO126">
        <v>6.7688600000000001</v>
      </c>
      <c r="BP126">
        <v>0</v>
      </c>
      <c r="BQ126">
        <v>0</v>
      </c>
      <c r="BS126">
        <v>0</v>
      </c>
      <c r="BT126">
        <v>0</v>
      </c>
      <c r="BV126">
        <v>0</v>
      </c>
      <c r="BW126" t="s">
        <v>100</v>
      </c>
      <c r="BX126" t="s">
        <v>100</v>
      </c>
      <c r="BY126" t="s">
        <v>243</v>
      </c>
      <c r="BZ126">
        <v>2.2504300000000002</v>
      </c>
      <c r="CA126">
        <v>34042.300000000003</v>
      </c>
      <c r="CB126">
        <v>15845.2</v>
      </c>
      <c r="CC126">
        <v>0</v>
      </c>
      <c r="CD126">
        <v>876.78300000000002</v>
      </c>
      <c r="CE126">
        <v>0</v>
      </c>
      <c r="CF126">
        <v>55436.3</v>
      </c>
      <c r="CG126">
        <v>106203</v>
      </c>
      <c r="CH126">
        <v>77659.399999999994</v>
      </c>
      <c r="CI126">
        <v>0</v>
      </c>
      <c r="CJ126">
        <v>424.5</v>
      </c>
      <c r="CK126">
        <v>0</v>
      </c>
      <c r="CL126">
        <v>184287</v>
      </c>
      <c r="CM126">
        <v>398.303</v>
      </c>
      <c r="CN126">
        <v>0</v>
      </c>
      <c r="CO126">
        <v>0</v>
      </c>
      <c r="CP126">
        <v>0</v>
      </c>
      <c r="CQ126">
        <v>0</v>
      </c>
      <c r="CR126">
        <v>1161.21</v>
      </c>
      <c r="CS126">
        <v>0</v>
      </c>
      <c r="CT126">
        <v>1559.51</v>
      </c>
      <c r="CU126">
        <v>0</v>
      </c>
      <c r="CV126">
        <v>0</v>
      </c>
      <c r="CW126">
        <v>0</v>
      </c>
      <c r="CX126">
        <v>0</v>
      </c>
      <c r="CY126">
        <v>1559.51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2.76295</v>
      </c>
      <c r="DN126">
        <v>54.660499999999999</v>
      </c>
      <c r="DO126">
        <v>16.081399999999999</v>
      </c>
      <c r="DP126">
        <v>0</v>
      </c>
      <c r="DQ126">
        <v>0.62939199999999995</v>
      </c>
      <c r="DR126">
        <v>6.85921</v>
      </c>
      <c r="DS126">
        <v>55.937399999999997</v>
      </c>
      <c r="DT126">
        <v>136.93100000000001</v>
      </c>
      <c r="DU126">
        <v>79.143900000000002</v>
      </c>
      <c r="DV126">
        <v>0</v>
      </c>
      <c r="DW126">
        <v>0.43130600000000002</v>
      </c>
      <c r="DX126">
        <v>0</v>
      </c>
      <c r="DY126">
        <v>216.506</v>
      </c>
      <c r="DZ126">
        <v>206.886</v>
      </c>
      <c r="EA126">
        <v>9.6205599999999993</v>
      </c>
      <c r="EB126">
        <v>0</v>
      </c>
      <c r="EC126">
        <v>0</v>
      </c>
      <c r="EE126">
        <v>0</v>
      </c>
      <c r="EF126">
        <v>0</v>
      </c>
      <c r="EH126">
        <v>0</v>
      </c>
      <c r="FI126" t="s">
        <v>509</v>
      </c>
      <c r="FJ126" t="s">
        <v>512</v>
      </c>
      <c r="FK126" t="s">
        <v>260</v>
      </c>
      <c r="FL126" t="s">
        <v>291</v>
      </c>
      <c r="FM126">
        <v>8.5</v>
      </c>
      <c r="FN126" t="s">
        <v>44</v>
      </c>
      <c r="FO126" t="s">
        <v>513</v>
      </c>
      <c r="FP126" t="s">
        <v>518</v>
      </c>
    </row>
    <row r="127" spans="1:172" x14ac:dyDescent="0.25">
      <c r="A127" s="69">
        <v>42961.442245370374</v>
      </c>
      <c r="B127" t="s">
        <v>363</v>
      </c>
      <c r="C127">
        <v>506107</v>
      </c>
      <c r="D127" t="s">
        <v>339</v>
      </c>
      <c r="E127">
        <v>24563.1</v>
      </c>
      <c r="F127">
        <v>24692.3</v>
      </c>
      <c r="G127" t="s">
        <v>43</v>
      </c>
      <c r="H127" s="39">
        <v>3.1944444444444449E-2</v>
      </c>
      <c r="I127" t="s">
        <v>51</v>
      </c>
      <c r="J127">
        <v>-33.57</v>
      </c>
      <c r="K127" t="s">
        <v>100</v>
      </c>
      <c r="L127" t="s">
        <v>100</v>
      </c>
      <c r="M127" t="s">
        <v>292</v>
      </c>
      <c r="N127">
        <v>0</v>
      </c>
      <c r="O127">
        <v>17818.3</v>
      </c>
      <c r="P127">
        <v>70571.5</v>
      </c>
      <c r="Q127">
        <v>0</v>
      </c>
      <c r="R127">
        <v>0</v>
      </c>
      <c r="S127">
        <v>0</v>
      </c>
      <c r="T127">
        <v>50085</v>
      </c>
      <c r="U127">
        <v>138475</v>
      </c>
      <c r="V127">
        <v>77659.399999999994</v>
      </c>
      <c r="W127">
        <v>0</v>
      </c>
      <c r="X127">
        <v>201.45599999999999</v>
      </c>
      <c r="Y127">
        <v>0</v>
      </c>
      <c r="Z127">
        <v>216336</v>
      </c>
      <c r="AA127">
        <v>74.051400000000001</v>
      </c>
      <c r="AB127">
        <v>0</v>
      </c>
      <c r="AC127">
        <v>0</v>
      </c>
      <c r="AD127">
        <v>0</v>
      </c>
      <c r="AE127">
        <v>0</v>
      </c>
      <c r="AF127">
        <v>1072.3499999999999</v>
      </c>
      <c r="AG127">
        <v>0</v>
      </c>
      <c r="AH127">
        <v>1146.4000000000001</v>
      </c>
      <c r="AI127">
        <v>0</v>
      </c>
      <c r="AJ127">
        <v>0</v>
      </c>
      <c r="AK127">
        <v>0</v>
      </c>
      <c r="AL127">
        <v>0</v>
      </c>
      <c r="AM127">
        <v>1146.4000000000001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0.50666100000000003</v>
      </c>
      <c r="BB127">
        <v>40.537100000000002</v>
      </c>
      <c r="BC127">
        <v>68.027799999999999</v>
      </c>
      <c r="BD127">
        <v>0</v>
      </c>
      <c r="BE127">
        <v>0</v>
      </c>
      <c r="BF127">
        <v>6.3344300000000002</v>
      </c>
      <c r="BG127">
        <v>50.252499999999998</v>
      </c>
      <c r="BH127">
        <v>165.65899999999999</v>
      </c>
      <c r="BI127">
        <v>79.143900000000002</v>
      </c>
      <c r="BJ127">
        <v>0</v>
      </c>
      <c r="BK127">
        <v>0.20147200000000001</v>
      </c>
      <c r="BL127">
        <v>0</v>
      </c>
      <c r="BM127">
        <v>245.00399999999999</v>
      </c>
      <c r="BN127">
        <v>238.16300000000001</v>
      </c>
      <c r="BO127">
        <v>6.8410900000000003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100</v>
      </c>
      <c r="BX127" t="s">
        <v>100</v>
      </c>
      <c r="BY127" t="s">
        <v>243</v>
      </c>
      <c r="BZ127">
        <v>2.66676</v>
      </c>
      <c r="CA127">
        <v>35486.199999999997</v>
      </c>
      <c r="CB127">
        <v>16141.7</v>
      </c>
      <c r="CC127">
        <v>0</v>
      </c>
      <c r="CD127">
        <v>938.39200000000005</v>
      </c>
      <c r="CE127">
        <v>0</v>
      </c>
      <c r="CF127">
        <v>47830.8</v>
      </c>
      <c r="CG127">
        <v>100400</v>
      </c>
      <c r="CH127">
        <v>77659.399999999994</v>
      </c>
      <c r="CI127">
        <v>0</v>
      </c>
      <c r="CJ127">
        <v>424.5</v>
      </c>
      <c r="CK127">
        <v>0</v>
      </c>
      <c r="CL127">
        <v>178484</v>
      </c>
      <c r="CM127">
        <v>468.887</v>
      </c>
      <c r="CN127">
        <v>0</v>
      </c>
      <c r="CO127">
        <v>0</v>
      </c>
      <c r="CP127">
        <v>0</v>
      </c>
      <c r="CQ127">
        <v>0</v>
      </c>
      <c r="CR127">
        <v>1161.21</v>
      </c>
      <c r="CS127">
        <v>0</v>
      </c>
      <c r="CT127">
        <v>1630.1</v>
      </c>
      <c r="CU127">
        <v>0</v>
      </c>
      <c r="CV127">
        <v>0</v>
      </c>
      <c r="CW127">
        <v>0</v>
      </c>
      <c r="CX127">
        <v>0</v>
      </c>
      <c r="CY127">
        <v>1630.1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3.2709299999999999</v>
      </c>
      <c r="DN127">
        <v>56.8142</v>
      </c>
      <c r="DO127">
        <v>16.456499999999998</v>
      </c>
      <c r="DP127">
        <v>0</v>
      </c>
      <c r="DQ127">
        <v>0.67428699999999997</v>
      </c>
      <c r="DR127">
        <v>6.85921</v>
      </c>
      <c r="DS127">
        <v>48.018900000000002</v>
      </c>
      <c r="DT127">
        <v>132.09399999999999</v>
      </c>
      <c r="DU127">
        <v>79.143900000000002</v>
      </c>
      <c r="DV127">
        <v>0</v>
      </c>
      <c r="DW127">
        <v>0.43130600000000002</v>
      </c>
      <c r="DX127">
        <v>0</v>
      </c>
      <c r="DY127">
        <v>211.66900000000001</v>
      </c>
      <c r="DZ127">
        <v>201.541</v>
      </c>
      <c r="EA127">
        <v>10.1282</v>
      </c>
      <c r="EB127">
        <v>0</v>
      </c>
      <c r="EC127">
        <v>0</v>
      </c>
      <c r="EE127">
        <v>0</v>
      </c>
      <c r="EF127">
        <v>0</v>
      </c>
      <c r="EH127">
        <v>0</v>
      </c>
      <c r="FI127" t="s">
        <v>509</v>
      </c>
      <c r="FJ127" t="s">
        <v>512</v>
      </c>
      <c r="FK127" t="s">
        <v>260</v>
      </c>
      <c r="FL127" t="s">
        <v>291</v>
      </c>
      <c r="FM127">
        <v>8.5</v>
      </c>
      <c r="FN127" t="s">
        <v>44</v>
      </c>
      <c r="FO127" t="s">
        <v>513</v>
      </c>
      <c r="FP127" t="s">
        <v>518</v>
      </c>
    </row>
    <row r="128" spans="1:172" x14ac:dyDescent="0.25">
      <c r="A128" s="69">
        <v>42961.442858796298</v>
      </c>
      <c r="B128" t="s">
        <v>364</v>
      </c>
      <c r="C128">
        <v>506207</v>
      </c>
      <c r="D128" t="s">
        <v>339</v>
      </c>
      <c r="E128">
        <v>24563.1</v>
      </c>
      <c r="F128">
        <v>24692.3</v>
      </c>
      <c r="G128" t="s">
        <v>43</v>
      </c>
      <c r="H128" s="39">
        <v>3.2638888888888891E-2</v>
      </c>
      <c r="I128" t="s">
        <v>51</v>
      </c>
      <c r="J128">
        <v>-33.299999999999997</v>
      </c>
      <c r="K128" t="s">
        <v>100</v>
      </c>
      <c r="L128" t="s">
        <v>100</v>
      </c>
      <c r="M128" t="s">
        <v>292</v>
      </c>
      <c r="N128">
        <v>0</v>
      </c>
      <c r="O128">
        <v>17564.8</v>
      </c>
      <c r="P128">
        <v>70571.5</v>
      </c>
      <c r="Q128">
        <v>0</v>
      </c>
      <c r="R128">
        <v>0</v>
      </c>
      <c r="S128">
        <v>0</v>
      </c>
      <c r="T128">
        <v>50085</v>
      </c>
      <c r="U128">
        <v>138221</v>
      </c>
      <c r="V128">
        <v>77659.399999999994</v>
      </c>
      <c r="W128">
        <v>0</v>
      </c>
      <c r="X128">
        <v>201.45599999999999</v>
      </c>
      <c r="Y128">
        <v>0</v>
      </c>
      <c r="Z128">
        <v>216082</v>
      </c>
      <c r="AA128">
        <v>75.080799999999996</v>
      </c>
      <c r="AB128">
        <v>0</v>
      </c>
      <c r="AC128">
        <v>0</v>
      </c>
      <c r="AD128">
        <v>0</v>
      </c>
      <c r="AE128">
        <v>0</v>
      </c>
      <c r="AF128">
        <v>1072.3499999999999</v>
      </c>
      <c r="AG128">
        <v>0</v>
      </c>
      <c r="AH128">
        <v>1147.43</v>
      </c>
      <c r="AI128">
        <v>0</v>
      </c>
      <c r="AJ128">
        <v>0</v>
      </c>
      <c r="AK128">
        <v>0</v>
      </c>
      <c r="AL128">
        <v>0</v>
      </c>
      <c r="AM128">
        <v>1147.43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0.51381900000000003</v>
      </c>
      <c r="BB128">
        <v>40.271599999999999</v>
      </c>
      <c r="BC128">
        <v>68.027799999999999</v>
      </c>
      <c r="BD128">
        <v>0</v>
      </c>
      <c r="BE128">
        <v>0</v>
      </c>
      <c r="BF128">
        <v>6.3344300000000002</v>
      </c>
      <c r="BG128">
        <v>50.252499999999998</v>
      </c>
      <c r="BH128">
        <v>165.4</v>
      </c>
      <c r="BI128">
        <v>79.143900000000002</v>
      </c>
      <c r="BJ128">
        <v>0</v>
      </c>
      <c r="BK128">
        <v>0.20147200000000001</v>
      </c>
      <c r="BL128">
        <v>0</v>
      </c>
      <c r="BM128">
        <v>244.74600000000001</v>
      </c>
      <c r="BN128">
        <v>237.89699999999999</v>
      </c>
      <c r="BO128">
        <v>6.8482500000000002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100</v>
      </c>
      <c r="BX128" t="s">
        <v>100</v>
      </c>
      <c r="BY128" t="s">
        <v>243</v>
      </c>
      <c r="BZ128">
        <v>2.66676</v>
      </c>
      <c r="CA128">
        <v>35486.199999999997</v>
      </c>
      <c r="CB128">
        <v>16141.7</v>
      </c>
      <c r="CC128">
        <v>0</v>
      </c>
      <c r="CD128">
        <v>938.39200000000005</v>
      </c>
      <c r="CE128">
        <v>0</v>
      </c>
      <c r="CF128">
        <v>47830.8</v>
      </c>
      <c r="CG128">
        <v>100400</v>
      </c>
      <c r="CH128">
        <v>77659.399999999994</v>
      </c>
      <c r="CI128">
        <v>0</v>
      </c>
      <c r="CJ128">
        <v>424.5</v>
      </c>
      <c r="CK128">
        <v>0</v>
      </c>
      <c r="CL128">
        <v>178484</v>
      </c>
      <c r="CM128">
        <v>468.887</v>
      </c>
      <c r="CN128">
        <v>0</v>
      </c>
      <c r="CO128">
        <v>0</v>
      </c>
      <c r="CP128">
        <v>0</v>
      </c>
      <c r="CQ128">
        <v>0</v>
      </c>
      <c r="CR128">
        <v>1161.21</v>
      </c>
      <c r="CS128">
        <v>0</v>
      </c>
      <c r="CT128">
        <v>1630.1</v>
      </c>
      <c r="CU128">
        <v>0</v>
      </c>
      <c r="CV128">
        <v>0</v>
      </c>
      <c r="CW128">
        <v>0</v>
      </c>
      <c r="CX128">
        <v>0</v>
      </c>
      <c r="CY128">
        <v>1630.1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3.2709299999999999</v>
      </c>
      <c r="DN128">
        <v>56.8142</v>
      </c>
      <c r="DO128">
        <v>16.456499999999998</v>
      </c>
      <c r="DP128">
        <v>0</v>
      </c>
      <c r="DQ128">
        <v>0.67428699999999997</v>
      </c>
      <c r="DR128">
        <v>6.85921</v>
      </c>
      <c r="DS128">
        <v>48.018900000000002</v>
      </c>
      <c r="DT128">
        <v>132.09399999999999</v>
      </c>
      <c r="DU128">
        <v>79.143900000000002</v>
      </c>
      <c r="DV128">
        <v>0</v>
      </c>
      <c r="DW128">
        <v>0.43130600000000002</v>
      </c>
      <c r="DX128">
        <v>0</v>
      </c>
      <c r="DY128">
        <v>211.66900000000001</v>
      </c>
      <c r="DZ128">
        <v>201.541</v>
      </c>
      <c r="EA128">
        <v>10.1282</v>
      </c>
      <c r="EB128">
        <v>0</v>
      </c>
      <c r="EC128">
        <v>0</v>
      </c>
      <c r="EE128">
        <v>0</v>
      </c>
      <c r="EF128">
        <v>0</v>
      </c>
      <c r="EH128">
        <v>0</v>
      </c>
      <c r="FI128" t="s">
        <v>509</v>
      </c>
      <c r="FJ128" t="s">
        <v>512</v>
      </c>
      <c r="FK128" t="s">
        <v>260</v>
      </c>
      <c r="FL128" t="s">
        <v>291</v>
      </c>
      <c r="FM128">
        <v>8.5</v>
      </c>
      <c r="FN128" t="s">
        <v>44</v>
      </c>
      <c r="FO128" t="s">
        <v>513</v>
      </c>
      <c r="FP128" t="s">
        <v>518</v>
      </c>
    </row>
    <row r="129" spans="1:172" x14ac:dyDescent="0.25">
      <c r="A129" s="69">
        <v>42961.443969907406</v>
      </c>
      <c r="B129" t="s">
        <v>365</v>
      </c>
      <c r="C129">
        <v>512815</v>
      </c>
      <c r="D129" t="s">
        <v>124</v>
      </c>
      <c r="E129">
        <v>24563.1</v>
      </c>
      <c r="F129">
        <v>24692.3</v>
      </c>
      <c r="G129" t="s">
        <v>43</v>
      </c>
      <c r="H129" s="39">
        <v>6.458333333333334E-2</v>
      </c>
      <c r="I129" t="s">
        <v>50</v>
      </c>
      <c r="J129">
        <v>2.66</v>
      </c>
      <c r="K129" t="s">
        <v>100</v>
      </c>
      <c r="L129" t="s">
        <v>100</v>
      </c>
      <c r="M129" t="s">
        <v>298</v>
      </c>
      <c r="N129">
        <v>0</v>
      </c>
      <c r="O129">
        <v>97541.1</v>
      </c>
      <c r="P129">
        <v>36128.1</v>
      </c>
      <c r="Q129">
        <v>0</v>
      </c>
      <c r="R129">
        <v>0</v>
      </c>
      <c r="S129">
        <v>0</v>
      </c>
      <c r="T129">
        <v>58788</v>
      </c>
      <c r="U129">
        <v>192457</v>
      </c>
      <c r="V129">
        <v>77659.399999999994</v>
      </c>
      <c r="W129">
        <v>0</v>
      </c>
      <c r="X129">
        <v>202.15199999999999</v>
      </c>
      <c r="Y129">
        <v>0</v>
      </c>
      <c r="Z129">
        <v>270319</v>
      </c>
      <c r="AA129">
        <v>135.637</v>
      </c>
      <c r="AB129">
        <v>0</v>
      </c>
      <c r="AC129">
        <v>0</v>
      </c>
      <c r="AD129">
        <v>0</v>
      </c>
      <c r="AE129">
        <v>0</v>
      </c>
      <c r="AF129">
        <v>943.33199999999999</v>
      </c>
      <c r="AG129">
        <v>0</v>
      </c>
      <c r="AH129">
        <v>1078.97</v>
      </c>
      <c r="AI129">
        <v>0</v>
      </c>
      <c r="AJ129">
        <v>0</v>
      </c>
      <c r="AK129">
        <v>0</v>
      </c>
      <c r="AL129">
        <v>0</v>
      </c>
      <c r="AM129">
        <v>1078.97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0.95103899999999997</v>
      </c>
      <c r="BB129">
        <v>132.12700000000001</v>
      </c>
      <c r="BC129">
        <v>38.2776</v>
      </c>
      <c r="BD129">
        <v>0</v>
      </c>
      <c r="BE129">
        <v>0</v>
      </c>
      <c r="BF129">
        <v>5.5724799999999997</v>
      </c>
      <c r="BG129">
        <v>57.645299999999999</v>
      </c>
      <c r="BH129">
        <v>234.57300000000001</v>
      </c>
      <c r="BI129">
        <v>77.584199999999996</v>
      </c>
      <c r="BJ129">
        <v>0</v>
      </c>
      <c r="BK129">
        <v>0.19678100000000001</v>
      </c>
      <c r="BL129">
        <v>0</v>
      </c>
      <c r="BM129">
        <v>312.35399999999998</v>
      </c>
      <c r="BN129">
        <v>305.83100000000002</v>
      </c>
      <c r="BO129">
        <v>6.5235200000000004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100</v>
      </c>
      <c r="BX129" t="s">
        <v>100</v>
      </c>
      <c r="BY129" t="s">
        <v>214</v>
      </c>
      <c r="BZ129">
        <v>2.1831</v>
      </c>
      <c r="CA129">
        <v>113628</v>
      </c>
      <c r="CB129">
        <v>21329.1</v>
      </c>
      <c r="CC129">
        <v>0</v>
      </c>
      <c r="CD129">
        <v>619.00199999999995</v>
      </c>
      <c r="CE129">
        <v>0</v>
      </c>
      <c r="CF129">
        <v>56504.6</v>
      </c>
      <c r="CG129">
        <v>192083</v>
      </c>
      <c r="CH129">
        <v>77659.399999999994</v>
      </c>
      <c r="CI129">
        <v>0</v>
      </c>
      <c r="CJ129">
        <v>424.5</v>
      </c>
      <c r="CK129">
        <v>0</v>
      </c>
      <c r="CL129">
        <v>270166</v>
      </c>
      <c r="CM129">
        <v>376.00099999999998</v>
      </c>
      <c r="CN129">
        <v>0</v>
      </c>
      <c r="CO129">
        <v>0</v>
      </c>
      <c r="CP129">
        <v>0</v>
      </c>
      <c r="CQ129">
        <v>0</v>
      </c>
      <c r="CR129">
        <v>1024.1199999999999</v>
      </c>
      <c r="CS129">
        <v>0</v>
      </c>
      <c r="CT129">
        <v>1400.12</v>
      </c>
      <c r="CU129">
        <v>0</v>
      </c>
      <c r="CV129">
        <v>0</v>
      </c>
      <c r="CW129">
        <v>0</v>
      </c>
      <c r="CX129">
        <v>0</v>
      </c>
      <c r="CY129">
        <v>1400.12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2.6515399999999998</v>
      </c>
      <c r="DN129">
        <v>149.78899999999999</v>
      </c>
      <c r="DO129">
        <v>22.7423</v>
      </c>
      <c r="DP129">
        <v>0</v>
      </c>
      <c r="DQ129">
        <v>0.43564900000000001</v>
      </c>
      <c r="DR129">
        <v>6.0484799999999996</v>
      </c>
      <c r="DS129">
        <v>55.572099999999999</v>
      </c>
      <c r="DT129">
        <v>237.239</v>
      </c>
      <c r="DU129">
        <v>77.584199999999996</v>
      </c>
      <c r="DV129">
        <v>0</v>
      </c>
      <c r="DW129">
        <v>0.42273300000000003</v>
      </c>
      <c r="DX129">
        <v>0</v>
      </c>
      <c r="DY129">
        <v>315.24599999999998</v>
      </c>
      <c r="DZ129">
        <v>306.548</v>
      </c>
      <c r="EA129">
        <v>8.6984999999999992</v>
      </c>
      <c r="EB129">
        <v>0</v>
      </c>
      <c r="EC129">
        <v>0</v>
      </c>
      <c r="EE129">
        <v>0</v>
      </c>
      <c r="EF129">
        <v>0</v>
      </c>
      <c r="EH129">
        <v>0</v>
      </c>
      <c r="FI129" t="s">
        <v>509</v>
      </c>
      <c r="FJ129" t="s">
        <v>512</v>
      </c>
      <c r="FK129" t="s">
        <v>260</v>
      </c>
      <c r="FL129" t="s">
        <v>291</v>
      </c>
      <c r="FM129">
        <v>8.5</v>
      </c>
      <c r="FN129" t="s">
        <v>44</v>
      </c>
      <c r="FO129" t="s">
        <v>513</v>
      </c>
      <c r="FP129" t="s">
        <v>518</v>
      </c>
    </row>
    <row r="130" spans="1:172" x14ac:dyDescent="0.25">
      <c r="A130" s="69">
        <v>42961.444652777776</v>
      </c>
      <c r="B130" t="s">
        <v>366</v>
      </c>
      <c r="C130">
        <v>513006</v>
      </c>
      <c r="D130" t="s">
        <v>303</v>
      </c>
      <c r="E130">
        <v>24563.1</v>
      </c>
      <c r="F130">
        <v>24692.3</v>
      </c>
      <c r="G130" t="s">
        <v>43</v>
      </c>
      <c r="H130" s="39">
        <v>3.8194444444444441E-2</v>
      </c>
      <c r="I130" t="s">
        <v>50</v>
      </c>
      <c r="J130">
        <v>13.44</v>
      </c>
      <c r="K130" t="s">
        <v>100</v>
      </c>
      <c r="L130" t="s">
        <v>100</v>
      </c>
      <c r="M130" t="s">
        <v>298</v>
      </c>
      <c r="N130">
        <v>0</v>
      </c>
      <c r="O130">
        <v>30630.3</v>
      </c>
      <c r="P130">
        <v>13717</v>
      </c>
      <c r="Q130">
        <v>0</v>
      </c>
      <c r="R130">
        <v>0</v>
      </c>
      <c r="S130">
        <v>0</v>
      </c>
      <c r="T130">
        <v>56247.6</v>
      </c>
      <c r="U130">
        <v>100595</v>
      </c>
      <c r="V130">
        <v>77659.399999999994</v>
      </c>
      <c r="W130">
        <v>0</v>
      </c>
      <c r="X130">
        <v>200.149</v>
      </c>
      <c r="Y130">
        <v>0</v>
      </c>
      <c r="Z130">
        <v>178454</v>
      </c>
      <c r="AA130">
        <v>292.45400000000001</v>
      </c>
      <c r="AB130">
        <v>0</v>
      </c>
      <c r="AC130">
        <v>0</v>
      </c>
      <c r="AD130">
        <v>0</v>
      </c>
      <c r="AE130">
        <v>0</v>
      </c>
      <c r="AF130">
        <v>1089.05</v>
      </c>
      <c r="AG130">
        <v>0</v>
      </c>
      <c r="AH130">
        <v>1381.5</v>
      </c>
      <c r="AI130">
        <v>0</v>
      </c>
      <c r="AJ130">
        <v>0</v>
      </c>
      <c r="AK130">
        <v>0</v>
      </c>
      <c r="AL130">
        <v>0</v>
      </c>
      <c r="AM130">
        <v>1381.5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2.0087000000000002</v>
      </c>
      <c r="BB130">
        <v>52.617400000000004</v>
      </c>
      <c r="BC130">
        <v>12.99</v>
      </c>
      <c r="BD130">
        <v>0</v>
      </c>
      <c r="BE130">
        <v>0</v>
      </c>
      <c r="BF130">
        <v>6.3870300000000002</v>
      </c>
      <c r="BG130">
        <v>54.589500000000001</v>
      </c>
      <c r="BH130">
        <v>128.59299999999999</v>
      </c>
      <c r="BI130">
        <v>78.286699999999996</v>
      </c>
      <c r="BJ130">
        <v>0</v>
      </c>
      <c r="BK130">
        <v>0.193109</v>
      </c>
      <c r="BL130">
        <v>0</v>
      </c>
      <c r="BM130">
        <v>207.072</v>
      </c>
      <c r="BN130">
        <v>198.67699999999999</v>
      </c>
      <c r="BO130">
        <v>8.3957300000000004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100</v>
      </c>
      <c r="BX130" t="s">
        <v>100</v>
      </c>
      <c r="BY130" t="s">
        <v>496</v>
      </c>
      <c r="BZ130">
        <v>4.07043</v>
      </c>
      <c r="CA130">
        <v>40616.300000000003</v>
      </c>
      <c r="CB130">
        <v>16032.9</v>
      </c>
      <c r="CC130">
        <v>0</v>
      </c>
      <c r="CD130">
        <v>1180.67</v>
      </c>
      <c r="CE130">
        <v>0</v>
      </c>
      <c r="CF130">
        <v>53875.9</v>
      </c>
      <c r="CG130">
        <v>111710</v>
      </c>
      <c r="CH130">
        <v>77659.399999999994</v>
      </c>
      <c r="CI130">
        <v>0</v>
      </c>
      <c r="CJ130">
        <v>424.5</v>
      </c>
      <c r="CK130">
        <v>0</v>
      </c>
      <c r="CL130">
        <v>189794</v>
      </c>
      <c r="CM130">
        <v>706.17200000000003</v>
      </c>
      <c r="CN130">
        <v>0</v>
      </c>
      <c r="CO130">
        <v>0</v>
      </c>
      <c r="CP130">
        <v>0</v>
      </c>
      <c r="CQ130">
        <v>0</v>
      </c>
      <c r="CR130">
        <v>1178.96</v>
      </c>
      <c r="CS130">
        <v>0</v>
      </c>
      <c r="CT130">
        <v>1885.13</v>
      </c>
      <c r="CU130">
        <v>0</v>
      </c>
      <c r="CV130">
        <v>0</v>
      </c>
      <c r="CW130">
        <v>0</v>
      </c>
      <c r="CX130">
        <v>0</v>
      </c>
      <c r="CY130">
        <v>1885.13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4.8370499999999996</v>
      </c>
      <c r="DN130">
        <v>61.3</v>
      </c>
      <c r="DO130">
        <v>16.0181</v>
      </c>
      <c r="DP130">
        <v>0</v>
      </c>
      <c r="DQ130">
        <v>0.82836399999999999</v>
      </c>
      <c r="DR130">
        <v>6.91404</v>
      </c>
      <c r="DS130">
        <v>52.142299999999999</v>
      </c>
      <c r="DT130">
        <v>142.04</v>
      </c>
      <c r="DU130">
        <v>78.286699999999996</v>
      </c>
      <c r="DV130">
        <v>0</v>
      </c>
      <c r="DW130">
        <v>0.42662</v>
      </c>
      <c r="DX130">
        <v>0</v>
      </c>
      <c r="DY130">
        <v>220.75299999999999</v>
      </c>
      <c r="DZ130">
        <v>209.005</v>
      </c>
      <c r="EA130">
        <v>11.748200000000001</v>
      </c>
      <c r="EB130">
        <v>0</v>
      </c>
      <c r="EC130">
        <v>0</v>
      </c>
      <c r="EE130">
        <v>0</v>
      </c>
      <c r="EF130">
        <v>0</v>
      </c>
      <c r="EH130">
        <v>0</v>
      </c>
      <c r="FI130" t="s">
        <v>509</v>
      </c>
      <c r="FJ130" t="s">
        <v>512</v>
      </c>
      <c r="FK130" t="s">
        <v>260</v>
      </c>
      <c r="FL130" t="s">
        <v>291</v>
      </c>
      <c r="FM130">
        <v>8.5</v>
      </c>
      <c r="FN130" t="s">
        <v>44</v>
      </c>
      <c r="FO130" t="s">
        <v>513</v>
      </c>
      <c r="FP130" t="s">
        <v>518</v>
      </c>
    </row>
    <row r="131" spans="1:172" x14ac:dyDescent="0.25">
      <c r="A131" s="69">
        <v>42961.445416666669</v>
      </c>
      <c r="B131" t="s">
        <v>367</v>
      </c>
      <c r="C131">
        <v>1000006</v>
      </c>
      <c r="D131" t="s">
        <v>303</v>
      </c>
      <c r="E131">
        <v>22500</v>
      </c>
      <c r="F131">
        <v>22500</v>
      </c>
      <c r="G131" t="s">
        <v>43</v>
      </c>
      <c r="H131" s="39">
        <v>4.3055555555555562E-2</v>
      </c>
      <c r="I131" t="s">
        <v>51</v>
      </c>
      <c r="J131">
        <v>-34.729999999999997</v>
      </c>
      <c r="K131" t="s">
        <v>100</v>
      </c>
      <c r="L131" t="s">
        <v>100</v>
      </c>
      <c r="M131" t="s">
        <v>368</v>
      </c>
      <c r="N131">
        <v>0</v>
      </c>
      <c r="O131">
        <v>22844.400000000001</v>
      </c>
      <c r="P131">
        <v>64644.1</v>
      </c>
      <c r="Q131">
        <v>0</v>
      </c>
      <c r="R131">
        <v>0</v>
      </c>
      <c r="S131">
        <v>0</v>
      </c>
      <c r="T131">
        <v>65628.2</v>
      </c>
      <c r="U131">
        <v>153117</v>
      </c>
      <c r="V131">
        <v>81817.899999999994</v>
      </c>
      <c r="W131">
        <v>0</v>
      </c>
      <c r="X131">
        <v>0</v>
      </c>
      <c r="Y131">
        <v>0</v>
      </c>
      <c r="Z131">
        <v>234935</v>
      </c>
      <c r="AA131">
        <v>290.47399999999999</v>
      </c>
      <c r="AB131">
        <v>0</v>
      </c>
      <c r="AC131">
        <v>0</v>
      </c>
      <c r="AD131">
        <v>0</v>
      </c>
      <c r="AE131">
        <v>0</v>
      </c>
      <c r="AF131">
        <v>1288.28</v>
      </c>
      <c r="AG131">
        <v>0</v>
      </c>
      <c r="AH131">
        <v>1578.75</v>
      </c>
      <c r="AI131">
        <v>0</v>
      </c>
      <c r="AJ131">
        <v>0</v>
      </c>
      <c r="AK131">
        <v>0</v>
      </c>
      <c r="AL131">
        <v>0</v>
      </c>
      <c r="AM131">
        <v>1578.75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2.1218599999999999</v>
      </c>
      <c r="BB131">
        <v>50.377499999999998</v>
      </c>
      <c r="BC131">
        <v>67.005899999999997</v>
      </c>
      <c r="BD131">
        <v>0</v>
      </c>
      <c r="BE131">
        <v>0</v>
      </c>
      <c r="BF131">
        <v>8.2481500000000008</v>
      </c>
      <c r="BG131">
        <v>71.033500000000004</v>
      </c>
      <c r="BH131">
        <v>198.78700000000001</v>
      </c>
      <c r="BI131">
        <v>90.041600000000003</v>
      </c>
      <c r="BJ131">
        <v>0</v>
      </c>
      <c r="BK131">
        <v>0</v>
      </c>
      <c r="BL131">
        <v>0</v>
      </c>
      <c r="BM131">
        <v>288.82799999999997</v>
      </c>
      <c r="BN131">
        <v>278.45800000000003</v>
      </c>
      <c r="BO131">
        <v>10.37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100</v>
      </c>
      <c r="BX131" t="s">
        <v>100</v>
      </c>
      <c r="BY131" t="s">
        <v>369</v>
      </c>
      <c r="BZ131">
        <v>3.1860499999999998</v>
      </c>
      <c r="CA131">
        <v>37735.9</v>
      </c>
      <c r="CB131">
        <v>15359.3</v>
      </c>
      <c r="CC131">
        <v>0</v>
      </c>
      <c r="CD131">
        <v>481.43</v>
      </c>
      <c r="CE131">
        <v>0</v>
      </c>
      <c r="CF131">
        <v>65628.2</v>
      </c>
      <c r="CG131">
        <v>119208</v>
      </c>
      <c r="CH131">
        <v>81817.899999999994</v>
      </c>
      <c r="CI131">
        <v>0</v>
      </c>
      <c r="CJ131">
        <v>0</v>
      </c>
      <c r="CK131">
        <v>0</v>
      </c>
      <c r="CL131">
        <v>201026</v>
      </c>
      <c r="CM131">
        <v>553.55600000000004</v>
      </c>
      <c r="CN131">
        <v>0</v>
      </c>
      <c r="CO131">
        <v>0</v>
      </c>
      <c r="CP131">
        <v>0</v>
      </c>
      <c r="CQ131">
        <v>0</v>
      </c>
      <c r="CR131">
        <v>1268.6099999999999</v>
      </c>
      <c r="CS131">
        <v>0</v>
      </c>
      <c r="CT131">
        <v>1822.17</v>
      </c>
      <c r="CU131">
        <v>0</v>
      </c>
      <c r="CV131">
        <v>0</v>
      </c>
      <c r="CW131">
        <v>0</v>
      </c>
      <c r="CX131">
        <v>0</v>
      </c>
      <c r="CY131">
        <v>1822.17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4.1283300000000001</v>
      </c>
      <c r="DN131">
        <v>61.841999999999999</v>
      </c>
      <c r="DO131">
        <v>18.5669</v>
      </c>
      <c r="DP131">
        <v>0</v>
      </c>
      <c r="DQ131">
        <v>0.36893300000000001</v>
      </c>
      <c r="DR131">
        <v>8.1220700000000008</v>
      </c>
      <c r="DS131">
        <v>71.033500000000004</v>
      </c>
      <c r="DT131">
        <v>164.06200000000001</v>
      </c>
      <c r="DU131">
        <v>90.041600000000003</v>
      </c>
      <c r="DV131">
        <v>0</v>
      </c>
      <c r="DW131">
        <v>0</v>
      </c>
      <c r="DX131">
        <v>0</v>
      </c>
      <c r="DY131">
        <v>254.10300000000001</v>
      </c>
      <c r="DZ131">
        <v>241.85499999999999</v>
      </c>
      <c r="EA131">
        <v>12.247999999999999</v>
      </c>
      <c r="EB131">
        <v>0</v>
      </c>
      <c r="EC131">
        <v>0</v>
      </c>
      <c r="EE131">
        <v>0</v>
      </c>
      <c r="EF131">
        <v>0</v>
      </c>
      <c r="EH131">
        <v>0</v>
      </c>
      <c r="FI131" t="s">
        <v>509</v>
      </c>
      <c r="FJ131" t="s">
        <v>512</v>
      </c>
      <c r="FK131" t="s">
        <v>260</v>
      </c>
      <c r="FL131" t="s">
        <v>291</v>
      </c>
      <c r="FM131">
        <v>8.5</v>
      </c>
      <c r="FN131" t="s">
        <v>44</v>
      </c>
      <c r="FO131" t="s">
        <v>513</v>
      </c>
      <c r="FP131" t="s">
        <v>518</v>
      </c>
    </row>
    <row r="132" spans="1:172" x14ac:dyDescent="0.25">
      <c r="A132" s="69">
        <v>42961.446180555555</v>
      </c>
      <c r="B132" t="s">
        <v>370</v>
      </c>
      <c r="C132">
        <v>1000006</v>
      </c>
      <c r="D132" t="s">
        <v>303</v>
      </c>
      <c r="E132">
        <v>22500</v>
      </c>
      <c r="F132">
        <v>22500</v>
      </c>
      <c r="G132" t="s">
        <v>43</v>
      </c>
      <c r="H132" s="39">
        <v>4.2361111111111106E-2</v>
      </c>
      <c r="I132" t="s">
        <v>51</v>
      </c>
      <c r="J132">
        <v>-27.28</v>
      </c>
      <c r="K132" t="s">
        <v>100</v>
      </c>
      <c r="L132" t="s">
        <v>100</v>
      </c>
      <c r="M132" t="s">
        <v>213</v>
      </c>
      <c r="N132">
        <v>9318.8700000000008</v>
      </c>
      <c r="O132">
        <v>31802.7</v>
      </c>
      <c r="P132">
        <v>39505.9</v>
      </c>
      <c r="Q132">
        <v>0</v>
      </c>
      <c r="R132">
        <v>0</v>
      </c>
      <c r="S132">
        <v>0</v>
      </c>
      <c r="T132">
        <v>65628.2</v>
      </c>
      <c r="U132">
        <v>146256</v>
      </c>
      <c r="V132">
        <v>81817.899999999994</v>
      </c>
      <c r="W132">
        <v>0</v>
      </c>
      <c r="X132">
        <v>0</v>
      </c>
      <c r="Y132">
        <v>0</v>
      </c>
      <c r="Z132">
        <v>228074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1288.28</v>
      </c>
      <c r="AG132">
        <v>0</v>
      </c>
      <c r="AH132">
        <v>1288.28</v>
      </c>
      <c r="AI132">
        <v>0</v>
      </c>
      <c r="AJ132">
        <v>0</v>
      </c>
      <c r="AK132">
        <v>0</v>
      </c>
      <c r="AL132">
        <v>0</v>
      </c>
      <c r="AM132">
        <v>1288.28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7.1974600000000004</v>
      </c>
      <c r="BB132">
        <v>62.3001</v>
      </c>
      <c r="BC132">
        <v>42.5627</v>
      </c>
      <c r="BD132">
        <v>0</v>
      </c>
      <c r="BE132">
        <v>0</v>
      </c>
      <c r="BF132">
        <v>8.2481500000000008</v>
      </c>
      <c r="BG132">
        <v>71.033500000000004</v>
      </c>
      <c r="BH132">
        <v>191.34200000000001</v>
      </c>
      <c r="BI132">
        <v>90.041600000000003</v>
      </c>
      <c r="BJ132">
        <v>0</v>
      </c>
      <c r="BK132">
        <v>0</v>
      </c>
      <c r="BL132">
        <v>0</v>
      </c>
      <c r="BM132">
        <v>281.38299999999998</v>
      </c>
      <c r="BN132">
        <v>273.13499999999999</v>
      </c>
      <c r="BO132">
        <v>8.2481500000000008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100</v>
      </c>
      <c r="BX132" t="s">
        <v>100</v>
      </c>
      <c r="BY132" t="s">
        <v>369</v>
      </c>
      <c r="BZ132">
        <v>3.1860499999999998</v>
      </c>
      <c r="CA132">
        <v>37735.9</v>
      </c>
      <c r="CB132">
        <v>15359.3</v>
      </c>
      <c r="CC132">
        <v>0</v>
      </c>
      <c r="CD132">
        <v>481.43</v>
      </c>
      <c r="CE132">
        <v>0</v>
      </c>
      <c r="CF132">
        <v>65628.2</v>
      </c>
      <c r="CG132">
        <v>119208</v>
      </c>
      <c r="CH132">
        <v>81817.899999999994</v>
      </c>
      <c r="CI132">
        <v>0</v>
      </c>
      <c r="CJ132">
        <v>0</v>
      </c>
      <c r="CK132">
        <v>0</v>
      </c>
      <c r="CL132">
        <v>201026</v>
      </c>
      <c r="CM132">
        <v>553.55600000000004</v>
      </c>
      <c r="CN132">
        <v>0</v>
      </c>
      <c r="CO132">
        <v>0</v>
      </c>
      <c r="CP132">
        <v>0</v>
      </c>
      <c r="CQ132">
        <v>0</v>
      </c>
      <c r="CR132">
        <v>1268.6099999999999</v>
      </c>
      <c r="CS132">
        <v>0</v>
      </c>
      <c r="CT132">
        <v>1822.17</v>
      </c>
      <c r="CU132">
        <v>0</v>
      </c>
      <c r="CV132">
        <v>0</v>
      </c>
      <c r="CW132">
        <v>0</v>
      </c>
      <c r="CX132">
        <v>0</v>
      </c>
      <c r="CY132">
        <v>1822.17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4.1283300000000001</v>
      </c>
      <c r="DN132">
        <v>61.841999999999999</v>
      </c>
      <c r="DO132">
        <v>18.5669</v>
      </c>
      <c r="DP132">
        <v>0</v>
      </c>
      <c r="DQ132">
        <v>0.36893300000000001</v>
      </c>
      <c r="DR132">
        <v>8.1220700000000008</v>
      </c>
      <c r="DS132">
        <v>71.033500000000004</v>
      </c>
      <c r="DT132">
        <v>164.06200000000001</v>
      </c>
      <c r="DU132">
        <v>90.041600000000003</v>
      </c>
      <c r="DV132">
        <v>0</v>
      </c>
      <c r="DW132">
        <v>0</v>
      </c>
      <c r="DX132">
        <v>0</v>
      </c>
      <c r="DY132">
        <v>254.10300000000001</v>
      </c>
      <c r="DZ132">
        <v>241.85499999999999</v>
      </c>
      <c r="EA132">
        <v>12.247999999999999</v>
      </c>
      <c r="EB132">
        <v>0</v>
      </c>
      <c r="EC132">
        <v>0</v>
      </c>
      <c r="EE132">
        <v>0</v>
      </c>
      <c r="EF132">
        <v>0</v>
      </c>
      <c r="EH132">
        <v>0</v>
      </c>
      <c r="FI132" t="s">
        <v>509</v>
      </c>
      <c r="FJ132" t="s">
        <v>512</v>
      </c>
      <c r="FK132" t="s">
        <v>260</v>
      </c>
      <c r="FL132" t="s">
        <v>291</v>
      </c>
      <c r="FM132">
        <v>8.5</v>
      </c>
      <c r="FN132" t="s">
        <v>44</v>
      </c>
      <c r="FO132" t="s">
        <v>513</v>
      </c>
      <c r="FP132" t="s">
        <v>518</v>
      </c>
    </row>
    <row r="133" spans="1:172" x14ac:dyDescent="0.25">
      <c r="A133" s="69">
        <v>42961.446898148148</v>
      </c>
      <c r="B133" t="s">
        <v>371</v>
      </c>
      <c r="C133">
        <v>1000015</v>
      </c>
      <c r="D133" t="s">
        <v>124</v>
      </c>
      <c r="E133">
        <v>22500</v>
      </c>
      <c r="F133">
        <v>22500</v>
      </c>
      <c r="G133" t="s">
        <v>43</v>
      </c>
      <c r="H133" s="39">
        <v>4.027777777777778E-2</v>
      </c>
      <c r="I133" t="s">
        <v>50</v>
      </c>
      <c r="J133">
        <v>3.33</v>
      </c>
      <c r="K133" t="s">
        <v>100</v>
      </c>
      <c r="L133" t="s">
        <v>100</v>
      </c>
      <c r="M133" t="s">
        <v>368</v>
      </c>
      <c r="N133">
        <v>0</v>
      </c>
      <c r="O133">
        <v>103035</v>
      </c>
      <c r="P133">
        <v>84037.3</v>
      </c>
      <c r="Q133">
        <v>0</v>
      </c>
      <c r="R133">
        <v>0</v>
      </c>
      <c r="S133">
        <v>0</v>
      </c>
      <c r="T133">
        <v>66541.399999999994</v>
      </c>
      <c r="U133">
        <v>253613</v>
      </c>
      <c r="V133">
        <v>81817.899999999994</v>
      </c>
      <c r="W133">
        <v>0</v>
      </c>
      <c r="X133">
        <v>0</v>
      </c>
      <c r="Y133">
        <v>0</v>
      </c>
      <c r="Z133">
        <v>335431</v>
      </c>
      <c r="AA133">
        <v>123.47199999999999</v>
      </c>
      <c r="AB133">
        <v>0</v>
      </c>
      <c r="AC133">
        <v>0</v>
      </c>
      <c r="AD133">
        <v>0</v>
      </c>
      <c r="AE133">
        <v>0</v>
      </c>
      <c r="AF133">
        <v>1116.8800000000001</v>
      </c>
      <c r="AG133">
        <v>0</v>
      </c>
      <c r="AH133">
        <v>1240.3499999999999</v>
      </c>
      <c r="AI133">
        <v>0</v>
      </c>
      <c r="AJ133">
        <v>0</v>
      </c>
      <c r="AK133">
        <v>0</v>
      </c>
      <c r="AL133">
        <v>0</v>
      </c>
      <c r="AM133">
        <v>1240.3499999999999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0.93065699999999996</v>
      </c>
      <c r="BB133">
        <v>151.108</v>
      </c>
      <c r="BC133">
        <v>86.652500000000003</v>
      </c>
      <c r="BD133">
        <v>0</v>
      </c>
      <c r="BE133">
        <v>0</v>
      </c>
      <c r="BF133">
        <v>7.20214</v>
      </c>
      <c r="BG133">
        <v>72.608500000000006</v>
      </c>
      <c r="BH133">
        <v>318.50200000000001</v>
      </c>
      <c r="BI133">
        <v>89.233699999999999</v>
      </c>
      <c r="BJ133">
        <v>0</v>
      </c>
      <c r="BK133">
        <v>0</v>
      </c>
      <c r="BL133">
        <v>0</v>
      </c>
      <c r="BM133">
        <v>407.73599999999999</v>
      </c>
      <c r="BN133">
        <v>399.60300000000001</v>
      </c>
      <c r="BO133">
        <v>8.1327999999999996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100</v>
      </c>
      <c r="BX133" t="s">
        <v>100</v>
      </c>
      <c r="BY133" t="s">
        <v>372</v>
      </c>
      <c r="BZ133">
        <v>6.0210800000000004</v>
      </c>
      <c r="CA133">
        <v>129544</v>
      </c>
      <c r="CB133">
        <v>48223.9</v>
      </c>
      <c r="CC133">
        <v>0</v>
      </c>
      <c r="CD133">
        <v>687.07399999999996</v>
      </c>
      <c r="CE133">
        <v>0</v>
      </c>
      <c r="CF133">
        <v>66541.399999999994</v>
      </c>
      <c r="CG133">
        <v>245002</v>
      </c>
      <c r="CH133">
        <v>81817.899999999994</v>
      </c>
      <c r="CI133">
        <v>0</v>
      </c>
      <c r="CJ133">
        <v>0</v>
      </c>
      <c r="CK133">
        <v>0</v>
      </c>
      <c r="CL133">
        <v>326820</v>
      </c>
      <c r="CM133">
        <v>1038.2</v>
      </c>
      <c r="CN133">
        <v>0</v>
      </c>
      <c r="CO133">
        <v>0</v>
      </c>
      <c r="CP133">
        <v>0</v>
      </c>
      <c r="CQ133">
        <v>0</v>
      </c>
      <c r="CR133">
        <v>1101.52</v>
      </c>
      <c r="CS133">
        <v>0</v>
      </c>
      <c r="CT133">
        <v>2139.7199999999998</v>
      </c>
      <c r="CU133">
        <v>0</v>
      </c>
      <c r="CV133">
        <v>0</v>
      </c>
      <c r="CW133">
        <v>0</v>
      </c>
      <c r="CX133">
        <v>0</v>
      </c>
      <c r="CY133">
        <v>2139.7199999999998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6.5461400000000003</v>
      </c>
      <c r="DN133">
        <v>178.191</v>
      </c>
      <c r="DO133">
        <v>56.828899999999997</v>
      </c>
      <c r="DP133">
        <v>0</v>
      </c>
      <c r="DQ133">
        <v>0.55423199999999995</v>
      </c>
      <c r="DR133">
        <v>7.1023500000000004</v>
      </c>
      <c r="DS133">
        <v>72.608500000000006</v>
      </c>
      <c r="DT133">
        <v>321.83100000000002</v>
      </c>
      <c r="DU133">
        <v>89.233699999999999</v>
      </c>
      <c r="DV133">
        <v>0</v>
      </c>
      <c r="DW133">
        <v>0</v>
      </c>
      <c r="DX133">
        <v>0</v>
      </c>
      <c r="DY133">
        <v>411.065</v>
      </c>
      <c r="DZ133">
        <v>397.42099999999999</v>
      </c>
      <c r="EA133">
        <v>13.643800000000001</v>
      </c>
      <c r="EB133">
        <v>0</v>
      </c>
      <c r="EC133">
        <v>0</v>
      </c>
      <c r="EE133">
        <v>0</v>
      </c>
      <c r="EF133">
        <v>0</v>
      </c>
      <c r="EH133">
        <v>0</v>
      </c>
      <c r="FI133" t="s">
        <v>509</v>
      </c>
      <c r="FJ133" t="s">
        <v>512</v>
      </c>
      <c r="FK133" t="s">
        <v>260</v>
      </c>
      <c r="FL133" t="s">
        <v>291</v>
      </c>
      <c r="FM133">
        <v>8.5</v>
      </c>
      <c r="FN133" t="s">
        <v>44</v>
      </c>
      <c r="FO133" t="s">
        <v>513</v>
      </c>
      <c r="FP133" t="s">
        <v>518</v>
      </c>
    </row>
    <row r="134" spans="1:172" x14ac:dyDescent="0.25">
      <c r="A134" s="69">
        <v>42961.447581018518</v>
      </c>
      <c r="B134" t="s">
        <v>373</v>
      </c>
      <c r="C134">
        <v>1000015</v>
      </c>
      <c r="D134" t="s">
        <v>124</v>
      </c>
      <c r="E134">
        <v>22500</v>
      </c>
      <c r="F134">
        <v>22500</v>
      </c>
      <c r="G134" t="s">
        <v>43</v>
      </c>
      <c r="H134" s="39">
        <v>3.8194444444444441E-2</v>
      </c>
      <c r="I134" t="s">
        <v>50</v>
      </c>
      <c r="J134">
        <v>24.72</v>
      </c>
      <c r="K134" t="s">
        <v>100</v>
      </c>
      <c r="L134" t="s">
        <v>100</v>
      </c>
      <c r="M134" t="s">
        <v>213</v>
      </c>
      <c r="N134">
        <v>4816.62</v>
      </c>
      <c r="O134">
        <v>106874</v>
      </c>
      <c r="P134">
        <v>53091.8</v>
      </c>
      <c r="Q134">
        <v>0</v>
      </c>
      <c r="R134">
        <v>0</v>
      </c>
      <c r="S134">
        <v>0</v>
      </c>
      <c r="T134">
        <v>66541.399999999994</v>
      </c>
      <c r="U134">
        <v>231324</v>
      </c>
      <c r="V134">
        <v>81817.899999999994</v>
      </c>
      <c r="W134">
        <v>0</v>
      </c>
      <c r="X134">
        <v>0</v>
      </c>
      <c r="Y134">
        <v>0</v>
      </c>
      <c r="Z134">
        <v>313142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1116.8900000000001</v>
      </c>
      <c r="AG134">
        <v>0</v>
      </c>
      <c r="AH134">
        <v>1116.8900000000001</v>
      </c>
      <c r="AI134">
        <v>0</v>
      </c>
      <c r="AJ134">
        <v>0</v>
      </c>
      <c r="AK134">
        <v>0</v>
      </c>
      <c r="AL134">
        <v>0</v>
      </c>
      <c r="AM134">
        <v>1116.8900000000001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3.81203</v>
      </c>
      <c r="BB134">
        <v>157.06299999999999</v>
      </c>
      <c r="BC134">
        <v>56.432299999999998</v>
      </c>
      <c r="BD134">
        <v>0</v>
      </c>
      <c r="BE134">
        <v>0</v>
      </c>
      <c r="BF134">
        <v>7.2021899999999999</v>
      </c>
      <c r="BG134">
        <v>72.608500000000006</v>
      </c>
      <c r="BH134">
        <v>297.11799999999999</v>
      </c>
      <c r="BI134">
        <v>89.233699999999999</v>
      </c>
      <c r="BJ134">
        <v>0</v>
      </c>
      <c r="BK134">
        <v>0</v>
      </c>
      <c r="BL134">
        <v>0</v>
      </c>
      <c r="BM134">
        <v>386.35199999999998</v>
      </c>
      <c r="BN134">
        <v>379.15</v>
      </c>
      <c r="BO134">
        <v>7.2021899999999999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100</v>
      </c>
      <c r="BX134" t="s">
        <v>100</v>
      </c>
      <c r="BY134" t="s">
        <v>372</v>
      </c>
      <c r="BZ134">
        <v>6.0210800000000004</v>
      </c>
      <c r="CA134">
        <v>129544</v>
      </c>
      <c r="CB134">
        <v>48223.9</v>
      </c>
      <c r="CC134">
        <v>0</v>
      </c>
      <c r="CD134">
        <v>687.07399999999996</v>
      </c>
      <c r="CE134">
        <v>0</v>
      </c>
      <c r="CF134">
        <v>66541.399999999994</v>
      </c>
      <c r="CG134">
        <v>245002</v>
      </c>
      <c r="CH134">
        <v>81817.899999999994</v>
      </c>
      <c r="CI134">
        <v>0</v>
      </c>
      <c r="CJ134">
        <v>0</v>
      </c>
      <c r="CK134">
        <v>0</v>
      </c>
      <c r="CL134">
        <v>326820</v>
      </c>
      <c r="CM134">
        <v>1038.2</v>
      </c>
      <c r="CN134">
        <v>0</v>
      </c>
      <c r="CO134">
        <v>0</v>
      </c>
      <c r="CP134">
        <v>0</v>
      </c>
      <c r="CQ134">
        <v>0</v>
      </c>
      <c r="CR134">
        <v>1101.52</v>
      </c>
      <c r="CS134">
        <v>0</v>
      </c>
      <c r="CT134">
        <v>2139.7199999999998</v>
      </c>
      <c r="CU134">
        <v>0</v>
      </c>
      <c r="CV134">
        <v>0</v>
      </c>
      <c r="CW134">
        <v>0</v>
      </c>
      <c r="CX134">
        <v>0</v>
      </c>
      <c r="CY134">
        <v>2139.7199999999998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6.5461400000000003</v>
      </c>
      <c r="DN134">
        <v>178.191</v>
      </c>
      <c r="DO134">
        <v>56.828899999999997</v>
      </c>
      <c r="DP134">
        <v>0</v>
      </c>
      <c r="DQ134">
        <v>0.55423199999999995</v>
      </c>
      <c r="DR134">
        <v>7.1023500000000004</v>
      </c>
      <c r="DS134">
        <v>72.608500000000006</v>
      </c>
      <c r="DT134">
        <v>321.83100000000002</v>
      </c>
      <c r="DU134">
        <v>89.233699999999999</v>
      </c>
      <c r="DV134">
        <v>0</v>
      </c>
      <c r="DW134">
        <v>0</v>
      </c>
      <c r="DX134">
        <v>0</v>
      </c>
      <c r="DY134">
        <v>411.065</v>
      </c>
      <c r="DZ134">
        <v>397.42099999999999</v>
      </c>
      <c r="EA134">
        <v>13.643800000000001</v>
      </c>
      <c r="EB134">
        <v>0</v>
      </c>
      <c r="EC134">
        <v>0</v>
      </c>
      <c r="EE134">
        <v>0</v>
      </c>
      <c r="EF134">
        <v>0</v>
      </c>
      <c r="EH134">
        <v>0</v>
      </c>
      <c r="FI134" t="s">
        <v>509</v>
      </c>
      <c r="FJ134" t="s">
        <v>512</v>
      </c>
      <c r="FK134" t="s">
        <v>260</v>
      </c>
      <c r="FL134" t="s">
        <v>291</v>
      </c>
      <c r="FM134">
        <v>8.5</v>
      </c>
      <c r="FN134" t="s">
        <v>44</v>
      </c>
      <c r="FO134" t="s">
        <v>513</v>
      </c>
      <c r="FP134" t="s">
        <v>518</v>
      </c>
    </row>
    <row r="135" spans="1:172" x14ac:dyDescent="0.25">
      <c r="A135" s="69">
        <v>42961.448298611111</v>
      </c>
      <c r="B135" t="s">
        <v>374</v>
      </c>
      <c r="C135">
        <v>1009215</v>
      </c>
      <c r="D135" t="s">
        <v>124</v>
      </c>
      <c r="E135">
        <v>22500</v>
      </c>
      <c r="F135">
        <v>22500</v>
      </c>
      <c r="G135" t="s">
        <v>43</v>
      </c>
      <c r="H135" s="39">
        <v>4.027777777777778E-2</v>
      </c>
      <c r="I135" t="s">
        <v>50</v>
      </c>
      <c r="J135">
        <v>27.72</v>
      </c>
      <c r="K135" t="s">
        <v>100</v>
      </c>
      <c r="L135" t="s">
        <v>100</v>
      </c>
      <c r="M135" t="s">
        <v>368</v>
      </c>
      <c r="N135">
        <v>0</v>
      </c>
      <c r="O135">
        <v>86403.6</v>
      </c>
      <c r="P135">
        <v>84037.3</v>
      </c>
      <c r="Q135">
        <v>0</v>
      </c>
      <c r="R135">
        <v>0</v>
      </c>
      <c r="S135">
        <v>0</v>
      </c>
      <c r="T135">
        <v>66541.399999999994</v>
      </c>
      <c r="U135">
        <v>236982</v>
      </c>
      <c r="V135">
        <v>81817.899999999994</v>
      </c>
      <c r="W135">
        <v>0</v>
      </c>
      <c r="X135">
        <v>0</v>
      </c>
      <c r="Y135">
        <v>0</v>
      </c>
      <c r="Z135">
        <v>318800</v>
      </c>
      <c r="AA135">
        <v>123.47199999999999</v>
      </c>
      <c r="AB135">
        <v>0</v>
      </c>
      <c r="AC135">
        <v>0</v>
      </c>
      <c r="AD135">
        <v>0</v>
      </c>
      <c r="AE135">
        <v>0</v>
      </c>
      <c r="AF135">
        <v>1116.8800000000001</v>
      </c>
      <c r="AG135">
        <v>0</v>
      </c>
      <c r="AH135">
        <v>1240.3499999999999</v>
      </c>
      <c r="AI135">
        <v>0</v>
      </c>
      <c r="AJ135">
        <v>0</v>
      </c>
      <c r="AK135">
        <v>0</v>
      </c>
      <c r="AL135">
        <v>0</v>
      </c>
      <c r="AM135">
        <v>1240.3499999999999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0.93065699999999996</v>
      </c>
      <c r="BB135">
        <v>126.718</v>
      </c>
      <c r="BC135">
        <v>86.652500000000003</v>
      </c>
      <c r="BD135">
        <v>0</v>
      </c>
      <c r="BE135">
        <v>0</v>
      </c>
      <c r="BF135">
        <v>7.20214</v>
      </c>
      <c r="BG135">
        <v>72.608500000000006</v>
      </c>
      <c r="BH135">
        <v>294.11200000000002</v>
      </c>
      <c r="BI135">
        <v>89.233699999999999</v>
      </c>
      <c r="BJ135">
        <v>0</v>
      </c>
      <c r="BK135">
        <v>0</v>
      </c>
      <c r="BL135">
        <v>0</v>
      </c>
      <c r="BM135">
        <v>383.34500000000003</v>
      </c>
      <c r="BN135">
        <v>375.21199999999999</v>
      </c>
      <c r="BO135">
        <v>8.1327999999999996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100</v>
      </c>
      <c r="BX135" t="s">
        <v>100</v>
      </c>
      <c r="BY135" t="s">
        <v>372</v>
      </c>
      <c r="BZ135">
        <v>6.0210800000000004</v>
      </c>
      <c r="CA135">
        <v>129544</v>
      </c>
      <c r="CB135">
        <v>48223.9</v>
      </c>
      <c r="CC135">
        <v>0</v>
      </c>
      <c r="CD135">
        <v>687.07399999999996</v>
      </c>
      <c r="CE135">
        <v>0</v>
      </c>
      <c r="CF135">
        <v>66541.399999999994</v>
      </c>
      <c r="CG135">
        <v>245002</v>
      </c>
      <c r="CH135">
        <v>81817.899999999994</v>
      </c>
      <c r="CI135">
        <v>0</v>
      </c>
      <c r="CJ135">
        <v>0</v>
      </c>
      <c r="CK135">
        <v>0</v>
      </c>
      <c r="CL135">
        <v>326820</v>
      </c>
      <c r="CM135">
        <v>1038.2</v>
      </c>
      <c r="CN135">
        <v>0</v>
      </c>
      <c r="CO135">
        <v>0</v>
      </c>
      <c r="CP135">
        <v>0</v>
      </c>
      <c r="CQ135">
        <v>0</v>
      </c>
      <c r="CR135">
        <v>1101.52</v>
      </c>
      <c r="CS135">
        <v>0</v>
      </c>
      <c r="CT135">
        <v>2139.7199999999998</v>
      </c>
      <c r="CU135">
        <v>0</v>
      </c>
      <c r="CV135">
        <v>0</v>
      </c>
      <c r="CW135">
        <v>0</v>
      </c>
      <c r="CX135">
        <v>0</v>
      </c>
      <c r="CY135">
        <v>2139.7199999999998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6.5461400000000003</v>
      </c>
      <c r="DN135">
        <v>178.191</v>
      </c>
      <c r="DO135">
        <v>56.828899999999997</v>
      </c>
      <c r="DP135">
        <v>0</v>
      </c>
      <c r="DQ135">
        <v>0.55423199999999995</v>
      </c>
      <c r="DR135">
        <v>7.1023500000000004</v>
      </c>
      <c r="DS135">
        <v>72.608500000000006</v>
      </c>
      <c r="DT135">
        <v>321.83100000000002</v>
      </c>
      <c r="DU135">
        <v>89.233699999999999</v>
      </c>
      <c r="DV135">
        <v>0</v>
      </c>
      <c r="DW135">
        <v>0</v>
      </c>
      <c r="DX135">
        <v>0</v>
      </c>
      <c r="DY135">
        <v>411.065</v>
      </c>
      <c r="DZ135">
        <v>397.42099999999999</v>
      </c>
      <c r="EA135">
        <v>13.643800000000001</v>
      </c>
      <c r="EB135">
        <v>0</v>
      </c>
      <c r="EC135">
        <v>0</v>
      </c>
      <c r="EE135">
        <v>0</v>
      </c>
      <c r="EF135">
        <v>0</v>
      </c>
      <c r="EH135">
        <v>0</v>
      </c>
      <c r="FI135" t="s">
        <v>509</v>
      </c>
      <c r="FJ135" t="s">
        <v>512</v>
      </c>
      <c r="FK135" t="s">
        <v>260</v>
      </c>
      <c r="FL135" t="s">
        <v>291</v>
      </c>
      <c r="FM135">
        <v>8.5</v>
      </c>
      <c r="FN135" t="s">
        <v>44</v>
      </c>
      <c r="FO135" t="s">
        <v>513</v>
      </c>
      <c r="FP135" t="s">
        <v>518</v>
      </c>
    </row>
    <row r="136" spans="1:172" x14ac:dyDescent="0.25">
      <c r="A136" s="69">
        <v>42961.449016203704</v>
      </c>
      <c r="B136" t="s">
        <v>375</v>
      </c>
      <c r="C136">
        <v>1009315</v>
      </c>
      <c r="D136" t="s">
        <v>124</v>
      </c>
      <c r="E136">
        <v>22500</v>
      </c>
      <c r="F136">
        <v>22500</v>
      </c>
      <c r="G136" t="s">
        <v>43</v>
      </c>
      <c r="H136" s="39">
        <v>3.9583333333333331E-2</v>
      </c>
      <c r="I136" t="s">
        <v>50</v>
      </c>
      <c r="J136">
        <v>3.41</v>
      </c>
      <c r="K136" t="s">
        <v>100</v>
      </c>
      <c r="L136" t="s">
        <v>100</v>
      </c>
      <c r="M136" t="s">
        <v>368</v>
      </c>
      <c r="N136">
        <v>0</v>
      </c>
      <c r="O136">
        <v>103035</v>
      </c>
      <c r="P136">
        <v>84037.3</v>
      </c>
      <c r="Q136">
        <v>0</v>
      </c>
      <c r="R136">
        <v>0</v>
      </c>
      <c r="S136">
        <v>0</v>
      </c>
      <c r="T136">
        <v>66541.399999999994</v>
      </c>
      <c r="U136">
        <v>253613</v>
      </c>
      <c r="V136">
        <v>81817.899999999994</v>
      </c>
      <c r="W136">
        <v>0</v>
      </c>
      <c r="X136">
        <v>0</v>
      </c>
      <c r="Y136">
        <v>0</v>
      </c>
      <c r="Z136">
        <v>335431</v>
      </c>
      <c r="AA136">
        <v>112.497</v>
      </c>
      <c r="AB136">
        <v>0</v>
      </c>
      <c r="AC136">
        <v>0</v>
      </c>
      <c r="AD136">
        <v>0</v>
      </c>
      <c r="AE136">
        <v>0</v>
      </c>
      <c r="AF136">
        <v>1116.8800000000001</v>
      </c>
      <c r="AG136">
        <v>0</v>
      </c>
      <c r="AH136">
        <v>1229.3699999999999</v>
      </c>
      <c r="AI136">
        <v>0</v>
      </c>
      <c r="AJ136">
        <v>0</v>
      </c>
      <c r="AK136">
        <v>0</v>
      </c>
      <c r="AL136">
        <v>0</v>
      </c>
      <c r="AM136">
        <v>1229.3699999999999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0.84793200000000002</v>
      </c>
      <c r="BB136">
        <v>151.108</v>
      </c>
      <c r="BC136">
        <v>86.652500000000003</v>
      </c>
      <c r="BD136">
        <v>0</v>
      </c>
      <c r="BE136">
        <v>0</v>
      </c>
      <c r="BF136">
        <v>7.20214</v>
      </c>
      <c r="BG136">
        <v>72.608500000000006</v>
      </c>
      <c r="BH136">
        <v>318.41899999999998</v>
      </c>
      <c r="BI136">
        <v>89.233699999999999</v>
      </c>
      <c r="BJ136">
        <v>0</v>
      </c>
      <c r="BK136">
        <v>0</v>
      </c>
      <c r="BL136">
        <v>0</v>
      </c>
      <c r="BM136">
        <v>407.65300000000002</v>
      </c>
      <c r="BN136">
        <v>399.60300000000001</v>
      </c>
      <c r="BO136">
        <v>8.0500699999999998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100</v>
      </c>
      <c r="BX136" t="s">
        <v>100</v>
      </c>
      <c r="BY136" t="s">
        <v>372</v>
      </c>
      <c r="BZ136">
        <v>6.0210800000000004</v>
      </c>
      <c r="CA136">
        <v>129544</v>
      </c>
      <c r="CB136">
        <v>48223.9</v>
      </c>
      <c r="CC136">
        <v>0</v>
      </c>
      <c r="CD136">
        <v>687.07399999999996</v>
      </c>
      <c r="CE136">
        <v>0</v>
      </c>
      <c r="CF136">
        <v>66541.399999999994</v>
      </c>
      <c r="CG136">
        <v>245002</v>
      </c>
      <c r="CH136">
        <v>81817.899999999994</v>
      </c>
      <c r="CI136">
        <v>0</v>
      </c>
      <c r="CJ136">
        <v>0</v>
      </c>
      <c r="CK136">
        <v>0</v>
      </c>
      <c r="CL136">
        <v>326820</v>
      </c>
      <c r="CM136">
        <v>1038.2</v>
      </c>
      <c r="CN136">
        <v>0</v>
      </c>
      <c r="CO136">
        <v>0</v>
      </c>
      <c r="CP136">
        <v>0</v>
      </c>
      <c r="CQ136">
        <v>0</v>
      </c>
      <c r="CR136">
        <v>1101.52</v>
      </c>
      <c r="CS136">
        <v>0</v>
      </c>
      <c r="CT136">
        <v>2139.7199999999998</v>
      </c>
      <c r="CU136">
        <v>0</v>
      </c>
      <c r="CV136">
        <v>0</v>
      </c>
      <c r="CW136">
        <v>0</v>
      </c>
      <c r="CX136">
        <v>0</v>
      </c>
      <c r="CY136">
        <v>2139.7199999999998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6.5461400000000003</v>
      </c>
      <c r="DN136">
        <v>178.191</v>
      </c>
      <c r="DO136">
        <v>56.828899999999997</v>
      </c>
      <c r="DP136">
        <v>0</v>
      </c>
      <c r="DQ136">
        <v>0.55423199999999995</v>
      </c>
      <c r="DR136">
        <v>7.1023500000000004</v>
      </c>
      <c r="DS136">
        <v>72.608500000000006</v>
      </c>
      <c r="DT136">
        <v>321.83100000000002</v>
      </c>
      <c r="DU136">
        <v>89.233699999999999</v>
      </c>
      <c r="DV136">
        <v>0</v>
      </c>
      <c r="DW136">
        <v>0</v>
      </c>
      <c r="DX136">
        <v>0</v>
      </c>
      <c r="DY136">
        <v>411.065</v>
      </c>
      <c r="DZ136">
        <v>397.42099999999999</v>
      </c>
      <c r="EA136">
        <v>13.643800000000001</v>
      </c>
      <c r="EB136">
        <v>0</v>
      </c>
      <c r="EC136">
        <v>0</v>
      </c>
      <c r="EE136">
        <v>0</v>
      </c>
      <c r="EF136">
        <v>0</v>
      </c>
      <c r="EH136">
        <v>0</v>
      </c>
      <c r="FI136" t="s">
        <v>509</v>
      </c>
      <c r="FJ136" t="s">
        <v>512</v>
      </c>
      <c r="FK136" t="s">
        <v>260</v>
      </c>
      <c r="FL136" t="s">
        <v>291</v>
      </c>
      <c r="FM136">
        <v>8.5</v>
      </c>
      <c r="FN136" t="s">
        <v>44</v>
      </c>
      <c r="FO136" t="s">
        <v>513</v>
      </c>
      <c r="FP136" t="s">
        <v>518</v>
      </c>
    </row>
    <row r="137" spans="1:172" x14ac:dyDescent="0.25">
      <c r="A137" s="69">
        <v>42961.449733796297</v>
      </c>
      <c r="B137" t="s">
        <v>376</v>
      </c>
      <c r="C137">
        <v>1009415</v>
      </c>
      <c r="D137" t="s">
        <v>124</v>
      </c>
      <c r="E137">
        <v>22500</v>
      </c>
      <c r="F137">
        <v>22500</v>
      </c>
      <c r="G137" t="s">
        <v>43</v>
      </c>
      <c r="H137" s="39">
        <v>4.027777777777778E-2</v>
      </c>
      <c r="I137" t="s">
        <v>51</v>
      </c>
      <c r="J137">
        <v>-3.21</v>
      </c>
      <c r="K137" t="s">
        <v>100</v>
      </c>
      <c r="L137" t="s">
        <v>100</v>
      </c>
      <c r="M137" t="s">
        <v>368</v>
      </c>
      <c r="N137">
        <v>0</v>
      </c>
      <c r="O137">
        <v>111734</v>
      </c>
      <c r="P137">
        <v>84037.3</v>
      </c>
      <c r="Q137">
        <v>0</v>
      </c>
      <c r="R137">
        <v>0</v>
      </c>
      <c r="S137">
        <v>0</v>
      </c>
      <c r="T137">
        <v>66541.399999999994</v>
      </c>
      <c r="U137">
        <v>262313</v>
      </c>
      <c r="V137">
        <v>81817.899999999994</v>
      </c>
      <c r="W137">
        <v>0</v>
      </c>
      <c r="X137">
        <v>0</v>
      </c>
      <c r="Y137">
        <v>0</v>
      </c>
      <c r="Z137">
        <v>344131</v>
      </c>
      <c r="AA137">
        <v>122.723</v>
      </c>
      <c r="AB137">
        <v>0</v>
      </c>
      <c r="AC137">
        <v>0</v>
      </c>
      <c r="AD137">
        <v>0</v>
      </c>
      <c r="AE137">
        <v>0</v>
      </c>
      <c r="AF137">
        <v>1116.8800000000001</v>
      </c>
      <c r="AG137">
        <v>0</v>
      </c>
      <c r="AH137">
        <v>1239.5999999999999</v>
      </c>
      <c r="AI137">
        <v>0</v>
      </c>
      <c r="AJ137">
        <v>0</v>
      </c>
      <c r="AK137">
        <v>0</v>
      </c>
      <c r="AL137">
        <v>0</v>
      </c>
      <c r="AM137">
        <v>1239.5999999999999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0.91248799999999997</v>
      </c>
      <c r="BB137">
        <v>157.67400000000001</v>
      </c>
      <c r="BC137">
        <v>86.652500000000003</v>
      </c>
      <c r="BD137">
        <v>0</v>
      </c>
      <c r="BE137">
        <v>0</v>
      </c>
      <c r="BF137">
        <v>7.20214</v>
      </c>
      <c r="BG137">
        <v>72.608500000000006</v>
      </c>
      <c r="BH137">
        <v>325.05</v>
      </c>
      <c r="BI137">
        <v>89.233699999999999</v>
      </c>
      <c r="BJ137">
        <v>0</v>
      </c>
      <c r="BK137">
        <v>0</v>
      </c>
      <c r="BL137">
        <v>0</v>
      </c>
      <c r="BM137">
        <v>414.28300000000002</v>
      </c>
      <c r="BN137">
        <v>406.16899999999998</v>
      </c>
      <c r="BO137">
        <v>8.11463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100</v>
      </c>
      <c r="BX137" t="s">
        <v>100</v>
      </c>
      <c r="BY137" t="s">
        <v>372</v>
      </c>
      <c r="BZ137">
        <v>6.0210800000000004</v>
      </c>
      <c r="CA137">
        <v>129544</v>
      </c>
      <c r="CB137">
        <v>48223.9</v>
      </c>
      <c r="CC137">
        <v>0</v>
      </c>
      <c r="CD137">
        <v>687.07399999999996</v>
      </c>
      <c r="CE137">
        <v>0</v>
      </c>
      <c r="CF137">
        <v>66541.399999999994</v>
      </c>
      <c r="CG137">
        <v>245002</v>
      </c>
      <c r="CH137">
        <v>81817.899999999994</v>
      </c>
      <c r="CI137">
        <v>0</v>
      </c>
      <c r="CJ137">
        <v>0</v>
      </c>
      <c r="CK137">
        <v>0</v>
      </c>
      <c r="CL137">
        <v>326820</v>
      </c>
      <c r="CM137">
        <v>1038.2</v>
      </c>
      <c r="CN137">
        <v>0</v>
      </c>
      <c r="CO137">
        <v>0</v>
      </c>
      <c r="CP137">
        <v>0</v>
      </c>
      <c r="CQ137">
        <v>0</v>
      </c>
      <c r="CR137">
        <v>1101.52</v>
      </c>
      <c r="CS137">
        <v>0</v>
      </c>
      <c r="CT137">
        <v>2139.7199999999998</v>
      </c>
      <c r="CU137">
        <v>0</v>
      </c>
      <c r="CV137">
        <v>0</v>
      </c>
      <c r="CW137">
        <v>0</v>
      </c>
      <c r="CX137">
        <v>0</v>
      </c>
      <c r="CY137">
        <v>2139.7199999999998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6.5461400000000003</v>
      </c>
      <c r="DN137">
        <v>178.191</v>
      </c>
      <c r="DO137">
        <v>56.828899999999997</v>
      </c>
      <c r="DP137">
        <v>0</v>
      </c>
      <c r="DQ137">
        <v>0.55423199999999995</v>
      </c>
      <c r="DR137">
        <v>7.1023500000000004</v>
      </c>
      <c r="DS137">
        <v>72.608500000000006</v>
      </c>
      <c r="DT137">
        <v>321.83100000000002</v>
      </c>
      <c r="DU137">
        <v>89.233699999999999</v>
      </c>
      <c r="DV137">
        <v>0</v>
      </c>
      <c r="DW137">
        <v>0</v>
      </c>
      <c r="DX137">
        <v>0</v>
      </c>
      <c r="DY137">
        <v>411.065</v>
      </c>
      <c r="DZ137">
        <v>397.42099999999999</v>
      </c>
      <c r="EA137">
        <v>13.643800000000001</v>
      </c>
      <c r="EB137">
        <v>0</v>
      </c>
      <c r="EC137">
        <v>0</v>
      </c>
      <c r="EE137">
        <v>0</v>
      </c>
      <c r="EF137">
        <v>0</v>
      </c>
      <c r="EH137">
        <v>0</v>
      </c>
      <c r="FI137" t="s">
        <v>509</v>
      </c>
      <c r="FJ137" t="s">
        <v>512</v>
      </c>
      <c r="FK137" t="s">
        <v>260</v>
      </c>
      <c r="FL137" t="s">
        <v>291</v>
      </c>
      <c r="FM137">
        <v>8.5</v>
      </c>
      <c r="FN137" t="s">
        <v>44</v>
      </c>
      <c r="FO137" t="s">
        <v>513</v>
      </c>
      <c r="FP137" t="s">
        <v>518</v>
      </c>
    </row>
    <row r="138" spans="1:172" x14ac:dyDescent="0.25">
      <c r="A138" s="69">
        <v>42961.450509259259</v>
      </c>
      <c r="B138" t="s">
        <v>377</v>
      </c>
      <c r="C138">
        <v>1009806</v>
      </c>
      <c r="D138" t="s">
        <v>303</v>
      </c>
      <c r="E138">
        <v>22500</v>
      </c>
      <c r="F138">
        <v>22500</v>
      </c>
      <c r="G138" t="s">
        <v>43</v>
      </c>
      <c r="H138" s="39">
        <v>4.4444444444444446E-2</v>
      </c>
      <c r="I138" t="s">
        <v>51</v>
      </c>
      <c r="J138">
        <v>-34.369999999999997</v>
      </c>
      <c r="K138" t="s">
        <v>100</v>
      </c>
      <c r="L138" t="s">
        <v>100</v>
      </c>
      <c r="M138" t="s">
        <v>368</v>
      </c>
      <c r="N138">
        <v>0</v>
      </c>
      <c r="O138">
        <v>24087.1</v>
      </c>
      <c r="P138">
        <v>64644.1</v>
      </c>
      <c r="Q138">
        <v>0</v>
      </c>
      <c r="R138">
        <v>0</v>
      </c>
      <c r="S138">
        <v>0</v>
      </c>
      <c r="T138">
        <v>65628.2</v>
      </c>
      <c r="U138">
        <v>154359</v>
      </c>
      <c r="V138">
        <v>81817.899999999994</v>
      </c>
      <c r="W138">
        <v>0</v>
      </c>
      <c r="X138">
        <v>0</v>
      </c>
      <c r="Y138">
        <v>0</v>
      </c>
      <c r="Z138">
        <v>236177</v>
      </c>
      <c r="AA138">
        <v>290.47399999999999</v>
      </c>
      <c r="AB138">
        <v>0</v>
      </c>
      <c r="AC138">
        <v>0</v>
      </c>
      <c r="AD138">
        <v>0</v>
      </c>
      <c r="AE138">
        <v>0</v>
      </c>
      <c r="AF138">
        <v>1288.28</v>
      </c>
      <c r="AG138">
        <v>0</v>
      </c>
      <c r="AH138">
        <v>1578.75</v>
      </c>
      <c r="AI138">
        <v>0</v>
      </c>
      <c r="AJ138">
        <v>0</v>
      </c>
      <c r="AK138">
        <v>0</v>
      </c>
      <c r="AL138">
        <v>0</v>
      </c>
      <c r="AM138">
        <v>1578.75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2.1218599999999999</v>
      </c>
      <c r="BB138">
        <v>50.017499999999998</v>
      </c>
      <c r="BC138">
        <v>67.005899999999997</v>
      </c>
      <c r="BD138">
        <v>0</v>
      </c>
      <c r="BE138">
        <v>0</v>
      </c>
      <c r="BF138">
        <v>8.2481500000000008</v>
      </c>
      <c r="BG138">
        <v>71.033500000000004</v>
      </c>
      <c r="BH138">
        <v>198.42699999999999</v>
      </c>
      <c r="BI138">
        <v>90.041600000000003</v>
      </c>
      <c r="BJ138">
        <v>0</v>
      </c>
      <c r="BK138">
        <v>0</v>
      </c>
      <c r="BL138">
        <v>0</v>
      </c>
      <c r="BM138">
        <v>288.46899999999999</v>
      </c>
      <c r="BN138">
        <v>278.09899999999999</v>
      </c>
      <c r="BO138">
        <v>10.37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100</v>
      </c>
      <c r="BX138" t="s">
        <v>100</v>
      </c>
      <c r="BY138" t="s">
        <v>369</v>
      </c>
      <c r="BZ138">
        <v>3.1860499999999998</v>
      </c>
      <c r="CA138">
        <v>37735.9</v>
      </c>
      <c r="CB138">
        <v>15359.3</v>
      </c>
      <c r="CC138">
        <v>0</v>
      </c>
      <c r="CD138">
        <v>481.43</v>
      </c>
      <c r="CE138">
        <v>0</v>
      </c>
      <c r="CF138">
        <v>65628.2</v>
      </c>
      <c r="CG138">
        <v>119208</v>
      </c>
      <c r="CH138">
        <v>81817.899999999994</v>
      </c>
      <c r="CI138">
        <v>0</v>
      </c>
      <c r="CJ138">
        <v>0</v>
      </c>
      <c r="CK138">
        <v>0</v>
      </c>
      <c r="CL138">
        <v>201026</v>
      </c>
      <c r="CM138">
        <v>553.55600000000004</v>
      </c>
      <c r="CN138">
        <v>0</v>
      </c>
      <c r="CO138">
        <v>0</v>
      </c>
      <c r="CP138">
        <v>0</v>
      </c>
      <c r="CQ138">
        <v>0</v>
      </c>
      <c r="CR138">
        <v>1268.6099999999999</v>
      </c>
      <c r="CS138">
        <v>0</v>
      </c>
      <c r="CT138">
        <v>1822.17</v>
      </c>
      <c r="CU138">
        <v>0</v>
      </c>
      <c r="CV138">
        <v>0</v>
      </c>
      <c r="CW138">
        <v>0</v>
      </c>
      <c r="CX138">
        <v>0</v>
      </c>
      <c r="CY138">
        <v>1822.17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4.1283300000000001</v>
      </c>
      <c r="DN138">
        <v>61.841999999999999</v>
      </c>
      <c r="DO138">
        <v>18.5669</v>
      </c>
      <c r="DP138">
        <v>0</v>
      </c>
      <c r="DQ138">
        <v>0.36893300000000001</v>
      </c>
      <c r="DR138">
        <v>8.1220700000000008</v>
      </c>
      <c r="DS138">
        <v>71.033500000000004</v>
      </c>
      <c r="DT138">
        <v>164.06200000000001</v>
      </c>
      <c r="DU138">
        <v>90.041600000000003</v>
      </c>
      <c r="DV138">
        <v>0</v>
      </c>
      <c r="DW138">
        <v>0</v>
      </c>
      <c r="DX138">
        <v>0</v>
      </c>
      <c r="DY138">
        <v>254.10300000000001</v>
      </c>
      <c r="DZ138">
        <v>241.85499999999999</v>
      </c>
      <c r="EA138">
        <v>12.247999999999999</v>
      </c>
      <c r="EB138">
        <v>0</v>
      </c>
      <c r="EC138">
        <v>0</v>
      </c>
      <c r="EE138">
        <v>0</v>
      </c>
      <c r="EF138">
        <v>0</v>
      </c>
      <c r="EH138">
        <v>0</v>
      </c>
      <c r="FI138" t="s">
        <v>509</v>
      </c>
      <c r="FJ138" t="s">
        <v>512</v>
      </c>
      <c r="FK138" t="s">
        <v>260</v>
      </c>
      <c r="FL138" t="s">
        <v>291</v>
      </c>
      <c r="FM138">
        <v>8.5</v>
      </c>
      <c r="FN138" t="s">
        <v>44</v>
      </c>
      <c r="FO138" t="s">
        <v>513</v>
      </c>
      <c r="FP138" t="s">
        <v>518</v>
      </c>
    </row>
    <row r="139" spans="1:172" x14ac:dyDescent="0.25">
      <c r="A139" s="69">
        <v>42961.451296296298</v>
      </c>
      <c r="B139" t="s">
        <v>378</v>
      </c>
      <c r="C139">
        <v>1009906</v>
      </c>
      <c r="D139" t="s">
        <v>303</v>
      </c>
      <c r="E139">
        <v>22500</v>
      </c>
      <c r="F139">
        <v>22500</v>
      </c>
      <c r="G139" t="s">
        <v>43</v>
      </c>
      <c r="H139" s="39">
        <v>4.4444444444444446E-2</v>
      </c>
      <c r="I139" t="s">
        <v>51</v>
      </c>
      <c r="J139">
        <v>-34.54</v>
      </c>
      <c r="K139" t="s">
        <v>100</v>
      </c>
      <c r="L139" t="s">
        <v>100</v>
      </c>
      <c r="M139" t="s">
        <v>368</v>
      </c>
      <c r="N139">
        <v>0</v>
      </c>
      <c r="O139">
        <v>22844.400000000001</v>
      </c>
      <c r="P139">
        <v>64644.1</v>
      </c>
      <c r="Q139">
        <v>0</v>
      </c>
      <c r="R139">
        <v>0</v>
      </c>
      <c r="S139">
        <v>0</v>
      </c>
      <c r="T139">
        <v>65628.2</v>
      </c>
      <c r="U139">
        <v>153117</v>
      </c>
      <c r="V139">
        <v>81817.899999999994</v>
      </c>
      <c r="W139">
        <v>0</v>
      </c>
      <c r="X139">
        <v>0</v>
      </c>
      <c r="Y139">
        <v>0</v>
      </c>
      <c r="Z139">
        <v>234935</v>
      </c>
      <c r="AA139">
        <v>264.654</v>
      </c>
      <c r="AB139">
        <v>0</v>
      </c>
      <c r="AC139">
        <v>0</v>
      </c>
      <c r="AD139">
        <v>0</v>
      </c>
      <c r="AE139">
        <v>0</v>
      </c>
      <c r="AF139">
        <v>1288.28</v>
      </c>
      <c r="AG139">
        <v>0</v>
      </c>
      <c r="AH139">
        <v>1552.93</v>
      </c>
      <c r="AI139">
        <v>0</v>
      </c>
      <c r="AJ139">
        <v>0</v>
      </c>
      <c r="AK139">
        <v>0</v>
      </c>
      <c r="AL139">
        <v>0</v>
      </c>
      <c r="AM139">
        <v>1552.93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1.9332499999999999</v>
      </c>
      <c r="BB139">
        <v>50.377499999999998</v>
      </c>
      <c r="BC139">
        <v>67.005899999999997</v>
      </c>
      <c r="BD139">
        <v>0</v>
      </c>
      <c r="BE139">
        <v>0</v>
      </c>
      <c r="BF139">
        <v>8.2481500000000008</v>
      </c>
      <c r="BG139">
        <v>71.033500000000004</v>
      </c>
      <c r="BH139">
        <v>198.59800000000001</v>
      </c>
      <c r="BI139">
        <v>90.041600000000003</v>
      </c>
      <c r="BJ139">
        <v>0</v>
      </c>
      <c r="BK139">
        <v>0</v>
      </c>
      <c r="BL139">
        <v>0</v>
      </c>
      <c r="BM139">
        <v>288.64</v>
      </c>
      <c r="BN139">
        <v>278.45800000000003</v>
      </c>
      <c r="BO139">
        <v>10.1814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100</v>
      </c>
      <c r="BX139" t="s">
        <v>100</v>
      </c>
      <c r="BY139" t="s">
        <v>369</v>
      </c>
      <c r="BZ139">
        <v>3.1860499999999998</v>
      </c>
      <c r="CA139">
        <v>37735.9</v>
      </c>
      <c r="CB139">
        <v>15359.3</v>
      </c>
      <c r="CC139">
        <v>0</v>
      </c>
      <c r="CD139">
        <v>481.43</v>
      </c>
      <c r="CE139">
        <v>0</v>
      </c>
      <c r="CF139">
        <v>65628.2</v>
      </c>
      <c r="CG139">
        <v>119208</v>
      </c>
      <c r="CH139">
        <v>81817.899999999994</v>
      </c>
      <c r="CI139">
        <v>0</v>
      </c>
      <c r="CJ139">
        <v>0</v>
      </c>
      <c r="CK139">
        <v>0</v>
      </c>
      <c r="CL139">
        <v>201026</v>
      </c>
      <c r="CM139">
        <v>553.55600000000004</v>
      </c>
      <c r="CN139">
        <v>0</v>
      </c>
      <c r="CO139">
        <v>0</v>
      </c>
      <c r="CP139">
        <v>0</v>
      </c>
      <c r="CQ139">
        <v>0</v>
      </c>
      <c r="CR139">
        <v>1268.6099999999999</v>
      </c>
      <c r="CS139">
        <v>0</v>
      </c>
      <c r="CT139">
        <v>1822.17</v>
      </c>
      <c r="CU139">
        <v>0</v>
      </c>
      <c r="CV139">
        <v>0</v>
      </c>
      <c r="CW139">
        <v>0</v>
      </c>
      <c r="CX139">
        <v>0</v>
      </c>
      <c r="CY139">
        <v>1822.17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4.1283300000000001</v>
      </c>
      <c r="DN139">
        <v>61.841999999999999</v>
      </c>
      <c r="DO139">
        <v>18.5669</v>
      </c>
      <c r="DP139">
        <v>0</v>
      </c>
      <c r="DQ139">
        <v>0.36893300000000001</v>
      </c>
      <c r="DR139">
        <v>8.1220700000000008</v>
      </c>
      <c r="DS139">
        <v>71.033500000000004</v>
      </c>
      <c r="DT139">
        <v>164.06200000000001</v>
      </c>
      <c r="DU139">
        <v>90.041600000000003</v>
      </c>
      <c r="DV139">
        <v>0</v>
      </c>
      <c r="DW139">
        <v>0</v>
      </c>
      <c r="DX139">
        <v>0</v>
      </c>
      <c r="DY139">
        <v>254.10300000000001</v>
      </c>
      <c r="DZ139">
        <v>241.85499999999999</v>
      </c>
      <c r="EA139">
        <v>12.247999999999999</v>
      </c>
      <c r="EB139">
        <v>0</v>
      </c>
      <c r="EC139">
        <v>0</v>
      </c>
      <c r="EE139">
        <v>0</v>
      </c>
      <c r="EF139">
        <v>0</v>
      </c>
      <c r="EH139">
        <v>0</v>
      </c>
      <c r="FI139" t="s">
        <v>509</v>
      </c>
      <c r="FJ139" t="s">
        <v>512</v>
      </c>
      <c r="FK139" t="s">
        <v>260</v>
      </c>
      <c r="FL139" t="s">
        <v>291</v>
      </c>
      <c r="FM139">
        <v>8.5</v>
      </c>
      <c r="FN139" t="s">
        <v>44</v>
      </c>
      <c r="FO139" t="s">
        <v>513</v>
      </c>
      <c r="FP139" t="s">
        <v>518</v>
      </c>
    </row>
    <row r="140" spans="1:172" x14ac:dyDescent="0.25">
      <c r="A140" s="69">
        <v>42961.452094907407</v>
      </c>
      <c r="B140" t="s">
        <v>379</v>
      </c>
      <c r="C140">
        <v>1010006</v>
      </c>
      <c r="D140" t="s">
        <v>303</v>
      </c>
      <c r="E140">
        <v>22500</v>
      </c>
      <c r="F140">
        <v>22500</v>
      </c>
      <c r="G140" t="s">
        <v>43</v>
      </c>
      <c r="H140" s="39">
        <v>4.3750000000000004E-2</v>
      </c>
      <c r="I140" t="s">
        <v>51</v>
      </c>
      <c r="J140">
        <v>-46.63</v>
      </c>
      <c r="K140" t="s">
        <v>100</v>
      </c>
      <c r="L140" t="s">
        <v>100</v>
      </c>
      <c r="M140" t="s">
        <v>368</v>
      </c>
      <c r="N140">
        <v>0</v>
      </c>
      <c r="O140">
        <v>37093.300000000003</v>
      </c>
      <c r="P140">
        <v>64644.1</v>
      </c>
      <c r="Q140">
        <v>0</v>
      </c>
      <c r="R140">
        <v>0</v>
      </c>
      <c r="S140">
        <v>0</v>
      </c>
      <c r="T140">
        <v>65628.2</v>
      </c>
      <c r="U140">
        <v>167366</v>
      </c>
      <c r="V140">
        <v>81817.899999999994</v>
      </c>
      <c r="W140">
        <v>0</v>
      </c>
      <c r="X140">
        <v>0</v>
      </c>
      <c r="Y140">
        <v>0</v>
      </c>
      <c r="Z140">
        <v>249183</v>
      </c>
      <c r="AA140">
        <v>244.13800000000001</v>
      </c>
      <c r="AB140">
        <v>0</v>
      </c>
      <c r="AC140">
        <v>0</v>
      </c>
      <c r="AD140">
        <v>0</v>
      </c>
      <c r="AE140">
        <v>0</v>
      </c>
      <c r="AF140">
        <v>1288.28</v>
      </c>
      <c r="AG140">
        <v>0</v>
      </c>
      <c r="AH140">
        <v>1532.41</v>
      </c>
      <c r="AI140">
        <v>0</v>
      </c>
      <c r="AJ140">
        <v>0</v>
      </c>
      <c r="AK140">
        <v>0</v>
      </c>
      <c r="AL140">
        <v>0</v>
      </c>
      <c r="AM140">
        <v>1532.41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1.76065</v>
      </c>
      <c r="BB140">
        <v>62.638399999999997</v>
      </c>
      <c r="BC140">
        <v>67.005899999999997</v>
      </c>
      <c r="BD140">
        <v>0</v>
      </c>
      <c r="BE140">
        <v>0</v>
      </c>
      <c r="BF140">
        <v>8.2481399999999994</v>
      </c>
      <c r="BG140">
        <v>71.033500000000004</v>
      </c>
      <c r="BH140">
        <v>210.68700000000001</v>
      </c>
      <c r="BI140">
        <v>90.041600000000003</v>
      </c>
      <c r="BJ140">
        <v>0</v>
      </c>
      <c r="BK140">
        <v>0</v>
      </c>
      <c r="BL140">
        <v>0</v>
      </c>
      <c r="BM140">
        <v>300.72800000000001</v>
      </c>
      <c r="BN140">
        <v>290.71899999999999</v>
      </c>
      <c r="BO140">
        <v>10.008800000000001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100</v>
      </c>
      <c r="BX140" t="s">
        <v>100</v>
      </c>
      <c r="BY140" t="s">
        <v>369</v>
      </c>
      <c r="BZ140">
        <v>3.1860499999999998</v>
      </c>
      <c r="CA140">
        <v>37735.9</v>
      </c>
      <c r="CB140">
        <v>15359.3</v>
      </c>
      <c r="CC140">
        <v>0</v>
      </c>
      <c r="CD140">
        <v>481.43</v>
      </c>
      <c r="CE140">
        <v>0</v>
      </c>
      <c r="CF140">
        <v>65628.2</v>
      </c>
      <c r="CG140">
        <v>119208</v>
      </c>
      <c r="CH140">
        <v>81817.899999999994</v>
      </c>
      <c r="CI140">
        <v>0</v>
      </c>
      <c r="CJ140">
        <v>0</v>
      </c>
      <c r="CK140">
        <v>0</v>
      </c>
      <c r="CL140">
        <v>201026</v>
      </c>
      <c r="CM140">
        <v>553.55600000000004</v>
      </c>
      <c r="CN140">
        <v>0</v>
      </c>
      <c r="CO140">
        <v>0</v>
      </c>
      <c r="CP140">
        <v>0</v>
      </c>
      <c r="CQ140">
        <v>0</v>
      </c>
      <c r="CR140">
        <v>1268.6099999999999</v>
      </c>
      <c r="CS140">
        <v>0</v>
      </c>
      <c r="CT140">
        <v>1822.17</v>
      </c>
      <c r="CU140">
        <v>0</v>
      </c>
      <c r="CV140">
        <v>0</v>
      </c>
      <c r="CW140">
        <v>0</v>
      </c>
      <c r="CX140">
        <v>0</v>
      </c>
      <c r="CY140">
        <v>1822.17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4.1283300000000001</v>
      </c>
      <c r="DN140">
        <v>61.841999999999999</v>
      </c>
      <c r="DO140">
        <v>18.5669</v>
      </c>
      <c r="DP140">
        <v>0</v>
      </c>
      <c r="DQ140">
        <v>0.36893300000000001</v>
      </c>
      <c r="DR140">
        <v>8.1220700000000008</v>
      </c>
      <c r="DS140">
        <v>71.033500000000004</v>
      </c>
      <c r="DT140">
        <v>164.06200000000001</v>
      </c>
      <c r="DU140">
        <v>90.041600000000003</v>
      </c>
      <c r="DV140">
        <v>0</v>
      </c>
      <c r="DW140">
        <v>0</v>
      </c>
      <c r="DX140">
        <v>0</v>
      </c>
      <c r="DY140">
        <v>254.10300000000001</v>
      </c>
      <c r="DZ140">
        <v>241.85499999999999</v>
      </c>
      <c r="EA140">
        <v>12.247999999999999</v>
      </c>
      <c r="EB140">
        <v>0</v>
      </c>
      <c r="EC140">
        <v>0</v>
      </c>
      <c r="EE140">
        <v>0</v>
      </c>
      <c r="EF140">
        <v>0</v>
      </c>
      <c r="EH140">
        <v>0</v>
      </c>
      <c r="FI140" t="s">
        <v>509</v>
      </c>
      <c r="FJ140" t="s">
        <v>512</v>
      </c>
      <c r="FK140" t="s">
        <v>260</v>
      </c>
      <c r="FL140" t="s">
        <v>291</v>
      </c>
      <c r="FM140">
        <v>8.5</v>
      </c>
      <c r="FN140" t="s">
        <v>44</v>
      </c>
      <c r="FO140" t="s">
        <v>513</v>
      </c>
      <c r="FP140" t="s">
        <v>518</v>
      </c>
    </row>
    <row r="141" spans="1:172" x14ac:dyDescent="0.25">
      <c r="A141" s="69">
        <v>42961.452766203707</v>
      </c>
      <c r="B141" t="s">
        <v>380</v>
      </c>
      <c r="C141">
        <v>1010115</v>
      </c>
      <c r="D141" t="s">
        <v>124</v>
      </c>
      <c r="E141">
        <v>22500</v>
      </c>
      <c r="F141">
        <v>22500</v>
      </c>
      <c r="G141" t="s">
        <v>43</v>
      </c>
      <c r="H141" s="39">
        <v>3.7499999999999999E-2</v>
      </c>
      <c r="I141" t="s">
        <v>50</v>
      </c>
      <c r="J141">
        <v>50.07</v>
      </c>
      <c r="K141" t="s">
        <v>100</v>
      </c>
      <c r="L141" t="s">
        <v>100</v>
      </c>
      <c r="M141" t="s">
        <v>213</v>
      </c>
      <c r="N141">
        <v>4816.62</v>
      </c>
      <c r="O141">
        <v>89623.5</v>
      </c>
      <c r="P141">
        <v>53091.8</v>
      </c>
      <c r="Q141">
        <v>0</v>
      </c>
      <c r="R141">
        <v>0</v>
      </c>
      <c r="S141">
        <v>0</v>
      </c>
      <c r="T141">
        <v>66541.399999999994</v>
      </c>
      <c r="U141">
        <v>214073</v>
      </c>
      <c r="V141">
        <v>81817.899999999994</v>
      </c>
      <c r="W141">
        <v>0</v>
      </c>
      <c r="X141">
        <v>0</v>
      </c>
      <c r="Y141">
        <v>0</v>
      </c>
      <c r="Z141">
        <v>295891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1116.8900000000001</v>
      </c>
      <c r="AG141">
        <v>0</v>
      </c>
      <c r="AH141">
        <v>1116.8900000000001</v>
      </c>
      <c r="AI141">
        <v>0</v>
      </c>
      <c r="AJ141">
        <v>0</v>
      </c>
      <c r="AK141">
        <v>0</v>
      </c>
      <c r="AL141">
        <v>0</v>
      </c>
      <c r="AM141">
        <v>1116.8900000000001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3.81203</v>
      </c>
      <c r="BB141">
        <v>131.71199999999999</v>
      </c>
      <c r="BC141">
        <v>56.432299999999998</v>
      </c>
      <c r="BD141">
        <v>0</v>
      </c>
      <c r="BE141">
        <v>0</v>
      </c>
      <c r="BF141">
        <v>7.2021899999999999</v>
      </c>
      <c r="BG141">
        <v>72.608500000000006</v>
      </c>
      <c r="BH141">
        <v>271.76600000000002</v>
      </c>
      <c r="BI141">
        <v>89.233699999999999</v>
      </c>
      <c r="BJ141">
        <v>0</v>
      </c>
      <c r="BK141">
        <v>0</v>
      </c>
      <c r="BL141">
        <v>0</v>
      </c>
      <c r="BM141">
        <v>361</v>
      </c>
      <c r="BN141">
        <v>353.798</v>
      </c>
      <c r="BO141">
        <v>7.2021899999999999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100</v>
      </c>
      <c r="BX141" t="s">
        <v>100</v>
      </c>
      <c r="BY141" t="s">
        <v>372</v>
      </c>
      <c r="BZ141">
        <v>6.0210800000000004</v>
      </c>
      <c r="CA141">
        <v>129544</v>
      </c>
      <c r="CB141">
        <v>48223.9</v>
      </c>
      <c r="CC141">
        <v>0</v>
      </c>
      <c r="CD141">
        <v>687.07399999999996</v>
      </c>
      <c r="CE141">
        <v>0</v>
      </c>
      <c r="CF141">
        <v>66541.399999999994</v>
      </c>
      <c r="CG141">
        <v>245002</v>
      </c>
      <c r="CH141">
        <v>81817.899999999994</v>
      </c>
      <c r="CI141">
        <v>0</v>
      </c>
      <c r="CJ141">
        <v>0</v>
      </c>
      <c r="CK141">
        <v>0</v>
      </c>
      <c r="CL141">
        <v>326820</v>
      </c>
      <c r="CM141">
        <v>1038.2</v>
      </c>
      <c r="CN141">
        <v>0</v>
      </c>
      <c r="CO141">
        <v>0</v>
      </c>
      <c r="CP141">
        <v>0</v>
      </c>
      <c r="CQ141">
        <v>0</v>
      </c>
      <c r="CR141">
        <v>1101.52</v>
      </c>
      <c r="CS141">
        <v>0</v>
      </c>
      <c r="CT141">
        <v>2139.7199999999998</v>
      </c>
      <c r="CU141">
        <v>0</v>
      </c>
      <c r="CV141">
        <v>0</v>
      </c>
      <c r="CW141">
        <v>0</v>
      </c>
      <c r="CX141">
        <v>0</v>
      </c>
      <c r="CY141">
        <v>2139.7199999999998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6.5461400000000003</v>
      </c>
      <c r="DN141">
        <v>178.191</v>
      </c>
      <c r="DO141">
        <v>56.828899999999997</v>
      </c>
      <c r="DP141">
        <v>0</v>
      </c>
      <c r="DQ141">
        <v>0.55423199999999995</v>
      </c>
      <c r="DR141">
        <v>7.1023500000000004</v>
      </c>
      <c r="DS141">
        <v>72.608500000000006</v>
      </c>
      <c r="DT141">
        <v>321.83100000000002</v>
      </c>
      <c r="DU141">
        <v>89.233699999999999</v>
      </c>
      <c r="DV141">
        <v>0</v>
      </c>
      <c r="DW141">
        <v>0</v>
      </c>
      <c r="DX141">
        <v>0</v>
      </c>
      <c r="DY141">
        <v>411.065</v>
      </c>
      <c r="DZ141">
        <v>397.42099999999999</v>
      </c>
      <c r="EA141">
        <v>13.643800000000001</v>
      </c>
      <c r="EB141">
        <v>0</v>
      </c>
      <c r="EC141">
        <v>0</v>
      </c>
      <c r="EE141">
        <v>0</v>
      </c>
      <c r="EF141">
        <v>0</v>
      </c>
      <c r="EH141">
        <v>0</v>
      </c>
      <c r="FI141" t="s">
        <v>509</v>
      </c>
      <c r="FJ141" t="s">
        <v>512</v>
      </c>
      <c r="FK141" t="s">
        <v>260</v>
      </c>
      <c r="FL141" t="s">
        <v>291</v>
      </c>
      <c r="FM141">
        <v>8.5</v>
      </c>
      <c r="FN141" t="s">
        <v>44</v>
      </c>
      <c r="FO141" t="s">
        <v>513</v>
      </c>
      <c r="FP141" t="s">
        <v>518</v>
      </c>
    </row>
    <row r="142" spans="1:172" x14ac:dyDescent="0.25">
      <c r="A142" s="69">
        <v>42961.453541666669</v>
      </c>
      <c r="B142" t="s">
        <v>381</v>
      </c>
      <c r="C142">
        <v>1010306</v>
      </c>
      <c r="D142" t="s">
        <v>303</v>
      </c>
      <c r="E142">
        <v>22500</v>
      </c>
      <c r="F142">
        <v>22500</v>
      </c>
      <c r="G142" t="s">
        <v>43</v>
      </c>
      <c r="H142" s="39">
        <v>4.3055555555555562E-2</v>
      </c>
      <c r="I142" t="s">
        <v>51</v>
      </c>
      <c r="J142">
        <v>-17.22</v>
      </c>
      <c r="K142" t="s">
        <v>100</v>
      </c>
      <c r="L142" t="s">
        <v>100</v>
      </c>
      <c r="M142" t="s">
        <v>213</v>
      </c>
      <c r="N142">
        <v>9318.8700000000008</v>
      </c>
      <c r="O142">
        <v>26669.4</v>
      </c>
      <c r="P142">
        <v>39505.9</v>
      </c>
      <c r="Q142">
        <v>0</v>
      </c>
      <c r="R142">
        <v>0</v>
      </c>
      <c r="S142">
        <v>0</v>
      </c>
      <c r="T142">
        <v>65628.2</v>
      </c>
      <c r="U142">
        <v>141122</v>
      </c>
      <c r="V142">
        <v>81817.899999999994</v>
      </c>
      <c r="W142">
        <v>0</v>
      </c>
      <c r="X142">
        <v>0</v>
      </c>
      <c r="Y142">
        <v>0</v>
      </c>
      <c r="Z142">
        <v>222940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1288.28</v>
      </c>
      <c r="AG142">
        <v>0</v>
      </c>
      <c r="AH142">
        <v>1288.28</v>
      </c>
      <c r="AI142">
        <v>0</v>
      </c>
      <c r="AJ142">
        <v>0</v>
      </c>
      <c r="AK142">
        <v>0</v>
      </c>
      <c r="AL142">
        <v>0</v>
      </c>
      <c r="AM142">
        <v>1288.28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7.1974600000000004</v>
      </c>
      <c r="BB142">
        <v>52.244100000000003</v>
      </c>
      <c r="BC142">
        <v>42.5627</v>
      </c>
      <c r="BD142">
        <v>0</v>
      </c>
      <c r="BE142">
        <v>0</v>
      </c>
      <c r="BF142">
        <v>8.2481500000000008</v>
      </c>
      <c r="BG142">
        <v>71.033500000000004</v>
      </c>
      <c r="BH142">
        <v>181.286</v>
      </c>
      <c r="BI142">
        <v>90.041600000000003</v>
      </c>
      <c r="BJ142">
        <v>0</v>
      </c>
      <c r="BK142">
        <v>0</v>
      </c>
      <c r="BL142">
        <v>0</v>
      </c>
      <c r="BM142">
        <v>271.327</v>
      </c>
      <c r="BN142">
        <v>263.07900000000001</v>
      </c>
      <c r="BO142">
        <v>8.2481500000000008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100</v>
      </c>
      <c r="BX142" t="s">
        <v>100</v>
      </c>
      <c r="BY142" t="s">
        <v>369</v>
      </c>
      <c r="BZ142">
        <v>3.1860499999999998</v>
      </c>
      <c r="CA142">
        <v>37735.9</v>
      </c>
      <c r="CB142">
        <v>15359.3</v>
      </c>
      <c r="CC142">
        <v>0</v>
      </c>
      <c r="CD142">
        <v>481.43</v>
      </c>
      <c r="CE142">
        <v>0</v>
      </c>
      <c r="CF142">
        <v>65628.2</v>
      </c>
      <c r="CG142">
        <v>119208</v>
      </c>
      <c r="CH142">
        <v>81817.899999999994</v>
      </c>
      <c r="CI142">
        <v>0</v>
      </c>
      <c r="CJ142">
        <v>0</v>
      </c>
      <c r="CK142">
        <v>0</v>
      </c>
      <c r="CL142">
        <v>201026</v>
      </c>
      <c r="CM142">
        <v>553.55600000000004</v>
      </c>
      <c r="CN142">
        <v>0</v>
      </c>
      <c r="CO142">
        <v>0</v>
      </c>
      <c r="CP142">
        <v>0</v>
      </c>
      <c r="CQ142">
        <v>0</v>
      </c>
      <c r="CR142">
        <v>1268.6099999999999</v>
      </c>
      <c r="CS142">
        <v>0</v>
      </c>
      <c r="CT142">
        <v>1822.17</v>
      </c>
      <c r="CU142">
        <v>0</v>
      </c>
      <c r="CV142">
        <v>0</v>
      </c>
      <c r="CW142">
        <v>0</v>
      </c>
      <c r="CX142">
        <v>0</v>
      </c>
      <c r="CY142">
        <v>1822.17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4.1283300000000001</v>
      </c>
      <c r="DN142">
        <v>61.841999999999999</v>
      </c>
      <c r="DO142">
        <v>18.5669</v>
      </c>
      <c r="DP142">
        <v>0</v>
      </c>
      <c r="DQ142">
        <v>0.36893300000000001</v>
      </c>
      <c r="DR142">
        <v>8.1220700000000008</v>
      </c>
      <c r="DS142">
        <v>71.033500000000004</v>
      </c>
      <c r="DT142">
        <v>164.06200000000001</v>
      </c>
      <c r="DU142">
        <v>90.041600000000003</v>
      </c>
      <c r="DV142">
        <v>0</v>
      </c>
      <c r="DW142">
        <v>0</v>
      </c>
      <c r="DX142">
        <v>0</v>
      </c>
      <c r="DY142">
        <v>254.10300000000001</v>
      </c>
      <c r="DZ142">
        <v>241.85499999999999</v>
      </c>
      <c r="EA142">
        <v>12.247999999999999</v>
      </c>
      <c r="EB142">
        <v>0</v>
      </c>
      <c r="EC142">
        <v>0</v>
      </c>
      <c r="EE142">
        <v>0</v>
      </c>
      <c r="EF142">
        <v>0</v>
      </c>
      <c r="EH142">
        <v>0</v>
      </c>
      <c r="FI142" t="s">
        <v>509</v>
      </c>
      <c r="FJ142" t="s">
        <v>512</v>
      </c>
      <c r="FK142" t="s">
        <v>260</v>
      </c>
      <c r="FL142" t="s">
        <v>291</v>
      </c>
      <c r="FM142">
        <v>8.5</v>
      </c>
      <c r="FN142" t="s">
        <v>44</v>
      </c>
      <c r="FO142" t="s">
        <v>513</v>
      </c>
      <c r="FP142" t="s">
        <v>518</v>
      </c>
    </row>
    <row r="143" spans="1:172" x14ac:dyDescent="0.25">
      <c r="A143" s="69">
        <v>42961.455011574071</v>
      </c>
      <c r="B143" t="s">
        <v>382</v>
      </c>
      <c r="C143">
        <v>1010515</v>
      </c>
      <c r="D143" t="s">
        <v>124</v>
      </c>
      <c r="E143">
        <v>22500</v>
      </c>
      <c r="F143">
        <v>22500</v>
      </c>
      <c r="G143" t="s">
        <v>43</v>
      </c>
      <c r="H143" s="39">
        <v>8.4722222222222213E-2</v>
      </c>
      <c r="I143" t="s">
        <v>50</v>
      </c>
      <c r="J143">
        <v>52.95</v>
      </c>
      <c r="K143" t="s">
        <v>100</v>
      </c>
      <c r="L143" t="s">
        <v>100</v>
      </c>
      <c r="M143" t="s">
        <v>216</v>
      </c>
      <c r="N143">
        <v>1.0736699999999999</v>
      </c>
      <c r="O143">
        <v>69737.5</v>
      </c>
      <c r="P143">
        <v>71464.899999999994</v>
      </c>
      <c r="Q143">
        <v>888.33500000000004</v>
      </c>
      <c r="R143">
        <v>21685.5</v>
      </c>
      <c r="S143">
        <v>0</v>
      </c>
      <c r="T143">
        <v>66541.399999999994</v>
      </c>
      <c r="U143">
        <v>230319</v>
      </c>
      <c r="V143">
        <v>81817.899999999994</v>
      </c>
      <c r="W143">
        <v>0</v>
      </c>
      <c r="X143">
        <v>0</v>
      </c>
      <c r="Y143">
        <v>0</v>
      </c>
      <c r="Z143">
        <v>312137</v>
      </c>
      <c r="AA143">
        <v>204.62</v>
      </c>
      <c r="AB143">
        <v>0</v>
      </c>
      <c r="AC143">
        <v>0</v>
      </c>
      <c r="AD143">
        <v>0</v>
      </c>
      <c r="AE143">
        <v>0</v>
      </c>
      <c r="AF143">
        <v>1116.8800000000001</v>
      </c>
      <c r="AG143">
        <v>0</v>
      </c>
      <c r="AH143">
        <v>1321.5</v>
      </c>
      <c r="AI143">
        <v>0</v>
      </c>
      <c r="AJ143">
        <v>0</v>
      </c>
      <c r="AK143">
        <v>0</v>
      </c>
      <c r="AL143">
        <v>0</v>
      </c>
      <c r="AM143">
        <v>1321.5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1.51319</v>
      </c>
      <c r="BB143">
        <v>85.905000000000001</v>
      </c>
      <c r="BC143">
        <v>75.668700000000001</v>
      </c>
      <c r="BD143">
        <v>1.7436100000000001</v>
      </c>
      <c r="BE143">
        <v>24.237200000000001</v>
      </c>
      <c r="BF143">
        <v>7.20214</v>
      </c>
      <c r="BG143">
        <v>72.608500000000006</v>
      </c>
      <c r="BH143">
        <v>268.87799999999999</v>
      </c>
      <c r="BI143">
        <v>89.233699999999999</v>
      </c>
      <c r="BJ143">
        <v>0</v>
      </c>
      <c r="BK143">
        <v>0</v>
      </c>
      <c r="BL143">
        <v>0</v>
      </c>
      <c r="BM143">
        <v>358.11200000000002</v>
      </c>
      <c r="BN143">
        <v>349.39699999999999</v>
      </c>
      <c r="BO143">
        <v>8.7145200000000003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100</v>
      </c>
      <c r="BX143" t="s">
        <v>100</v>
      </c>
      <c r="BY143" t="s">
        <v>372</v>
      </c>
      <c r="BZ143">
        <v>6.0210800000000004</v>
      </c>
      <c r="CA143">
        <v>129544</v>
      </c>
      <c r="CB143">
        <v>48223.9</v>
      </c>
      <c r="CC143">
        <v>0</v>
      </c>
      <c r="CD143">
        <v>687.07399999999996</v>
      </c>
      <c r="CE143">
        <v>0</v>
      </c>
      <c r="CF143">
        <v>66541.399999999994</v>
      </c>
      <c r="CG143">
        <v>245002</v>
      </c>
      <c r="CH143">
        <v>81817.899999999994</v>
      </c>
      <c r="CI143">
        <v>0</v>
      </c>
      <c r="CJ143">
        <v>0</v>
      </c>
      <c r="CK143">
        <v>0</v>
      </c>
      <c r="CL143">
        <v>326820</v>
      </c>
      <c r="CM143">
        <v>1038.2</v>
      </c>
      <c r="CN143">
        <v>0</v>
      </c>
      <c r="CO143">
        <v>0</v>
      </c>
      <c r="CP143">
        <v>0</v>
      </c>
      <c r="CQ143">
        <v>0</v>
      </c>
      <c r="CR143">
        <v>1101.52</v>
      </c>
      <c r="CS143">
        <v>0</v>
      </c>
      <c r="CT143">
        <v>2139.7199999999998</v>
      </c>
      <c r="CU143">
        <v>0</v>
      </c>
      <c r="CV143">
        <v>0</v>
      </c>
      <c r="CW143">
        <v>0</v>
      </c>
      <c r="CX143">
        <v>0</v>
      </c>
      <c r="CY143">
        <v>2139.7199999999998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6.5461400000000003</v>
      </c>
      <c r="DN143">
        <v>178.191</v>
      </c>
      <c r="DO143">
        <v>56.828899999999997</v>
      </c>
      <c r="DP143">
        <v>0</v>
      </c>
      <c r="DQ143">
        <v>0.55423199999999995</v>
      </c>
      <c r="DR143">
        <v>7.1023500000000004</v>
      </c>
      <c r="DS143">
        <v>72.608500000000006</v>
      </c>
      <c r="DT143">
        <v>321.83100000000002</v>
      </c>
      <c r="DU143">
        <v>89.233699999999999</v>
      </c>
      <c r="DV143">
        <v>0</v>
      </c>
      <c r="DW143">
        <v>0</v>
      </c>
      <c r="DX143">
        <v>0</v>
      </c>
      <c r="DY143">
        <v>411.065</v>
      </c>
      <c r="DZ143">
        <v>397.42099999999999</v>
      </c>
      <c r="EA143">
        <v>13.643800000000001</v>
      </c>
      <c r="EB143">
        <v>0</v>
      </c>
      <c r="EC143">
        <v>0</v>
      </c>
      <c r="EE143">
        <v>0</v>
      </c>
      <c r="EF143">
        <v>0</v>
      </c>
      <c r="EH143">
        <v>0</v>
      </c>
      <c r="FI143" t="s">
        <v>509</v>
      </c>
      <c r="FJ143" t="s">
        <v>512</v>
      </c>
      <c r="FK143" t="s">
        <v>260</v>
      </c>
      <c r="FL143" t="s">
        <v>291</v>
      </c>
      <c r="FM143">
        <v>8.5</v>
      </c>
      <c r="FN143" t="s">
        <v>44</v>
      </c>
      <c r="FO143" t="s">
        <v>513</v>
      </c>
      <c r="FP143" t="s">
        <v>518</v>
      </c>
    </row>
    <row r="144" spans="1:172" x14ac:dyDescent="0.25">
      <c r="A144" s="69">
        <v>42961.456134259257</v>
      </c>
      <c r="B144" t="s">
        <v>383</v>
      </c>
      <c r="C144">
        <v>1010606</v>
      </c>
      <c r="D144" t="s">
        <v>303</v>
      </c>
      <c r="E144">
        <v>22500</v>
      </c>
      <c r="F144">
        <v>22500</v>
      </c>
      <c r="G144" t="s">
        <v>43</v>
      </c>
      <c r="H144" s="39">
        <v>6.458333333333334E-2</v>
      </c>
      <c r="I144" t="s">
        <v>51</v>
      </c>
      <c r="J144">
        <v>-20.43</v>
      </c>
      <c r="K144" t="s">
        <v>100</v>
      </c>
      <c r="L144" t="s">
        <v>100</v>
      </c>
      <c r="M144" t="s">
        <v>286</v>
      </c>
      <c r="N144">
        <v>2.5477400000000001</v>
      </c>
      <c r="O144">
        <v>25494</v>
      </c>
      <c r="P144">
        <v>42095.6</v>
      </c>
      <c r="Q144">
        <v>104.657</v>
      </c>
      <c r="R144">
        <v>10771.3</v>
      </c>
      <c r="S144">
        <v>0</v>
      </c>
      <c r="T144">
        <v>65628.2</v>
      </c>
      <c r="U144">
        <v>144096</v>
      </c>
      <c r="V144">
        <v>81817.899999999994</v>
      </c>
      <c r="W144">
        <v>0</v>
      </c>
      <c r="X144">
        <v>0</v>
      </c>
      <c r="Y144">
        <v>0</v>
      </c>
      <c r="Z144">
        <v>225914</v>
      </c>
      <c r="AA144">
        <v>485.54700000000003</v>
      </c>
      <c r="AB144">
        <v>0</v>
      </c>
      <c r="AC144">
        <v>0</v>
      </c>
      <c r="AD144">
        <v>0</v>
      </c>
      <c r="AE144">
        <v>0</v>
      </c>
      <c r="AF144">
        <v>1288.28</v>
      </c>
      <c r="AG144">
        <v>0</v>
      </c>
      <c r="AH144">
        <v>1773.82</v>
      </c>
      <c r="AI144">
        <v>0</v>
      </c>
      <c r="AJ144">
        <v>0</v>
      </c>
      <c r="AK144">
        <v>0</v>
      </c>
      <c r="AL144">
        <v>0</v>
      </c>
      <c r="AM144">
        <v>1773.82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3.55186</v>
      </c>
      <c r="BB144">
        <v>41.482999999999997</v>
      </c>
      <c r="BC144">
        <v>46.167200000000001</v>
      </c>
      <c r="BD144">
        <v>0.34733000000000003</v>
      </c>
      <c r="BE144">
        <v>13.6648</v>
      </c>
      <c r="BF144">
        <v>8.2481399999999994</v>
      </c>
      <c r="BG144">
        <v>71.033500000000004</v>
      </c>
      <c r="BH144">
        <v>184.49600000000001</v>
      </c>
      <c r="BI144">
        <v>90.041600000000003</v>
      </c>
      <c r="BJ144">
        <v>0</v>
      </c>
      <c r="BK144">
        <v>0</v>
      </c>
      <c r="BL144">
        <v>0</v>
      </c>
      <c r="BM144">
        <v>274.53699999999998</v>
      </c>
      <c r="BN144">
        <v>262.73899999999998</v>
      </c>
      <c r="BO144">
        <v>11.7981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100</v>
      </c>
      <c r="BX144" t="s">
        <v>100</v>
      </c>
      <c r="BY144" t="s">
        <v>369</v>
      </c>
      <c r="BZ144">
        <v>3.1860499999999998</v>
      </c>
      <c r="CA144">
        <v>37735.9</v>
      </c>
      <c r="CB144">
        <v>15359.3</v>
      </c>
      <c r="CC144">
        <v>0</v>
      </c>
      <c r="CD144">
        <v>481.43</v>
      </c>
      <c r="CE144">
        <v>0</v>
      </c>
      <c r="CF144">
        <v>65628.2</v>
      </c>
      <c r="CG144">
        <v>119208</v>
      </c>
      <c r="CH144">
        <v>81817.899999999994</v>
      </c>
      <c r="CI144">
        <v>0</v>
      </c>
      <c r="CJ144">
        <v>0</v>
      </c>
      <c r="CK144">
        <v>0</v>
      </c>
      <c r="CL144">
        <v>201026</v>
      </c>
      <c r="CM144">
        <v>553.55600000000004</v>
      </c>
      <c r="CN144">
        <v>0</v>
      </c>
      <c r="CO144">
        <v>0</v>
      </c>
      <c r="CP144">
        <v>0</v>
      </c>
      <c r="CQ144">
        <v>0</v>
      </c>
      <c r="CR144">
        <v>1268.6099999999999</v>
      </c>
      <c r="CS144">
        <v>0</v>
      </c>
      <c r="CT144">
        <v>1822.17</v>
      </c>
      <c r="CU144">
        <v>0</v>
      </c>
      <c r="CV144">
        <v>0</v>
      </c>
      <c r="CW144">
        <v>0</v>
      </c>
      <c r="CX144">
        <v>0</v>
      </c>
      <c r="CY144">
        <v>1822.17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4.1283300000000001</v>
      </c>
      <c r="DN144">
        <v>61.841999999999999</v>
      </c>
      <c r="DO144">
        <v>18.5669</v>
      </c>
      <c r="DP144">
        <v>0</v>
      </c>
      <c r="DQ144">
        <v>0.36893300000000001</v>
      </c>
      <c r="DR144">
        <v>8.1220700000000008</v>
      </c>
      <c r="DS144">
        <v>71.033500000000004</v>
      </c>
      <c r="DT144">
        <v>164.06200000000001</v>
      </c>
      <c r="DU144">
        <v>90.041600000000003</v>
      </c>
      <c r="DV144">
        <v>0</v>
      </c>
      <c r="DW144">
        <v>0</v>
      </c>
      <c r="DX144">
        <v>0</v>
      </c>
      <c r="DY144">
        <v>254.10300000000001</v>
      </c>
      <c r="DZ144">
        <v>241.85499999999999</v>
      </c>
      <c r="EA144">
        <v>12.247999999999999</v>
      </c>
      <c r="EB144">
        <v>0</v>
      </c>
      <c r="EC144">
        <v>0</v>
      </c>
      <c r="EE144">
        <v>0</v>
      </c>
      <c r="EF144">
        <v>0</v>
      </c>
      <c r="EH144">
        <v>0</v>
      </c>
      <c r="FI144" t="s">
        <v>509</v>
      </c>
      <c r="FJ144" t="s">
        <v>512</v>
      </c>
      <c r="FK144" t="s">
        <v>260</v>
      </c>
      <c r="FL144" t="s">
        <v>291</v>
      </c>
      <c r="FM144">
        <v>8.5</v>
      </c>
      <c r="FN144" t="s">
        <v>44</v>
      </c>
      <c r="FO144" t="s">
        <v>513</v>
      </c>
      <c r="FP144" t="s">
        <v>518</v>
      </c>
    </row>
    <row r="145" spans="1:172" x14ac:dyDescent="0.25">
      <c r="A145" s="69">
        <v>42961.456875000003</v>
      </c>
      <c r="B145" t="s">
        <v>384</v>
      </c>
      <c r="C145">
        <v>1013715</v>
      </c>
      <c r="D145" t="s">
        <v>124</v>
      </c>
      <c r="E145">
        <v>22500</v>
      </c>
      <c r="F145">
        <v>22500</v>
      </c>
      <c r="G145" t="s">
        <v>43</v>
      </c>
      <c r="H145" s="39">
        <v>4.1666666666666664E-2</v>
      </c>
      <c r="I145" t="s">
        <v>50</v>
      </c>
      <c r="J145">
        <v>43.06</v>
      </c>
      <c r="K145" t="s">
        <v>100</v>
      </c>
      <c r="L145" t="s">
        <v>100</v>
      </c>
      <c r="M145" t="s">
        <v>254</v>
      </c>
      <c r="N145">
        <v>0</v>
      </c>
      <c r="O145">
        <v>64035.9</v>
      </c>
      <c r="P145">
        <v>84037.3</v>
      </c>
      <c r="Q145">
        <v>0</v>
      </c>
      <c r="R145">
        <v>0</v>
      </c>
      <c r="S145">
        <v>0</v>
      </c>
      <c r="T145">
        <v>66541.399999999994</v>
      </c>
      <c r="U145">
        <v>214615</v>
      </c>
      <c r="V145">
        <v>81817.899999999994</v>
      </c>
      <c r="W145">
        <v>0</v>
      </c>
      <c r="X145">
        <v>0</v>
      </c>
      <c r="Y145">
        <v>0</v>
      </c>
      <c r="Z145">
        <v>296433</v>
      </c>
      <c r="AA145">
        <v>122.85299999999999</v>
      </c>
      <c r="AB145">
        <v>0</v>
      </c>
      <c r="AC145">
        <v>0</v>
      </c>
      <c r="AD145">
        <v>0</v>
      </c>
      <c r="AE145">
        <v>0</v>
      </c>
      <c r="AF145">
        <v>1116.8800000000001</v>
      </c>
      <c r="AG145">
        <v>0</v>
      </c>
      <c r="AH145">
        <v>1239.73</v>
      </c>
      <c r="AI145">
        <v>0</v>
      </c>
      <c r="AJ145">
        <v>0</v>
      </c>
      <c r="AK145">
        <v>0</v>
      </c>
      <c r="AL145">
        <v>0</v>
      </c>
      <c r="AM145">
        <v>1239.73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0.927311</v>
      </c>
      <c r="BB145">
        <v>111.38200000000001</v>
      </c>
      <c r="BC145">
        <v>86.652500000000003</v>
      </c>
      <c r="BD145">
        <v>0</v>
      </c>
      <c r="BE145">
        <v>0</v>
      </c>
      <c r="BF145">
        <v>7.20214</v>
      </c>
      <c r="BG145">
        <v>72.608500000000006</v>
      </c>
      <c r="BH145">
        <v>278.77199999999999</v>
      </c>
      <c r="BI145">
        <v>89.233699999999999</v>
      </c>
      <c r="BJ145">
        <v>0</v>
      </c>
      <c r="BK145">
        <v>0</v>
      </c>
      <c r="BL145">
        <v>0</v>
      </c>
      <c r="BM145">
        <v>368.00599999999997</v>
      </c>
      <c r="BN145">
        <v>359.87599999999998</v>
      </c>
      <c r="BO145">
        <v>8.1294500000000003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100</v>
      </c>
      <c r="BX145" t="s">
        <v>100</v>
      </c>
      <c r="BY145" t="s">
        <v>372</v>
      </c>
      <c r="BZ145">
        <v>6.0210800000000004</v>
      </c>
      <c r="CA145">
        <v>129544</v>
      </c>
      <c r="CB145">
        <v>48223.9</v>
      </c>
      <c r="CC145">
        <v>0</v>
      </c>
      <c r="CD145">
        <v>687.07399999999996</v>
      </c>
      <c r="CE145">
        <v>0</v>
      </c>
      <c r="CF145">
        <v>66541.399999999994</v>
      </c>
      <c r="CG145">
        <v>245002</v>
      </c>
      <c r="CH145">
        <v>81817.899999999994</v>
      </c>
      <c r="CI145">
        <v>0</v>
      </c>
      <c r="CJ145">
        <v>0</v>
      </c>
      <c r="CK145">
        <v>0</v>
      </c>
      <c r="CL145">
        <v>326820</v>
      </c>
      <c r="CM145">
        <v>1038.2</v>
      </c>
      <c r="CN145">
        <v>0</v>
      </c>
      <c r="CO145">
        <v>0</v>
      </c>
      <c r="CP145">
        <v>0</v>
      </c>
      <c r="CQ145">
        <v>0</v>
      </c>
      <c r="CR145">
        <v>1101.52</v>
      </c>
      <c r="CS145">
        <v>0</v>
      </c>
      <c r="CT145">
        <v>2139.7199999999998</v>
      </c>
      <c r="CU145">
        <v>0</v>
      </c>
      <c r="CV145">
        <v>0</v>
      </c>
      <c r="CW145">
        <v>0</v>
      </c>
      <c r="CX145">
        <v>0</v>
      </c>
      <c r="CY145">
        <v>2139.7199999999998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6.5461400000000003</v>
      </c>
      <c r="DN145">
        <v>178.191</v>
      </c>
      <c r="DO145">
        <v>56.828899999999997</v>
      </c>
      <c r="DP145">
        <v>0</v>
      </c>
      <c r="DQ145">
        <v>0.55423199999999995</v>
      </c>
      <c r="DR145">
        <v>7.1023500000000004</v>
      </c>
      <c r="DS145">
        <v>72.608500000000006</v>
      </c>
      <c r="DT145">
        <v>321.83100000000002</v>
      </c>
      <c r="DU145">
        <v>89.233699999999999</v>
      </c>
      <c r="DV145">
        <v>0</v>
      </c>
      <c r="DW145">
        <v>0</v>
      </c>
      <c r="DX145">
        <v>0</v>
      </c>
      <c r="DY145">
        <v>411.065</v>
      </c>
      <c r="DZ145">
        <v>397.42099999999999</v>
      </c>
      <c r="EA145">
        <v>13.643800000000001</v>
      </c>
      <c r="EB145">
        <v>0</v>
      </c>
      <c r="EC145">
        <v>0</v>
      </c>
      <c r="EE145">
        <v>0</v>
      </c>
      <c r="EF145">
        <v>0</v>
      </c>
      <c r="EH145">
        <v>0</v>
      </c>
      <c r="FI145" t="s">
        <v>509</v>
      </c>
      <c r="FJ145" t="s">
        <v>512</v>
      </c>
      <c r="FK145" t="s">
        <v>260</v>
      </c>
      <c r="FL145" t="s">
        <v>291</v>
      </c>
      <c r="FM145">
        <v>8.5</v>
      </c>
      <c r="FN145" t="s">
        <v>44</v>
      </c>
      <c r="FO145" t="s">
        <v>513</v>
      </c>
      <c r="FP145" t="s">
        <v>518</v>
      </c>
    </row>
    <row r="146" spans="1:172" x14ac:dyDescent="0.25">
      <c r="A146" s="69">
        <v>42961.457638888889</v>
      </c>
      <c r="B146" t="s">
        <v>385</v>
      </c>
      <c r="C146">
        <v>1013906</v>
      </c>
      <c r="D146" t="s">
        <v>303</v>
      </c>
      <c r="E146">
        <v>22500</v>
      </c>
      <c r="F146">
        <v>22500</v>
      </c>
      <c r="G146" t="s">
        <v>43</v>
      </c>
      <c r="H146" s="39">
        <v>4.3055555555555562E-2</v>
      </c>
      <c r="I146" t="s">
        <v>51</v>
      </c>
      <c r="J146">
        <v>-13.56</v>
      </c>
      <c r="K146" t="s">
        <v>100</v>
      </c>
      <c r="L146" t="s">
        <v>100</v>
      </c>
      <c r="M146" t="s">
        <v>368</v>
      </c>
      <c r="N146">
        <v>0</v>
      </c>
      <c r="O146">
        <v>10328.700000000001</v>
      </c>
      <c r="P146">
        <v>64644.1</v>
      </c>
      <c r="Q146">
        <v>0</v>
      </c>
      <c r="R146">
        <v>0</v>
      </c>
      <c r="S146">
        <v>0</v>
      </c>
      <c r="T146">
        <v>65628.2</v>
      </c>
      <c r="U146">
        <v>140601</v>
      </c>
      <c r="V146">
        <v>81817.899999999994</v>
      </c>
      <c r="W146">
        <v>0</v>
      </c>
      <c r="X146">
        <v>0</v>
      </c>
      <c r="Y146">
        <v>0</v>
      </c>
      <c r="Z146">
        <v>222419</v>
      </c>
      <c r="AA146">
        <v>290.46699999999998</v>
      </c>
      <c r="AB146">
        <v>0</v>
      </c>
      <c r="AC146">
        <v>0</v>
      </c>
      <c r="AD146">
        <v>0</v>
      </c>
      <c r="AE146">
        <v>0</v>
      </c>
      <c r="AF146">
        <v>1288.28</v>
      </c>
      <c r="AG146">
        <v>0</v>
      </c>
      <c r="AH146">
        <v>1578.74</v>
      </c>
      <c r="AI146">
        <v>0</v>
      </c>
      <c r="AJ146">
        <v>0</v>
      </c>
      <c r="AK146">
        <v>0</v>
      </c>
      <c r="AL146">
        <v>0</v>
      </c>
      <c r="AM146">
        <v>1578.74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2.12182</v>
      </c>
      <c r="BB146">
        <v>29.2119</v>
      </c>
      <c r="BC146">
        <v>67.005899999999997</v>
      </c>
      <c r="BD146">
        <v>0</v>
      </c>
      <c r="BE146">
        <v>0</v>
      </c>
      <c r="BF146">
        <v>8.2481500000000008</v>
      </c>
      <c r="BG146">
        <v>71.033500000000004</v>
      </c>
      <c r="BH146">
        <v>177.62100000000001</v>
      </c>
      <c r="BI146">
        <v>90.041600000000003</v>
      </c>
      <c r="BJ146">
        <v>0</v>
      </c>
      <c r="BK146">
        <v>0</v>
      </c>
      <c r="BL146">
        <v>0</v>
      </c>
      <c r="BM146">
        <v>267.66300000000001</v>
      </c>
      <c r="BN146">
        <v>257.29300000000001</v>
      </c>
      <c r="BO146">
        <v>10.37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100</v>
      </c>
      <c r="BX146" t="s">
        <v>100</v>
      </c>
      <c r="BY146" t="s">
        <v>369</v>
      </c>
      <c r="BZ146">
        <v>3.1860499999999998</v>
      </c>
      <c r="CA146">
        <v>37735.9</v>
      </c>
      <c r="CB146">
        <v>15359.3</v>
      </c>
      <c r="CC146">
        <v>0</v>
      </c>
      <c r="CD146">
        <v>481.43</v>
      </c>
      <c r="CE146">
        <v>0</v>
      </c>
      <c r="CF146">
        <v>65628.2</v>
      </c>
      <c r="CG146">
        <v>119208</v>
      </c>
      <c r="CH146">
        <v>81817.899999999994</v>
      </c>
      <c r="CI146">
        <v>0</v>
      </c>
      <c r="CJ146">
        <v>0</v>
      </c>
      <c r="CK146">
        <v>0</v>
      </c>
      <c r="CL146">
        <v>201026</v>
      </c>
      <c r="CM146">
        <v>553.55600000000004</v>
      </c>
      <c r="CN146">
        <v>0</v>
      </c>
      <c r="CO146">
        <v>0</v>
      </c>
      <c r="CP146">
        <v>0</v>
      </c>
      <c r="CQ146">
        <v>0</v>
      </c>
      <c r="CR146">
        <v>1268.6099999999999</v>
      </c>
      <c r="CS146">
        <v>0</v>
      </c>
      <c r="CT146">
        <v>1822.17</v>
      </c>
      <c r="CU146">
        <v>0</v>
      </c>
      <c r="CV146">
        <v>0</v>
      </c>
      <c r="CW146">
        <v>0</v>
      </c>
      <c r="CX146">
        <v>0</v>
      </c>
      <c r="CY146">
        <v>1822.17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4.1283300000000001</v>
      </c>
      <c r="DN146">
        <v>61.841999999999999</v>
      </c>
      <c r="DO146">
        <v>18.5669</v>
      </c>
      <c r="DP146">
        <v>0</v>
      </c>
      <c r="DQ146">
        <v>0.36893300000000001</v>
      </c>
      <c r="DR146">
        <v>8.1220700000000008</v>
      </c>
      <c r="DS146">
        <v>71.033500000000004</v>
      </c>
      <c r="DT146">
        <v>164.06200000000001</v>
      </c>
      <c r="DU146">
        <v>90.041600000000003</v>
      </c>
      <c r="DV146">
        <v>0</v>
      </c>
      <c r="DW146">
        <v>0</v>
      </c>
      <c r="DX146">
        <v>0</v>
      </c>
      <c r="DY146">
        <v>254.10300000000001</v>
      </c>
      <c r="DZ146">
        <v>241.85499999999999</v>
      </c>
      <c r="EA146">
        <v>12.247999999999999</v>
      </c>
      <c r="EB146">
        <v>0</v>
      </c>
      <c r="EC146">
        <v>0</v>
      </c>
      <c r="EE146">
        <v>0</v>
      </c>
      <c r="EF146">
        <v>0</v>
      </c>
      <c r="EH146">
        <v>0</v>
      </c>
      <c r="FI146" t="s">
        <v>509</v>
      </c>
      <c r="FJ146" t="s">
        <v>512</v>
      </c>
      <c r="FK146" t="s">
        <v>260</v>
      </c>
      <c r="FL146" t="s">
        <v>291</v>
      </c>
      <c r="FM146">
        <v>8.5</v>
      </c>
      <c r="FN146" t="s">
        <v>44</v>
      </c>
      <c r="FO146" t="s">
        <v>513</v>
      </c>
      <c r="FP146" t="s">
        <v>518</v>
      </c>
    </row>
    <row r="147" spans="1:172" x14ac:dyDescent="0.25">
      <c r="A147" s="69">
        <v>42961.458414351851</v>
      </c>
      <c r="B147" t="s">
        <v>386</v>
      </c>
      <c r="C147">
        <v>1014315</v>
      </c>
      <c r="D147" t="s">
        <v>124</v>
      </c>
      <c r="E147">
        <v>22500</v>
      </c>
      <c r="F147">
        <v>22500</v>
      </c>
      <c r="G147" t="s">
        <v>43</v>
      </c>
      <c r="H147" s="39">
        <v>4.3750000000000004E-2</v>
      </c>
      <c r="I147" t="s">
        <v>50</v>
      </c>
      <c r="J147">
        <v>23.57</v>
      </c>
      <c r="K147" t="s">
        <v>100</v>
      </c>
      <c r="L147" t="s">
        <v>100</v>
      </c>
      <c r="M147" t="s">
        <v>477</v>
      </c>
      <c r="N147">
        <v>214.22399999999999</v>
      </c>
      <c r="O147">
        <v>112984</v>
      </c>
      <c r="P147">
        <v>43814.6</v>
      </c>
      <c r="Q147">
        <v>573.51300000000003</v>
      </c>
      <c r="R147">
        <v>7650.91</v>
      </c>
      <c r="S147">
        <v>0</v>
      </c>
      <c r="T147">
        <v>66541.399999999994</v>
      </c>
      <c r="U147">
        <v>231779</v>
      </c>
      <c r="V147">
        <v>81817.899999999994</v>
      </c>
      <c r="W147">
        <v>0</v>
      </c>
      <c r="X147">
        <v>0</v>
      </c>
      <c r="Y147">
        <v>0</v>
      </c>
      <c r="Z147">
        <v>313597</v>
      </c>
      <c r="AA147">
        <v>242.964</v>
      </c>
      <c r="AB147">
        <v>0</v>
      </c>
      <c r="AC147">
        <v>0</v>
      </c>
      <c r="AD147">
        <v>0</v>
      </c>
      <c r="AE147">
        <v>0</v>
      </c>
      <c r="AF147">
        <v>1116.8900000000001</v>
      </c>
      <c r="AG147">
        <v>0</v>
      </c>
      <c r="AH147">
        <v>1359.85</v>
      </c>
      <c r="AI147">
        <v>0</v>
      </c>
      <c r="AJ147">
        <v>0</v>
      </c>
      <c r="AK147">
        <v>0</v>
      </c>
      <c r="AL147">
        <v>0</v>
      </c>
      <c r="AM147">
        <v>1359.85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1.93479</v>
      </c>
      <c r="BB147">
        <v>159.483</v>
      </c>
      <c r="BC147">
        <v>47.404600000000002</v>
      </c>
      <c r="BD147">
        <v>1.1852400000000001</v>
      </c>
      <c r="BE147">
        <v>8.4537099999999992</v>
      </c>
      <c r="BF147">
        <v>7.20221</v>
      </c>
      <c r="BG147">
        <v>72.608500000000006</v>
      </c>
      <c r="BH147">
        <v>298.27199999999999</v>
      </c>
      <c r="BI147">
        <v>89.233699999999999</v>
      </c>
      <c r="BJ147">
        <v>0</v>
      </c>
      <c r="BK147">
        <v>0</v>
      </c>
      <c r="BL147">
        <v>0</v>
      </c>
      <c r="BM147">
        <v>387.50599999999997</v>
      </c>
      <c r="BN147">
        <v>378.53199999999998</v>
      </c>
      <c r="BO147">
        <v>8.9731500000000004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100</v>
      </c>
      <c r="BX147" t="s">
        <v>100</v>
      </c>
      <c r="BY147" t="s">
        <v>372</v>
      </c>
      <c r="BZ147">
        <v>6.0210800000000004</v>
      </c>
      <c r="CA147">
        <v>129544</v>
      </c>
      <c r="CB147">
        <v>48223.9</v>
      </c>
      <c r="CC147">
        <v>0</v>
      </c>
      <c r="CD147">
        <v>687.07399999999996</v>
      </c>
      <c r="CE147">
        <v>0</v>
      </c>
      <c r="CF147">
        <v>66541.399999999994</v>
      </c>
      <c r="CG147">
        <v>245002</v>
      </c>
      <c r="CH147">
        <v>81817.899999999994</v>
      </c>
      <c r="CI147">
        <v>0</v>
      </c>
      <c r="CJ147">
        <v>0</v>
      </c>
      <c r="CK147">
        <v>0</v>
      </c>
      <c r="CL147">
        <v>326820</v>
      </c>
      <c r="CM147">
        <v>1038.2</v>
      </c>
      <c r="CN147">
        <v>0</v>
      </c>
      <c r="CO147">
        <v>0</v>
      </c>
      <c r="CP147">
        <v>0</v>
      </c>
      <c r="CQ147">
        <v>0</v>
      </c>
      <c r="CR147">
        <v>1101.52</v>
      </c>
      <c r="CS147">
        <v>0</v>
      </c>
      <c r="CT147">
        <v>2139.7199999999998</v>
      </c>
      <c r="CU147">
        <v>0</v>
      </c>
      <c r="CV147">
        <v>0</v>
      </c>
      <c r="CW147">
        <v>0</v>
      </c>
      <c r="CX147">
        <v>0</v>
      </c>
      <c r="CY147">
        <v>2139.7199999999998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6.5461400000000003</v>
      </c>
      <c r="DN147">
        <v>178.191</v>
      </c>
      <c r="DO147">
        <v>56.828899999999997</v>
      </c>
      <c r="DP147">
        <v>0</v>
      </c>
      <c r="DQ147">
        <v>0.55423199999999995</v>
      </c>
      <c r="DR147">
        <v>7.1023500000000004</v>
      </c>
      <c r="DS147">
        <v>72.608500000000006</v>
      </c>
      <c r="DT147">
        <v>321.83100000000002</v>
      </c>
      <c r="DU147">
        <v>89.233699999999999</v>
      </c>
      <c r="DV147">
        <v>0</v>
      </c>
      <c r="DW147">
        <v>0</v>
      </c>
      <c r="DX147">
        <v>0</v>
      </c>
      <c r="DY147">
        <v>411.065</v>
      </c>
      <c r="DZ147">
        <v>397.42099999999999</v>
      </c>
      <c r="EA147">
        <v>13.643800000000001</v>
      </c>
      <c r="EB147">
        <v>0</v>
      </c>
      <c r="EC147">
        <v>0</v>
      </c>
      <c r="EE147">
        <v>0</v>
      </c>
      <c r="EF147">
        <v>0</v>
      </c>
      <c r="EH147">
        <v>0</v>
      </c>
      <c r="FI147" t="s">
        <v>509</v>
      </c>
      <c r="FJ147" t="s">
        <v>512</v>
      </c>
      <c r="FK147" t="s">
        <v>260</v>
      </c>
      <c r="FL147" t="s">
        <v>291</v>
      </c>
      <c r="FM147">
        <v>8.5</v>
      </c>
      <c r="FN147" t="s">
        <v>44</v>
      </c>
      <c r="FO147" t="s">
        <v>513</v>
      </c>
      <c r="FP147" t="s">
        <v>518</v>
      </c>
    </row>
    <row r="148" spans="1:172" x14ac:dyDescent="0.25">
      <c r="A148" s="69">
        <v>42961.459155092591</v>
      </c>
      <c r="B148" t="s">
        <v>387</v>
      </c>
      <c r="C148">
        <v>1014506</v>
      </c>
      <c r="D148" t="s">
        <v>303</v>
      </c>
      <c r="E148">
        <v>22500</v>
      </c>
      <c r="F148">
        <v>22500</v>
      </c>
      <c r="G148" t="s">
        <v>43</v>
      </c>
      <c r="H148" s="39">
        <v>4.2361111111111106E-2</v>
      </c>
      <c r="I148" t="s">
        <v>51</v>
      </c>
      <c r="J148">
        <v>-38.85</v>
      </c>
      <c r="K148" t="s">
        <v>100</v>
      </c>
      <c r="L148" t="s">
        <v>100</v>
      </c>
      <c r="M148" t="s">
        <v>286</v>
      </c>
      <c r="N148">
        <v>534.55600000000004</v>
      </c>
      <c r="O148">
        <v>36206.199999999997</v>
      </c>
      <c r="P148">
        <v>39700.300000000003</v>
      </c>
      <c r="Q148">
        <v>98.482200000000006</v>
      </c>
      <c r="R148">
        <v>5653.66</v>
      </c>
      <c r="S148">
        <v>0</v>
      </c>
      <c r="T148">
        <v>65628.2</v>
      </c>
      <c r="U148">
        <v>147821</v>
      </c>
      <c r="V148">
        <v>81817.899999999994</v>
      </c>
      <c r="W148">
        <v>0</v>
      </c>
      <c r="X148">
        <v>0</v>
      </c>
      <c r="Y148">
        <v>0</v>
      </c>
      <c r="Z148">
        <v>229639</v>
      </c>
      <c r="AA148">
        <v>393.92599999999999</v>
      </c>
      <c r="AB148">
        <v>0</v>
      </c>
      <c r="AC148">
        <v>0</v>
      </c>
      <c r="AD148">
        <v>0</v>
      </c>
      <c r="AE148">
        <v>0</v>
      </c>
      <c r="AF148">
        <v>1288.28</v>
      </c>
      <c r="AG148">
        <v>0</v>
      </c>
      <c r="AH148">
        <v>1682.2</v>
      </c>
      <c r="AI148">
        <v>0</v>
      </c>
      <c r="AJ148">
        <v>0</v>
      </c>
      <c r="AK148">
        <v>0</v>
      </c>
      <c r="AL148">
        <v>0</v>
      </c>
      <c r="AM148">
        <v>1682.2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3.26464</v>
      </c>
      <c r="BB148">
        <v>69.9178</v>
      </c>
      <c r="BC148">
        <v>43.065100000000001</v>
      </c>
      <c r="BD148">
        <v>0.242394</v>
      </c>
      <c r="BE148">
        <v>7.14466</v>
      </c>
      <c r="BF148">
        <v>8.2481500000000008</v>
      </c>
      <c r="BG148">
        <v>71.033500000000004</v>
      </c>
      <c r="BH148">
        <v>202.916</v>
      </c>
      <c r="BI148">
        <v>90.041600000000003</v>
      </c>
      <c r="BJ148">
        <v>0</v>
      </c>
      <c r="BK148">
        <v>0</v>
      </c>
      <c r="BL148">
        <v>0</v>
      </c>
      <c r="BM148">
        <v>292.95800000000003</v>
      </c>
      <c r="BN148">
        <v>281.85199999999998</v>
      </c>
      <c r="BO148">
        <v>11.1061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100</v>
      </c>
      <c r="BX148" t="s">
        <v>100</v>
      </c>
      <c r="BY148" t="s">
        <v>369</v>
      </c>
      <c r="BZ148">
        <v>3.1860499999999998</v>
      </c>
      <c r="CA148">
        <v>37735.9</v>
      </c>
      <c r="CB148">
        <v>15359.3</v>
      </c>
      <c r="CC148">
        <v>0</v>
      </c>
      <c r="CD148">
        <v>481.43</v>
      </c>
      <c r="CE148">
        <v>0</v>
      </c>
      <c r="CF148">
        <v>65628.2</v>
      </c>
      <c r="CG148">
        <v>119208</v>
      </c>
      <c r="CH148">
        <v>81817.899999999994</v>
      </c>
      <c r="CI148">
        <v>0</v>
      </c>
      <c r="CJ148">
        <v>0</v>
      </c>
      <c r="CK148">
        <v>0</v>
      </c>
      <c r="CL148">
        <v>201026</v>
      </c>
      <c r="CM148">
        <v>553.55600000000004</v>
      </c>
      <c r="CN148">
        <v>0</v>
      </c>
      <c r="CO148">
        <v>0</v>
      </c>
      <c r="CP148">
        <v>0</v>
      </c>
      <c r="CQ148">
        <v>0</v>
      </c>
      <c r="CR148">
        <v>1268.6099999999999</v>
      </c>
      <c r="CS148">
        <v>0</v>
      </c>
      <c r="CT148">
        <v>1822.17</v>
      </c>
      <c r="CU148">
        <v>0</v>
      </c>
      <c r="CV148">
        <v>0</v>
      </c>
      <c r="CW148">
        <v>0</v>
      </c>
      <c r="CX148">
        <v>0</v>
      </c>
      <c r="CY148">
        <v>1822.17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4.1283300000000001</v>
      </c>
      <c r="DN148">
        <v>61.841999999999999</v>
      </c>
      <c r="DO148">
        <v>18.5669</v>
      </c>
      <c r="DP148">
        <v>0</v>
      </c>
      <c r="DQ148">
        <v>0.36893300000000001</v>
      </c>
      <c r="DR148">
        <v>8.1220700000000008</v>
      </c>
      <c r="DS148">
        <v>71.033500000000004</v>
      </c>
      <c r="DT148">
        <v>164.06200000000001</v>
      </c>
      <c r="DU148">
        <v>90.041600000000003</v>
      </c>
      <c r="DV148">
        <v>0</v>
      </c>
      <c r="DW148">
        <v>0</v>
      </c>
      <c r="DX148">
        <v>0</v>
      </c>
      <c r="DY148">
        <v>254.10300000000001</v>
      </c>
      <c r="DZ148">
        <v>241.85499999999999</v>
      </c>
      <c r="EA148">
        <v>12.247999999999999</v>
      </c>
      <c r="EB148">
        <v>0</v>
      </c>
      <c r="EC148">
        <v>0</v>
      </c>
      <c r="EE148">
        <v>0</v>
      </c>
      <c r="EF148">
        <v>0</v>
      </c>
      <c r="EH148">
        <v>0</v>
      </c>
      <c r="FI148" t="s">
        <v>509</v>
      </c>
      <c r="FJ148" t="s">
        <v>512</v>
      </c>
      <c r="FK148" t="s">
        <v>260</v>
      </c>
      <c r="FL148" t="s">
        <v>291</v>
      </c>
      <c r="FM148">
        <v>8.5</v>
      </c>
      <c r="FN148" t="s">
        <v>44</v>
      </c>
      <c r="FO148" t="s">
        <v>513</v>
      </c>
      <c r="FP148" t="s">
        <v>518</v>
      </c>
    </row>
    <row r="149" spans="1:172" s="70" customFormat="1" x14ac:dyDescent="0.25">
      <c r="A149" s="73">
        <v>42961.375821759262</v>
      </c>
      <c r="B149" s="70" t="s">
        <v>388</v>
      </c>
      <c r="C149" s="70">
        <v>300006</v>
      </c>
      <c r="D149" s="70" t="s">
        <v>303</v>
      </c>
      <c r="E149" s="70">
        <v>53627.8</v>
      </c>
      <c r="F149" s="70">
        <v>53627.8</v>
      </c>
      <c r="G149" s="70" t="s">
        <v>43</v>
      </c>
      <c r="H149" s="71">
        <v>5.4166666666666669E-2</v>
      </c>
      <c r="I149" s="70" t="s">
        <v>50</v>
      </c>
      <c r="J149" s="70">
        <v>4</v>
      </c>
      <c r="K149" s="70" t="s">
        <v>100</v>
      </c>
      <c r="L149" s="70" t="s">
        <v>100</v>
      </c>
      <c r="M149" s="70" t="s">
        <v>225</v>
      </c>
      <c r="N149" s="70">
        <v>8.1616999999999997</v>
      </c>
      <c r="O149" s="70">
        <v>82181.2</v>
      </c>
      <c r="P149" s="70">
        <v>23177</v>
      </c>
      <c r="Q149" s="70">
        <v>0</v>
      </c>
      <c r="R149" s="70">
        <v>1679.33</v>
      </c>
      <c r="S149" s="70">
        <v>0</v>
      </c>
      <c r="T149" s="70">
        <v>90621.6</v>
      </c>
      <c r="U149" s="70">
        <v>197667</v>
      </c>
      <c r="V149" s="70">
        <v>229701</v>
      </c>
      <c r="W149" s="70">
        <v>0</v>
      </c>
      <c r="X149" s="70">
        <v>0</v>
      </c>
      <c r="Y149" s="70">
        <v>0</v>
      </c>
      <c r="Z149" s="70">
        <v>427369</v>
      </c>
      <c r="AA149" s="70">
        <v>1254.4000000000001</v>
      </c>
      <c r="AB149" s="70">
        <v>0</v>
      </c>
      <c r="AC149" s="70">
        <v>0</v>
      </c>
      <c r="AD149" s="70">
        <v>0</v>
      </c>
      <c r="AE149" s="70">
        <v>0</v>
      </c>
      <c r="AF149" s="70">
        <v>609.04499999999996</v>
      </c>
      <c r="AG149" s="70">
        <v>0</v>
      </c>
      <c r="AH149" s="70">
        <v>1863.45</v>
      </c>
      <c r="AI149" s="70">
        <v>0</v>
      </c>
      <c r="AJ149" s="70">
        <v>0</v>
      </c>
      <c r="AK149" s="70">
        <v>0</v>
      </c>
      <c r="AL149" s="70">
        <v>0</v>
      </c>
      <c r="AM149" s="70">
        <v>1863.45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0</v>
      </c>
      <c r="AW149" s="70">
        <v>0</v>
      </c>
      <c r="AX149" s="70">
        <v>0</v>
      </c>
      <c r="AY149" s="70">
        <v>0</v>
      </c>
      <c r="AZ149" s="70">
        <v>0</v>
      </c>
      <c r="BA149" s="70">
        <v>3.8510800000000001</v>
      </c>
      <c r="BB149" s="70">
        <v>55.722799999999999</v>
      </c>
      <c r="BC149" s="70">
        <v>11.176</v>
      </c>
      <c r="BD149" s="70">
        <v>0</v>
      </c>
      <c r="BE149" s="70">
        <v>0.52980099999999997</v>
      </c>
      <c r="BF149" s="70">
        <v>1.6341699999999999</v>
      </c>
      <c r="BG149" s="70">
        <v>42.061300000000003</v>
      </c>
      <c r="BH149" s="70">
        <v>114.97499999999999</v>
      </c>
      <c r="BI149" s="70">
        <v>109.03400000000001</v>
      </c>
      <c r="BJ149" s="70">
        <v>0</v>
      </c>
      <c r="BK149" s="70">
        <v>0</v>
      </c>
      <c r="BL149" s="70">
        <v>0</v>
      </c>
      <c r="BM149" s="70">
        <v>224.00899999999999</v>
      </c>
      <c r="BN149" s="70">
        <v>218.52600000000001</v>
      </c>
      <c r="BO149" s="70">
        <v>5.4826800000000002</v>
      </c>
      <c r="BP149" s="70">
        <v>0</v>
      </c>
      <c r="BQ149" s="70">
        <v>0</v>
      </c>
      <c r="BS149" s="70">
        <v>0</v>
      </c>
      <c r="BT149" s="70">
        <v>0</v>
      </c>
      <c r="BV149" s="70">
        <v>0</v>
      </c>
      <c r="BW149" s="70" t="s">
        <v>100</v>
      </c>
      <c r="BX149" s="70" t="s">
        <v>100</v>
      </c>
      <c r="BY149" s="70" t="s">
        <v>368</v>
      </c>
      <c r="BZ149" s="70">
        <v>9.1586599999999994</v>
      </c>
      <c r="CA149" s="70">
        <v>77729.600000000006</v>
      </c>
      <c r="CB149" s="70">
        <v>37485.599999999999</v>
      </c>
      <c r="CC149" s="70">
        <v>0</v>
      </c>
      <c r="CD149" s="70">
        <v>1338.73</v>
      </c>
      <c r="CE149" s="70">
        <v>0</v>
      </c>
      <c r="CF149" s="70">
        <v>90621.6</v>
      </c>
      <c r="CG149" s="70">
        <v>207185</v>
      </c>
      <c r="CH149" s="70">
        <v>229701</v>
      </c>
      <c r="CI149" s="70">
        <v>0</v>
      </c>
      <c r="CJ149" s="70">
        <v>0</v>
      </c>
      <c r="CK149" s="70">
        <v>0</v>
      </c>
      <c r="CL149" s="70">
        <v>436886</v>
      </c>
      <c r="CM149" s="70">
        <v>1613.36</v>
      </c>
      <c r="CN149" s="70">
        <v>0</v>
      </c>
      <c r="CO149" s="70">
        <v>0</v>
      </c>
      <c r="CP149" s="70">
        <v>0</v>
      </c>
      <c r="CQ149" s="70">
        <v>0</v>
      </c>
      <c r="CR149" s="70">
        <v>640.42700000000002</v>
      </c>
      <c r="CS149" s="70">
        <v>0</v>
      </c>
      <c r="CT149" s="70">
        <v>2253.79</v>
      </c>
      <c r="CU149" s="70">
        <v>0</v>
      </c>
      <c r="CV149" s="70">
        <v>0</v>
      </c>
      <c r="CW149" s="70">
        <v>0</v>
      </c>
      <c r="CX149" s="70">
        <v>0</v>
      </c>
      <c r="CY149" s="70">
        <v>2253.79</v>
      </c>
      <c r="CZ149" s="70">
        <v>0</v>
      </c>
      <c r="DA149" s="70">
        <v>0</v>
      </c>
      <c r="DB149" s="70">
        <v>0</v>
      </c>
      <c r="DC149" s="70">
        <v>0</v>
      </c>
      <c r="DD149" s="70">
        <v>0</v>
      </c>
      <c r="DE149" s="70">
        <v>0</v>
      </c>
      <c r="DF149" s="70">
        <v>0</v>
      </c>
      <c r="DG149" s="70">
        <v>0</v>
      </c>
      <c r="DH149" s="70">
        <v>0</v>
      </c>
      <c r="DI149" s="70">
        <v>0</v>
      </c>
      <c r="DJ149" s="70">
        <v>0</v>
      </c>
      <c r="DK149" s="70">
        <v>0</v>
      </c>
      <c r="DL149" s="70">
        <v>0</v>
      </c>
      <c r="DM149" s="70">
        <v>4.95357</v>
      </c>
      <c r="DN149" s="70">
        <v>51.796300000000002</v>
      </c>
      <c r="DO149" s="70">
        <v>18.018999999999998</v>
      </c>
      <c r="DP149" s="70">
        <v>0</v>
      </c>
      <c r="DQ149" s="70">
        <v>0.42332500000000001</v>
      </c>
      <c r="DR149" s="70">
        <v>1.7182900000000001</v>
      </c>
      <c r="DS149" s="70">
        <v>42.061300000000003</v>
      </c>
      <c r="DT149" s="70">
        <v>118.97199999999999</v>
      </c>
      <c r="DU149" s="70">
        <v>109.03400000000001</v>
      </c>
      <c r="DV149" s="70">
        <v>0</v>
      </c>
      <c r="DW149" s="70">
        <v>0</v>
      </c>
      <c r="DX149" s="70">
        <v>0</v>
      </c>
      <c r="DY149" s="70">
        <v>228.006</v>
      </c>
      <c r="DZ149" s="70">
        <v>221.33699999999999</v>
      </c>
      <c r="EA149" s="70">
        <v>6.6689699999999998</v>
      </c>
      <c r="EB149" s="70">
        <v>0</v>
      </c>
      <c r="EC149" s="70">
        <v>0</v>
      </c>
      <c r="EE149" s="70">
        <v>0</v>
      </c>
      <c r="EF149" s="70">
        <v>0</v>
      </c>
      <c r="EH149" s="70">
        <v>0</v>
      </c>
      <c r="FI149" s="70" t="s">
        <v>509</v>
      </c>
      <c r="FJ149" s="70" t="s">
        <v>512</v>
      </c>
      <c r="FK149" s="70" t="s">
        <v>260</v>
      </c>
      <c r="FL149" s="70" t="s">
        <v>291</v>
      </c>
      <c r="FM149" s="70">
        <v>8.5</v>
      </c>
      <c r="FN149" s="70" t="s">
        <v>44</v>
      </c>
      <c r="FO149" s="70" t="s">
        <v>516</v>
      </c>
      <c r="FP149" s="70" t="s">
        <v>519</v>
      </c>
    </row>
    <row r="150" spans="1:172" x14ac:dyDescent="0.25">
      <c r="A150" s="69">
        <v>42961.376770833333</v>
      </c>
      <c r="B150" t="s">
        <v>389</v>
      </c>
      <c r="C150">
        <v>300006</v>
      </c>
      <c r="D150" t="s">
        <v>303</v>
      </c>
      <c r="E150">
        <v>53627.8</v>
      </c>
      <c r="F150">
        <v>53627.8</v>
      </c>
      <c r="G150" t="s">
        <v>43</v>
      </c>
      <c r="H150" s="39">
        <v>5.347222222222222E-2</v>
      </c>
      <c r="I150" t="s">
        <v>50</v>
      </c>
      <c r="J150">
        <v>4.38</v>
      </c>
      <c r="K150" t="s">
        <v>100</v>
      </c>
      <c r="L150" t="s">
        <v>100</v>
      </c>
      <c r="M150" t="s">
        <v>246</v>
      </c>
      <c r="N150">
        <v>7.8011900000000001</v>
      </c>
      <c r="O150">
        <v>81546.3</v>
      </c>
      <c r="P150">
        <v>23098.5</v>
      </c>
      <c r="Q150">
        <v>0</v>
      </c>
      <c r="R150">
        <v>1535.98</v>
      </c>
      <c r="S150">
        <v>0</v>
      </c>
      <c r="T150">
        <v>90621.7</v>
      </c>
      <c r="U150">
        <v>196810</v>
      </c>
      <c r="V150">
        <v>229701</v>
      </c>
      <c r="W150">
        <v>0</v>
      </c>
      <c r="X150">
        <v>0</v>
      </c>
      <c r="Y150">
        <v>0</v>
      </c>
      <c r="Z150">
        <v>426512</v>
      </c>
      <c r="AA150">
        <v>1199</v>
      </c>
      <c r="AB150">
        <v>0</v>
      </c>
      <c r="AC150">
        <v>0</v>
      </c>
      <c r="AD150">
        <v>0</v>
      </c>
      <c r="AE150">
        <v>0</v>
      </c>
      <c r="AF150">
        <v>609.04399999999998</v>
      </c>
      <c r="AG150">
        <v>0</v>
      </c>
      <c r="AH150">
        <v>1808.04</v>
      </c>
      <c r="AI150">
        <v>0</v>
      </c>
      <c r="AJ150">
        <v>0</v>
      </c>
      <c r="AK150">
        <v>0</v>
      </c>
      <c r="AL150">
        <v>0</v>
      </c>
      <c r="AM150">
        <v>1808.04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3.7035100000000001</v>
      </c>
      <c r="BB150">
        <v>55.486499999999999</v>
      </c>
      <c r="BC150">
        <v>11.166600000000001</v>
      </c>
      <c r="BD150">
        <v>0</v>
      </c>
      <c r="BE150">
        <v>0.48467500000000002</v>
      </c>
      <c r="BF150">
        <v>1.6341699999999999</v>
      </c>
      <c r="BG150">
        <v>42.061300000000003</v>
      </c>
      <c r="BH150">
        <v>114.53700000000001</v>
      </c>
      <c r="BI150">
        <v>109.03400000000001</v>
      </c>
      <c r="BJ150">
        <v>0</v>
      </c>
      <c r="BK150">
        <v>0</v>
      </c>
      <c r="BL150">
        <v>0</v>
      </c>
      <c r="BM150">
        <v>223.571</v>
      </c>
      <c r="BN150">
        <v>218.23599999999999</v>
      </c>
      <c r="BO150">
        <v>5.33521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100</v>
      </c>
      <c r="BX150" t="s">
        <v>100</v>
      </c>
      <c r="BY150" t="s">
        <v>298</v>
      </c>
      <c r="BZ150">
        <v>9.1336099999999991</v>
      </c>
      <c r="CA150">
        <v>77690.2</v>
      </c>
      <c r="CB150">
        <v>37473.5</v>
      </c>
      <c r="CC150">
        <v>0</v>
      </c>
      <c r="CD150">
        <v>1333.33</v>
      </c>
      <c r="CE150">
        <v>0</v>
      </c>
      <c r="CF150">
        <v>90621.7</v>
      </c>
      <c r="CG150">
        <v>207128</v>
      </c>
      <c r="CH150">
        <v>229701</v>
      </c>
      <c r="CI150">
        <v>0</v>
      </c>
      <c r="CJ150">
        <v>0</v>
      </c>
      <c r="CK150">
        <v>0</v>
      </c>
      <c r="CL150">
        <v>436829</v>
      </c>
      <c r="CM150">
        <v>1608.85</v>
      </c>
      <c r="CN150">
        <v>0</v>
      </c>
      <c r="CO150">
        <v>0</v>
      </c>
      <c r="CP150">
        <v>0</v>
      </c>
      <c r="CQ150">
        <v>0</v>
      </c>
      <c r="CR150">
        <v>640.42700000000002</v>
      </c>
      <c r="CS150">
        <v>0</v>
      </c>
      <c r="CT150">
        <v>2249.2800000000002</v>
      </c>
      <c r="CU150">
        <v>0</v>
      </c>
      <c r="CV150">
        <v>0</v>
      </c>
      <c r="CW150">
        <v>0</v>
      </c>
      <c r="CX150">
        <v>0</v>
      </c>
      <c r="CY150">
        <v>2249.2800000000002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4.9398900000000001</v>
      </c>
      <c r="DN150">
        <v>51.763800000000003</v>
      </c>
      <c r="DO150">
        <v>18.008700000000001</v>
      </c>
      <c r="DP150">
        <v>0</v>
      </c>
      <c r="DQ150">
        <v>0.42160999999999998</v>
      </c>
      <c r="DR150">
        <v>1.7182900000000001</v>
      </c>
      <c r="DS150">
        <v>42.061300000000003</v>
      </c>
      <c r="DT150">
        <v>118.914</v>
      </c>
      <c r="DU150">
        <v>109.03400000000001</v>
      </c>
      <c r="DV150">
        <v>0</v>
      </c>
      <c r="DW150">
        <v>0</v>
      </c>
      <c r="DX150">
        <v>0</v>
      </c>
      <c r="DY150">
        <v>227.94800000000001</v>
      </c>
      <c r="DZ150">
        <v>221.292</v>
      </c>
      <c r="EA150">
        <v>6.6552899999999999</v>
      </c>
      <c r="EB150">
        <v>0</v>
      </c>
      <c r="EC150">
        <v>0</v>
      </c>
      <c r="EE150">
        <v>0</v>
      </c>
      <c r="EF150">
        <v>0</v>
      </c>
      <c r="EH150">
        <v>0</v>
      </c>
      <c r="FI150" t="s">
        <v>509</v>
      </c>
      <c r="FJ150" t="s">
        <v>512</v>
      </c>
      <c r="FK150" t="s">
        <v>260</v>
      </c>
      <c r="FL150" t="s">
        <v>291</v>
      </c>
      <c r="FM150">
        <v>8.5</v>
      </c>
      <c r="FN150" t="s">
        <v>44</v>
      </c>
      <c r="FO150" t="s">
        <v>516</v>
      </c>
      <c r="FP150" t="s">
        <v>519</v>
      </c>
    </row>
    <row r="151" spans="1:172" x14ac:dyDescent="0.25">
      <c r="A151" s="69">
        <v>42961.377858796295</v>
      </c>
      <c r="B151" t="s">
        <v>390</v>
      </c>
      <c r="C151">
        <v>300016</v>
      </c>
      <c r="D151" t="s">
        <v>305</v>
      </c>
      <c r="E151">
        <v>53627.8</v>
      </c>
      <c r="F151">
        <v>53627.8</v>
      </c>
      <c r="G151" t="s">
        <v>43</v>
      </c>
      <c r="H151" s="39">
        <v>6.25E-2</v>
      </c>
      <c r="I151" t="s">
        <v>50</v>
      </c>
      <c r="J151">
        <v>4.93</v>
      </c>
      <c r="K151" t="s">
        <v>100</v>
      </c>
      <c r="L151" t="s">
        <v>100</v>
      </c>
      <c r="M151" t="s">
        <v>225</v>
      </c>
      <c r="N151">
        <v>38.649500000000003</v>
      </c>
      <c r="O151">
        <v>45461.4</v>
      </c>
      <c r="P151">
        <v>26848.2</v>
      </c>
      <c r="Q151">
        <v>0</v>
      </c>
      <c r="R151">
        <v>4213.07</v>
      </c>
      <c r="S151">
        <v>0</v>
      </c>
      <c r="T151">
        <v>90621.6</v>
      </c>
      <c r="U151">
        <v>167183</v>
      </c>
      <c r="V151">
        <v>229701</v>
      </c>
      <c r="W151">
        <v>0</v>
      </c>
      <c r="X151">
        <v>0</v>
      </c>
      <c r="Y151">
        <v>0</v>
      </c>
      <c r="Z151">
        <v>396884</v>
      </c>
      <c r="AA151">
        <v>5940.16</v>
      </c>
      <c r="AB151">
        <v>0</v>
      </c>
      <c r="AC151">
        <v>0</v>
      </c>
      <c r="AD151">
        <v>0</v>
      </c>
      <c r="AE151">
        <v>0</v>
      </c>
      <c r="AF151">
        <v>709.48599999999999</v>
      </c>
      <c r="AG151">
        <v>0</v>
      </c>
      <c r="AH151">
        <v>6649.65</v>
      </c>
      <c r="AI151">
        <v>0</v>
      </c>
      <c r="AJ151">
        <v>0</v>
      </c>
      <c r="AK151">
        <v>0</v>
      </c>
      <c r="AL151">
        <v>0</v>
      </c>
      <c r="AM151">
        <v>6649.65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17.880600000000001</v>
      </c>
      <c r="BB151">
        <v>39.671199999999999</v>
      </c>
      <c r="BC151">
        <v>13.2494</v>
      </c>
      <c r="BD151">
        <v>0</v>
      </c>
      <c r="BE151">
        <v>1.32165</v>
      </c>
      <c r="BF151">
        <v>1.90907</v>
      </c>
      <c r="BG151">
        <v>41.601100000000002</v>
      </c>
      <c r="BH151">
        <v>115.633</v>
      </c>
      <c r="BI151">
        <v>107.855</v>
      </c>
      <c r="BJ151">
        <v>0</v>
      </c>
      <c r="BK151">
        <v>0</v>
      </c>
      <c r="BL151">
        <v>0</v>
      </c>
      <c r="BM151">
        <v>223.488</v>
      </c>
      <c r="BN151">
        <v>203.71</v>
      </c>
      <c r="BO151">
        <v>19.7775</v>
      </c>
      <c r="BP151">
        <v>0</v>
      </c>
      <c r="BQ151">
        <v>0</v>
      </c>
      <c r="BS151">
        <v>0</v>
      </c>
      <c r="BT151">
        <v>1.25</v>
      </c>
      <c r="BU151" t="s">
        <v>158</v>
      </c>
      <c r="BV151">
        <v>0</v>
      </c>
      <c r="BW151" t="s">
        <v>100</v>
      </c>
      <c r="BX151" t="s">
        <v>100</v>
      </c>
      <c r="BY151" t="s">
        <v>391</v>
      </c>
      <c r="BZ151">
        <v>39.595199999999998</v>
      </c>
      <c r="CA151">
        <v>41654.800000000003</v>
      </c>
      <c r="CB151">
        <v>39884.6</v>
      </c>
      <c r="CC151">
        <v>0</v>
      </c>
      <c r="CD151">
        <v>2805.26</v>
      </c>
      <c r="CE151">
        <v>0</v>
      </c>
      <c r="CF151">
        <v>90621.6</v>
      </c>
      <c r="CG151">
        <v>175006</v>
      </c>
      <c r="CH151">
        <v>229701</v>
      </c>
      <c r="CI151">
        <v>0</v>
      </c>
      <c r="CJ151">
        <v>0</v>
      </c>
      <c r="CK151">
        <v>0</v>
      </c>
      <c r="CL151">
        <v>404707</v>
      </c>
      <c r="CM151">
        <v>6488.66</v>
      </c>
      <c r="CN151">
        <v>0</v>
      </c>
      <c r="CO151">
        <v>0</v>
      </c>
      <c r="CP151">
        <v>0</v>
      </c>
      <c r="CQ151">
        <v>0</v>
      </c>
      <c r="CR151">
        <v>740.86500000000001</v>
      </c>
      <c r="CS151">
        <v>0</v>
      </c>
      <c r="CT151">
        <v>7229.52</v>
      </c>
      <c r="CU151">
        <v>0</v>
      </c>
      <c r="CV151">
        <v>0</v>
      </c>
      <c r="CW151">
        <v>0</v>
      </c>
      <c r="CX151">
        <v>0</v>
      </c>
      <c r="CY151">
        <v>7229.52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19.510300000000001</v>
      </c>
      <c r="DN151">
        <v>36.969200000000001</v>
      </c>
      <c r="DO151">
        <v>19.605399999999999</v>
      </c>
      <c r="DP151">
        <v>0</v>
      </c>
      <c r="DQ151">
        <v>0.87968800000000003</v>
      </c>
      <c r="DR151">
        <v>1.99318</v>
      </c>
      <c r="DS151">
        <v>41.601100000000002</v>
      </c>
      <c r="DT151">
        <v>120.559</v>
      </c>
      <c r="DU151">
        <v>107.855</v>
      </c>
      <c r="DV151">
        <v>0</v>
      </c>
      <c r="DW151">
        <v>0</v>
      </c>
      <c r="DX151">
        <v>0</v>
      </c>
      <c r="DY151">
        <v>228.41300000000001</v>
      </c>
      <c r="DZ151">
        <v>206.922</v>
      </c>
      <c r="EA151">
        <v>21.491099999999999</v>
      </c>
      <c r="EB151">
        <v>0</v>
      </c>
      <c r="EC151">
        <v>0</v>
      </c>
      <c r="EE151">
        <v>0</v>
      </c>
      <c r="EF151">
        <v>8.5</v>
      </c>
      <c r="EG151" t="s">
        <v>207</v>
      </c>
      <c r="EH151">
        <v>0</v>
      </c>
      <c r="FI151" t="s">
        <v>509</v>
      </c>
      <c r="FJ151" t="s">
        <v>512</v>
      </c>
      <c r="FK151" t="s">
        <v>260</v>
      </c>
      <c r="FL151" t="s">
        <v>291</v>
      </c>
      <c r="FM151">
        <v>8.5</v>
      </c>
      <c r="FN151" t="s">
        <v>44</v>
      </c>
      <c r="FO151" t="s">
        <v>516</v>
      </c>
      <c r="FP151" t="s">
        <v>519</v>
      </c>
    </row>
    <row r="152" spans="1:172" x14ac:dyDescent="0.25">
      <c r="A152" s="69">
        <v>42961.378958333335</v>
      </c>
      <c r="B152" t="s">
        <v>392</v>
      </c>
      <c r="C152">
        <v>300016</v>
      </c>
      <c r="D152" t="s">
        <v>305</v>
      </c>
      <c r="E152">
        <v>53627.8</v>
      </c>
      <c r="F152">
        <v>53627.8</v>
      </c>
      <c r="G152" t="s">
        <v>43</v>
      </c>
      <c r="H152" s="39">
        <v>6.3194444444444442E-2</v>
      </c>
      <c r="I152" t="s">
        <v>50</v>
      </c>
      <c r="J152">
        <v>5.37</v>
      </c>
      <c r="K152" t="s">
        <v>100</v>
      </c>
      <c r="L152" t="s">
        <v>100</v>
      </c>
      <c r="M152" t="s">
        <v>246</v>
      </c>
      <c r="N152">
        <v>38.549199999999999</v>
      </c>
      <c r="O152">
        <v>44702.6</v>
      </c>
      <c r="P152">
        <v>25876.1</v>
      </c>
      <c r="Q152">
        <v>0</v>
      </c>
      <c r="R152">
        <v>3629.68</v>
      </c>
      <c r="S152">
        <v>0</v>
      </c>
      <c r="T152">
        <v>90621.7</v>
      </c>
      <c r="U152">
        <v>164869</v>
      </c>
      <c r="V152">
        <v>229701</v>
      </c>
      <c r="W152">
        <v>0</v>
      </c>
      <c r="X152">
        <v>0</v>
      </c>
      <c r="Y152">
        <v>0</v>
      </c>
      <c r="Z152">
        <v>394570</v>
      </c>
      <c r="AA152">
        <v>5924.74</v>
      </c>
      <c r="AB152">
        <v>0</v>
      </c>
      <c r="AC152">
        <v>0</v>
      </c>
      <c r="AD152">
        <v>0</v>
      </c>
      <c r="AE152">
        <v>0</v>
      </c>
      <c r="AF152">
        <v>709.48400000000004</v>
      </c>
      <c r="AG152">
        <v>0</v>
      </c>
      <c r="AH152">
        <v>6634.22</v>
      </c>
      <c r="AI152">
        <v>0</v>
      </c>
      <c r="AJ152">
        <v>0</v>
      </c>
      <c r="AK152">
        <v>0</v>
      </c>
      <c r="AL152">
        <v>0</v>
      </c>
      <c r="AM152">
        <v>6634.22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17.876100000000001</v>
      </c>
      <c r="BB152">
        <v>39.601799999999997</v>
      </c>
      <c r="BC152">
        <v>12.9643</v>
      </c>
      <c r="BD152">
        <v>0</v>
      </c>
      <c r="BE152">
        <v>1.1385700000000001</v>
      </c>
      <c r="BF152">
        <v>1.90907</v>
      </c>
      <c r="BG152">
        <v>41.601199999999999</v>
      </c>
      <c r="BH152">
        <v>115.09099999999999</v>
      </c>
      <c r="BI152">
        <v>107.855</v>
      </c>
      <c r="BJ152">
        <v>0</v>
      </c>
      <c r="BK152">
        <v>0</v>
      </c>
      <c r="BL152">
        <v>0</v>
      </c>
      <c r="BM152">
        <v>222.946</v>
      </c>
      <c r="BN152">
        <v>203.173</v>
      </c>
      <c r="BO152">
        <v>19.773</v>
      </c>
      <c r="BP152">
        <v>0</v>
      </c>
      <c r="BQ152">
        <v>6</v>
      </c>
      <c r="BR152" t="s">
        <v>114</v>
      </c>
      <c r="BS152">
        <v>0</v>
      </c>
      <c r="BT152">
        <v>1.25</v>
      </c>
      <c r="BU152" t="s">
        <v>158</v>
      </c>
      <c r="BV152">
        <v>0</v>
      </c>
      <c r="BW152" t="s">
        <v>100</v>
      </c>
      <c r="BX152" t="s">
        <v>100</v>
      </c>
      <c r="BY152" t="s">
        <v>211</v>
      </c>
      <c r="BZ152">
        <v>39.479300000000002</v>
      </c>
      <c r="CA152">
        <v>41621.599999999999</v>
      </c>
      <c r="CB152">
        <v>39862.9</v>
      </c>
      <c r="CC152">
        <v>0</v>
      </c>
      <c r="CD152">
        <v>2797.21</v>
      </c>
      <c r="CE152">
        <v>0</v>
      </c>
      <c r="CF152">
        <v>90621.7</v>
      </c>
      <c r="CG152">
        <v>174943</v>
      </c>
      <c r="CH152">
        <v>229701</v>
      </c>
      <c r="CI152">
        <v>0</v>
      </c>
      <c r="CJ152">
        <v>0</v>
      </c>
      <c r="CK152">
        <v>0</v>
      </c>
      <c r="CL152">
        <v>404644</v>
      </c>
      <c r="CM152">
        <v>6470.47</v>
      </c>
      <c r="CN152">
        <v>0</v>
      </c>
      <c r="CO152">
        <v>0</v>
      </c>
      <c r="CP152">
        <v>0</v>
      </c>
      <c r="CQ152">
        <v>0</v>
      </c>
      <c r="CR152">
        <v>740.86400000000003</v>
      </c>
      <c r="CS152">
        <v>0</v>
      </c>
      <c r="CT152">
        <v>7211.33</v>
      </c>
      <c r="CU152">
        <v>0</v>
      </c>
      <c r="CV152">
        <v>0</v>
      </c>
      <c r="CW152">
        <v>0</v>
      </c>
      <c r="CX152">
        <v>0</v>
      </c>
      <c r="CY152">
        <v>7211.33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19.456099999999999</v>
      </c>
      <c r="DN152">
        <v>36.939</v>
      </c>
      <c r="DO152">
        <v>19.5915</v>
      </c>
      <c r="DP152">
        <v>0</v>
      </c>
      <c r="DQ152">
        <v>0.87723700000000004</v>
      </c>
      <c r="DR152">
        <v>1.99318</v>
      </c>
      <c r="DS152">
        <v>41.601199999999999</v>
      </c>
      <c r="DT152">
        <v>120.458</v>
      </c>
      <c r="DU152">
        <v>107.855</v>
      </c>
      <c r="DV152">
        <v>0</v>
      </c>
      <c r="DW152">
        <v>0</v>
      </c>
      <c r="DX152">
        <v>0</v>
      </c>
      <c r="DY152">
        <v>228.31299999999999</v>
      </c>
      <c r="DZ152">
        <v>206.876</v>
      </c>
      <c r="EA152">
        <v>21.436900000000001</v>
      </c>
      <c r="EB152">
        <v>0</v>
      </c>
      <c r="EC152">
        <v>0</v>
      </c>
      <c r="EE152">
        <v>0</v>
      </c>
      <c r="EF152">
        <v>8.25</v>
      </c>
      <c r="EG152" t="s">
        <v>207</v>
      </c>
      <c r="EH152">
        <v>0</v>
      </c>
      <c r="FI152" t="s">
        <v>509</v>
      </c>
      <c r="FJ152" t="s">
        <v>512</v>
      </c>
      <c r="FK152" t="s">
        <v>260</v>
      </c>
      <c r="FL152" t="s">
        <v>291</v>
      </c>
      <c r="FM152">
        <v>8.5</v>
      </c>
      <c r="FN152" t="s">
        <v>44</v>
      </c>
      <c r="FO152" t="s">
        <v>516</v>
      </c>
      <c r="FP152" t="s">
        <v>519</v>
      </c>
    </row>
    <row r="153" spans="1:172" x14ac:dyDescent="0.25">
      <c r="A153" s="69">
        <v>42961.380185185182</v>
      </c>
      <c r="B153" t="s">
        <v>393</v>
      </c>
      <c r="C153">
        <v>303216</v>
      </c>
      <c r="D153" t="s">
        <v>305</v>
      </c>
      <c r="E153">
        <v>53627.8</v>
      </c>
      <c r="F153">
        <v>53627.8</v>
      </c>
      <c r="G153" t="s">
        <v>43</v>
      </c>
      <c r="H153" s="39">
        <v>6.3194444444444442E-2</v>
      </c>
      <c r="I153" t="s">
        <v>50</v>
      </c>
      <c r="J153">
        <v>13.95</v>
      </c>
      <c r="K153" t="s">
        <v>100</v>
      </c>
      <c r="L153" t="s">
        <v>100</v>
      </c>
      <c r="M153" t="s">
        <v>225</v>
      </c>
      <c r="N153">
        <v>40.3215</v>
      </c>
      <c r="O153">
        <v>44371.9</v>
      </c>
      <c r="P153">
        <v>26120.2</v>
      </c>
      <c r="Q153">
        <v>0</v>
      </c>
      <c r="R153">
        <v>4340.97</v>
      </c>
      <c r="S153">
        <v>0</v>
      </c>
      <c r="T153">
        <v>72497.3</v>
      </c>
      <c r="U153">
        <v>147371</v>
      </c>
      <c r="V153">
        <v>229701</v>
      </c>
      <c r="W153">
        <v>0</v>
      </c>
      <c r="X153">
        <v>0</v>
      </c>
      <c r="Y153">
        <v>0</v>
      </c>
      <c r="Z153">
        <v>377072</v>
      </c>
      <c r="AA153">
        <v>6197.12</v>
      </c>
      <c r="AB153">
        <v>0</v>
      </c>
      <c r="AC153">
        <v>0</v>
      </c>
      <c r="AD153">
        <v>0</v>
      </c>
      <c r="AE153">
        <v>0</v>
      </c>
      <c r="AF153">
        <v>709.48599999999999</v>
      </c>
      <c r="AG153">
        <v>0</v>
      </c>
      <c r="AH153">
        <v>6906.61</v>
      </c>
      <c r="AI153">
        <v>0</v>
      </c>
      <c r="AJ153">
        <v>0</v>
      </c>
      <c r="AK153">
        <v>0</v>
      </c>
      <c r="AL153">
        <v>0</v>
      </c>
      <c r="AM153">
        <v>6906.61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18.634399999999999</v>
      </c>
      <c r="BB153">
        <v>38.664299999999997</v>
      </c>
      <c r="BC153">
        <v>12.773</v>
      </c>
      <c r="BD153">
        <v>0</v>
      </c>
      <c r="BE153">
        <v>1.36198</v>
      </c>
      <c r="BF153">
        <v>1.90907</v>
      </c>
      <c r="BG153">
        <v>33.280900000000003</v>
      </c>
      <c r="BH153">
        <v>106.624</v>
      </c>
      <c r="BI153">
        <v>107.855</v>
      </c>
      <c r="BJ153">
        <v>0</v>
      </c>
      <c r="BK153">
        <v>0</v>
      </c>
      <c r="BL153">
        <v>0</v>
      </c>
      <c r="BM153">
        <v>214.47800000000001</v>
      </c>
      <c r="BN153">
        <v>193.947</v>
      </c>
      <c r="BO153">
        <v>20.530799999999999</v>
      </c>
      <c r="BP153">
        <v>0</v>
      </c>
      <c r="BQ153">
        <v>0</v>
      </c>
      <c r="BS153">
        <v>0</v>
      </c>
      <c r="BT153">
        <v>1.25</v>
      </c>
      <c r="BU153" t="s">
        <v>158</v>
      </c>
      <c r="BV153">
        <v>0</v>
      </c>
      <c r="BW153" t="s">
        <v>100</v>
      </c>
      <c r="BX153" t="s">
        <v>100</v>
      </c>
      <c r="BY153" t="s">
        <v>391</v>
      </c>
      <c r="BZ153">
        <v>39.595199999999998</v>
      </c>
      <c r="CA153">
        <v>41654.800000000003</v>
      </c>
      <c r="CB153">
        <v>39884.6</v>
      </c>
      <c r="CC153">
        <v>0</v>
      </c>
      <c r="CD153">
        <v>2805.26</v>
      </c>
      <c r="CE153">
        <v>0</v>
      </c>
      <c r="CF153">
        <v>90621.6</v>
      </c>
      <c r="CG153">
        <v>175006</v>
      </c>
      <c r="CH153">
        <v>229701</v>
      </c>
      <c r="CI153">
        <v>0</v>
      </c>
      <c r="CJ153">
        <v>0</v>
      </c>
      <c r="CK153">
        <v>0</v>
      </c>
      <c r="CL153">
        <v>404707</v>
      </c>
      <c r="CM153">
        <v>6488.66</v>
      </c>
      <c r="CN153">
        <v>0</v>
      </c>
      <c r="CO153">
        <v>0</v>
      </c>
      <c r="CP153">
        <v>0</v>
      </c>
      <c r="CQ153">
        <v>0</v>
      </c>
      <c r="CR153">
        <v>740.86500000000001</v>
      </c>
      <c r="CS153">
        <v>0</v>
      </c>
      <c r="CT153">
        <v>7229.52</v>
      </c>
      <c r="CU153">
        <v>0</v>
      </c>
      <c r="CV153">
        <v>0</v>
      </c>
      <c r="CW153">
        <v>0</v>
      </c>
      <c r="CX153">
        <v>0</v>
      </c>
      <c r="CY153">
        <v>7229.52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19.510300000000001</v>
      </c>
      <c r="DN153">
        <v>36.969200000000001</v>
      </c>
      <c r="DO153">
        <v>19.605399999999999</v>
      </c>
      <c r="DP153">
        <v>0</v>
      </c>
      <c r="DQ153">
        <v>0.87968800000000003</v>
      </c>
      <c r="DR153">
        <v>1.99318</v>
      </c>
      <c r="DS153">
        <v>41.601100000000002</v>
      </c>
      <c r="DT153">
        <v>120.559</v>
      </c>
      <c r="DU153">
        <v>107.855</v>
      </c>
      <c r="DV153">
        <v>0</v>
      </c>
      <c r="DW153">
        <v>0</v>
      </c>
      <c r="DX153">
        <v>0</v>
      </c>
      <c r="DY153">
        <v>228.41300000000001</v>
      </c>
      <c r="DZ153">
        <v>206.922</v>
      </c>
      <c r="EA153">
        <v>21.491099999999999</v>
      </c>
      <c r="EB153">
        <v>0</v>
      </c>
      <c r="EC153">
        <v>0</v>
      </c>
      <c r="EE153">
        <v>0</v>
      </c>
      <c r="EF153">
        <v>8.5</v>
      </c>
      <c r="EG153" t="s">
        <v>207</v>
      </c>
      <c r="EH153">
        <v>0</v>
      </c>
      <c r="FI153" t="s">
        <v>509</v>
      </c>
      <c r="FJ153" t="s">
        <v>512</v>
      </c>
      <c r="FK153" t="s">
        <v>260</v>
      </c>
      <c r="FL153" t="s">
        <v>291</v>
      </c>
      <c r="FM153">
        <v>8.5</v>
      </c>
      <c r="FN153" t="s">
        <v>44</v>
      </c>
      <c r="FO153" t="s">
        <v>516</v>
      </c>
      <c r="FP153" t="s">
        <v>519</v>
      </c>
    </row>
    <row r="154" spans="1:172" x14ac:dyDescent="0.25">
      <c r="A154" s="69">
        <v>42961.381296296298</v>
      </c>
      <c r="B154" t="s">
        <v>394</v>
      </c>
      <c r="C154">
        <v>303316</v>
      </c>
      <c r="D154" t="s">
        <v>305</v>
      </c>
      <c r="E154">
        <v>53627.8</v>
      </c>
      <c r="F154">
        <v>53627.8</v>
      </c>
      <c r="G154" t="s">
        <v>43</v>
      </c>
      <c r="H154" s="39">
        <v>6.3888888888888884E-2</v>
      </c>
      <c r="I154" t="s">
        <v>51</v>
      </c>
      <c r="J154">
        <v>-4.16</v>
      </c>
      <c r="K154" t="s">
        <v>100</v>
      </c>
      <c r="L154" t="s">
        <v>100</v>
      </c>
      <c r="M154" t="s">
        <v>225</v>
      </c>
      <c r="N154">
        <v>37.058500000000002</v>
      </c>
      <c r="O154">
        <v>46574.9</v>
      </c>
      <c r="P154">
        <v>27635.1</v>
      </c>
      <c r="Q154">
        <v>0</v>
      </c>
      <c r="R154">
        <v>4084.38</v>
      </c>
      <c r="S154">
        <v>0</v>
      </c>
      <c r="T154">
        <v>108746</v>
      </c>
      <c r="U154">
        <v>187077</v>
      </c>
      <c r="V154">
        <v>229701</v>
      </c>
      <c r="W154">
        <v>0</v>
      </c>
      <c r="X154">
        <v>0</v>
      </c>
      <c r="Y154">
        <v>0</v>
      </c>
      <c r="Z154">
        <v>416779</v>
      </c>
      <c r="AA154">
        <v>5695.63</v>
      </c>
      <c r="AB154">
        <v>0</v>
      </c>
      <c r="AC154">
        <v>0</v>
      </c>
      <c r="AD154">
        <v>0</v>
      </c>
      <c r="AE154">
        <v>0</v>
      </c>
      <c r="AF154">
        <v>709.48599999999999</v>
      </c>
      <c r="AG154">
        <v>0</v>
      </c>
      <c r="AH154">
        <v>6405.11</v>
      </c>
      <c r="AI154">
        <v>0</v>
      </c>
      <c r="AJ154">
        <v>0</v>
      </c>
      <c r="AK154">
        <v>0</v>
      </c>
      <c r="AL154">
        <v>0</v>
      </c>
      <c r="AM154">
        <v>6405.11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17.16</v>
      </c>
      <c r="BB154">
        <v>40.696100000000001</v>
      </c>
      <c r="BC154">
        <v>13.7477</v>
      </c>
      <c r="BD154">
        <v>0</v>
      </c>
      <c r="BE154">
        <v>1.2814300000000001</v>
      </c>
      <c r="BF154">
        <v>1.90907</v>
      </c>
      <c r="BG154">
        <v>49.921399999999998</v>
      </c>
      <c r="BH154">
        <v>124.71599999999999</v>
      </c>
      <c r="BI154">
        <v>107.855</v>
      </c>
      <c r="BJ154">
        <v>0</v>
      </c>
      <c r="BK154">
        <v>0</v>
      </c>
      <c r="BL154">
        <v>0</v>
      </c>
      <c r="BM154">
        <v>232.57</v>
      </c>
      <c r="BN154">
        <v>213.51300000000001</v>
      </c>
      <c r="BO154">
        <v>19.057500000000001</v>
      </c>
      <c r="BP154">
        <v>0</v>
      </c>
      <c r="BQ154">
        <v>0</v>
      </c>
      <c r="BS154">
        <v>0</v>
      </c>
      <c r="BT154">
        <v>1.25</v>
      </c>
      <c r="BU154" t="s">
        <v>158</v>
      </c>
      <c r="BV154">
        <v>0</v>
      </c>
      <c r="BW154" t="s">
        <v>100</v>
      </c>
      <c r="BX154" t="s">
        <v>100</v>
      </c>
      <c r="BY154" t="s">
        <v>391</v>
      </c>
      <c r="BZ154">
        <v>39.595199999999998</v>
      </c>
      <c r="CA154">
        <v>41654.800000000003</v>
      </c>
      <c r="CB154">
        <v>39884.6</v>
      </c>
      <c r="CC154">
        <v>0</v>
      </c>
      <c r="CD154">
        <v>2805.26</v>
      </c>
      <c r="CE154">
        <v>0</v>
      </c>
      <c r="CF154">
        <v>90621.6</v>
      </c>
      <c r="CG154">
        <v>175006</v>
      </c>
      <c r="CH154">
        <v>229701</v>
      </c>
      <c r="CI154">
        <v>0</v>
      </c>
      <c r="CJ154">
        <v>0</v>
      </c>
      <c r="CK154">
        <v>0</v>
      </c>
      <c r="CL154">
        <v>404707</v>
      </c>
      <c r="CM154">
        <v>6488.66</v>
      </c>
      <c r="CN154">
        <v>0</v>
      </c>
      <c r="CO154">
        <v>0</v>
      </c>
      <c r="CP154">
        <v>0</v>
      </c>
      <c r="CQ154">
        <v>0</v>
      </c>
      <c r="CR154">
        <v>740.86500000000001</v>
      </c>
      <c r="CS154">
        <v>0</v>
      </c>
      <c r="CT154">
        <v>7229.52</v>
      </c>
      <c r="CU154">
        <v>0</v>
      </c>
      <c r="CV154">
        <v>0</v>
      </c>
      <c r="CW154">
        <v>0</v>
      </c>
      <c r="CX154">
        <v>0</v>
      </c>
      <c r="CY154">
        <v>7229.52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19.510300000000001</v>
      </c>
      <c r="DN154">
        <v>36.969200000000001</v>
      </c>
      <c r="DO154">
        <v>19.605399999999999</v>
      </c>
      <c r="DP154">
        <v>0</v>
      </c>
      <c r="DQ154">
        <v>0.87968800000000003</v>
      </c>
      <c r="DR154">
        <v>1.99318</v>
      </c>
      <c r="DS154">
        <v>41.601100000000002</v>
      </c>
      <c r="DT154">
        <v>120.559</v>
      </c>
      <c r="DU154">
        <v>107.855</v>
      </c>
      <c r="DV154">
        <v>0</v>
      </c>
      <c r="DW154">
        <v>0</v>
      </c>
      <c r="DX154">
        <v>0</v>
      </c>
      <c r="DY154">
        <v>228.41300000000001</v>
      </c>
      <c r="DZ154">
        <v>206.922</v>
      </c>
      <c r="EA154">
        <v>21.491099999999999</v>
      </c>
      <c r="EB154">
        <v>0</v>
      </c>
      <c r="EC154">
        <v>0</v>
      </c>
      <c r="EE154">
        <v>0</v>
      </c>
      <c r="EF154">
        <v>8.5</v>
      </c>
      <c r="EG154" t="s">
        <v>207</v>
      </c>
      <c r="EH154">
        <v>0</v>
      </c>
      <c r="FI154" t="s">
        <v>509</v>
      </c>
      <c r="FJ154" t="s">
        <v>512</v>
      </c>
      <c r="FK154" t="s">
        <v>260</v>
      </c>
      <c r="FL154" t="s">
        <v>291</v>
      </c>
      <c r="FM154">
        <v>8.5</v>
      </c>
      <c r="FN154" t="s">
        <v>44</v>
      </c>
      <c r="FO154" t="s">
        <v>516</v>
      </c>
      <c r="FP154" t="s">
        <v>519</v>
      </c>
    </row>
    <row r="155" spans="1:172" x14ac:dyDescent="0.25">
      <c r="A155" s="69">
        <v>42961.382245370369</v>
      </c>
      <c r="B155" t="s">
        <v>395</v>
      </c>
      <c r="C155">
        <v>303406</v>
      </c>
      <c r="D155" t="s">
        <v>303</v>
      </c>
      <c r="E155">
        <v>53627.8</v>
      </c>
      <c r="F155">
        <v>53627.8</v>
      </c>
      <c r="G155" t="s">
        <v>43</v>
      </c>
      <c r="H155" s="39">
        <v>5.347222222222222E-2</v>
      </c>
      <c r="I155" t="s">
        <v>50</v>
      </c>
      <c r="J155">
        <v>14.04</v>
      </c>
      <c r="K155" t="s">
        <v>100</v>
      </c>
      <c r="L155" t="s">
        <v>100</v>
      </c>
      <c r="M155" t="s">
        <v>225</v>
      </c>
      <c r="N155">
        <v>8.8610100000000003</v>
      </c>
      <c r="O155">
        <v>79822.3</v>
      </c>
      <c r="P155">
        <v>22375.9</v>
      </c>
      <c r="Q155">
        <v>0</v>
      </c>
      <c r="R155">
        <v>1775.58</v>
      </c>
      <c r="S155">
        <v>0</v>
      </c>
      <c r="T155">
        <v>72497.3</v>
      </c>
      <c r="U155">
        <v>176480</v>
      </c>
      <c r="V155">
        <v>229701</v>
      </c>
      <c r="W155">
        <v>0</v>
      </c>
      <c r="X155">
        <v>0</v>
      </c>
      <c r="Y155">
        <v>0</v>
      </c>
      <c r="Z155">
        <v>406181</v>
      </c>
      <c r="AA155">
        <v>1361.88</v>
      </c>
      <c r="AB155">
        <v>0</v>
      </c>
      <c r="AC155">
        <v>0</v>
      </c>
      <c r="AD155">
        <v>0</v>
      </c>
      <c r="AE155">
        <v>0</v>
      </c>
      <c r="AF155">
        <v>609.04499999999996</v>
      </c>
      <c r="AG155">
        <v>0</v>
      </c>
      <c r="AH155">
        <v>1970.93</v>
      </c>
      <c r="AI155">
        <v>0</v>
      </c>
      <c r="AJ155">
        <v>0</v>
      </c>
      <c r="AK155">
        <v>0</v>
      </c>
      <c r="AL155">
        <v>0</v>
      </c>
      <c r="AM155">
        <v>1970.93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4.1664099999999999</v>
      </c>
      <c r="BB155">
        <v>54.208500000000001</v>
      </c>
      <c r="BC155">
        <v>10.7103</v>
      </c>
      <c r="BD155">
        <v>0</v>
      </c>
      <c r="BE155">
        <v>0.56095300000000003</v>
      </c>
      <c r="BF155">
        <v>1.6341699999999999</v>
      </c>
      <c r="BG155">
        <v>33.649000000000001</v>
      </c>
      <c r="BH155">
        <v>104.929</v>
      </c>
      <c r="BI155">
        <v>109.03400000000001</v>
      </c>
      <c r="BJ155">
        <v>0</v>
      </c>
      <c r="BK155">
        <v>0</v>
      </c>
      <c r="BL155">
        <v>0</v>
      </c>
      <c r="BM155">
        <v>213.96299999999999</v>
      </c>
      <c r="BN155">
        <v>208.166</v>
      </c>
      <c r="BO155">
        <v>5.79779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100</v>
      </c>
      <c r="BX155" t="s">
        <v>100</v>
      </c>
      <c r="BY155" t="s">
        <v>368</v>
      </c>
      <c r="BZ155">
        <v>9.1586599999999994</v>
      </c>
      <c r="CA155">
        <v>77729.600000000006</v>
      </c>
      <c r="CB155">
        <v>37485.599999999999</v>
      </c>
      <c r="CC155">
        <v>0</v>
      </c>
      <c r="CD155">
        <v>1338.73</v>
      </c>
      <c r="CE155">
        <v>0</v>
      </c>
      <c r="CF155">
        <v>90621.6</v>
      </c>
      <c r="CG155">
        <v>207185</v>
      </c>
      <c r="CH155">
        <v>229701</v>
      </c>
      <c r="CI155">
        <v>0</v>
      </c>
      <c r="CJ155">
        <v>0</v>
      </c>
      <c r="CK155">
        <v>0</v>
      </c>
      <c r="CL155">
        <v>436886</v>
      </c>
      <c r="CM155">
        <v>1613.36</v>
      </c>
      <c r="CN155">
        <v>0</v>
      </c>
      <c r="CO155">
        <v>0</v>
      </c>
      <c r="CP155">
        <v>0</v>
      </c>
      <c r="CQ155">
        <v>0</v>
      </c>
      <c r="CR155">
        <v>640.42700000000002</v>
      </c>
      <c r="CS155">
        <v>0</v>
      </c>
      <c r="CT155">
        <v>2253.79</v>
      </c>
      <c r="CU155">
        <v>0</v>
      </c>
      <c r="CV155">
        <v>0</v>
      </c>
      <c r="CW155">
        <v>0</v>
      </c>
      <c r="CX155">
        <v>0</v>
      </c>
      <c r="CY155">
        <v>2253.79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4.95357</v>
      </c>
      <c r="DN155">
        <v>51.796300000000002</v>
      </c>
      <c r="DO155">
        <v>18.018999999999998</v>
      </c>
      <c r="DP155">
        <v>0</v>
      </c>
      <c r="DQ155">
        <v>0.42332500000000001</v>
      </c>
      <c r="DR155">
        <v>1.7182900000000001</v>
      </c>
      <c r="DS155">
        <v>42.061300000000003</v>
      </c>
      <c r="DT155">
        <v>118.97199999999999</v>
      </c>
      <c r="DU155">
        <v>109.03400000000001</v>
      </c>
      <c r="DV155">
        <v>0</v>
      </c>
      <c r="DW155">
        <v>0</v>
      </c>
      <c r="DX155">
        <v>0</v>
      </c>
      <c r="DY155">
        <v>228.006</v>
      </c>
      <c r="DZ155">
        <v>221.33699999999999</v>
      </c>
      <c r="EA155">
        <v>6.6689699999999998</v>
      </c>
      <c r="EB155">
        <v>0</v>
      </c>
      <c r="EC155">
        <v>0</v>
      </c>
      <c r="EE155">
        <v>0</v>
      </c>
      <c r="EF155">
        <v>0</v>
      </c>
      <c r="EH155">
        <v>0</v>
      </c>
      <c r="FI155" t="s">
        <v>509</v>
      </c>
      <c r="FJ155" t="s">
        <v>512</v>
      </c>
      <c r="FK155" t="s">
        <v>260</v>
      </c>
      <c r="FL155" t="s">
        <v>291</v>
      </c>
      <c r="FM155">
        <v>8.5</v>
      </c>
      <c r="FN155" t="s">
        <v>44</v>
      </c>
      <c r="FO155" t="s">
        <v>516</v>
      </c>
      <c r="FP155" t="s">
        <v>519</v>
      </c>
    </row>
    <row r="156" spans="1:172" x14ac:dyDescent="0.25">
      <c r="A156" s="69">
        <v>42961.38318287037</v>
      </c>
      <c r="B156" t="s">
        <v>396</v>
      </c>
      <c r="C156">
        <v>303506</v>
      </c>
      <c r="D156" t="s">
        <v>303</v>
      </c>
      <c r="E156">
        <v>53627.8</v>
      </c>
      <c r="F156">
        <v>53627.8</v>
      </c>
      <c r="G156" t="s">
        <v>43</v>
      </c>
      <c r="H156" s="39">
        <v>5.347222222222222E-2</v>
      </c>
      <c r="I156" t="s">
        <v>51</v>
      </c>
      <c r="J156">
        <v>-6.12</v>
      </c>
      <c r="K156" t="s">
        <v>100</v>
      </c>
      <c r="L156" t="s">
        <v>100</v>
      </c>
      <c r="M156" t="s">
        <v>225</v>
      </c>
      <c r="N156">
        <v>7.5362900000000002</v>
      </c>
      <c r="O156">
        <v>84558.8</v>
      </c>
      <c r="P156">
        <v>24036.799999999999</v>
      </c>
      <c r="Q156">
        <v>0</v>
      </c>
      <c r="R156">
        <v>1587.02</v>
      </c>
      <c r="S156">
        <v>0</v>
      </c>
      <c r="T156">
        <v>108746</v>
      </c>
      <c r="U156">
        <v>218936</v>
      </c>
      <c r="V156">
        <v>229701</v>
      </c>
      <c r="W156">
        <v>0</v>
      </c>
      <c r="X156">
        <v>0</v>
      </c>
      <c r="Y156">
        <v>0</v>
      </c>
      <c r="Z156">
        <v>448637</v>
      </c>
      <c r="AA156">
        <v>1158.28</v>
      </c>
      <c r="AB156">
        <v>0</v>
      </c>
      <c r="AC156">
        <v>0</v>
      </c>
      <c r="AD156">
        <v>0</v>
      </c>
      <c r="AE156">
        <v>0</v>
      </c>
      <c r="AF156">
        <v>609.04499999999996</v>
      </c>
      <c r="AG156">
        <v>0</v>
      </c>
      <c r="AH156">
        <v>1767.32</v>
      </c>
      <c r="AI156">
        <v>0</v>
      </c>
      <c r="AJ156">
        <v>0</v>
      </c>
      <c r="AK156">
        <v>0</v>
      </c>
      <c r="AL156">
        <v>0</v>
      </c>
      <c r="AM156">
        <v>1767.32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3.5678100000000001</v>
      </c>
      <c r="BB156">
        <v>57.247900000000001</v>
      </c>
      <c r="BC156">
        <v>11.6677</v>
      </c>
      <c r="BD156">
        <v>0</v>
      </c>
      <c r="BE156">
        <v>0.50009300000000001</v>
      </c>
      <c r="BF156">
        <v>1.6341699999999999</v>
      </c>
      <c r="BG156">
        <v>50.473500000000001</v>
      </c>
      <c r="BH156">
        <v>125.09099999999999</v>
      </c>
      <c r="BI156">
        <v>109.03400000000001</v>
      </c>
      <c r="BJ156">
        <v>0</v>
      </c>
      <c r="BK156">
        <v>0</v>
      </c>
      <c r="BL156">
        <v>0</v>
      </c>
      <c r="BM156">
        <v>234.125</v>
      </c>
      <c r="BN156">
        <v>228.92599999999999</v>
      </c>
      <c r="BO156">
        <v>5.1996099999999998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100</v>
      </c>
      <c r="BX156" t="s">
        <v>100</v>
      </c>
      <c r="BY156" t="s">
        <v>368</v>
      </c>
      <c r="BZ156">
        <v>9.1586599999999994</v>
      </c>
      <c r="CA156">
        <v>77729.600000000006</v>
      </c>
      <c r="CB156">
        <v>37485.599999999999</v>
      </c>
      <c r="CC156">
        <v>0</v>
      </c>
      <c r="CD156">
        <v>1338.73</v>
      </c>
      <c r="CE156">
        <v>0</v>
      </c>
      <c r="CF156">
        <v>90621.6</v>
      </c>
      <c r="CG156">
        <v>207185</v>
      </c>
      <c r="CH156">
        <v>229701</v>
      </c>
      <c r="CI156">
        <v>0</v>
      </c>
      <c r="CJ156">
        <v>0</v>
      </c>
      <c r="CK156">
        <v>0</v>
      </c>
      <c r="CL156">
        <v>436886</v>
      </c>
      <c r="CM156">
        <v>1613.36</v>
      </c>
      <c r="CN156">
        <v>0</v>
      </c>
      <c r="CO156">
        <v>0</v>
      </c>
      <c r="CP156">
        <v>0</v>
      </c>
      <c r="CQ156">
        <v>0</v>
      </c>
      <c r="CR156">
        <v>640.42700000000002</v>
      </c>
      <c r="CS156">
        <v>0</v>
      </c>
      <c r="CT156">
        <v>2253.79</v>
      </c>
      <c r="CU156">
        <v>0</v>
      </c>
      <c r="CV156">
        <v>0</v>
      </c>
      <c r="CW156">
        <v>0</v>
      </c>
      <c r="CX156">
        <v>0</v>
      </c>
      <c r="CY156">
        <v>2253.79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4.95357</v>
      </c>
      <c r="DN156">
        <v>51.796300000000002</v>
      </c>
      <c r="DO156">
        <v>18.018999999999998</v>
      </c>
      <c r="DP156">
        <v>0</v>
      </c>
      <c r="DQ156">
        <v>0.42332500000000001</v>
      </c>
      <c r="DR156">
        <v>1.7182900000000001</v>
      </c>
      <c r="DS156">
        <v>42.061300000000003</v>
      </c>
      <c r="DT156">
        <v>118.97199999999999</v>
      </c>
      <c r="DU156">
        <v>109.03400000000001</v>
      </c>
      <c r="DV156">
        <v>0</v>
      </c>
      <c r="DW156">
        <v>0</v>
      </c>
      <c r="DX156">
        <v>0</v>
      </c>
      <c r="DY156">
        <v>228.006</v>
      </c>
      <c r="DZ156">
        <v>221.33699999999999</v>
      </c>
      <c r="EA156">
        <v>6.6689699999999998</v>
      </c>
      <c r="EB156">
        <v>0</v>
      </c>
      <c r="EC156">
        <v>0</v>
      </c>
      <c r="EE156">
        <v>0</v>
      </c>
      <c r="EF156">
        <v>0</v>
      </c>
      <c r="EH156">
        <v>0</v>
      </c>
      <c r="FI156" t="s">
        <v>509</v>
      </c>
      <c r="FJ156" t="s">
        <v>512</v>
      </c>
      <c r="FK156" t="s">
        <v>260</v>
      </c>
      <c r="FL156" t="s">
        <v>291</v>
      </c>
      <c r="FM156">
        <v>8.5</v>
      </c>
      <c r="FN156" t="s">
        <v>44</v>
      </c>
      <c r="FO156" t="s">
        <v>516</v>
      </c>
      <c r="FP156" t="s">
        <v>519</v>
      </c>
    </row>
    <row r="157" spans="1:172" x14ac:dyDescent="0.25">
      <c r="A157" s="69">
        <v>42961.384293981479</v>
      </c>
      <c r="B157" t="s">
        <v>397</v>
      </c>
      <c r="C157">
        <v>307216</v>
      </c>
      <c r="D157" t="s">
        <v>305</v>
      </c>
      <c r="E157">
        <v>53627.8</v>
      </c>
      <c r="F157">
        <v>53627.8</v>
      </c>
      <c r="G157" t="s">
        <v>43</v>
      </c>
      <c r="H157" s="39">
        <v>6.3888888888888884E-2</v>
      </c>
      <c r="I157" t="s">
        <v>50</v>
      </c>
      <c r="J157">
        <v>8.89</v>
      </c>
      <c r="K157" t="s">
        <v>100</v>
      </c>
      <c r="L157" t="s">
        <v>100</v>
      </c>
      <c r="M157" t="s">
        <v>225</v>
      </c>
      <c r="N157">
        <v>39.2239</v>
      </c>
      <c r="O157">
        <v>44570.1</v>
      </c>
      <c r="P157">
        <v>19520.2</v>
      </c>
      <c r="Q157">
        <v>0</v>
      </c>
      <c r="R157">
        <v>4230.8100000000004</v>
      </c>
      <c r="S157">
        <v>0</v>
      </c>
      <c r="T157">
        <v>90621.6</v>
      </c>
      <c r="U157">
        <v>158982</v>
      </c>
      <c r="V157">
        <v>229701</v>
      </c>
      <c r="W157">
        <v>0</v>
      </c>
      <c r="X157">
        <v>0</v>
      </c>
      <c r="Y157">
        <v>0</v>
      </c>
      <c r="Z157">
        <v>388683</v>
      </c>
      <c r="AA157">
        <v>6028.44</v>
      </c>
      <c r="AB157">
        <v>0</v>
      </c>
      <c r="AC157">
        <v>0</v>
      </c>
      <c r="AD157">
        <v>0</v>
      </c>
      <c r="AE157">
        <v>0</v>
      </c>
      <c r="AF157">
        <v>709.48599999999999</v>
      </c>
      <c r="AG157">
        <v>0</v>
      </c>
      <c r="AH157">
        <v>6737.92</v>
      </c>
      <c r="AI157">
        <v>0</v>
      </c>
      <c r="AJ157">
        <v>0</v>
      </c>
      <c r="AK157">
        <v>0</v>
      </c>
      <c r="AL157">
        <v>0</v>
      </c>
      <c r="AM157">
        <v>6737.92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18.1449</v>
      </c>
      <c r="BB157">
        <v>39.055500000000002</v>
      </c>
      <c r="BC157">
        <v>9.6335200000000007</v>
      </c>
      <c r="BD157">
        <v>0</v>
      </c>
      <c r="BE157">
        <v>1.32724</v>
      </c>
      <c r="BF157">
        <v>1.90907</v>
      </c>
      <c r="BG157">
        <v>41.601100000000002</v>
      </c>
      <c r="BH157">
        <v>111.67100000000001</v>
      </c>
      <c r="BI157">
        <v>107.855</v>
      </c>
      <c r="BJ157">
        <v>0</v>
      </c>
      <c r="BK157">
        <v>0</v>
      </c>
      <c r="BL157">
        <v>0</v>
      </c>
      <c r="BM157">
        <v>219.52600000000001</v>
      </c>
      <c r="BN157">
        <v>199.48400000000001</v>
      </c>
      <c r="BO157">
        <v>20.041599999999999</v>
      </c>
      <c r="BP157">
        <v>0</v>
      </c>
      <c r="BQ157">
        <v>0</v>
      </c>
      <c r="BS157">
        <v>0</v>
      </c>
      <c r="BT157">
        <v>1.25</v>
      </c>
      <c r="BU157" t="s">
        <v>158</v>
      </c>
      <c r="BV157">
        <v>0</v>
      </c>
      <c r="BW157" t="s">
        <v>100</v>
      </c>
      <c r="BX157" t="s">
        <v>100</v>
      </c>
      <c r="BY157" t="s">
        <v>391</v>
      </c>
      <c r="BZ157">
        <v>39.595199999999998</v>
      </c>
      <c r="CA157">
        <v>41654.800000000003</v>
      </c>
      <c r="CB157">
        <v>39884.6</v>
      </c>
      <c r="CC157">
        <v>0</v>
      </c>
      <c r="CD157">
        <v>2805.26</v>
      </c>
      <c r="CE157">
        <v>0</v>
      </c>
      <c r="CF157">
        <v>90621.6</v>
      </c>
      <c r="CG157">
        <v>175006</v>
      </c>
      <c r="CH157">
        <v>229701</v>
      </c>
      <c r="CI157">
        <v>0</v>
      </c>
      <c r="CJ157">
        <v>0</v>
      </c>
      <c r="CK157">
        <v>0</v>
      </c>
      <c r="CL157">
        <v>404707</v>
      </c>
      <c r="CM157">
        <v>6488.66</v>
      </c>
      <c r="CN157">
        <v>0</v>
      </c>
      <c r="CO157">
        <v>0</v>
      </c>
      <c r="CP157">
        <v>0</v>
      </c>
      <c r="CQ157">
        <v>0</v>
      </c>
      <c r="CR157">
        <v>740.86500000000001</v>
      </c>
      <c r="CS157">
        <v>0</v>
      </c>
      <c r="CT157">
        <v>7229.52</v>
      </c>
      <c r="CU157">
        <v>0</v>
      </c>
      <c r="CV157">
        <v>0</v>
      </c>
      <c r="CW157">
        <v>0</v>
      </c>
      <c r="CX157">
        <v>0</v>
      </c>
      <c r="CY157">
        <v>7229.52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19.510300000000001</v>
      </c>
      <c r="DN157">
        <v>36.969200000000001</v>
      </c>
      <c r="DO157">
        <v>19.605399999999999</v>
      </c>
      <c r="DP157">
        <v>0</v>
      </c>
      <c r="DQ157">
        <v>0.87968800000000003</v>
      </c>
      <c r="DR157">
        <v>1.99318</v>
      </c>
      <c r="DS157">
        <v>41.601100000000002</v>
      </c>
      <c r="DT157">
        <v>120.559</v>
      </c>
      <c r="DU157">
        <v>107.855</v>
      </c>
      <c r="DV157">
        <v>0</v>
      </c>
      <c r="DW157">
        <v>0</v>
      </c>
      <c r="DX157">
        <v>0</v>
      </c>
      <c r="DY157">
        <v>228.41300000000001</v>
      </c>
      <c r="DZ157">
        <v>206.922</v>
      </c>
      <c r="EA157">
        <v>21.491099999999999</v>
      </c>
      <c r="EB157">
        <v>0</v>
      </c>
      <c r="EC157">
        <v>0</v>
      </c>
      <c r="EE157">
        <v>0</v>
      </c>
      <c r="EF157">
        <v>8.5</v>
      </c>
      <c r="EG157" t="s">
        <v>207</v>
      </c>
      <c r="EH157">
        <v>0</v>
      </c>
      <c r="FI157" t="s">
        <v>509</v>
      </c>
      <c r="FJ157" t="s">
        <v>512</v>
      </c>
      <c r="FK157" t="s">
        <v>260</v>
      </c>
      <c r="FL157" t="s">
        <v>291</v>
      </c>
      <c r="FM157">
        <v>8.5</v>
      </c>
      <c r="FN157" t="s">
        <v>44</v>
      </c>
      <c r="FO157" t="s">
        <v>516</v>
      </c>
      <c r="FP157" t="s">
        <v>519</v>
      </c>
    </row>
    <row r="158" spans="1:172" x14ac:dyDescent="0.25">
      <c r="A158" s="69">
        <v>42961.385671296295</v>
      </c>
      <c r="B158" t="s">
        <v>398</v>
      </c>
      <c r="C158">
        <v>307316</v>
      </c>
      <c r="D158" t="s">
        <v>305</v>
      </c>
      <c r="E158">
        <v>53627.8</v>
      </c>
      <c r="F158">
        <v>53627.8</v>
      </c>
      <c r="G158" t="s">
        <v>43</v>
      </c>
      <c r="H158" s="39">
        <v>7.9166666666666663E-2</v>
      </c>
      <c r="I158" t="s">
        <v>51</v>
      </c>
      <c r="J158">
        <v>-3.71</v>
      </c>
      <c r="K158" t="s">
        <v>100</v>
      </c>
      <c r="L158" t="s">
        <v>100</v>
      </c>
      <c r="M158" t="s">
        <v>225</v>
      </c>
      <c r="N158">
        <v>49.060200000000002</v>
      </c>
      <c r="O158">
        <v>65545.5</v>
      </c>
      <c r="P158">
        <v>23274.400000000001</v>
      </c>
      <c r="Q158">
        <v>0</v>
      </c>
      <c r="R158">
        <v>5058.71</v>
      </c>
      <c r="S158">
        <v>0</v>
      </c>
      <c r="T158">
        <v>90621.6</v>
      </c>
      <c r="U158">
        <v>184549</v>
      </c>
      <c r="V158">
        <v>229701</v>
      </c>
      <c r="W158">
        <v>0</v>
      </c>
      <c r="X158">
        <v>0</v>
      </c>
      <c r="Y158">
        <v>0</v>
      </c>
      <c r="Z158">
        <v>414251</v>
      </c>
      <c r="AA158">
        <v>7540.21</v>
      </c>
      <c r="AB158">
        <v>0</v>
      </c>
      <c r="AC158">
        <v>0</v>
      </c>
      <c r="AD158">
        <v>0</v>
      </c>
      <c r="AE158">
        <v>0</v>
      </c>
      <c r="AF158">
        <v>709.48800000000006</v>
      </c>
      <c r="AG158">
        <v>0</v>
      </c>
      <c r="AH158">
        <v>8249.69</v>
      </c>
      <c r="AI158">
        <v>0</v>
      </c>
      <c r="AJ158">
        <v>0</v>
      </c>
      <c r="AK158">
        <v>0</v>
      </c>
      <c r="AL158">
        <v>0</v>
      </c>
      <c r="AM158">
        <v>8249.69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21.834099999999999</v>
      </c>
      <c r="BB158">
        <v>47.4955</v>
      </c>
      <c r="BC158">
        <v>9.7688799999999993</v>
      </c>
      <c r="BD158">
        <v>0</v>
      </c>
      <c r="BE158">
        <v>1.6616899999999999</v>
      </c>
      <c r="BF158">
        <v>1.90907</v>
      </c>
      <c r="BG158">
        <v>41.601100000000002</v>
      </c>
      <c r="BH158">
        <v>124.27</v>
      </c>
      <c r="BI158">
        <v>107.855</v>
      </c>
      <c r="BJ158">
        <v>0</v>
      </c>
      <c r="BK158">
        <v>0</v>
      </c>
      <c r="BL158">
        <v>0</v>
      </c>
      <c r="BM158">
        <v>232.125</v>
      </c>
      <c r="BN158">
        <v>208.39699999999999</v>
      </c>
      <c r="BO158">
        <v>23.727599999999999</v>
      </c>
      <c r="BP158">
        <v>0</v>
      </c>
      <c r="BQ158">
        <v>12.25</v>
      </c>
      <c r="BR158" t="s">
        <v>131</v>
      </c>
      <c r="BS158">
        <v>0</v>
      </c>
      <c r="BT158">
        <v>0.75</v>
      </c>
      <c r="BU158" t="s">
        <v>158</v>
      </c>
      <c r="BV158">
        <v>0</v>
      </c>
      <c r="BW158" t="s">
        <v>100</v>
      </c>
      <c r="BX158" t="s">
        <v>100</v>
      </c>
      <c r="BY158" t="s">
        <v>391</v>
      </c>
      <c r="BZ158">
        <v>39.595199999999998</v>
      </c>
      <c r="CA158">
        <v>41654.800000000003</v>
      </c>
      <c r="CB158">
        <v>39884.6</v>
      </c>
      <c r="CC158">
        <v>0</v>
      </c>
      <c r="CD158">
        <v>2805.26</v>
      </c>
      <c r="CE158">
        <v>0</v>
      </c>
      <c r="CF158">
        <v>90621.6</v>
      </c>
      <c r="CG158">
        <v>175006</v>
      </c>
      <c r="CH158">
        <v>229701</v>
      </c>
      <c r="CI158">
        <v>0</v>
      </c>
      <c r="CJ158">
        <v>0</v>
      </c>
      <c r="CK158">
        <v>0</v>
      </c>
      <c r="CL158">
        <v>404707</v>
      </c>
      <c r="CM158">
        <v>6488.66</v>
      </c>
      <c r="CN158">
        <v>0</v>
      </c>
      <c r="CO158">
        <v>0</v>
      </c>
      <c r="CP158">
        <v>0</v>
      </c>
      <c r="CQ158">
        <v>0</v>
      </c>
      <c r="CR158">
        <v>740.86500000000001</v>
      </c>
      <c r="CS158">
        <v>0</v>
      </c>
      <c r="CT158">
        <v>7229.52</v>
      </c>
      <c r="CU158">
        <v>0</v>
      </c>
      <c r="CV158">
        <v>0</v>
      </c>
      <c r="CW158">
        <v>0</v>
      </c>
      <c r="CX158">
        <v>0</v>
      </c>
      <c r="CY158">
        <v>7229.52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19.510300000000001</v>
      </c>
      <c r="DN158">
        <v>36.969200000000001</v>
      </c>
      <c r="DO158">
        <v>19.605399999999999</v>
      </c>
      <c r="DP158">
        <v>0</v>
      </c>
      <c r="DQ158">
        <v>0.87968800000000003</v>
      </c>
      <c r="DR158">
        <v>1.99318</v>
      </c>
      <c r="DS158">
        <v>41.601100000000002</v>
      </c>
      <c r="DT158">
        <v>120.559</v>
      </c>
      <c r="DU158">
        <v>107.855</v>
      </c>
      <c r="DV158">
        <v>0</v>
      </c>
      <c r="DW158">
        <v>0</v>
      </c>
      <c r="DX158">
        <v>0</v>
      </c>
      <c r="DY158">
        <v>228.41300000000001</v>
      </c>
      <c r="DZ158">
        <v>206.922</v>
      </c>
      <c r="EA158">
        <v>21.491099999999999</v>
      </c>
      <c r="EB158">
        <v>0</v>
      </c>
      <c r="EC158">
        <v>0</v>
      </c>
      <c r="EE158">
        <v>0</v>
      </c>
      <c r="EF158">
        <v>8.5</v>
      </c>
      <c r="EG158" t="s">
        <v>207</v>
      </c>
      <c r="EH158">
        <v>0</v>
      </c>
      <c r="FI158" t="s">
        <v>509</v>
      </c>
      <c r="FJ158" t="s">
        <v>512</v>
      </c>
      <c r="FK158" t="s">
        <v>260</v>
      </c>
      <c r="FL158" t="s">
        <v>291</v>
      </c>
      <c r="FM158">
        <v>8.5</v>
      </c>
      <c r="FN158" t="s">
        <v>44</v>
      </c>
      <c r="FO158" t="s">
        <v>516</v>
      </c>
      <c r="FP158" t="s">
        <v>519</v>
      </c>
    </row>
    <row r="159" spans="1:172" x14ac:dyDescent="0.25">
      <c r="A159" s="69">
        <v>42961.386782407404</v>
      </c>
      <c r="B159" t="s">
        <v>399</v>
      </c>
      <c r="C159">
        <v>307516</v>
      </c>
      <c r="D159" t="s">
        <v>305</v>
      </c>
      <c r="E159">
        <v>53627.8</v>
      </c>
      <c r="F159">
        <v>53627.8</v>
      </c>
      <c r="G159" t="s">
        <v>43</v>
      </c>
      <c r="H159" s="39">
        <v>6.3194444444444442E-2</v>
      </c>
      <c r="I159" t="s">
        <v>50</v>
      </c>
      <c r="J159">
        <v>4.75</v>
      </c>
      <c r="K159" t="s">
        <v>100</v>
      </c>
      <c r="L159" t="s">
        <v>100</v>
      </c>
      <c r="M159" t="s">
        <v>225</v>
      </c>
      <c r="N159">
        <v>38.649299999999997</v>
      </c>
      <c r="O159">
        <v>46019.7</v>
      </c>
      <c r="P159">
        <v>26852.3</v>
      </c>
      <c r="Q159">
        <v>0</v>
      </c>
      <c r="R159">
        <v>4213.07</v>
      </c>
      <c r="S159">
        <v>0</v>
      </c>
      <c r="T159">
        <v>90621.6</v>
      </c>
      <c r="U159">
        <v>167745</v>
      </c>
      <c r="V159">
        <v>229701</v>
      </c>
      <c r="W159">
        <v>0</v>
      </c>
      <c r="X159">
        <v>0</v>
      </c>
      <c r="Y159">
        <v>0</v>
      </c>
      <c r="Z159">
        <v>397447</v>
      </c>
      <c r="AA159">
        <v>5940.12</v>
      </c>
      <c r="AB159">
        <v>0</v>
      </c>
      <c r="AC159">
        <v>0</v>
      </c>
      <c r="AD159">
        <v>0</v>
      </c>
      <c r="AE159">
        <v>0</v>
      </c>
      <c r="AF159">
        <v>709.48599999999999</v>
      </c>
      <c r="AG159">
        <v>0</v>
      </c>
      <c r="AH159">
        <v>6649.61</v>
      </c>
      <c r="AI159">
        <v>0</v>
      </c>
      <c r="AJ159">
        <v>0</v>
      </c>
      <c r="AK159">
        <v>0</v>
      </c>
      <c r="AL159">
        <v>0</v>
      </c>
      <c r="AM159">
        <v>6649.61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17.880500000000001</v>
      </c>
      <c r="BB159">
        <v>39.845799999999997</v>
      </c>
      <c r="BC159">
        <v>13.251200000000001</v>
      </c>
      <c r="BD159">
        <v>0</v>
      </c>
      <c r="BE159">
        <v>1.32165</v>
      </c>
      <c r="BF159">
        <v>1.90907</v>
      </c>
      <c r="BG159">
        <v>41.601100000000002</v>
      </c>
      <c r="BH159">
        <v>115.809</v>
      </c>
      <c r="BI159">
        <v>107.855</v>
      </c>
      <c r="BJ159">
        <v>0</v>
      </c>
      <c r="BK159">
        <v>0</v>
      </c>
      <c r="BL159">
        <v>0</v>
      </c>
      <c r="BM159">
        <v>223.66399999999999</v>
      </c>
      <c r="BN159">
        <v>203.886</v>
      </c>
      <c r="BO159">
        <v>19.7775</v>
      </c>
      <c r="BP159">
        <v>0</v>
      </c>
      <c r="BQ159">
        <v>0</v>
      </c>
      <c r="BS159">
        <v>0</v>
      </c>
      <c r="BT159">
        <v>1.25</v>
      </c>
      <c r="BU159" t="s">
        <v>158</v>
      </c>
      <c r="BV159">
        <v>0</v>
      </c>
      <c r="BW159" t="s">
        <v>100</v>
      </c>
      <c r="BX159" t="s">
        <v>100</v>
      </c>
      <c r="BY159" t="s">
        <v>391</v>
      </c>
      <c r="BZ159">
        <v>39.595199999999998</v>
      </c>
      <c r="CA159">
        <v>41654.800000000003</v>
      </c>
      <c r="CB159">
        <v>39884.6</v>
      </c>
      <c r="CC159">
        <v>0</v>
      </c>
      <c r="CD159">
        <v>2805.26</v>
      </c>
      <c r="CE159">
        <v>0</v>
      </c>
      <c r="CF159">
        <v>90621.6</v>
      </c>
      <c r="CG159">
        <v>175006</v>
      </c>
      <c r="CH159">
        <v>229701</v>
      </c>
      <c r="CI159">
        <v>0</v>
      </c>
      <c r="CJ159">
        <v>0</v>
      </c>
      <c r="CK159">
        <v>0</v>
      </c>
      <c r="CL159">
        <v>404707</v>
      </c>
      <c r="CM159">
        <v>6488.66</v>
      </c>
      <c r="CN159">
        <v>0</v>
      </c>
      <c r="CO159">
        <v>0</v>
      </c>
      <c r="CP159">
        <v>0</v>
      </c>
      <c r="CQ159">
        <v>0</v>
      </c>
      <c r="CR159">
        <v>740.86500000000001</v>
      </c>
      <c r="CS159">
        <v>0</v>
      </c>
      <c r="CT159">
        <v>7229.52</v>
      </c>
      <c r="CU159">
        <v>0</v>
      </c>
      <c r="CV159">
        <v>0</v>
      </c>
      <c r="CW159">
        <v>0</v>
      </c>
      <c r="CX159">
        <v>0</v>
      </c>
      <c r="CY159">
        <v>7229.52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19.510300000000001</v>
      </c>
      <c r="DN159">
        <v>36.969200000000001</v>
      </c>
      <c r="DO159">
        <v>19.605399999999999</v>
      </c>
      <c r="DP159">
        <v>0</v>
      </c>
      <c r="DQ159">
        <v>0.87968800000000003</v>
      </c>
      <c r="DR159">
        <v>1.99318</v>
      </c>
      <c r="DS159">
        <v>41.601100000000002</v>
      </c>
      <c r="DT159">
        <v>120.559</v>
      </c>
      <c r="DU159">
        <v>107.855</v>
      </c>
      <c r="DV159">
        <v>0</v>
      </c>
      <c r="DW159">
        <v>0</v>
      </c>
      <c r="DX159">
        <v>0</v>
      </c>
      <c r="DY159">
        <v>228.41300000000001</v>
      </c>
      <c r="DZ159">
        <v>206.922</v>
      </c>
      <c r="EA159">
        <v>21.491099999999999</v>
      </c>
      <c r="EB159">
        <v>0</v>
      </c>
      <c r="EC159">
        <v>0</v>
      </c>
      <c r="EE159">
        <v>0</v>
      </c>
      <c r="EF159">
        <v>8.5</v>
      </c>
      <c r="EG159" t="s">
        <v>207</v>
      </c>
      <c r="EH159">
        <v>0</v>
      </c>
      <c r="FI159" t="s">
        <v>509</v>
      </c>
      <c r="FJ159" t="s">
        <v>512</v>
      </c>
      <c r="FK159" t="s">
        <v>260</v>
      </c>
      <c r="FL159" t="s">
        <v>291</v>
      </c>
      <c r="FM159">
        <v>8.5</v>
      </c>
      <c r="FN159" t="s">
        <v>44</v>
      </c>
      <c r="FO159" t="s">
        <v>516</v>
      </c>
      <c r="FP159" t="s">
        <v>519</v>
      </c>
    </row>
    <row r="160" spans="1:172" x14ac:dyDescent="0.25">
      <c r="A160" s="69">
        <v>42961.387708333335</v>
      </c>
      <c r="B160" t="s">
        <v>400</v>
      </c>
      <c r="C160">
        <v>307606</v>
      </c>
      <c r="D160" t="s">
        <v>303</v>
      </c>
      <c r="E160">
        <v>53627.8</v>
      </c>
      <c r="F160">
        <v>53627.8</v>
      </c>
      <c r="G160" t="s">
        <v>43</v>
      </c>
      <c r="H160" s="39">
        <v>5.2777777777777778E-2</v>
      </c>
      <c r="I160" t="s">
        <v>50</v>
      </c>
      <c r="J160">
        <v>7.82</v>
      </c>
      <c r="K160" t="s">
        <v>100</v>
      </c>
      <c r="L160" t="s">
        <v>100</v>
      </c>
      <c r="M160" t="s">
        <v>225</v>
      </c>
      <c r="N160">
        <v>8.3040400000000005</v>
      </c>
      <c r="O160">
        <v>80533.399999999994</v>
      </c>
      <c r="P160">
        <v>16850.099999999999</v>
      </c>
      <c r="Q160">
        <v>0</v>
      </c>
      <c r="R160">
        <v>1686.27</v>
      </c>
      <c r="S160">
        <v>0</v>
      </c>
      <c r="T160">
        <v>90621.6</v>
      </c>
      <c r="U160">
        <v>189700</v>
      </c>
      <c r="V160">
        <v>229701</v>
      </c>
      <c r="W160">
        <v>0</v>
      </c>
      <c r="X160">
        <v>0</v>
      </c>
      <c r="Y160">
        <v>0</v>
      </c>
      <c r="Z160">
        <v>419401</v>
      </c>
      <c r="AA160">
        <v>1276.28</v>
      </c>
      <c r="AB160">
        <v>0</v>
      </c>
      <c r="AC160">
        <v>0</v>
      </c>
      <c r="AD160">
        <v>0</v>
      </c>
      <c r="AE160">
        <v>0</v>
      </c>
      <c r="AF160">
        <v>609.04499999999996</v>
      </c>
      <c r="AG160">
        <v>0</v>
      </c>
      <c r="AH160">
        <v>1885.32</v>
      </c>
      <c r="AI160">
        <v>0</v>
      </c>
      <c r="AJ160">
        <v>0</v>
      </c>
      <c r="AK160">
        <v>0</v>
      </c>
      <c r="AL160">
        <v>0</v>
      </c>
      <c r="AM160">
        <v>1885.32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3.91886</v>
      </c>
      <c r="BB160">
        <v>54.883299999999998</v>
      </c>
      <c r="BC160">
        <v>8.1253200000000003</v>
      </c>
      <c r="BD160">
        <v>0</v>
      </c>
      <c r="BE160">
        <v>0.53203699999999998</v>
      </c>
      <c r="BF160">
        <v>1.6341699999999999</v>
      </c>
      <c r="BG160">
        <v>42.061300000000003</v>
      </c>
      <c r="BH160">
        <v>111.155</v>
      </c>
      <c r="BI160">
        <v>109.03400000000001</v>
      </c>
      <c r="BJ160">
        <v>0</v>
      </c>
      <c r="BK160">
        <v>0</v>
      </c>
      <c r="BL160">
        <v>0</v>
      </c>
      <c r="BM160">
        <v>220.18899999999999</v>
      </c>
      <c r="BN160">
        <v>214.63800000000001</v>
      </c>
      <c r="BO160">
        <v>5.5504199999999999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100</v>
      </c>
      <c r="BX160" t="s">
        <v>100</v>
      </c>
      <c r="BY160" t="s">
        <v>368</v>
      </c>
      <c r="BZ160">
        <v>9.1586599999999994</v>
      </c>
      <c r="CA160">
        <v>77729.600000000006</v>
      </c>
      <c r="CB160">
        <v>37485.599999999999</v>
      </c>
      <c r="CC160">
        <v>0</v>
      </c>
      <c r="CD160">
        <v>1338.73</v>
      </c>
      <c r="CE160">
        <v>0</v>
      </c>
      <c r="CF160">
        <v>90621.6</v>
      </c>
      <c r="CG160">
        <v>207185</v>
      </c>
      <c r="CH160">
        <v>229701</v>
      </c>
      <c r="CI160">
        <v>0</v>
      </c>
      <c r="CJ160">
        <v>0</v>
      </c>
      <c r="CK160">
        <v>0</v>
      </c>
      <c r="CL160">
        <v>436886</v>
      </c>
      <c r="CM160">
        <v>1613.36</v>
      </c>
      <c r="CN160">
        <v>0</v>
      </c>
      <c r="CO160">
        <v>0</v>
      </c>
      <c r="CP160">
        <v>0</v>
      </c>
      <c r="CQ160">
        <v>0</v>
      </c>
      <c r="CR160">
        <v>640.42700000000002</v>
      </c>
      <c r="CS160">
        <v>0</v>
      </c>
      <c r="CT160">
        <v>2253.79</v>
      </c>
      <c r="CU160">
        <v>0</v>
      </c>
      <c r="CV160">
        <v>0</v>
      </c>
      <c r="CW160">
        <v>0</v>
      </c>
      <c r="CX160">
        <v>0</v>
      </c>
      <c r="CY160">
        <v>2253.79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4.95357</v>
      </c>
      <c r="DN160">
        <v>51.796300000000002</v>
      </c>
      <c r="DO160">
        <v>18.018999999999998</v>
      </c>
      <c r="DP160">
        <v>0</v>
      </c>
      <c r="DQ160">
        <v>0.42332500000000001</v>
      </c>
      <c r="DR160">
        <v>1.7182900000000001</v>
      </c>
      <c r="DS160">
        <v>42.061300000000003</v>
      </c>
      <c r="DT160">
        <v>118.97199999999999</v>
      </c>
      <c r="DU160">
        <v>109.03400000000001</v>
      </c>
      <c r="DV160">
        <v>0</v>
      </c>
      <c r="DW160">
        <v>0</v>
      </c>
      <c r="DX160">
        <v>0</v>
      </c>
      <c r="DY160">
        <v>228.006</v>
      </c>
      <c r="DZ160">
        <v>221.33699999999999</v>
      </c>
      <c r="EA160">
        <v>6.6689699999999998</v>
      </c>
      <c r="EB160">
        <v>0</v>
      </c>
      <c r="EC160">
        <v>0</v>
      </c>
      <c r="EE160">
        <v>0</v>
      </c>
      <c r="EF160">
        <v>0</v>
      </c>
      <c r="EH160">
        <v>0</v>
      </c>
      <c r="FI160" t="s">
        <v>509</v>
      </c>
      <c r="FJ160" t="s">
        <v>512</v>
      </c>
      <c r="FK160" t="s">
        <v>260</v>
      </c>
      <c r="FL160" t="s">
        <v>291</v>
      </c>
      <c r="FM160">
        <v>8.5</v>
      </c>
      <c r="FN160" t="s">
        <v>44</v>
      </c>
      <c r="FO160" t="s">
        <v>516</v>
      </c>
      <c r="FP160" t="s">
        <v>519</v>
      </c>
    </row>
    <row r="161" spans="1:172" x14ac:dyDescent="0.25">
      <c r="A161" s="69">
        <v>42961.388703703706</v>
      </c>
      <c r="B161" t="s">
        <v>401</v>
      </c>
      <c r="C161">
        <v>307706</v>
      </c>
      <c r="D161" t="s">
        <v>303</v>
      </c>
      <c r="E161">
        <v>53627.8</v>
      </c>
      <c r="F161">
        <v>53627.8</v>
      </c>
      <c r="G161" t="s">
        <v>43</v>
      </c>
      <c r="H161" s="39">
        <v>5.6250000000000001E-2</v>
      </c>
      <c r="I161" t="s">
        <v>51</v>
      </c>
      <c r="J161">
        <v>-19.71</v>
      </c>
      <c r="K161" t="s">
        <v>100</v>
      </c>
      <c r="L161" t="s">
        <v>100</v>
      </c>
      <c r="M161" t="s">
        <v>225</v>
      </c>
      <c r="N161">
        <v>25.0715</v>
      </c>
      <c r="O161">
        <v>137368</v>
      </c>
      <c r="P161">
        <v>17632.5</v>
      </c>
      <c r="Q161">
        <v>0</v>
      </c>
      <c r="R161">
        <v>2896.23</v>
      </c>
      <c r="S161">
        <v>0</v>
      </c>
      <c r="T161">
        <v>90621.6</v>
      </c>
      <c r="U161">
        <v>248543</v>
      </c>
      <c r="V161">
        <v>229701</v>
      </c>
      <c r="W161">
        <v>0</v>
      </c>
      <c r="X161">
        <v>0</v>
      </c>
      <c r="Y161">
        <v>0</v>
      </c>
      <c r="Z161">
        <v>478244</v>
      </c>
      <c r="AA161">
        <v>3853.33</v>
      </c>
      <c r="AB161">
        <v>0</v>
      </c>
      <c r="AC161">
        <v>0</v>
      </c>
      <c r="AD161">
        <v>0</v>
      </c>
      <c r="AE161">
        <v>0</v>
      </c>
      <c r="AF161">
        <v>609.04700000000003</v>
      </c>
      <c r="AG161">
        <v>0</v>
      </c>
      <c r="AH161">
        <v>4462.37</v>
      </c>
      <c r="AI161">
        <v>0</v>
      </c>
      <c r="AJ161">
        <v>0</v>
      </c>
      <c r="AK161">
        <v>0</v>
      </c>
      <c r="AL161">
        <v>0</v>
      </c>
      <c r="AM161">
        <v>4462.37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10.611000000000001</v>
      </c>
      <c r="BB161">
        <v>75.836600000000004</v>
      </c>
      <c r="BC161">
        <v>7.5747299999999997</v>
      </c>
      <c r="BD161">
        <v>0</v>
      </c>
      <c r="BE161">
        <v>0.96869499999999997</v>
      </c>
      <c r="BF161">
        <v>1.63418</v>
      </c>
      <c r="BG161">
        <v>42.061300000000003</v>
      </c>
      <c r="BH161">
        <v>138.68600000000001</v>
      </c>
      <c r="BI161">
        <v>109.03400000000001</v>
      </c>
      <c r="BJ161">
        <v>0</v>
      </c>
      <c r="BK161">
        <v>0</v>
      </c>
      <c r="BL161">
        <v>0</v>
      </c>
      <c r="BM161">
        <v>247.72</v>
      </c>
      <c r="BN161">
        <v>235.483</v>
      </c>
      <c r="BO161">
        <v>12.2371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100</v>
      </c>
      <c r="BX161" t="s">
        <v>100</v>
      </c>
      <c r="BY161" t="s">
        <v>368</v>
      </c>
      <c r="BZ161">
        <v>9.1586599999999994</v>
      </c>
      <c r="CA161">
        <v>77729.600000000006</v>
      </c>
      <c r="CB161">
        <v>37485.599999999999</v>
      </c>
      <c r="CC161">
        <v>0</v>
      </c>
      <c r="CD161">
        <v>1338.73</v>
      </c>
      <c r="CE161">
        <v>0</v>
      </c>
      <c r="CF161">
        <v>90621.6</v>
      </c>
      <c r="CG161">
        <v>207185</v>
      </c>
      <c r="CH161">
        <v>229701</v>
      </c>
      <c r="CI161">
        <v>0</v>
      </c>
      <c r="CJ161">
        <v>0</v>
      </c>
      <c r="CK161">
        <v>0</v>
      </c>
      <c r="CL161">
        <v>436886</v>
      </c>
      <c r="CM161">
        <v>1613.36</v>
      </c>
      <c r="CN161">
        <v>0</v>
      </c>
      <c r="CO161">
        <v>0</v>
      </c>
      <c r="CP161">
        <v>0</v>
      </c>
      <c r="CQ161">
        <v>0</v>
      </c>
      <c r="CR161">
        <v>640.42700000000002</v>
      </c>
      <c r="CS161">
        <v>0</v>
      </c>
      <c r="CT161">
        <v>2253.79</v>
      </c>
      <c r="CU161">
        <v>0</v>
      </c>
      <c r="CV161">
        <v>0</v>
      </c>
      <c r="CW161">
        <v>0</v>
      </c>
      <c r="CX161">
        <v>0</v>
      </c>
      <c r="CY161">
        <v>2253.79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4.95357</v>
      </c>
      <c r="DN161">
        <v>51.796300000000002</v>
      </c>
      <c r="DO161">
        <v>18.018999999999998</v>
      </c>
      <c r="DP161">
        <v>0</v>
      </c>
      <c r="DQ161">
        <v>0.42332500000000001</v>
      </c>
      <c r="DR161">
        <v>1.7182900000000001</v>
      </c>
      <c r="DS161">
        <v>42.061300000000003</v>
      </c>
      <c r="DT161">
        <v>118.97199999999999</v>
      </c>
      <c r="DU161">
        <v>109.03400000000001</v>
      </c>
      <c r="DV161">
        <v>0</v>
      </c>
      <c r="DW161">
        <v>0</v>
      </c>
      <c r="DX161">
        <v>0</v>
      </c>
      <c r="DY161">
        <v>228.006</v>
      </c>
      <c r="DZ161">
        <v>221.33699999999999</v>
      </c>
      <c r="EA161">
        <v>6.6689699999999998</v>
      </c>
      <c r="EB161">
        <v>0</v>
      </c>
      <c r="EC161">
        <v>0</v>
      </c>
      <c r="EE161">
        <v>0</v>
      </c>
      <c r="EF161">
        <v>0</v>
      </c>
      <c r="EH161">
        <v>0</v>
      </c>
      <c r="FI161" t="s">
        <v>509</v>
      </c>
      <c r="FJ161" t="s">
        <v>512</v>
      </c>
      <c r="FK161" t="s">
        <v>260</v>
      </c>
      <c r="FL161" t="s">
        <v>291</v>
      </c>
      <c r="FM161">
        <v>8.5</v>
      </c>
      <c r="FN161" t="s">
        <v>44</v>
      </c>
      <c r="FO161" t="s">
        <v>516</v>
      </c>
      <c r="FP161" t="s">
        <v>519</v>
      </c>
    </row>
    <row r="162" spans="1:172" x14ac:dyDescent="0.25">
      <c r="A162" s="69">
        <v>42961.389652777776</v>
      </c>
      <c r="B162" t="s">
        <v>402</v>
      </c>
      <c r="C162">
        <v>307906</v>
      </c>
      <c r="D162" t="s">
        <v>303</v>
      </c>
      <c r="E162">
        <v>53627.8</v>
      </c>
      <c r="F162">
        <v>53627.8</v>
      </c>
      <c r="G162" t="s">
        <v>43</v>
      </c>
      <c r="H162" s="39">
        <v>5.4166666666666669E-2</v>
      </c>
      <c r="I162" t="s">
        <v>50</v>
      </c>
      <c r="J162">
        <v>4.9800000000000004</v>
      </c>
      <c r="K162" t="s">
        <v>100</v>
      </c>
      <c r="L162" t="s">
        <v>100</v>
      </c>
      <c r="M162" t="s">
        <v>225</v>
      </c>
      <c r="N162">
        <v>8.1615400000000005</v>
      </c>
      <c r="O162">
        <v>80916.100000000006</v>
      </c>
      <c r="P162">
        <v>23189.9</v>
      </c>
      <c r="Q162">
        <v>0</v>
      </c>
      <c r="R162">
        <v>1678.98</v>
      </c>
      <c r="S162">
        <v>0</v>
      </c>
      <c r="T162">
        <v>90621.6</v>
      </c>
      <c r="U162">
        <v>196415</v>
      </c>
      <c r="V162">
        <v>229701</v>
      </c>
      <c r="W162">
        <v>0</v>
      </c>
      <c r="X162">
        <v>0</v>
      </c>
      <c r="Y162">
        <v>0</v>
      </c>
      <c r="Z162">
        <v>426116</v>
      </c>
      <c r="AA162">
        <v>1254.3800000000001</v>
      </c>
      <c r="AB162">
        <v>0</v>
      </c>
      <c r="AC162">
        <v>0</v>
      </c>
      <c r="AD162">
        <v>0</v>
      </c>
      <c r="AE162">
        <v>0</v>
      </c>
      <c r="AF162">
        <v>609.04499999999996</v>
      </c>
      <c r="AG162">
        <v>0</v>
      </c>
      <c r="AH162">
        <v>1863.42</v>
      </c>
      <c r="AI162">
        <v>0</v>
      </c>
      <c r="AJ162">
        <v>0</v>
      </c>
      <c r="AK162">
        <v>0</v>
      </c>
      <c r="AL162">
        <v>0</v>
      </c>
      <c r="AM162">
        <v>1863.42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3.8510300000000002</v>
      </c>
      <c r="BB162">
        <v>54.7361</v>
      </c>
      <c r="BC162">
        <v>11.183400000000001</v>
      </c>
      <c r="BD162">
        <v>0</v>
      </c>
      <c r="BE162">
        <v>0.52968000000000004</v>
      </c>
      <c r="BF162">
        <v>1.6341699999999999</v>
      </c>
      <c r="BG162">
        <v>42.061300000000003</v>
      </c>
      <c r="BH162">
        <v>113.996</v>
      </c>
      <c r="BI162">
        <v>109.03400000000001</v>
      </c>
      <c r="BJ162">
        <v>0</v>
      </c>
      <c r="BK162">
        <v>0</v>
      </c>
      <c r="BL162">
        <v>0</v>
      </c>
      <c r="BM162">
        <v>223.03</v>
      </c>
      <c r="BN162">
        <v>217.547</v>
      </c>
      <c r="BO162">
        <v>5.4826300000000003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100</v>
      </c>
      <c r="BX162" t="s">
        <v>100</v>
      </c>
      <c r="BY162" t="s">
        <v>368</v>
      </c>
      <c r="BZ162">
        <v>9.1586599999999994</v>
      </c>
      <c r="CA162">
        <v>77729.600000000006</v>
      </c>
      <c r="CB162">
        <v>37485.599999999999</v>
      </c>
      <c r="CC162">
        <v>0</v>
      </c>
      <c r="CD162">
        <v>1338.73</v>
      </c>
      <c r="CE162">
        <v>0</v>
      </c>
      <c r="CF162">
        <v>90621.6</v>
      </c>
      <c r="CG162">
        <v>207185</v>
      </c>
      <c r="CH162">
        <v>229701</v>
      </c>
      <c r="CI162">
        <v>0</v>
      </c>
      <c r="CJ162">
        <v>0</v>
      </c>
      <c r="CK162">
        <v>0</v>
      </c>
      <c r="CL162">
        <v>436886</v>
      </c>
      <c r="CM162">
        <v>1613.36</v>
      </c>
      <c r="CN162">
        <v>0</v>
      </c>
      <c r="CO162">
        <v>0</v>
      </c>
      <c r="CP162">
        <v>0</v>
      </c>
      <c r="CQ162">
        <v>0</v>
      </c>
      <c r="CR162">
        <v>640.42700000000002</v>
      </c>
      <c r="CS162">
        <v>0</v>
      </c>
      <c r="CT162">
        <v>2253.79</v>
      </c>
      <c r="CU162">
        <v>0</v>
      </c>
      <c r="CV162">
        <v>0</v>
      </c>
      <c r="CW162">
        <v>0</v>
      </c>
      <c r="CX162">
        <v>0</v>
      </c>
      <c r="CY162">
        <v>2253.79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4.95357</v>
      </c>
      <c r="DN162">
        <v>51.796300000000002</v>
      </c>
      <c r="DO162">
        <v>18.018999999999998</v>
      </c>
      <c r="DP162">
        <v>0</v>
      </c>
      <c r="DQ162">
        <v>0.42332500000000001</v>
      </c>
      <c r="DR162">
        <v>1.7182900000000001</v>
      </c>
      <c r="DS162">
        <v>42.061300000000003</v>
      </c>
      <c r="DT162">
        <v>118.97199999999999</v>
      </c>
      <c r="DU162">
        <v>109.03400000000001</v>
      </c>
      <c r="DV162">
        <v>0</v>
      </c>
      <c r="DW162">
        <v>0</v>
      </c>
      <c r="DX162">
        <v>0</v>
      </c>
      <c r="DY162">
        <v>228.006</v>
      </c>
      <c r="DZ162">
        <v>221.33699999999999</v>
      </c>
      <c r="EA162">
        <v>6.6689699999999998</v>
      </c>
      <c r="EB162">
        <v>0</v>
      </c>
      <c r="EC162">
        <v>0</v>
      </c>
      <c r="EE162">
        <v>0</v>
      </c>
      <c r="EF162">
        <v>0</v>
      </c>
      <c r="EH162">
        <v>0</v>
      </c>
      <c r="FI162" t="s">
        <v>509</v>
      </c>
      <c r="FJ162" t="s">
        <v>512</v>
      </c>
      <c r="FK162" t="s">
        <v>260</v>
      </c>
      <c r="FL162" t="s">
        <v>291</v>
      </c>
      <c r="FM162">
        <v>8.5</v>
      </c>
      <c r="FN162" t="s">
        <v>44</v>
      </c>
      <c r="FO162" t="s">
        <v>516</v>
      </c>
      <c r="FP162" t="s">
        <v>519</v>
      </c>
    </row>
    <row r="163" spans="1:172" x14ac:dyDescent="0.25">
      <c r="A163" s="69">
        <v>42961.390775462962</v>
      </c>
      <c r="B163" t="s">
        <v>403</v>
      </c>
      <c r="C163">
        <v>311816</v>
      </c>
      <c r="D163" t="s">
        <v>305</v>
      </c>
      <c r="E163">
        <v>53627.8</v>
      </c>
      <c r="F163">
        <v>53627.8</v>
      </c>
      <c r="G163" t="s">
        <v>43</v>
      </c>
      <c r="H163" s="39">
        <v>6.458333333333334E-2</v>
      </c>
      <c r="I163" t="s">
        <v>50</v>
      </c>
      <c r="J163">
        <v>6.05</v>
      </c>
      <c r="K163" t="s">
        <v>100</v>
      </c>
      <c r="L163" t="s">
        <v>100</v>
      </c>
      <c r="M163" t="s">
        <v>246</v>
      </c>
      <c r="N163">
        <v>39.785499999999999</v>
      </c>
      <c r="O163">
        <v>46552.9</v>
      </c>
      <c r="P163">
        <v>26023.5</v>
      </c>
      <c r="Q163">
        <v>0</v>
      </c>
      <c r="R163">
        <v>3685.19</v>
      </c>
      <c r="S163">
        <v>0</v>
      </c>
      <c r="T163">
        <v>90621.7</v>
      </c>
      <c r="U163">
        <v>166923</v>
      </c>
      <c r="V163">
        <v>229701</v>
      </c>
      <c r="W163">
        <v>0</v>
      </c>
      <c r="X163">
        <v>0</v>
      </c>
      <c r="Y163">
        <v>0</v>
      </c>
      <c r="Z163">
        <v>396625</v>
      </c>
      <c r="AA163">
        <v>6114.75</v>
      </c>
      <c r="AB163">
        <v>0</v>
      </c>
      <c r="AC163">
        <v>0</v>
      </c>
      <c r="AD163">
        <v>0</v>
      </c>
      <c r="AE163">
        <v>0</v>
      </c>
      <c r="AF163">
        <v>709.48599999999999</v>
      </c>
      <c r="AG163">
        <v>0</v>
      </c>
      <c r="AH163">
        <v>6824.23</v>
      </c>
      <c r="AI163">
        <v>0</v>
      </c>
      <c r="AJ163">
        <v>0</v>
      </c>
      <c r="AK163">
        <v>0</v>
      </c>
      <c r="AL163">
        <v>0</v>
      </c>
      <c r="AM163">
        <v>6824.23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18.454599999999999</v>
      </c>
      <c r="BB163">
        <v>41.038499999999999</v>
      </c>
      <c r="BC163">
        <v>12.872999999999999</v>
      </c>
      <c r="BD163">
        <v>0</v>
      </c>
      <c r="BE163">
        <v>1.1553599999999999</v>
      </c>
      <c r="BF163">
        <v>1.90907</v>
      </c>
      <c r="BG163">
        <v>41.601199999999999</v>
      </c>
      <c r="BH163">
        <v>117.032</v>
      </c>
      <c r="BI163">
        <v>107.855</v>
      </c>
      <c r="BJ163">
        <v>0</v>
      </c>
      <c r="BK163">
        <v>0</v>
      </c>
      <c r="BL163">
        <v>0</v>
      </c>
      <c r="BM163">
        <v>224.886</v>
      </c>
      <c r="BN163">
        <v>204.535</v>
      </c>
      <c r="BO163">
        <v>20.351199999999999</v>
      </c>
      <c r="BP163">
        <v>0</v>
      </c>
      <c r="BQ163">
        <v>105.5</v>
      </c>
      <c r="BR163" t="s">
        <v>114</v>
      </c>
      <c r="BS163">
        <v>0</v>
      </c>
      <c r="BT163">
        <v>1.75</v>
      </c>
      <c r="BU163" t="s">
        <v>134</v>
      </c>
      <c r="BV163">
        <v>0</v>
      </c>
      <c r="BW163" t="s">
        <v>100</v>
      </c>
      <c r="BX163" t="s">
        <v>100</v>
      </c>
      <c r="BY163" t="s">
        <v>211</v>
      </c>
      <c r="BZ163">
        <v>40.546199999999999</v>
      </c>
      <c r="CA163">
        <v>43031.5</v>
      </c>
      <c r="CB163">
        <v>41214.5</v>
      </c>
      <c r="CC163">
        <v>0</v>
      </c>
      <c r="CD163">
        <v>3078.87</v>
      </c>
      <c r="CE163">
        <v>0</v>
      </c>
      <c r="CF163">
        <v>90621.7</v>
      </c>
      <c r="CG163">
        <v>177987</v>
      </c>
      <c r="CH163">
        <v>229701</v>
      </c>
      <c r="CI163">
        <v>0</v>
      </c>
      <c r="CJ163">
        <v>0</v>
      </c>
      <c r="CK163">
        <v>0</v>
      </c>
      <c r="CL163">
        <v>407688</v>
      </c>
      <c r="CM163">
        <v>6679.43</v>
      </c>
      <c r="CN163">
        <v>0</v>
      </c>
      <c r="CO163">
        <v>0</v>
      </c>
      <c r="CP163">
        <v>0</v>
      </c>
      <c r="CQ163">
        <v>0</v>
      </c>
      <c r="CR163">
        <v>740.86500000000001</v>
      </c>
      <c r="CS163">
        <v>0</v>
      </c>
      <c r="CT163">
        <v>7420.3</v>
      </c>
      <c r="CU163">
        <v>0</v>
      </c>
      <c r="CV163">
        <v>0</v>
      </c>
      <c r="CW163">
        <v>0</v>
      </c>
      <c r="CX163">
        <v>0</v>
      </c>
      <c r="CY163">
        <v>7420.3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20.081700000000001</v>
      </c>
      <c r="DN163">
        <v>38.100099999999998</v>
      </c>
      <c r="DO163">
        <v>20.339400000000001</v>
      </c>
      <c r="DP163">
        <v>0</v>
      </c>
      <c r="DQ163">
        <v>0.96508300000000002</v>
      </c>
      <c r="DR163">
        <v>1.99318</v>
      </c>
      <c r="DS163">
        <v>41.601199999999999</v>
      </c>
      <c r="DT163">
        <v>123.081</v>
      </c>
      <c r="DU163">
        <v>107.855</v>
      </c>
      <c r="DV163">
        <v>0</v>
      </c>
      <c r="DW163">
        <v>0</v>
      </c>
      <c r="DX163">
        <v>0</v>
      </c>
      <c r="DY163">
        <v>230.935</v>
      </c>
      <c r="DZ163">
        <v>208.87299999999999</v>
      </c>
      <c r="EA163">
        <v>22.062200000000001</v>
      </c>
      <c r="EB163">
        <v>0</v>
      </c>
      <c r="EC163">
        <v>0</v>
      </c>
      <c r="EE163">
        <v>0</v>
      </c>
      <c r="EF163">
        <v>11.5</v>
      </c>
      <c r="EG163" t="s">
        <v>207</v>
      </c>
      <c r="EH163">
        <v>0</v>
      </c>
      <c r="FI163" t="s">
        <v>509</v>
      </c>
      <c r="FJ163" t="s">
        <v>512</v>
      </c>
      <c r="FK163" t="s">
        <v>260</v>
      </c>
      <c r="FL163" t="s">
        <v>291</v>
      </c>
      <c r="FM163">
        <v>8.5</v>
      </c>
      <c r="FN163" t="s">
        <v>44</v>
      </c>
      <c r="FO163" t="s">
        <v>516</v>
      </c>
      <c r="FP163" t="s">
        <v>519</v>
      </c>
    </row>
    <row r="164" spans="1:172" x14ac:dyDescent="0.25">
      <c r="A164" s="69">
        <v>42961.391840277778</v>
      </c>
      <c r="B164" t="s">
        <v>404</v>
      </c>
      <c r="C164">
        <v>311916</v>
      </c>
      <c r="D164" t="s">
        <v>305</v>
      </c>
      <c r="E164">
        <v>53627.8</v>
      </c>
      <c r="F164">
        <v>53627.8</v>
      </c>
      <c r="G164" t="s">
        <v>43</v>
      </c>
      <c r="H164" s="39">
        <v>6.1111111111111116E-2</v>
      </c>
      <c r="I164" t="s">
        <v>50</v>
      </c>
      <c r="J164">
        <v>4.2699999999999996</v>
      </c>
      <c r="K164" t="s">
        <v>100</v>
      </c>
      <c r="L164" t="s">
        <v>100</v>
      </c>
      <c r="M164" t="s">
        <v>246</v>
      </c>
      <c r="N164">
        <v>35.886200000000002</v>
      </c>
      <c r="O164">
        <v>41556.199999999997</v>
      </c>
      <c r="P164">
        <v>24890.799999999999</v>
      </c>
      <c r="Q164">
        <v>0</v>
      </c>
      <c r="R164">
        <v>3558.82</v>
      </c>
      <c r="S164">
        <v>0</v>
      </c>
      <c r="T164">
        <v>90621.7</v>
      </c>
      <c r="U164">
        <v>160663</v>
      </c>
      <c r="V164">
        <v>229701</v>
      </c>
      <c r="W164">
        <v>0</v>
      </c>
      <c r="X164">
        <v>0</v>
      </c>
      <c r="Y164">
        <v>0</v>
      </c>
      <c r="Z164">
        <v>390365</v>
      </c>
      <c r="AA164">
        <v>5515.45</v>
      </c>
      <c r="AB164">
        <v>0</v>
      </c>
      <c r="AC164">
        <v>0</v>
      </c>
      <c r="AD164">
        <v>0</v>
      </c>
      <c r="AE164">
        <v>0</v>
      </c>
      <c r="AF164">
        <v>709.48199999999997</v>
      </c>
      <c r="AG164">
        <v>0</v>
      </c>
      <c r="AH164">
        <v>6224.93</v>
      </c>
      <c r="AI164">
        <v>0</v>
      </c>
      <c r="AJ164">
        <v>0</v>
      </c>
      <c r="AK164">
        <v>0</v>
      </c>
      <c r="AL164">
        <v>0</v>
      </c>
      <c r="AM164">
        <v>6224.93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16.633600000000001</v>
      </c>
      <c r="BB164">
        <v>36.752800000000001</v>
      </c>
      <c r="BC164">
        <v>12.7028</v>
      </c>
      <c r="BD164">
        <v>0</v>
      </c>
      <c r="BE164">
        <v>1.1170100000000001</v>
      </c>
      <c r="BF164">
        <v>1.90906</v>
      </c>
      <c r="BG164">
        <v>41.601199999999999</v>
      </c>
      <c r="BH164">
        <v>110.717</v>
      </c>
      <c r="BI164">
        <v>107.855</v>
      </c>
      <c r="BJ164">
        <v>0</v>
      </c>
      <c r="BK164">
        <v>0</v>
      </c>
      <c r="BL164">
        <v>0</v>
      </c>
      <c r="BM164">
        <v>218.571</v>
      </c>
      <c r="BN164">
        <v>200.04</v>
      </c>
      <c r="BO164">
        <v>18.531400000000001</v>
      </c>
      <c r="BP164">
        <v>0</v>
      </c>
      <c r="BQ164">
        <v>0</v>
      </c>
      <c r="BS164">
        <v>0</v>
      </c>
      <c r="BT164">
        <v>1</v>
      </c>
      <c r="BU164" t="s">
        <v>158</v>
      </c>
      <c r="BV164">
        <v>0</v>
      </c>
      <c r="BW164" t="s">
        <v>100</v>
      </c>
      <c r="BX164" t="s">
        <v>100</v>
      </c>
      <c r="BY164" t="s">
        <v>211</v>
      </c>
      <c r="BZ164">
        <v>37.220399999999998</v>
      </c>
      <c r="CA164">
        <v>38442.400000000001</v>
      </c>
      <c r="CB164">
        <v>37171.699999999997</v>
      </c>
      <c r="CC164">
        <v>0</v>
      </c>
      <c r="CD164">
        <v>2494.63</v>
      </c>
      <c r="CE164">
        <v>0</v>
      </c>
      <c r="CF164">
        <v>90621.7</v>
      </c>
      <c r="CG164">
        <v>168768</v>
      </c>
      <c r="CH164">
        <v>229701</v>
      </c>
      <c r="CI164">
        <v>0</v>
      </c>
      <c r="CJ164">
        <v>0</v>
      </c>
      <c r="CK164">
        <v>0</v>
      </c>
      <c r="CL164">
        <v>398469</v>
      </c>
      <c r="CM164">
        <v>6107.72</v>
      </c>
      <c r="CN164">
        <v>0</v>
      </c>
      <c r="CO164">
        <v>0</v>
      </c>
      <c r="CP164">
        <v>0</v>
      </c>
      <c r="CQ164">
        <v>0</v>
      </c>
      <c r="CR164">
        <v>740.86099999999999</v>
      </c>
      <c r="CS164">
        <v>0</v>
      </c>
      <c r="CT164">
        <v>6848.58</v>
      </c>
      <c r="CU164">
        <v>0</v>
      </c>
      <c r="CV164">
        <v>0</v>
      </c>
      <c r="CW164">
        <v>0</v>
      </c>
      <c r="CX164">
        <v>0</v>
      </c>
      <c r="CY164">
        <v>6848.58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18.358899999999998</v>
      </c>
      <c r="DN164">
        <v>34.225700000000003</v>
      </c>
      <c r="DO164">
        <v>18.020499999999998</v>
      </c>
      <c r="DP164">
        <v>0</v>
      </c>
      <c r="DQ164">
        <v>0.78350699999999995</v>
      </c>
      <c r="DR164">
        <v>1.9931700000000001</v>
      </c>
      <c r="DS164">
        <v>41.601199999999999</v>
      </c>
      <c r="DT164">
        <v>114.983</v>
      </c>
      <c r="DU164">
        <v>107.855</v>
      </c>
      <c r="DV164">
        <v>0</v>
      </c>
      <c r="DW164">
        <v>0</v>
      </c>
      <c r="DX164">
        <v>0</v>
      </c>
      <c r="DY164">
        <v>222.83799999999999</v>
      </c>
      <c r="DZ164">
        <v>202.49700000000001</v>
      </c>
      <c r="EA164">
        <v>20.340399999999999</v>
      </c>
      <c r="EB164">
        <v>0</v>
      </c>
      <c r="EC164">
        <v>0</v>
      </c>
      <c r="EE164">
        <v>0</v>
      </c>
      <c r="EF164">
        <v>13.5</v>
      </c>
      <c r="EG164" t="s">
        <v>207</v>
      </c>
      <c r="EH164">
        <v>0</v>
      </c>
      <c r="FI164" t="s">
        <v>509</v>
      </c>
      <c r="FJ164" t="s">
        <v>512</v>
      </c>
      <c r="FK164" t="s">
        <v>260</v>
      </c>
      <c r="FL164" t="s">
        <v>291</v>
      </c>
      <c r="FM164">
        <v>8.5</v>
      </c>
      <c r="FN164" t="s">
        <v>44</v>
      </c>
      <c r="FO164" t="s">
        <v>516</v>
      </c>
      <c r="FP164" t="s">
        <v>519</v>
      </c>
    </row>
    <row r="165" spans="1:172" x14ac:dyDescent="0.25">
      <c r="A165" s="69">
        <v>42961.392777777779</v>
      </c>
      <c r="B165" t="s">
        <v>405</v>
      </c>
      <c r="C165">
        <v>312006</v>
      </c>
      <c r="D165" t="s">
        <v>303</v>
      </c>
      <c r="E165">
        <v>53627.8</v>
      </c>
      <c r="F165">
        <v>53627.8</v>
      </c>
      <c r="G165" t="s">
        <v>43</v>
      </c>
      <c r="H165" s="39">
        <v>5.347222222222222E-2</v>
      </c>
      <c r="I165" t="s">
        <v>50</v>
      </c>
      <c r="J165">
        <v>4.6500000000000004</v>
      </c>
      <c r="K165" t="s">
        <v>100</v>
      </c>
      <c r="L165" t="s">
        <v>100</v>
      </c>
      <c r="M165" t="s">
        <v>246</v>
      </c>
      <c r="N165">
        <v>8.0999700000000008</v>
      </c>
      <c r="O165">
        <v>84084.7</v>
      </c>
      <c r="P165">
        <v>23297.599999999999</v>
      </c>
      <c r="Q165">
        <v>0</v>
      </c>
      <c r="R165">
        <v>1563.43</v>
      </c>
      <c r="S165">
        <v>0</v>
      </c>
      <c r="T165">
        <v>90621.7</v>
      </c>
      <c r="U165">
        <v>199576</v>
      </c>
      <c r="V165">
        <v>229701</v>
      </c>
      <c r="W165">
        <v>0</v>
      </c>
      <c r="X165">
        <v>0</v>
      </c>
      <c r="Y165">
        <v>0</v>
      </c>
      <c r="Z165">
        <v>429277</v>
      </c>
      <c r="AA165">
        <v>1244.92</v>
      </c>
      <c r="AB165">
        <v>0</v>
      </c>
      <c r="AC165">
        <v>0</v>
      </c>
      <c r="AD165">
        <v>0</v>
      </c>
      <c r="AE165">
        <v>0</v>
      </c>
      <c r="AF165">
        <v>609.04499999999996</v>
      </c>
      <c r="AG165">
        <v>0</v>
      </c>
      <c r="AH165">
        <v>1853.96</v>
      </c>
      <c r="AI165">
        <v>0</v>
      </c>
      <c r="AJ165">
        <v>0</v>
      </c>
      <c r="AK165">
        <v>0</v>
      </c>
      <c r="AL165">
        <v>0</v>
      </c>
      <c r="AM165">
        <v>1853.96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3.8453300000000001</v>
      </c>
      <c r="BB165">
        <v>57.139000000000003</v>
      </c>
      <c r="BC165">
        <v>11.1881</v>
      </c>
      <c r="BD165">
        <v>0</v>
      </c>
      <c r="BE165">
        <v>0.49348199999999998</v>
      </c>
      <c r="BF165">
        <v>1.6341699999999999</v>
      </c>
      <c r="BG165">
        <v>42.061300000000003</v>
      </c>
      <c r="BH165">
        <v>116.361</v>
      </c>
      <c r="BI165">
        <v>109.03400000000001</v>
      </c>
      <c r="BJ165">
        <v>0</v>
      </c>
      <c r="BK165">
        <v>0</v>
      </c>
      <c r="BL165">
        <v>0</v>
      </c>
      <c r="BM165">
        <v>225.39599999999999</v>
      </c>
      <c r="BN165">
        <v>219.91900000000001</v>
      </c>
      <c r="BO165">
        <v>5.4769500000000004</v>
      </c>
      <c r="BP165">
        <v>0</v>
      </c>
      <c r="BQ165">
        <v>4.75</v>
      </c>
      <c r="BR165" t="s">
        <v>114</v>
      </c>
      <c r="BS165">
        <v>0</v>
      </c>
      <c r="BT165">
        <v>0</v>
      </c>
      <c r="BV165">
        <v>0</v>
      </c>
      <c r="BW165" t="s">
        <v>100</v>
      </c>
      <c r="BX165" t="s">
        <v>100</v>
      </c>
      <c r="BY165" t="s">
        <v>298</v>
      </c>
      <c r="BZ165">
        <v>9.4976299999999991</v>
      </c>
      <c r="CA165">
        <v>79737.8</v>
      </c>
      <c r="CB165">
        <v>38608.699999999997</v>
      </c>
      <c r="CC165">
        <v>0</v>
      </c>
      <c r="CD165">
        <v>1429.64</v>
      </c>
      <c r="CE165">
        <v>0</v>
      </c>
      <c r="CF165">
        <v>90621.7</v>
      </c>
      <c r="CG165">
        <v>210407</v>
      </c>
      <c r="CH165">
        <v>229701</v>
      </c>
      <c r="CI165">
        <v>0</v>
      </c>
      <c r="CJ165">
        <v>0</v>
      </c>
      <c r="CK165">
        <v>0</v>
      </c>
      <c r="CL165">
        <v>440109</v>
      </c>
      <c r="CM165">
        <v>1674.55</v>
      </c>
      <c r="CN165">
        <v>0</v>
      </c>
      <c r="CO165">
        <v>0</v>
      </c>
      <c r="CP165">
        <v>0</v>
      </c>
      <c r="CQ165">
        <v>0</v>
      </c>
      <c r="CR165">
        <v>640.42700000000002</v>
      </c>
      <c r="CS165">
        <v>0</v>
      </c>
      <c r="CT165">
        <v>2314.98</v>
      </c>
      <c r="CU165">
        <v>0</v>
      </c>
      <c r="CV165">
        <v>0</v>
      </c>
      <c r="CW165">
        <v>0</v>
      </c>
      <c r="CX165">
        <v>0</v>
      </c>
      <c r="CY165">
        <v>2314.98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5.1274100000000002</v>
      </c>
      <c r="DN165">
        <v>53.024700000000003</v>
      </c>
      <c r="DO165">
        <v>18.630600000000001</v>
      </c>
      <c r="DP165">
        <v>0</v>
      </c>
      <c r="DQ165">
        <v>0.45256299999999999</v>
      </c>
      <c r="DR165">
        <v>1.7182900000000001</v>
      </c>
      <c r="DS165">
        <v>42.061300000000003</v>
      </c>
      <c r="DT165">
        <v>121.015</v>
      </c>
      <c r="DU165">
        <v>109.03400000000001</v>
      </c>
      <c r="DV165">
        <v>0</v>
      </c>
      <c r="DW165">
        <v>0</v>
      </c>
      <c r="DX165">
        <v>0</v>
      </c>
      <c r="DY165">
        <v>230.04900000000001</v>
      </c>
      <c r="DZ165">
        <v>223.20599999999999</v>
      </c>
      <c r="EA165">
        <v>6.8426999999999998</v>
      </c>
      <c r="EB165">
        <v>0</v>
      </c>
      <c r="EC165">
        <v>0</v>
      </c>
      <c r="EE165">
        <v>0</v>
      </c>
      <c r="EF165">
        <v>0.25</v>
      </c>
      <c r="EG165" t="s">
        <v>208</v>
      </c>
      <c r="EH165">
        <v>0</v>
      </c>
      <c r="FI165" t="s">
        <v>509</v>
      </c>
      <c r="FJ165" t="s">
        <v>512</v>
      </c>
      <c r="FK165" t="s">
        <v>260</v>
      </c>
      <c r="FL165" t="s">
        <v>291</v>
      </c>
      <c r="FM165">
        <v>8.5</v>
      </c>
      <c r="FN165" t="s">
        <v>44</v>
      </c>
      <c r="FO165" t="s">
        <v>516</v>
      </c>
      <c r="FP165" t="s">
        <v>519</v>
      </c>
    </row>
    <row r="166" spans="1:172" x14ac:dyDescent="0.25">
      <c r="A166" s="69">
        <v>42961.393680555557</v>
      </c>
      <c r="B166" t="s">
        <v>406</v>
      </c>
      <c r="C166">
        <v>312106</v>
      </c>
      <c r="D166" t="s">
        <v>303</v>
      </c>
      <c r="E166">
        <v>53627.8</v>
      </c>
      <c r="F166">
        <v>53627.8</v>
      </c>
      <c r="G166" t="s">
        <v>43</v>
      </c>
      <c r="H166" s="39">
        <v>5.1388888888888894E-2</v>
      </c>
      <c r="I166" t="s">
        <v>50</v>
      </c>
      <c r="J166">
        <v>3.64</v>
      </c>
      <c r="K166" t="s">
        <v>100</v>
      </c>
      <c r="L166" t="s">
        <v>100</v>
      </c>
      <c r="M166" t="s">
        <v>246</v>
      </c>
      <c r="N166">
        <v>7.21957</v>
      </c>
      <c r="O166">
        <v>77040.7</v>
      </c>
      <c r="P166">
        <v>21995.4</v>
      </c>
      <c r="Q166">
        <v>0</v>
      </c>
      <c r="R166">
        <v>1511.08</v>
      </c>
      <c r="S166">
        <v>0</v>
      </c>
      <c r="T166">
        <v>90621.7</v>
      </c>
      <c r="U166">
        <v>191176</v>
      </c>
      <c r="V166">
        <v>229701</v>
      </c>
      <c r="W166">
        <v>0</v>
      </c>
      <c r="X166">
        <v>0</v>
      </c>
      <c r="Y166">
        <v>0</v>
      </c>
      <c r="Z166">
        <v>420878</v>
      </c>
      <c r="AA166">
        <v>1109.5999999999999</v>
      </c>
      <c r="AB166">
        <v>0</v>
      </c>
      <c r="AC166">
        <v>0</v>
      </c>
      <c r="AD166">
        <v>0</v>
      </c>
      <c r="AE166">
        <v>0</v>
      </c>
      <c r="AF166">
        <v>609.04200000000003</v>
      </c>
      <c r="AG166">
        <v>0</v>
      </c>
      <c r="AH166">
        <v>1718.65</v>
      </c>
      <c r="AI166">
        <v>0</v>
      </c>
      <c r="AJ166">
        <v>0</v>
      </c>
      <c r="AK166">
        <v>0</v>
      </c>
      <c r="AL166">
        <v>0</v>
      </c>
      <c r="AM166">
        <v>1718.65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3.4269599999999998</v>
      </c>
      <c r="BB166">
        <v>52.351399999999998</v>
      </c>
      <c r="BC166">
        <v>10.5649</v>
      </c>
      <c r="BD166">
        <v>0</v>
      </c>
      <c r="BE166">
        <v>0.47687000000000002</v>
      </c>
      <c r="BF166">
        <v>1.6341699999999999</v>
      </c>
      <c r="BG166">
        <v>42.061300000000003</v>
      </c>
      <c r="BH166">
        <v>110.51600000000001</v>
      </c>
      <c r="BI166">
        <v>109.03400000000001</v>
      </c>
      <c r="BJ166">
        <v>0</v>
      </c>
      <c r="BK166">
        <v>0</v>
      </c>
      <c r="BL166">
        <v>0</v>
      </c>
      <c r="BM166">
        <v>219.55</v>
      </c>
      <c r="BN166">
        <v>214.49100000000001</v>
      </c>
      <c r="BO166">
        <v>5.0588499999999996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100</v>
      </c>
      <c r="BX166" t="s">
        <v>100</v>
      </c>
      <c r="BY166" t="s">
        <v>298</v>
      </c>
      <c r="BZ166">
        <v>8.5923099999999994</v>
      </c>
      <c r="CA166">
        <v>73284.7</v>
      </c>
      <c r="CB166">
        <v>34655.800000000003</v>
      </c>
      <c r="CC166">
        <v>0</v>
      </c>
      <c r="CD166">
        <v>1172.99</v>
      </c>
      <c r="CE166">
        <v>0</v>
      </c>
      <c r="CF166">
        <v>90621.7</v>
      </c>
      <c r="CG166">
        <v>199744</v>
      </c>
      <c r="CH166">
        <v>229701</v>
      </c>
      <c r="CI166">
        <v>0</v>
      </c>
      <c r="CJ166">
        <v>0</v>
      </c>
      <c r="CK166">
        <v>0</v>
      </c>
      <c r="CL166">
        <v>429445</v>
      </c>
      <c r="CM166">
        <v>1516.42</v>
      </c>
      <c r="CN166">
        <v>0</v>
      </c>
      <c r="CO166">
        <v>0</v>
      </c>
      <c r="CP166">
        <v>0</v>
      </c>
      <c r="CQ166">
        <v>0</v>
      </c>
      <c r="CR166">
        <v>640.42499999999995</v>
      </c>
      <c r="CS166">
        <v>0</v>
      </c>
      <c r="CT166">
        <v>2156.84</v>
      </c>
      <c r="CU166">
        <v>0</v>
      </c>
      <c r="CV166">
        <v>0</v>
      </c>
      <c r="CW166">
        <v>0</v>
      </c>
      <c r="CX166">
        <v>0</v>
      </c>
      <c r="CY166">
        <v>2156.84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4.6738400000000002</v>
      </c>
      <c r="DN166">
        <v>49.044199999999996</v>
      </c>
      <c r="DO166">
        <v>16.288900000000002</v>
      </c>
      <c r="DP166">
        <v>0</v>
      </c>
      <c r="DQ166">
        <v>0.37108099999999999</v>
      </c>
      <c r="DR166">
        <v>1.71828</v>
      </c>
      <c r="DS166">
        <v>42.061300000000003</v>
      </c>
      <c r="DT166">
        <v>114.158</v>
      </c>
      <c r="DU166">
        <v>109.03400000000001</v>
      </c>
      <c r="DV166">
        <v>0</v>
      </c>
      <c r="DW166">
        <v>0</v>
      </c>
      <c r="DX166">
        <v>0</v>
      </c>
      <c r="DY166">
        <v>223.19200000000001</v>
      </c>
      <c r="DZ166">
        <v>216.80199999999999</v>
      </c>
      <c r="EA166">
        <v>6.3894000000000002</v>
      </c>
      <c r="EB166">
        <v>0</v>
      </c>
      <c r="EC166">
        <v>0</v>
      </c>
      <c r="EE166">
        <v>0</v>
      </c>
      <c r="EF166">
        <v>0</v>
      </c>
      <c r="EH166">
        <v>0</v>
      </c>
      <c r="FI166" t="s">
        <v>509</v>
      </c>
      <c r="FJ166" t="s">
        <v>512</v>
      </c>
      <c r="FK166" t="s">
        <v>260</v>
      </c>
      <c r="FL166" t="s">
        <v>291</v>
      </c>
      <c r="FM166">
        <v>8.5</v>
      </c>
      <c r="FN166" t="s">
        <v>44</v>
      </c>
      <c r="FO166" t="s">
        <v>516</v>
      </c>
      <c r="FP166" t="s">
        <v>519</v>
      </c>
    </row>
    <row r="167" spans="1:172" x14ac:dyDescent="0.25">
      <c r="A167" s="69">
        <v>42961.394756944443</v>
      </c>
      <c r="B167" t="s">
        <v>407</v>
      </c>
      <c r="C167">
        <v>312316</v>
      </c>
      <c r="D167" t="s">
        <v>305</v>
      </c>
      <c r="E167">
        <v>53627.8</v>
      </c>
      <c r="F167">
        <v>53627.8</v>
      </c>
      <c r="G167" t="s">
        <v>43</v>
      </c>
      <c r="H167" s="39">
        <v>6.1805555555555558E-2</v>
      </c>
      <c r="I167" t="s">
        <v>50</v>
      </c>
      <c r="J167">
        <v>7.92</v>
      </c>
      <c r="K167" t="s">
        <v>100</v>
      </c>
      <c r="L167" t="s">
        <v>100</v>
      </c>
      <c r="M167" t="s">
        <v>246</v>
      </c>
      <c r="N167">
        <v>37.363500000000002</v>
      </c>
      <c r="O167">
        <v>42709.9</v>
      </c>
      <c r="P167">
        <v>25227.3</v>
      </c>
      <c r="Q167">
        <v>0</v>
      </c>
      <c r="R167">
        <v>3599.89</v>
      </c>
      <c r="S167">
        <v>0</v>
      </c>
      <c r="T167">
        <v>90621.7</v>
      </c>
      <c r="U167">
        <v>162196</v>
      </c>
      <c r="V167">
        <v>229701</v>
      </c>
      <c r="W167">
        <v>0</v>
      </c>
      <c r="X167">
        <v>0</v>
      </c>
      <c r="Y167">
        <v>0</v>
      </c>
      <c r="Z167">
        <v>391898</v>
      </c>
      <c r="AA167">
        <v>5742.51</v>
      </c>
      <c r="AB167">
        <v>0</v>
      </c>
      <c r="AC167">
        <v>0</v>
      </c>
      <c r="AD167">
        <v>0</v>
      </c>
      <c r="AE167">
        <v>0</v>
      </c>
      <c r="AF167">
        <v>709.48299999999995</v>
      </c>
      <c r="AG167">
        <v>0</v>
      </c>
      <c r="AH167">
        <v>6451.99</v>
      </c>
      <c r="AI167">
        <v>0</v>
      </c>
      <c r="AJ167">
        <v>0</v>
      </c>
      <c r="AK167">
        <v>0</v>
      </c>
      <c r="AL167">
        <v>0</v>
      </c>
      <c r="AM167">
        <v>6451.99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17.319400000000002</v>
      </c>
      <c r="BB167">
        <v>37.840000000000003</v>
      </c>
      <c r="BC167">
        <v>12.738300000000001</v>
      </c>
      <c r="BD167">
        <v>0</v>
      </c>
      <c r="BE167">
        <v>1.1295999999999999</v>
      </c>
      <c r="BF167">
        <v>1.90906</v>
      </c>
      <c r="BG167">
        <v>41.601199999999999</v>
      </c>
      <c r="BH167">
        <v>112.538</v>
      </c>
      <c r="BI167">
        <v>107.855</v>
      </c>
      <c r="BJ167">
        <v>0</v>
      </c>
      <c r="BK167">
        <v>0</v>
      </c>
      <c r="BL167">
        <v>0</v>
      </c>
      <c r="BM167">
        <v>220.392</v>
      </c>
      <c r="BN167">
        <v>201.17599999999999</v>
      </c>
      <c r="BO167">
        <v>19.216699999999999</v>
      </c>
      <c r="BP167">
        <v>0</v>
      </c>
      <c r="BQ167">
        <v>0</v>
      </c>
      <c r="BS167">
        <v>0</v>
      </c>
      <c r="BT167">
        <v>1</v>
      </c>
      <c r="BU167" t="s">
        <v>310</v>
      </c>
      <c r="BV167">
        <v>0</v>
      </c>
      <c r="BW167" t="s">
        <v>100</v>
      </c>
      <c r="BX167" t="s">
        <v>100</v>
      </c>
      <c r="BY167" t="s">
        <v>211</v>
      </c>
      <c r="BZ167">
        <v>39.479300000000002</v>
      </c>
      <c r="CA167">
        <v>41621.599999999999</v>
      </c>
      <c r="CB167">
        <v>39862.9</v>
      </c>
      <c r="CC167">
        <v>0</v>
      </c>
      <c r="CD167">
        <v>2797.21</v>
      </c>
      <c r="CE167">
        <v>0</v>
      </c>
      <c r="CF167">
        <v>90621.7</v>
      </c>
      <c r="CG167">
        <v>174943</v>
      </c>
      <c r="CH167">
        <v>229701</v>
      </c>
      <c r="CI167">
        <v>0</v>
      </c>
      <c r="CJ167">
        <v>0</v>
      </c>
      <c r="CK167">
        <v>0</v>
      </c>
      <c r="CL167">
        <v>404644</v>
      </c>
      <c r="CM167">
        <v>6470.47</v>
      </c>
      <c r="CN167">
        <v>0</v>
      </c>
      <c r="CO167">
        <v>0</v>
      </c>
      <c r="CP167">
        <v>0</v>
      </c>
      <c r="CQ167">
        <v>0</v>
      </c>
      <c r="CR167">
        <v>740.86400000000003</v>
      </c>
      <c r="CS167">
        <v>0</v>
      </c>
      <c r="CT167">
        <v>7211.33</v>
      </c>
      <c r="CU167">
        <v>0</v>
      </c>
      <c r="CV167">
        <v>0</v>
      </c>
      <c r="CW167">
        <v>0</v>
      </c>
      <c r="CX167">
        <v>0</v>
      </c>
      <c r="CY167">
        <v>7211.33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19.456099999999999</v>
      </c>
      <c r="DN167">
        <v>36.939</v>
      </c>
      <c r="DO167">
        <v>19.5915</v>
      </c>
      <c r="DP167">
        <v>0</v>
      </c>
      <c r="DQ167">
        <v>0.87723700000000004</v>
      </c>
      <c r="DR167">
        <v>1.99318</v>
      </c>
      <c r="DS167">
        <v>41.601199999999999</v>
      </c>
      <c r="DT167">
        <v>120.458</v>
      </c>
      <c r="DU167">
        <v>107.855</v>
      </c>
      <c r="DV167">
        <v>0</v>
      </c>
      <c r="DW167">
        <v>0</v>
      </c>
      <c r="DX167">
        <v>0</v>
      </c>
      <c r="DY167">
        <v>228.31299999999999</v>
      </c>
      <c r="DZ167">
        <v>206.876</v>
      </c>
      <c r="EA167">
        <v>21.436900000000001</v>
      </c>
      <c r="EB167">
        <v>0</v>
      </c>
      <c r="EC167">
        <v>0</v>
      </c>
      <c r="EE167">
        <v>0</v>
      </c>
      <c r="EF167">
        <v>8.25</v>
      </c>
      <c r="EG167" t="s">
        <v>207</v>
      </c>
      <c r="EH167">
        <v>0</v>
      </c>
      <c r="FI167" t="s">
        <v>509</v>
      </c>
      <c r="FJ167" t="s">
        <v>512</v>
      </c>
      <c r="FK167" t="s">
        <v>260</v>
      </c>
      <c r="FL167" t="s">
        <v>291</v>
      </c>
      <c r="FM167">
        <v>8.5</v>
      </c>
      <c r="FN167" t="s">
        <v>44</v>
      </c>
      <c r="FO167" t="s">
        <v>516</v>
      </c>
      <c r="FP167" t="s">
        <v>519</v>
      </c>
    </row>
    <row r="168" spans="1:172" x14ac:dyDescent="0.25">
      <c r="A168" s="69">
        <v>42961.39565972222</v>
      </c>
      <c r="B168" t="s">
        <v>408</v>
      </c>
      <c r="C168">
        <v>312406</v>
      </c>
      <c r="D168" t="s">
        <v>303</v>
      </c>
      <c r="E168">
        <v>53627.8</v>
      </c>
      <c r="F168">
        <v>53627.8</v>
      </c>
      <c r="G168" t="s">
        <v>43</v>
      </c>
      <c r="H168" s="39">
        <v>5.0694444444444452E-2</v>
      </c>
      <c r="I168" t="s">
        <v>50</v>
      </c>
      <c r="J168">
        <v>6.82</v>
      </c>
      <c r="K168" t="s">
        <v>100</v>
      </c>
      <c r="L168" t="s">
        <v>100</v>
      </c>
      <c r="M168" t="s">
        <v>246</v>
      </c>
      <c r="N168">
        <v>7.64</v>
      </c>
      <c r="O168">
        <v>78658.899999999994</v>
      </c>
      <c r="P168">
        <v>22435.9</v>
      </c>
      <c r="Q168">
        <v>0</v>
      </c>
      <c r="R168">
        <v>1538.17</v>
      </c>
      <c r="S168">
        <v>0</v>
      </c>
      <c r="T168">
        <v>90621.7</v>
      </c>
      <c r="U168">
        <v>193262</v>
      </c>
      <c r="V168">
        <v>229701</v>
      </c>
      <c r="W168">
        <v>0</v>
      </c>
      <c r="X168">
        <v>0</v>
      </c>
      <c r="Y168">
        <v>0</v>
      </c>
      <c r="Z168">
        <v>422964</v>
      </c>
      <c r="AA168">
        <v>1174.22</v>
      </c>
      <c r="AB168">
        <v>0</v>
      </c>
      <c r="AC168">
        <v>0</v>
      </c>
      <c r="AD168">
        <v>0</v>
      </c>
      <c r="AE168">
        <v>0</v>
      </c>
      <c r="AF168">
        <v>609.04399999999998</v>
      </c>
      <c r="AG168">
        <v>0</v>
      </c>
      <c r="AH168">
        <v>1783.26</v>
      </c>
      <c r="AI168">
        <v>0</v>
      </c>
      <c r="AJ168">
        <v>0</v>
      </c>
      <c r="AK168">
        <v>0</v>
      </c>
      <c r="AL168">
        <v>0</v>
      </c>
      <c r="AM168">
        <v>1783.26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3.6246399999999999</v>
      </c>
      <c r="BB168">
        <v>53.473300000000002</v>
      </c>
      <c r="BC168">
        <v>10.817399999999999</v>
      </c>
      <c r="BD168">
        <v>0</v>
      </c>
      <c r="BE168">
        <v>0.485456</v>
      </c>
      <c r="BF168">
        <v>1.6341699999999999</v>
      </c>
      <c r="BG168">
        <v>42.061300000000003</v>
      </c>
      <c r="BH168">
        <v>112.096</v>
      </c>
      <c r="BI168">
        <v>109.03400000000001</v>
      </c>
      <c r="BJ168">
        <v>0</v>
      </c>
      <c r="BK168">
        <v>0</v>
      </c>
      <c r="BL168">
        <v>0</v>
      </c>
      <c r="BM168">
        <v>221.13</v>
      </c>
      <c r="BN168">
        <v>215.874</v>
      </c>
      <c r="BO168">
        <v>5.2564000000000002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100</v>
      </c>
      <c r="BX168" t="s">
        <v>100</v>
      </c>
      <c r="BY168" t="s">
        <v>298</v>
      </c>
      <c r="BZ168">
        <v>9.1336099999999991</v>
      </c>
      <c r="CA168">
        <v>77690.2</v>
      </c>
      <c r="CB168">
        <v>37473.5</v>
      </c>
      <c r="CC168">
        <v>0</v>
      </c>
      <c r="CD168">
        <v>1333.33</v>
      </c>
      <c r="CE168">
        <v>0</v>
      </c>
      <c r="CF168">
        <v>90621.7</v>
      </c>
      <c r="CG168">
        <v>207128</v>
      </c>
      <c r="CH168">
        <v>229701</v>
      </c>
      <c r="CI168">
        <v>0</v>
      </c>
      <c r="CJ168">
        <v>0</v>
      </c>
      <c r="CK168">
        <v>0</v>
      </c>
      <c r="CL168">
        <v>436829</v>
      </c>
      <c r="CM168">
        <v>1608.85</v>
      </c>
      <c r="CN168">
        <v>0</v>
      </c>
      <c r="CO168">
        <v>0</v>
      </c>
      <c r="CP168">
        <v>0</v>
      </c>
      <c r="CQ168">
        <v>0</v>
      </c>
      <c r="CR168">
        <v>640.42700000000002</v>
      </c>
      <c r="CS168">
        <v>0</v>
      </c>
      <c r="CT168">
        <v>2249.2800000000002</v>
      </c>
      <c r="CU168">
        <v>0</v>
      </c>
      <c r="CV168">
        <v>0</v>
      </c>
      <c r="CW168">
        <v>0</v>
      </c>
      <c r="CX168">
        <v>0</v>
      </c>
      <c r="CY168">
        <v>2249.2800000000002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4.9398900000000001</v>
      </c>
      <c r="DN168">
        <v>51.763800000000003</v>
      </c>
      <c r="DO168">
        <v>18.008700000000001</v>
      </c>
      <c r="DP168">
        <v>0</v>
      </c>
      <c r="DQ168">
        <v>0.42160999999999998</v>
      </c>
      <c r="DR168">
        <v>1.7182900000000001</v>
      </c>
      <c r="DS168">
        <v>42.061300000000003</v>
      </c>
      <c r="DT168">
        <v>118.914</v>
      </c>
      <c r="DU168">
        <v>109.03400000000001</v>
      </c>
      <c r="DV168">
        <v>0</v>
      </c>
      <c r="DW168">
        <v>0</v>
      </c>
      <c r="DX168">
        <v>0</v>
      </c>
      <c r="DY168">
        <v>227.94800000000001</v>
      </c>
      <c r="DZ168">
        <v>221.292</v>
      </c>
      <c r="EA168">
        <v>6.6552899999999999</v>
      </c>
      <c r="EB168">
        <v>0</v>
      </c>
      <c r="EC168">
        <v>0</v>
      </c>
      <c r="EE168">
        <v>0</v>
      </c>
      <c r="EF168">
        <v>0</v>
      </c>
      <c r="EH168">
        <v>0</v>
      </c>
      <c r="FI168" t="s">
        <v>509</v>
      </c>
      <c r="FJ168" t="s">
        <v>512</v>
      </c>
      <c r="FK168" t="s">
        <v>260</v>
      </c>
      <c r="FL168" t="s">
        <v>291</v>
      </c>
      <c r="FM168">
        <v>8.5</v>
      </c>
      <c r="FN168" t="s">
        <v>44</v>
      </c>
      <c r="FO168" t="s">
        <v>516</v>
      </c>
      <c r="FP168" t="s">
        <v>519</v>
      </c>
    </row>
    <row r="169" spans="1:172" x14ac:dyDescent="0.25">
      <c r="A169" s="69">
        <v>42961.39671296296</v>
      </c>
      <c r="B169" t="s">
        <v>409</v>
      </c>
      <c r="C169">
        <v>312616</v>
      </c>
      <c r="D169" t="s">
        <v>305</v>
      </c>
      <c r="E169">
        <v>53627.8</v>
      </c>
      <c r="F169">
        <v>53627.8</v>
      </c>
      <c r="G169" t="s">
        <v>43</v>
      </c>
      <c r="H169" s="39">
        <v>6.1111111111111116E-2</v>
      </c>
      <c r="I169" t="s">
        <v>50</v>
      </c>
      <c r="J169">
        <v>6.41</v>
      </c>
      <c r="K169" t="s">
        <v>100</v>
      </c>
      <c r="L169" t="s">
        <v>100</v>
      </c>
      <c r="M169" t="s">
        <v>225</v>
      </c>
      <c r="N169">
        <v>38.030700000000003</v>
      </c>
      <c r="O169">
        <v>44742.400000000001</v>
      </c>
      <c r="P169">
        <v>26116.6</v>
      </c>
      <c r="Q169">
        <v>0</v>
      </c>
      <c r="R169">
        <v>4365.1000000000004</v>
      </c>
      <c r="S169">
        <v>0</v>
      </c>
      <c r="T169">
        <v>90621.6</v>
      </c>
      <c r="U169">
        <v>165884</v>
      </c>
      <c r="V169">
        <v>229701</v>
      </c>
      <c r="W169">
        <v>0</v>
      </c>
      <c r="X169">
        <v>0</v>
      </c>
      <c r="Y169">
        <v>0</v>
      </c>
      <c r="Z169">
        <v>395585</v>
      </c>
      <c r="AA169">
        <v>5845.05</v>
      </c>
      <c r="AB169">
        <v>0</v>
      </c>
      <c r="AC169">
        <v>0</v>
      </c>
      <c r="AD169">
        <v>0</v>
      </c>
      <c r="AE169">
        <v>0</v>
      </c>
      <c r="AF169">
        <v>709.48299999999995</v>
      </c>
      <c r="AG169">
        <v>0</v>
      </c>
      <c r="AH169">
        <v>6554.54</v>
      </c>
      <c r="AI169">
        <v>0</v>
      </c>
      <c r="AJ169">
        <v>0</v>
      </c>
      <c r="AK169">
        <v>0</v>
      </c>
      <c r="AL169">
        <v>0</v>
      </c>
      <c r="AM169">
        <v>6554.54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17.534099999999999</v>
      </c>
      <c r="BB169">
        <v>39.244300000000003</v>
      </c>
      <c r="BC169">
        <v>12.4986</v>
      </c>
      <c r="BD169">
        <v>0</v>
      </c>
      <c r="BE169">
        <v>1.3713599999999999</v>
      </c>
      <c r="BF169">
        <v>1.90906</v>
      </c>
      <c r="BG169">
        <v>41.601100000000002</v>
      </c>
      <c r="BH169">
        <v>114.15900000000001</v>
      </c>
      <c r="BI169">
        <v>107.855</v>
      </c>
      <c r="BJ169">
        <v>0</v>
      </c>
      <c r="BK169">
        <v>0</v>
      </c>
      <c r="BL169">
        <v>0</v>
      </c>
      <c r="BM169">
        <v>222.01300000000001</v>
      </c>
      <c r="BN169">
        <v>202.58199999999999</v>
      </c>
      <c r="BO169">
        <v>19.4313</v>
      </c>
      <c r="BP169">
        <v>0</v>
      </c>
      <c r="BQ169">
        <v>0</v>
      </c>
      <c r="BS169">
        <v>0</v>
      </c>
      <c r="BT169">
        <v>1.25</v>
      </c>
      <c r="BU169" t="s">
        <v>158</v>
      </c>
      <c r="BV169">
        <v>0</v>
      </c>
      <c r="BW169" t="s">
        <v>100</v>
      </c>
      <c r="BX169" t="s">
        <v>100</v>
      </c>
      <c r="BY169" t="s">
        <v>391</v>
      </c>
      <c r="BZ169">
        <v>39.595199999999998</v>
      </c>
      <c r="CA169">
        <v>41654.800000000003</v>
      </c>
      <c r="CB169">
        <v>39884.6</v>
      </c>
      <c r="CC169">
        <v>0</v>
      </c>
      <c r="CD169">
        <v>2805.26</v>
      </c>
      <c r="CE169">
        <v>0</v>
      </c>
      <c r="CF169">
        <v>90621.6</v>
      </c>
      <c r="CG169">
        <v>175006</v>
      </c>
      <c r="CH169">
        <v>229701</v>
      </c>
      <c r="CI169">
        <v>0</v>
      </c>
      <c r="CJ169">
        <v>0</v>
      </c>
      <c r="CK169">
        <v>0</v>
      </c>
      <c r="CL169">
        <v>404707</v>
      </c>
      <c r="CM169">
        <v>6488.66</v>
      </c>
      <c r="CN169">
        <v>0</v>
      </c>
      <c r="CO169">
        <v>0</v>
      </c>
      <c r="CP169">
        <v>0</v>
      </c>
      <c r="CQ169">
        <v>0</v>
      </c>
      <c r="CR169">
        <v>740.86500000000001</v>
      </c>
      <c r="CS169">
        <v>0</v>
      </c>
      <c r="CT169">
        <v>7229.52</v>
      </c>
      <c r="CU169">
        <v>0</v>
      </c>
      <c r="CV169">
        <v>0</v>
      </c>
      <c r="CW169">
        <v>0</v>
      </c>
      <c r="CX169">
        <v>0</v>
      </c>
      <c r="CY169">
        <v>7229.52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19.510300000000001</v>
      </c>
      <c r="DN169">
        <v>36.969200000000001</v>
      </c>
      <c r="DO169">
        <v>19.605399999999999</v>
      </c>
      <c r="DP169">
        <v>0</v>
      </c>
      <c r="DQ169">
        <v>0.87968800000000003</v>
      </c>
      <c r="DR169">
        <v>1.99318</v>
      </c>
      <c r="DS169">
        <v>41.601100000000002</v>
      </c>
      <c r="DT169">
        <v>120.559</v>
      </c>
      <c r="DU169">
        <v>107.855</v>
      </c>
      <c r="DV169">
        <v>0</v>
      </c>
      <c r="DW169">
        <v>0</v>
      </c>
      <c r="DX169">
        <v>0</v>
      </c>
      <c r="DY169">
        <v>228.41300000000001</v>
      </c>
      <c r="DZ169">
        <v>206.922</v>
      </c>
      <c r="EA169">
        <v>21.491099999999999</v>
      </c>
      <c r="EB169">
        <v>0</v>
      </c>
      <c r="EC169">
        <v>0</v>
      </c>
      <c r="EE169">
        <v>0</v>
      </c>
      <c r="EF169">
        <v>8.5</v>
      </c>
      <c r="EG169" t="s">
        <v>207</v>
      </c>
      <c r="EH169">
        <v>0</v>
      </c>
      <c r="FI169" t="s">
        <v>509</v>
      </c>
      <c r="FJ169" t="s">
        <v>512</v>
      </c>
      <c r="FK169" t="s">
        <v>260</v>
      </c>
      <c r="FL169" t="s">
        <v>291</v>
      </c>
      <c r="FM169">
        <v>8.5</v>
      </c>
      <c r="FN169" t="s">
        <v>44</v>
      </c>
      <c r="FO169" t="s">
        <v>516</v>
      </c>
      <c r="FP169" t="s">
        <v>519</v>
      </c>
    </row>
    <row r="170" spans="1:172" x14ac:dyDescent="0.25">
      <c r="A170" s="69">
        <v>42961.397604166668</v>
      </c>
      <c r="B170" t="s">
        <v>410</v>
      </c>
      <c r="C170">
        <v>312706</v>
      </c>
      <c r="D170" t="s">
        <v>303</v>
      </c>
      <c r="E170">
        <v>53627.8</v>
      </c>
      <c r="F170">
        <v>53627.8</v>
      </c>
      <c r="G170" t="s">
        <v>43</v>
      </c>
      <c r="H170" s="39">
        <v>4.9999999999999996E-2</v>
      </c>
      <c r="I170" t="s">
        <v>50</v>
      </c>
      <c r="J170">
        <v>4.9400000000000004</v>
      </c>
      <c r="K170" t="s">
        <v>100</v>
      </c>
      <c r="L170" t="s">
        <v>100</v>
      </c>
      <c r="M170" t="s">
        <v>225</v>
      </c>
      <c r="N170">
        <v>8.73367</v>
      </c>
      <c r="O170">
        <v>80687.600000000006</v>
      </c>
      <c r="P170">
        <v>22281.5</v>
      </c>
      <c r="Q170">
        <v>0</v>
      </c>
      <c r="R170">
        <v>1843.79</v>
      </c>
      <c r="S170">
        <v>0</v>
      </c>
      <c r="T170">
        <v>90621.6</v>
      </c>
      <c r="U170">
        <v>195443</v>
      </c>
      <c r="V170">
        <v>229701</v>
      </c>
      <c r="W170">
        <v>0</v>
      </c>
      <c r="X170">
        <v>0</v>
      </c>
      <c r="Y170">
        <v>0</v>
      </c>
      <c r="Z170">
        <v>425145</v>
      </c>
      <c r="AA170">
        <v>1342.31</v>
      </c>
      <c r="AB170">
        <v>0</v>
      </c>
      <c r="AC170">
        <v>0</v>
      </c>
      <c r="AD170">
        <v>0</v>
      </c>
      <c r="AE170">
        <v>0</v>
      </c>
      <c r="AF170">
        <v>609.04200000000003</v>
      </c>
      <c r="AG170">
        <v>0</v>
      </c>
      <c r="AH170">
        <v>1951.35</v>
      </c>
      <c r="AI170">
        <v>0</v>
      </c>
      <c r="AJ170">
        <v>0</v>
      </c>
      <c r="AK170">
        <v>0</v>
      </c>
      <c r="AL170">
        <v>0</v>
      </c>
      <c r="AM170">
        <v>1951.35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4.0662399999999996</v>
      </c>
      <c r="BB170">
        <v>55.2333</v>
      </c>
      <c r="BC170">
        <v>10.4636</v>
      </c>
      <c r="BD170">
        <v>0</v>
      </c>
      <c r="BE170">
        <v>0.58337499999999998</v>
      </c>
      <c r="BF170">
        <v>1.6341600000000001</v>
      </c>
      <c r="BG170">
        <v>42.061300000000003</v>
      </c>
      <c r="BH170">
        <v>114.042</v>
      </c>
      <c r="BI170">
        <v>109.03400000000001</v>
      </c>
      <c r="BJ170">
        <v>0</v>
      </c>
      <c r="BK170">
        <v>0</v>
      </c>
      <c r="BL170">
        <v>0</v>
      </c>
      <c r="BM170">
        <v>223.07599999999999</v>
      </c>
      <c r="BN170">
        <v>217.37799999999999</v>
      </c>
      <c r="BO170">
        <v>5.6976500000000003</v>
      </c>
      <c r="BP170">
        <v>0</v>
      </c>
      <c r="BQ170">
        <v>0</v>
      </c>
      <c r="BS170">
        <v>0</v>
      </c>
      <c r="BT170">
        <v>0</v>
      </c>
      <c r="BV170">
        <v>0</v>
      </c>
      <c r="BW170" t="s">
        <v>100</v>
      </c>
      <c r="BX170" t="s">
        <v>100</v>
      </c>
      <c r="BY170" t="s">
        <v>368</v>
      </c>
      <c r="BZ170">
        <v>9.1586599999999994</v>
      </c>
      <c r="CA170">
        <v>77729.600000000006</v>
      </c>
      <c r="CB170">
        <v>37485.599999999999</v>
      </c>
      <c r="CC170">
        <v>0</v>
      </c>
      <c r="CD170">
        <v>1338.73</v>
      </c>
      <c r="CE170">
        <v>0</v>
      </c>
      <c r="CF170">
        <v>90621.6</v>
      </c>
      <c r="CG170">
        <v>207185</v>
      </c>
      <c r="CH170">
        <v>229701</v>
      </c>
      <c r="CI170">
        <v>0</v>
      </c>
      <c r="CJ170">
        <v>0</v>
      </c>
      <c r="CK170">
        <v>0</v>
      </c>
      <c r="CL170">
        <v>436886</v>
      </c>
      <c r="CM170">
        <v>1613.36</v>
      </c>
      <c r="CN170">
        <v>0</v>
      </c>
      <c r="CO170">
        <v>0</v>
      </c>
      <c r="CP170">
        <v>0</v>
      </c>
      <c r="CQ170">
        <v>0</v>
      </c>
      <c r="CR170">
        <v>640.42700000000002</v>
      </c>
      <c r="CS170">
        <v>0</v>
      </c>
      <c r="CT170">
        <v>2253.79</v>
      </c>
      <c r="CU170">
        <v>0</v>
      </c>
      <c r="CV170">
        <v>0</v>
      </c>
      <c r="CW170">
        <v>0</v>
      </c>
      <c r="CX170">
        <v>0</v>
      </c>
      <c r="CY170">
        <v>2253.79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4.95357</v>
      </c>
      <c r="DN170">
        <v>51.796300000000002</v>
      </c>
      <c r="DO170">
        <v>18.018999999999998</v>
      </c>
      <c r="DP170">
        <v>0</v>
      </c>
      <c r="DQ170">
        <v>0.42332500000000001</v>
      </c>
      <c r="DR170">
        <v>1.7182900000000001</v>
      </c>
      <c r="DS170">
        <v>42.061300000000003</v>
      </c>
      <c r="DT170">
        <v>118.97199999999999</v>
      </c>
      <c r="DU170">
        <v>109.03400000000001</v>
      </c>
      <c r="DV170">
        <v>0</v>
      </c>
      <c r="DW170">
        <v>0</v>
      </c>
      <c r="DX170">
        <v>0</v>
      </c>
      <c r="DY170">
        <v>228.006</v>
      </c>
      <c r="DZ170">
        <v>221.33699999999999</v>
      </c>
      <c r="EA170">
        <v>6.6689699999999998</v>
      </c>
      <c r="EB170">
        <v>0</v>
      </c>
      <c r="EC170">
        <v>0</v>
      </c>
      <c r="EE170">
        <v>0</v>
      </c>
      <c r="EF170">
        <v>0</v>
      </c>
      <c r="EH170">
        <v>0</v>
      </c>
      <c r="FI170" t="s">
        <v>509</v>
      </c>
      <c r="FJ170" t="s">
        <v>512</v>
      </c>
      <c r="FK170" t="s">
        <v>260</v>
      </c>
      <c r="FL170" t="s">
        <v>291</v>
      </c>
      <c r="FM170">
        <v>8.5</v>
      </c>
      <c r="FN170" t="s">
        <v>44</v>
      </c>
      <c r="FO170" t="s">
        <v>516</v>
      </c>
      <c r="FP170" t="s">
        <v>519</v>
      </c>
    </row>
    <row r="171" spans="1:172" x14ac:dyDescent="0.25">
      <c r="A171" s="69">
        <v>42961.398865740739</v>
      </c>
      <c r="B171" t="s">
        <v>411</v>
      </c>
      <c r="C171">
        <v>313516</v>
      </c>
      <c r="D171" t="s">
        <v>305</v>
      </c>
      <c r="E171">
        <v>53627.8</v>
      </c>
      <c r="F171">
        <v>53627.8</v>
      </c>
      <c r="G171" t="s">
        <v>43</v>
      </c>
      <c r="H171" s="39">
        <v>6.9444444444444434E-2</v>
      </c>
      <c r="I171" t="s">
        <v>51</v>
      </c>
      <c r="J171">
        <v>-69.8</v>
      </c>
      <c r="K171" t="s">
        <v>100</v>
      </c>
      <c r="L171" t="s">
        <v>100</v>
      </c>
      <c r="M171" t="s">
        <v>297</v>
      </c>
      <c r="N171">
        <v>274.91500000000002</v>
      </c>
      <c r="O171">
        <v>54045.2</v>
      </c>
      <c r="P171">
        <v>206576</v>
      </c>
      <c r="Q171">
        <v>0</v>
      </c>
      <c r="R171">
        <v>9582.02</v>
      </c>
      <c r="S171">
        <v>0</v>
      </c>
      <c r="T171">
        <v>127650</v>
      </c>
      <c r="U171">
        <v>398128</v>
      </c>
      <c r="V171">
        <v>235375</v>
      </c>
      <c r="W171">
        <v>23370.400000000001</v>
      </c>
      <c r="X171">
        <v>0</v>
      </c>
      <c r="Y171">
        <v>0</v>
      </c>
      <c r="Z171">
        <v>656873</v>
      </c>
      <c r="AA171">
        <v>42252.6</v>
      </c>
      <c r="AB171">
        <v>0</v>
      </c>
      <c r="AC171">
        <v>0</v>
      </c>
      <c r="AD171">
        <v>0</v>
      </c>
      <c r="AE171">
        <v>0</v>
      </c>
      <c r="AF171">
        <v>717.14599999999996</v>
      </c>
      <c r="AG171">
        <v>0</v>
      </c>
      <c r="AH171">
        <v>42969.7</v>
      </c>
      <c r="AI171">
        <v>2888.07</v>
      </c>
      <c r="AJ171">
        <v>0</v>
      </c>
      <c r="AK171">
        <v>0</v>
      </c>
      <c r="AL171">
        <v>0</v>
      </c>
      <c r="AM171">
        <v>45857.8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124.667</v>
      </c>
      <c r="BB171">
        <v>51.788800000000002</v>
      </c>
      <c r="BC171">
        <v>82.108900000000006</v>
      </c>
      <c r="BD171">
        <v>0</v>
      </c>
      <c r="BE171">
        <v>2.97227</v>
      </c>
      <c r="BF171">
        <v>1.9299900000000001</v>
      </c>
      <c r="BG171">
        <v>57.934600000000003</v>
      </c>
      <c r="BH171">
        <v>321.40199999999999</v>
      </c>
      <c r="BI171">
        <v>117.922</v>
      </c>
      <c r="BJ171">
        <v>8.8827599999999993</v>
      </c>
      <c r="BK171">
        <v>0</v>
      </c>
      <c r="BL171">
        <v>0</v>
      </c>
      <c r="BM171">
        <v>448.20699999999999</v>
      </c>
      <c r="BN171">
        <v>313.96600000000001</v>
      </c>
      <c r="BO171">
        <v>134.24</v>
      </c>
      <c r="BP171">
        <v>0</v>
      </c>
      <c r="BQ171">
        <v>0</v>
      </c>
      <c r="BR171" t="s">
        <v>329</v>
      </c>
      <c r="BS171">
        <v>0</v>
      </c>
      <c r="BT171">
        <v>999.75</v>
      </c>
      <c r="BU171" t="s">
        <v>329</v>
      </c>
      <c r="BV171">
        <v>1</v>
      </c>
      <c r="BW171" t="s">
        <v>100</v>
      </c>
      <c r="BX171" t="s">
        <v>100</v>
      </c>
      <c r="BY171" t="s">
        <v>256</v>
      </c>
      <c r="BZ171">
        <v>154.291</v>
      </c>
      <c r="CA171">
        <v>65058.5</v>
      </c>
      <c r="CB171">
        <v>138683</v>
      </c>
      <c r="CC171">
        <v>0</v>
      </c>
      <c r="CD171">
        <v>10293.4</v>
      </c>
      <c r="CE171">
        <v>0</v>
      </c>
      <c r="CF171">
        <v>127650</v>
      </c>
      <c r="CG171">
        <v>341839</v>
      </c>
      <c r="CH171">
        <v>235375</v>
      </c>
      <c r="CI171">
        <v>23370.400000000001</v>
      </c>
      <c r="CJ171">
        <v>0</v>
      </c>
      <c r="CK171">
        <v>0</v>
      </c>
      <c r="CL171">
        <v>600585</v>
      </c>
      <c r="CM171">
        <v>25098.1</v>
      </c>
      <c r="CN171">
        <v>0</v>
      </c>
      <c r="CO171">
        <v>0</v>
      </c>
      <c r="CP171">
        <v>0</v>
      </c>
      <c r="CQ171">
        <v>0</v>
      </c>
      <c r="CR171">
        <v>748.52499999999998</v>
      </c>
      <c r="CS171">
        <v>0</v>
      </c>
      <c r="CT171">
        <v>25846.7</v>
      </c>
      <c r="CU171">
        <v>2888.07</v>
      </c>
      <c r="CV171">
        <v>0</v>
      </c>
      <c r="CW171">
        <v>0</v>
      </c>
      <c r="CX171">
        <v>0</v>
      </c>
      <c r="CY171">
        <v>28734.7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73.077100000000002</v>
      </c>
      <c r="DN171">
        <v>54.792900000000003</v>
      </c>
      <c r="DO171">
        <v>60.064700000000002</v>
      </c>
      <c r="DP171">
        <v>0</v>
      </c>
      <c r="DQ171">
        <v>3.7269999999999999</v>
      </c>
      <c r="DR171">
        <v>2.0141</v>
      </c>
      <c r="DS171">
        <v>57.934600000000003</v>
      </c>
      <c r="DT171">
        <v>251.61</v>
      </c>
      <c r="DU171">
        <v>117.922</v>
      </c>
      <c r="DV171">
        <v>8.8827599999999993</v>
      </c>
      <c r="DW171">
        <v>0</v>
      </c>
      <c r="DX171">
        <v>0</v>
      </c>
      <c r="DY171">
        <v>378.416</v>
      </c>
      <c r="DZ171">
        <v>295.64499999999998</v>
      </c>
      <c r="EA171">
        <v>82.770499999999998</v>
      </c>
      <c r="EB171">
        <v>0</v>
      </c>
      <c r="EC171">
        <v>0</v>
      </c>
      <c r="EE171">
        <v>0</v>
      </c>
      <c r="EF171">
        <v>8.75</v>
      </c>
      <c r="EG171" t="s">
        <v>207</v>
      </c>
      <c r="EH171">
        <v>0</v>
      </c>
      <c r="FI171" t="s">
        <v>509</v>
      </c>
      <c r="FJ171" t="s">
        <v>512</v>
      </c>
      <c r="FK171" t="s">
        <v>260</v>
      </c>
      <c r="FL171" t="s">
        <v>291</v>
      </c>
      <c r="FM171">
        <v>8.5</v>
      </c>
      <c r="FN171" t="s">
        <v>44</v>
      </c>
      <c r="FO171" t="s">
        <v>516</v>
      </c>
      <c r="FP171" t="s">
        <v>519</v>
      </c>
    </row>
    <row r="172" spans="1:172" x14ac:dyDescent="0.25">
      <c r="A172" s="69">
        <v>42961.399965277778</v>
      </c>
      <c r="B172" t="s">
        <v>412</v>
      </c>
      <c r="C172">
        <v>313606</v>
      </c>
      <c r="D172" t="s">
        <v>303</v>
      </c>
      <c r="E172">
        <v>53627.8</v>
      </c>
      <c r="F172">
        <v>53627.8</v>
      </c>
      <c r="G172" t="s">
        <v>43</v>
      </c>
      <c r="H172" s="39">
        <v>6.25E-2</v>
      </c>
      <c r="I172" t="s">
        <v>51</v>
      </c>
      <c r="J172">
        <v>-23.72</v>
      </c>
      <c r="K172" t="s">
        <v>100</v>
      </c>
      <c r="L172" t="s">
        <v>100</v>
      </c>
      <c r="M172" t="s">
        <v>244</v>
      </c>
      <c r="N172">
        <v>128.59299999999999</v>
      </c>
      <c r="O172">
        <v>91838.5</v>
      </c>
      <c r="P172">
        <v>201554</v>
      </c>
      <c r="Q172">
        <v>0</v>
      </c>
      <c r="R172">
        <v>7793.63</v>
      </c>
      <c r="S172">
        <v>0</v>
      </c>
      <c r="T172">
        <v>127650</v>
      </c>
      <c r="U172">
        <v>428964</v>
      </c>
      <c r="V172">
        <v>235375</v>
      </c>
      <c r="W172">
        <v>23370.400000000001</v>
      </c>
      <c r="X172">
        <v>0</v>
      </c>
      <c r="Y172">
        <v>0</v>
      </c>
      <c r="Z172">
        <v>687710</v>
      </c>
      <c r="AA172">
        <v>19763.900000000001</v>
      </c>
      <c r="AB172">
        <v>0</v>
      </c>
      <c r="AC172">
        <v>0</v>
      </c>
      <c r="AD172">
        <v>0</v>
      </c>
      <c r="AE172">
        <v>0</v>
      </c>
      <c r="AF172">
        <v>615.56399999999996</v>
      </c>
      <c r="AG172">
        <v>0</v>
      </c>
      <c r="AH172">
        <v>20379.5</v>
      </c>
      <c r="AI172">
        <v>2888.07</v>
      </c>
      <c r="AJ172">
        <v>0</v>
      </c>
      <c r="AK172">
        <v>0</v>
      </c>
      <c r="AL172">
        <v>0</v>
      </c>
      <c r="AM172">
        <v>23267.599999999999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58.622999999999998</v>
      </c>
      <c r="BB172">
        <v>72.965299999999999</v>
      </c>
      <c r="BC172">
        <v>80.446899999999999</v>
      </c>
      <c r="BD172">
        <v>0</v>
      </c>
      <c r="BE172">
        <v>2.4335499999999999</v>
      </c>
      <c r="BF172">
        <v>1.6519200000000001</v>
      </c>
      <c r="BG172">
        <v>58.450200000000002</v>
      </c>
      <c r="BH172">
        <v>274.57100000000003</v>
      </c>
      <c r="BI172">
        <v>118.905</v>
      </c>
      <c r="BJ172">
        <v>8.9666999999999994</v>
      </c>
      <c r="BK172">
        <v>0</v>
      </c>
      <c r="BL172">
        <v>0</v>
      </c>
      <c r="BM172">
        <v>402.44299999999998</v>
      </c>
      <c r="BN172">
        <v>334.47899999999998</v>
      </c>
      <c r="BO172">
        <v>67.9636</v>
      </c>
      <c r="BP172">
        <v>0</v>
      </c>
      <c r="BQ172">
        <v>0</v>
      </c>
      <c r="BS172">
        <v>0</v>
      </c>
      <c r="BT172">
        <v>44.25</v>
      </c>
      <c r="BU172" t="s">
        <v>329</v>
      </c>
      <c r="BV172">
        <v>0</v>
      </c>
      <c r="BW172" t="s">
        <v>100</v>
      </c>
      <c r="BX172" t="s">
        <v>100</v>
      </c>
      <c r="BY172" t="s">
        <v>372</v>
      </c>
      <c r="BZ172">
        <v>80.565200000000004</v>
      </c>
      <c r="CA172">
        <v>136090</v>
      </c>
      <c r="CB172">
        <v>136551</v>
      </c>
      <c r="CC172">
        <v>0</v>
      </c>
      <c r="CD172">
        <v>8525.0499999999993</v>
      </c>
      <c r="CE172">
        <v>0</v>
      </c>
      <c r="CF172">
        <v>127650</v>
      </c>
      <c r="CG172">
        <v>408896</v>
      </c>
      <c r="CH172">
        <v>235375</v>
      </c>
      <c r="CI172">
        <v>23370.400000000001</v>
      </c>
      <c r="CJ172">
        <v>0</v>
      </c>
      <c r="CK172">
        <v>0</v>
      </c>
      <c r="CL172">
        <v>667642</v>
      </c>
      <c r="CM172">
        <v>14330.1</v>
      </c>
      <c r="CN172">
        <v>0</v>
      </c>
      <c r="CO172">
        <v>0</v>
      </c>
      <c r="CP172">
        <v>0</v>
      </c>
      <c r="CQ172">
        <v>0</v>
      </c>
      <c r="CR172">
        <v>646.947</v>
      </c>
      <c r="CS172">
        <v>0</v>
      </c>
      <c r="CT172">
        <v>14977</v>
      </c>
      <c r="CU172">
        <v>2888.07</v>
      </c>
      <c r="CV172">
        <v>0</v>
      </c>
      <c r="CW172">
        <v>0</v>
      </c>
      <c r="CX172">
        <v>0</v>
      </c>
      <c r="CY172">
        <v>17865.099999999999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40.4009</v>
      </c>
      <c r="DN172">
        <v>88.517200000000003</v>
      </c>
      <c r="DO172">
        <v>58.500799999999998</v>
      </c>
      <c r="DP172">
        <v>0</v>
      </c>
      <c r="DQ172">
        <v>3.2442700000000002</v>
      </c>
      <c r="DR172">
        <v>1.7360500000000001</v>
      </c>
      <c r="DS172">
        <v>58.450200000000002</v>
      </c>
      <c r="DT172">
        <v>250.84899999999999</v>
      </c>
      <c r="DU172">
        <v>118.905</v>
      </c>
      <c r="DV172">
        <v>8.9666999999999994</v>
      </c>
      <c r="DW172">
        <v>0</v>
      </c>
      <c r="DX172">
        <v>0</v>
      </c>
      <c r="DY172">
        <v>378.721</v>
      </c>
      <c r="DZ172">
        <v>328.88299999999998</v>
      </c>
      <c r="EA172">
        <v>49.837800000000001</v>
      </c>
      <c r="EB172">
        <v>0</v>
      </c>
      <c r="EC172">
        <v>0</v>
      </c>
      <c r="EE172">
        <v>0</v>
      </c>
      <c r="EF172">
        <v>3.5</v>
      </c>
      <c r="EG172" t="s">
        <v>329</v>
      </c>
      <c r="EH172">
        <v>0</v>
      </c>
      <c r="FI172" t="s">
        <v>509</v>
      </c>
      <c r="FJ172" t="s">
        <v>512</v>
      </c>
      <c r="FK172" t="s">
        <v>260</v>
      </c>
      <c r="FL172" t="s">
        <v>291</v>
      </c>
      <c r="FM172">
        <v>8.5</v>
      </c>
      <c r="FN172" t="s">
        <v>44</v>
      </c>
      <c r="FO172" t="s">
        <v>516</v>
      </c>
      <c r="FP172" t="s">
        <v>519</v>
      </c>
    </row>
    <row r="173" spans="1:172" x14ac:dyDescent="0.25">
      <c r="A173" s="69">
        <v>42961.401087962964</v>
      </c>
      <c r="B173" t="s">
        <v>413</v>
      </c>
      <c r="C173">
        <v>314116</v>
      </c>
      <c r="D173" t="s">
        <v>305</v>
      </c>
      <c r="E173">
        <v>53627.8</v>
      </c>
      <c r="F173">
        <v>53627.8</v>
      </c>
      <c r="G173" t="s">
        <v>43</v>
      </c>
      <c r="H173" s="39">
        <v>6.458333333333334E-2</v>
      </c>
      <c r="I173" t="s">
        <v>51</v>
      </c>
      <c r="J173">
        <v>-24.09</v>
      </c>
      <c r="K173" t="s">
        <v>100</v>
      </c>
      <c r="L173" t="s">
        <v>100</v>
      </c>
      <c r="M173" t="s">
        <v>225</v>
      </c>
      <c r="N173">
        <v>30.1785</v>
      </c>
      <c r="O173">
        <v>48989.599999999999</v>
      </c>
      <c r="P173">
        <v>103662</v>
      </c>
      <c r="Q173">
        <v>0</v>
      </c>
      <c r="R173">
        <v>2667.86</v>
      </c>
      <c r="S173">
        <v>0</v>
      </c>
      <c r="T173">
        <v>90621.6</v>
      </c>
      <c r="U173">
        <v>245972</v>
      </c>
      <c r="V173">
        <v>229701</v>
      </c>
      <c r="W173">
        <v>0</v>
      </c>
      <c r="X173">
        <v>0</v>
      </c>
      <c r="Y173">
        <v>0</v>
      </c>
      <c r="Z173">
        <v>475673</v>
      </c>
      <c r="AA173">
        <v>4638.22</v>
      </c>
      <c r="AB173">
        <v>0</v>
      </c>
      <c r="AC173">
        <v>0</v>
      </c>
      <c r="AD173">
        <v>0</v>
      </c>
      <c r="AE173">
        <v>0</v>
      </c>
      <c r="AF173">
        <v>709.48400000000004</v>
      </c>
      <c r="AG173">
        <v>0</v>
      </c>
      <c r="AH173">
        <v>5347.7</v>
      </c>
      <c r="AI173">
        <v>0</v>
      </c>
      <c r="AJ173">
        <v>0</v>
      </c>
      <c r="AK173">
        <v>0</v>
      </c>
      <c r="AL173">
        <v>0</v>
      </c>
      <c r="AM173">
        <v>5347.7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14.0505</v>
      </c>
      <c r="BB173">
        <v>42.562800000000003</v>
      </c>
      <c r="BC173">
        <v>43.6858</v>
      </c>
      <c r="BD173">
        <v>0</v>
      </c>
      <c r="BE173">
        <v>0.83626199999999995</v>
      </c>
      <c r="BF173">
        <v>1.90906</v>
      </c>
      <c r="BG173">
        <v>41.601100000000002</v>
      </c>
      <c r="BH173">
        <v>144.64500000000001</v>
      </c>
      <c r="BI173">
        <v>107.855</v>
      </c>
      <c r="BJ173">
        <v>0</v>
      </c>
      <c r="BK173">
        <v>0</v>
      </c>
      <c r="BL173">
        <v>0</v>
      </c>
      <c r="BM173">
        <v>252.5</v>
      </c>
      <c r="BN173">
        <v>236.55</v>
      </c>
      <c r="BO173">
        <v>15.95</v>
      </c>
      <c r="BP173">
        <v>0</v>
      </c>
      <c r="BQ173">
        <v>0</v>
      </c>
      <c r="BS173">
        <v>0</v>
      </c>
      <c r="BT173">
        <v>1.25</v>
      </c>
      <c r="BU173" t="s">
        <v>158</v>
      </c>
      <c r="BV173">
        <v>0</v>
      </c>
      <c r="BW173" t="s">
        <v>100</v>
      </c>
      <c r="BX173" t="s">
        <v>100</v>
      </c>
      <c r="BY173" t="s">
        <v>391</v>
      </c>
      <c r="BZ173">
        <v>39.595199999999998</v>
      </c>
      <c r="CA173">
        <v>41654.800000000003</v>
      </c>
      <c r="CB173">
        <v>39884.6</v>
      </c>
      <c r="CC173">
        <v>0</v>
      </c>
      <c r="CD173">
        <v>2805.26</v>
      </c>
      <c r="CE173">
        <v>0</v>
      </c>
      <c r="CF173">
        <v>90621.6</v>
      </c>
      <c r="CG173">
        <v>175006</v>
      </c>
      <c r="CH173">
        <v>229701</v>
      </c>
      <c r="CI173">
        <v>0</v>
      </c>
      <c r="CJ173">
        <v>0</v>
      </c>
      <c r="CK173">
        <v>0</v>
      </c>
      <c r="CL173">
        <v>404707</v>
      </c>
      <c r="CM173">
        <v>6488.66</v>
      </c>
      <c r="CN173">
        <v>0</v>
      </c>
      <c r="CO173">
        <v>0</v>
      </c>
      <c r="CP173">
        <v>0</v>
      </c>
      <c r="CQ173">
        <v>0</v>
      </c>
      <c r="CR173">
        <v>740.86500000000001</v>
      </c>
      <c r="CS173">
        <v>0</v>
      </c>
      <c r="CT173">
        <v>7229.52</v>
      </c>
      <c r="CU173">
        <v>0</v>
      </c>
      <c r="CV173">
        <v>0</v>
      </c>
      <c r="CW173">
        <v>0</v>
      </c>
      <c r="CX173">
        <v>0</v>
      </c>
      <c r="CY173">
        <v>7229.52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19.510300000000001</v>
      </c>
      <c r="DN173">
        <v>36.969200000000001</v>
      </c>
      <c r="DO173">
        <v>19.605399999999999</v>
      </c>
      <c r="DP173">
        <v>0</v>
      </c>
      <c r="DQ173">
        <v>0.87968800000000003</v>
      </c>
      <c r="DR173">
        <v>1.99318</v>
      </c>
      <c r="DS173">
        <v>41.601100000000002</v>
      </c>
      <c r="DT173">
        <v>120.559</v>
      </c>
      <c r="DU173">
        <v>107.855</v>
      </c>
      <c r="DV173">
        <v>0</v>
      </c>
      <c r="DW173">
        <v>0</v>
      </c>
      <c r="DX173">
        <v>0</v>
      </c>
      <c r="DY173">
        <v>228.41300000000001</v>
      </c>
      <c r="DZ173">
        <v>206.922</v>
      </c>
      <c r="EA173">
        <v>21.491099999999999</v>
      </c>
      <c r="EB173">
        <v>0</v>
      </c>
      <c r="EC173">
        <v>0</v>
      </c>
      <c r="EE173">
        <v>0</v>
      </c>
      <c r="EF173">
        <v>8.5</v>
      </c>
      <c r="EG173" t="s">
        <v>207</v>
      </c>
      <c r="EH173">
        <v>0</v>
      </c>
      <c r="FI173" t="s">
        <v>509</v>
      </c>
      <c r="FJ173" t="s">
        <v>512</v>
      </c>
      <c r="FK173" t="s">
        <v>260</v>
      </c>
      <c r="FL173" t="s">
        <v>291</v>
      </c>
      <c r="FM173">
        <v>8.5</v>
      </c>
      <c r="FN173" t="s">
        <v>44</v>
      </c>
      <c r="FO173" t="s">
        <v>516</v>
      </c>
      <c r="FP173" t="s">
        <v>519</v>
      </c>
    </row>
    <row r="174" spans="1:172" x14ac:dyDescent="0.25">
      <c r="A174" s="69">
        <v>42961.402106481481</v>
      </c>
      <c r="B174" t="s">
        <v>414</v>
      </c>
      <c r="C174">
        <v>314206</v>
      </c>
      <c r="D174" t="s">
        <v>303</v>
      </c>
      <c r="E174">
        <v>53627.8</v>
      </c>
      <c r="F174">
        <v>53627.8</v>
      </c>
      <c r="G174" t="s">
        <v>43</v>
      </c>
      <c r="H174" s="39">
        <v>5.4166666666666669E-2</v>
      </c>
      <c r="I174" t="s">
        <v>51</v>
      </c>
      <c r="J174">
        <v>-19.52</v>
      </c>
      <c r="K174" t="s">
        <v>100</v>
      </c>
      <c r="L174" t="s">
        <v>100</v>
      </c>
      <c r="M174" t="s">
        <v>225</v>
      </c>
      <c r="N174">
        <v>5.1193099999999996</v>
      </c>
      <c r="O174">
        <v>87493.7</v>
      </c>
      <c r="P174">
        <v>77793.7</v>
      </c>
      <c r="Q174">
        <v>0</v>
      </c>
      <c r="R174">
        <v>892.899</v>
      </c>
      <c r="S174">
        <v>0</v>
      </c>
      <c r="T174">
        <v>90621.6</v>
      </c>
      <c r="U174">
        <v>256807</v>
      </c>
      <c r="V174">
        <v>229701</v>
      </c>
      <c r="W174">
        <v>0</v>
      </c>
      <c r="X174">
        <v>0</v>
      </c>
      <c r="Y174">
        <v>0</v>
      </c>
      <c r="Z174">
        <v>486508</v>
      </c>
      <c r="AA174">
        <v>786.80499999999995</v>
      </c>
      <c r="AB174">
        <v>0</v>
      </c>
      <c r="AC174">
        <v>0</v>
      </c>
      <c r="AD174">
        <v>0</v>
      </c>
      <c r="AE174">
        <v>0</v>
      </c>
      <c r="AF174">
        <v>609.04399999999998</v>
      </c>
      <c r="AG174">
        <v>0</v>
      </c>
      <c r="AH174">
        <v>1395.85</v>
      </c>
      <c r="AI174">
        <v>0</v>
      </c>
      <c r="AJ174">
        <v>0</v>
      </c>
      <c r="AK174">
        <v>0</v>
      </c>
      <c r="AL174">
        <v>0</v>
      </c>
      <c r="AM174">
        <v>1395.85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2.46801</v>
      </c>
      <c r="BB174">
        <v>59.011299999999999</v>
      </c>
      <c r="BC174">
        <v>33.042499999999997</v>
      </c>
      <c r="BD174">
        <v>0</v>
      </c>
      <c r="BE174">
        <v>0.28229199999999999</v>
      </c>
      <c r="BF174">
        <v>1.6341699999999999</v>
      </c>
      <c r="BG174">
        <v>42.061300000000003</v>
      </c>
      <c r="BH174">
        <v>138.5</v>
      </c>
      <c r="BI174">
        <v>109.03400000000001</v>
      </c>
      <c r="BJ174">
        <v>0</v>
      </c>
      <c r="BK174">
        <v>0</v>
      </c>
      <c r="BL174">
        <v>0</v>
      </c>
      <c r="BM174">
        <v>247.53399999999999</v>
      </c>
      <c r="BN174">
        <v>243.43299999999999</v>
      </c>
      <c r="BO174">
        <v>4.1005500000000001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100</v>
      </c>
      <c r="BX174" t="s">
        <v>100</v>
      </c>
      <c r="BY174" t="s">
        <v>368</v>
      </c>
      <c r="BZ174">
        <v>9.1586599999999994</v>
      </c>
      <c r="CA174">
        <v>77729.600000000006</v>
      </c>
      <c r="CB174">
        <v>37485.599999999999</v>
      </c>
      <c r="CC174">
        <v>0</v>
      </c>
      <c r="CD174">
        <v>1338.73</v>
      </c>
      <c r="CE174">
        <v>0</v>
      </c>
      <c r="CF174">
        <v>90621.6</v>
      </c>
      <c r="CG174">
        <v>207185</v>
      </c>
      <c r="CH174">
        <v>229701</v>
      </c>
      <c r="CI174">
        <v>0</v>
      </c>
      <c r="CJ174">
        <v>0</v>
      </c>
      <c r="CK174">
        <v>0</v>
      </c>
      <c r="CL174">
        <v>436886</v>
      </c>
      <c r="CM174">
        <v>1613.36</v>
      </c>
      <c r="CN174">
        <v>0</v>
      </c>
      <c r="CO174">
        <v>0</v>
      </c>
      <c r="CP174">
        <v>0</v>
      </c>
      <c r="CQ174">
        <v>0</v>
      </c>
      <c r="CR174">
        <v>640.42700000000002</v>
      </c>
      <c r="CS174">
        <v>0</v>
      </c>
      <c r="CT174">
        <v>2253.79</v>
      </c>
      <c r="CU174">
        <v>0</v>
      </c>
      <c r="CV174">
        <v>0</v>
      </c>
      <c r="CW174">
        <v>0</v>
      </c>
      <c r="CX174">
        <v>0</v>
      </c>
      <c r="CY174">
        <v>2253.79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4.95357</v>
      </c>
      <c r="DN174">
        <v>51.796300000000002</v>
      </c>
      <c r="DO174">
        <v>18.018999999999998</v>
      </c>
      <c r="DP174">
        <v>0</v>
      </c>
      <c r="DQ174">
        <v>0.42332500000000001</v>
      </c>
      <c r="DR174">
        <v>1.7182900000000001</v>
      </c>
      <c r="DS174">
        <v>42.061300000000003</v>
      </c>
      <c r="DT174">
        <v>118.97199999999999</v>
      </c>
      <c r="DU174">
        <v>109.03400000000001</v>
      </c>
      <c r="DV174">
        <v>0</v>
      </c>
      <c r="DW174">
        <v>0</v>
      </c>
      <c r="DX174">
        <v>0</v>
      </c>
      <c r="DY174">
        <v>228.006</v>
      </c>
      <c r="DZ174">
        <v>221.33699999999999</v>
      </c>
      <c r="EA174">
        <v>6.6689699999999998</v>
      </c>
      <c r="EB174">
        <v>0</v>
      </c>
      <c r="EC174">
        <v>0</v>
      </c>
      <c r="EE174">
        <v>0</v>
      </c>
      <c r="EF174">
        <v>0</v>
      </c>
      <c r="EH174">
        <v>0</v>
      </c>
      <c r="FI174" t="s">
        <v>509</v>
      </c>
      <c r="FJ174" t="s">
        <v>512</v>
      </c>
      <c r="FK174" t="s">
        <v>260</v>
      </c>
      <c r="FL174" t="s">
        <v>291</v>
      </c>
      <c r="FM174">
        <v>8.5</v>
      </c>
      <c r="FN174" t="s">
        <v>44</v>
      </c>
      <c r="FO174" t="s">
        <v>516</v>
      </c>
      <c r="FP174" t="s">
        <v>519</v>
      </c>
    </row>
    <row r="175" spans="1:172" x14ac:dyDescent="0.25">
      <c r="A175" s="69">
        <v>42961.403275462966</v>
      </c>
      <c r="B175" t="s">
        <v>415</v>
      </c>
      <c r="C175">
        <v>314716</v>
      </c>
      <c r="D175" t="s">
        <v>305</v>
      </c>
      <c r="E175">
        <v>53627.8</v>
      </c>
      <c r="F175">
        <v>53627.8</v>
      </c>
      <c r="G175" t="s">
        <v>43</v>
      </c>
      <c r="H175" s="39">
        <v>6.7361111111111108E-2</v>
      </c>
      <c r="I175" t="s">
        <v>51</v>
      </c>
      <c r="J175">
        <v>-77.819999999999993</v>
      </c>
      <c r="K175" t="s">
        <v>100</v>
      </c>
      <c r="L175" t="s">
        <v>100</v>
      </c>
      <c r="M175" t="s">
        <v>225</v>
      </c>
      <c r="N175">
        <v>291.78300000000002</v>
      </c>
      <c r="O175">
        <v>91525.4</v>
      </c>
      <c r="P175">
        <v>161208</v>
      </c>
      <c r="Q175">
        <v>0</v>
      </c>
      <c r="R175">
        <v>18289.400000000001</v>
      </c>
      <c r="S175">
        <v>0</v>
      </c>
      <c r="T175">
        <v>127650</v>
      </c>
      <c r="U175">
        <v>398964</v>
      </c>
      <c r="V175">
        <v>235375</v>
      </c>
      <c r="W175">
        <v>23370.400000000001</v>
      </c>
      <c r="X175">
        <v>0</v>
      </c>
      <c r="Y175">
        <v>0</v>
      </c>
      <c r="Z175">
        <v>657710</v>
      </c>
      <c r="AA175">
        <v>44845</v>
      </c>
      <c r="AB175">
        <v>0</v>
      </c>
      <c r="AC175">
        <v>0</v>
      </c>
      <c r="AD175">
        <v>0</v>
      </c>
      <c r="AE175">
        <v>0</v>
      </c>
      <c r="AF175">
        <v>717.13699999999994</v>
      </c>
      <c r="AG175">
        <v>0</v>
      </c>
      <c r="AH175">
        <v>45562.2</v>
      </c>
      <c r="AI175">
        <v>2888.07</v>
      </c>
      <c r="AJ175">
        <v>0</v>
      </c>
      <c r="AK175">
        <v>0</v>
      </c>
      <c r="AL175">
        <v>0</v>
      </c>
      <c r="AM175">
        <v>48450.2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129.375</v>
      </c>
      <c r="BB175">
        <v>69.260900000000007</v>
      </c>
      <c r="BC175">
        <v>63.978900000000003</v>
      </c>
      <c r="BD175">
        <v>0</v>
      </c>
      <c r="BE175">
        <v>6.9515500000000001</v>
      </c>
      <c r="BF175">
        <v>1.9299599999999999</v>
      </c>
      <c r="BG175">
        <v>57.934600000000003</v>
      </c>
      <c r="BH175">
        <v>329.43099999999998</v>
      </c>
      <c r="BI175">
        <v>117.922</v>
      </c>
      <c r="BJ175">
        <v>8.8827599999999993</v>
      </c>
      <c r="BK175">
        <v>0</v>
      </c>
      <c r="BL175">
        <v>0</v>
      </c>
      <c r="BM175">
        <v>456.23599999999999</v>
      </c>
      <c r="BN175">
        <v>317.29700000000003</v>
      </c>
      <c r="BO175">
        <v>138.93899999999999</v>
      </c>
      <c r="BP175">
        <v>0</v>
      </c>
      <c r="BQ175">
        <v>0</v>
      </c>
      <c r="BS175">
        <v>0</v>
      </c>
      <c r="BT175">
        <v>1</v>
      </c>
      <c r="BU175" t="s">
        <v>158</v>
      </c>
      <c r="BV175">
        <v>0</v>
      </c>
      <c r="BW175" t="s">
        <v>100</v>
      </c>
      <c r="BX175" t="s">
        <v>100</v>
      </c>
      <c r="BY175" t="s">
        <v>256</v>
      </c>
      <c r="BZ175">
        <v>154.291</v>
      </c>
      <c r="CA175">
        <v>65058.5</v>
      </c>
      <c r="CB175">
        <v>138683</v>
      </c>
      <c r="CC175">
        <v>0</v>
      </c>
      <c r="CD175">
        <v>10293.4</v>
      </c>
      <c r="CE175">
        <v>0</v>
      </c>
      <c r="CF175">
        <v>127650</v>
      </c>
      <c r="CG175">
        <v>341839</v>
      </c>
      <c r="CH175">
        <v>235375</v>
      </c>
      <c r="CI175">
        <v>23370.400000000001</v>
      </c>
      <c r="CJ175">
        <v>0</v>
      </c>
      <c r="CK175">
        <v>0</v>
      </c>
      <c r="CL175">
        <v>600585</v>
      </c>
      <c r="CM175">
        <v>25098.1</v>
      </c>
      <c r="CN175">
        <v>0</v>
      </c>
      <c r="CO175">
        <v>0</v>
      </c>
      <c r="CP175">
        <v>0</v>
      </c>
      <c r="CQ175">
        <v>0</v>
      </c>
      <c r="CR175">
        <v>748.52499999999998</v>
      </c>
      <c r="CS175">
        <v>0</v>
      </c>
      <c r="CT175">
        <v>25846.7</v>
      </c>
      <c r="CU175">
        <v>2888.07</v>
      </c>
      <c r="CV175">
        <v>0</v>
      </c>
      <c r="CW175">
        <v>0</v>
      </c>
      <c r="CX175">
        <v>0</v>
      </c>
      <c r="CY175">
        <v>28734.7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73.077100000000002</v>
      </c>
      <c r="DN175">
        <v>54.792900000000003</v>
      </c>
      <c r="DO175">
        <v>60.064700000000002</v>
      </c>
      <c r="DP175">
        <v>0</v>
      </c>
      <c r="DQ175">
        <v>3.7269999999999999</v>
      </c>
      <c r="DR175">
        <v>2.0141</v>
      </c>
      <c r="DS175">
        <v>57.934600000000003</v>
      </c>
      <c r="DT175">
        <v>251.61</v>
      </c>
      <c r="DU175">
        <v>117.922</v>
      </c>
      <c r="DV175">
        <v>8.8827599999999993</v>
      </c>
      <c r="DW175">
        <v>0</v>
      </c>
      <c r="DX175">
        <v>0</v>
      </c>
      <c r="DY175">
        <v>378.416</v>
      </c>
      <c r="DZ175">
        <v>295.64499999999998</v>
      </c>
      <c r="EA175">
        <v>82.770499999999998</v>
      </c>
      <c r="EB175">
        <v>0</v>
      </c>
      <c r="EC175">
        <v>0</v>
      </c>
      <c r="EE175">
        <v>0</v>
      </c>
      <c r="EF175">
        <v>8.75</v>
      </c>
      <c r="EG175" t="s">
        <v>207</v>
      </c>
      <c r="EH175">
        <v>0</v>
      </c>
      <c r="FI175" t="s">
        <v>509</v>
      </c>
      <c r="FJ175" t="s">
        <v>512</v>
      </c>
      <c r="FK175" t="s">
        <v>260</v>
      </c>
      <c r="FL175" t="s">
        <v>291</v>
      </c>
      <c r="FM175">
        <v>8.5</v>
      </c>
      <c r="FN175" t="s">
        <v>44</v>
      </c>
      <c r="FO175" t="s">
        <v>516</v>
      </c>
      <c r="FP175" t="s">
        <v>519</v>
      </c>
    </row>
    <row r="176" spans="1:172" x14ac:dyDescent="0.25">
      <c r="A176" s="69">
        <v>42961.404270833336</v>
      </c>
      <c r="B176" t="s">
        <v>416</v>
      </c>
      <c r="C176">
        <v>314806</v>
      </c>
      <c r="D176" t="s">
        <v>303</v>
      </c>
      <c r="E176">
        <v>53627.8</v>
      </c>
      <c r="F176">
        <v>53627.8</v>
      </c>
      <c r="G176" t="s">
        <v>43</v>
      </c>
      <c r="H176" s="39">
        <v>5.5555555555555552E-2</v>
      </c>
      <c r="I176" t="s">
        <v>51</v>
      </c>
      <c r="J176">
        <v>-70.72</v>
      </c>
      <c r="K176" t="s">
        <v>100</v>
      </c>
      <c r="L176" t="s">
        <v>100</v>
      </c>
      <c r="M176" t="s">
        <v>225</v>
      </c>
      <c r="N176">
        <v>181.161</v>
      </c>
      <c r="O176">
        <v>193262</v>
      </c>
      <c r="P176">
        <v>158638</v>
      </c>
      <c r="Q176">
        <v>0</v>
      </c>
      <c r="R176">
        <v>17058.900000000001</v>
      </c>
      <c r="S176">
        <v>0</v>
      </c>
      <c r="T176">
        <v>127650</v>
      </c>
      <c r="U176">
        <v>496789</v>
      </c>
      <c r="V176">
        <v>235375</v>
      </c>
      <c r="W176">
        <v>23370.400000000001</v>
      </c>
      <c r="X176">
        <v>0</v>
      </c>
      <c r="Y176">
        <v>0</v>
      </c>
      <c r="Z176">
        <v>755535</v>
      </c>
      <c r="AA176">
        <v>27843.3</v>
      </c>
      <c r="AB176">
        <v>0</v>
      </c>
      <c r="AC176">
        <v>0</v>
      </c>
      <c r="AD176">
        <v>0</v>
      </c>
      <c r="AE176">
        <v>0</v>
      </c>
      <c r="AF176">
        <v>615.56299999999999</v>
      </c>
      <c r="AG176">
        <v>0</v>
      </c>
      <c r="AH176">
        <v>28458.799999999999</v>
      </c>
      <c r="AI176">
        <v>2888.07</v>
      </c>
      <c r="AJ176">
        <v>0</v>
      </c>
      <c r="AK176">
        <v>0</v>
      </c>
      <c r="AL176">
        <v>0</v>
      </c>
      <c r="AM176">
        <v>31346.9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77.702100000000002</v>
      </c>
      <c r="BB176">
        <v>114.306</v>
      </c>
      <c r="BC176">
        <v>62.980400000000003</v>
      </c>
      <c r="BD176">
        <v>0</v>
      </c>
      <c r="BE176">
        <v>6.4770099999999999</v>
      </c>
      <c r="BF176">
        <v>1.6519200000000001</v>
      </c>
      <c r="BG176">
        <v>58.450200000000002</v>
      </c>
      <c r="BH176">
        <v>321.56799999999998</v>
      </c>
      <c r="BI176">
        <v>118.905</v>
      </c>
      <c r="BJ176">
        <v>8.9666999999999994</v>
      </c>
      <c r="BK176">
        <v>0</v>
      </c>
      <c r="BL176">
        <v>0</v>
      </c>
      <c r="BM176">
        <v>449.44</v>
      </c>
      <c r="BN176">
        <v>362.41899999999998</v>
      </c>
      <c r="BO176">
        <v>87.020499999999998</v>
      </c>
      <c r="BP176">
        <v>0</v>
      </c>
      <c r="BQ176">
        <v>1.25</v>
      </c>
      <c r="BR176" t="s">
        <v>329</v>
      </c>
      <c r="BS176">
        <v>0</v>
      </c>
      <c r="BT176">
        <v>0</v>
      </c>
      <c r="BV176">
        <v>0</v>
      </c>
      <c r="BW176" t="s">
        <v>100</v>
      </c>
      <c r="BX176" t="s">
        <v>100</v>
      </c>
      <c r="BY176" t="s">
        <v>372</v>
      </c>
      <c r="BZ176">
        <v>80.565200000000004</v>
      </c>
      <c r="CA176">
        <v>136090</v>
      </c>
      <c r="CB176">
        <v>136551</v>
      </c>
      <c r="CC176">
        <v>0</v>
      </c>
      <c r="CD176">
        <v>8525.0499999999993</v>
      </c>
      <c r="CE176">
        <v>0</v>
      </c>
      <c r="CF176">
        <v>127650</v>
      </c>
      <c r="CG176">
        <v>408896</v>
      </c>
      <c r="CH176">
        <v>235375</v>
      </c>
      <c r="CI176">
        <v>23370.400000000001</v>
      </c>
      <c r="CJ176">
        <v>0</v>
      </c>
      <c r="CK176">
        <v>0</v>
      </c>
      <c r="CL176">
        <v>667642</v>
      </c>
      <c r="CM176">
        <v>14330.1</v>
      </c>
      <c r="CN176">
        <v>0</v>
      </c>
      <c r="CO176">
        <v>0</v>
      </c>
      <c r="CP176">
        <v>0</v>
      </c>
      <c r="CQ176">
        <v>0</v>
      </c>
      <c r="CR176">
        <v>646.947</v>
      </c>
      <c r="CS176">
        <v>0</v>
      </c>
      <c r="CT176">
        <v>14977</v>
      </c>
      <c r="CU176">
        <v>2888.07</v>
      </c>
      <c r="CV176">
        <v>0</v>
      </c>
      <c r="CW176">
        <v>0</v>
      </c>
      <c r="CX176">
        <v>0</v>
      </c>
      <c r="CY176">
        <v>17865.099999999999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40.4009</v>
      </c>
      <c r="DN176">
        <v>88.517200000000003</v>
      </c>
      <c r="DO176">
        <v>58.500799999999998</v>
      </c>
      <c r="DP176">
        <v>0</v>
      </c>
      <c r="DQ176">
        <v>3.2442700000000002</v>
      </c>
      <c r="DR176">
        <v>1.7360500000000001</v>
      </c>
      <c r="DS176">
        <v>58.450200000000002</v>
      </c>
      <c r="DT176">
        <v>250.84899999999999</v>
      </c>
      <c r="DU176">
        <v>118.905</v>
      </c>
      <c r="DV176">
        <v>8.9666999999999994</v>
      </c>
      <c r="DW176">
        <v>0</v>
      </c>
      <c r="DX176">
        <v>0</v>
      </c>
      <c r="DY176">
        <v>378.721</v>
      </c>
      <c r="DZ176">
        <v>328.88299999999998</v>
      </c>
      <c r="EA176">
        <v>49.837800000000001</v>
      </c>
      <c r="EB176">
        <v>0</v>
      </c>
      <c r="EC176">
        <v>0</v>
      </c>
      <c r="EE176">
        <v>0</v>
      </c>
      <c r="EF176">
        <v>3.5</v>
      </c>
      <c r="EG176" t="s">
        <v>329</v>
      </c>
      <c r="EH176">
        <v>0</v>
      </c>
      <c r="FI176" t="s">
        <v>509</v>
      </c>
      <c r="FJ176" t="s">
        <v>512</v>
      </c>
      <c r="FK176" t="s">
        <v>260</v>
      </c>
      <c r="FL176" t="s">
        <v>291</v>
      </c>
      <c r="FM176">
        <v>8.5</v>
      </c>
      <c r="FN176" t="s">
        <v>44</v>
      </c>
      <c r="FO176" t="s">
        <v>516</v>
      </c>
      <c r="FP176" t="s">
        <v>519</v>
      </c>
    </row>
    <row r="177" spans="1:172" x14ac:dyDescent="0.25">
      <c r="A177" s="69">
        <v>42961.4065625</v>
      </c>
      <c r="B177" t="s">
        <v>417</v>
      </c>
      <c r="C177">
        <v>400006</v>
      </c>
      <c r="D177" t="s">
        <v>303</v>
      </c>
      <c r="E177">
        <v>498589</v>
      </c>
      <c r="F177">
        <v>498589</v>
      </c>
      <c r="G177" t="s">
        <v>43</v>
      </c>
      <c r="H177" s="39">
        <v>0.13472222222222222</v>
      </c>
      <c r="I177" t="s">
        <v>50</v>
      </c>
      <c r="J177">
        <v>1.68</v>
      </c>
      <c r="K177" t="s">
        <v>100</v>
      </c>
      <c r="L177" t="s">
        <v>100</v>
      </c>
      <c r="M177" t="s">
        <v>293</v>
      </c>
      <c r="N177">
        <v>104.43300000000001</v>
      </c>
      <c r="O177">
        <v>362880</v>
      </c>
      <c r="P177">
        <v>253992</v>
      </c>
      <c r="Q177">
        <v>2296.56</v>
      </c>
      <c r="R177">
        <v>229661</v>
      </c>
      <c r="S177">
        <v>0</v>
      </c>
      <c r="T177">
        <v>842528</v>
      </c>
      <c r="U177" s="14">
        <v>1691460</v>
      </c>
      <c r="V177" s="14">
        <v>2135580</v>
      </c>
      <c r="W177">
        <v>0</v>
      </c>
      <c r="X177">
        <v>0</v>
      </c>
      <c r="Y177">
        <v>0</v>
      </c>
      <c r="Z177" s="14">
        <v>3827040</v>
      </c>
      <c r="AA177">
        <v>16050.7</v>
      </c>
      <c r="AB177">
        <v>0</v>
      </c>
      <c r="AC177">
        <v>0</v>
      </c>
      <c r="AD177">
        <v>0</v>
      </c>
      <c r="AE177">
        <v>0</v>
      </c>
      <c r="AF177">
        <v>5568.97</v>
      </c>
      <c r="AG177">
        <v>0</v>
      </c>
      <c r="AH177">
        <v>21619.599999999999</v>
      </c>
      <c r="AI177">
        <v>0</v>
      </c>
      <c r="AJ177">
        <v>0</v>
      </c>
      <c r="AK177">
        <v>0</v>
      </c>
      <c r="AL177">
        <v>0</v>
      </c>
      <c r="AM177">
        <v>21619.599999999999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5.0379699999999996</v>
      </c>
      <c r="BB177">
        <v>27.106999999999999</v>
      </c>
      <c r="BC177">
        <v>12.61</v>
      </c>
      <c r="BD177">
        <v>0.28351500000000002</v>
      </c>
      <c r="BE177">
        <v>11.1058</v>
      </c>
      <c r="BF177">
        <v>1.6072200000000001</v>
      </c>
      <c r="BG177">
        <v>42.061300000000003</v>
      </c>
      <c r="BH177">
        <v>99.812799999999996</v>
      </c>
      <c r="BI177">
        <v>109.03400000000001</v>
      </c>
      <c r="BJ177">
        <v>0</v>
      </c>
      <c r="BK177">
        <v>0</v>
      </c>
      <c r="BL177">
        <v>0</v>
      </c>
      <c r="BM177">
        <v>208.84700000000001</v>
      </c>
      <c r="BN177">
        <v>202.20500000000001</v>
      </c>
      <c r="BO177">
        <v>6.6416700000000004</v>
      </c>
      <c r="BP177">
        <v>0</v>
      </c>
      <c r="BQ177">
        <v>0</v>
      </c>
      <c r="BS177">
        <v>0</v>
      </c>
      <c r="BT177">
        <v>0</v>
      </c>
      <c r="BV177">
        <v>0</v>
      </c>
      <c r="BW177" t="s">
        <v>100</v>
      </c>
      <c r="BX177" t="s">
        <v>100</v>
      </c>
      <c r="BY177" t="s">
        <v>212</v>
      </c>
      <c r="BZ177">
        <v>90.57</v>
      </c>
      <c r="CA177">
        <v>291391</v>
      </c>
      <c r="CB177">
        <v>409692</v>
      </c>
      <c r="CC177">
        <v>39914.9</v>
      </c>
      <c r="CD177">
        <v>103757</v>
      </c>
      <c r="CE177">
        <v>0</v>
      </c>
      <c r="CF177">
        <v>842528</v>
      </c>
      <c r="CG177" s="14">
        <v>1687370</v>
      </c>
      <c r="CH177" s="14">
        <v>2135580</v>
      </c>
      <c r="CI177">
        <v>0</v>
      </c>
      <c r="CJ177">
        <v>0</v>
      </c>
      <c r="CK177">
        <v>0</v>
      </c>
      <c r="CL177" s="14">
        <v>3822950</v>
      </c>
      <c r="CM177">
        <v>15445.5</v>
      </c>
      <c r="CN177">
        <v>0</v>
      </c>
      <c r="CO177">
        <v>0</v>
      </c>
      <c r="CP177">
        <v>0</v>
      </c>
      <c r="CQ177">
        <v>0</v>
      </c>
      <c r="CR177">
        <v>5567.39</v>
      </c>
      <c r="CS177">
        <v>0</v>
      </c>
      <c r="CT177">
        <v>21012.9</v>
      </c>
      <c r="CU177">
        <v>0</v>
      </c>
      <c r="CV177">
        <v>0</v>
      </c>
      <c r="CW177">
        <v>0</v>
      </c>
      <c r="CX177">
        <v>0</v>
      </c>
      <c r="CY177">
        <v>21012.9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4.9346100000000002</v>
      </c>
      <c r="DN177">
        <v>23.128</v>
      </c>
      <c r="DO177">
        <v>20.9404</v>
      </c>
      <c r="DP177">
        <v>3.0734900000000001</v>
      </c>
      <c r="DQ177">
        <v>5.7646300000000004</v>
      </c>
      <c r="DR177">
        <v>1.6067800000000001</v>
      </c>
      <c r="DS177">
        <v>42.061300000000003</v>
      </c>
      <c r="DT177">
        <v>101.509</v>
      </c>
      <c r="DU177">
        <v>109.03400000000001</v>
      </c>
      <c r="DV177">
        <v>0</v>
      </c>
      <c r="DW177">
        <v>0</v>
      </c>
      <c r="DX177">
        <v>0</v>
      </c>
      <c r="DY177">
        <v>210.54300000000001</v>
      </c>
      <c r="DZ177">
        <v>204.005</v>
      </c>
      <c r="EA177">
        <v>6.5383300000000002</v>
      </c>
      <c r="EB177">
        <v>0</v>
      </c>
      <c r="EC177">
        <v>0</v>
      </c>
      <c r="EE177">
        <v>0</v>
      </c>
      <c r="EF177">
        <v>1.5</v>
      </c>
      <c r="EG177" t="s">
        <v>208</v>
      </c>
      <c r="EH177">
        <v>0</v>
      </c>
      <c r="FI177" t="s">
        <v>509</v>
      </c>
      <c r="FJ177" t="s">
        <v>512</v>
      </c>
      <c r="FK177" t="s">
        <v>260</v>
      </c>
      <c r="FL177" t="s">
        <v>291</v>
      </c>
      <c r="FM177">
        <v>8.5</v>
      </c>
      <c r="FN177" t="s">
        <v>44</v>
      </c>
      <c r="FO177" t="s">
        <v>516</v>
      </c>
      <c r="FP177" t="s">
        <v>519</v>
      </c>
    </row>
    <row r="178" spans="1:172" x14ac:dyDescent="0.25">
      <c r="A178" s="69">
        <v>42961.409085648149</v>
      </c>
      <c r="B178" t="s">
        <v>418</v>
      </c>
      <c r="C178">
        <v>400006</v>
      </c>
      <c r="D178" t="s">
        <v>303</v>
      </c>
      <c r="E178">
        <v>498589</v>
      </c>
      <c r="F178">
        <v>498589</v>
      </c>
      <c r="G178" t="s">
        <v>43</v>
      </c>
      <c r="H178" s="39">
        <v>0.14444444444444446</v>
      </c>
      <c r="I178" t="s">
        <v>50</v>
      </c>
      <c r="J178">
        <v>2.08</v>
      </c>
      <c r="K178" t="s">
        <v>100</v>
      </c>
      <c r="L178" t="s">
        <v>100</v>
      </c>
      <c r="M178" t="s">
        <v>293</v>
      </c>
      <c r="N178">
        <v>93.602400000000003</v>
      </c>
      <c r="O178">
        <v>470486</v>
      </c>
      <c r="P178">
        <v>420193</v>
      </c>
      <c r="Q178">
        <v>3079.89</v>
      </c>
      <c r="R178">
        <v>290628</v>
      </c>
      <c r="S178">
        <v>0</v>
      </c>
      <c r="T178">
        <v>863247</v>
      </c>
      <c r="U178" s="14">
        <v>2047730</v>
      </c>
      <c r="V178" s="14">
        <v>5008450</v>
      </c>
      <c r="W178">
        <v>0</v>
      </c>
      <c r="X178">
        <v>0</v>
      </c>
      <c r="Y178">
        <v>0</v>
      </c>
      <c r="Z178" s="14">
        <v>7056180</v>
      </c>
      <c r="AA178">
        <v>14386.1</v>
      </c>
      <c r="AB178">
        <v>0</v>
      </c>
      <c r="AC178">
        <v>0</v>
      </c>
      <c r="AD178">
        <v>0</v>
      </c>
      <c r="AE178">
        <v>0</v>
      </c>
      <c r="AF178">
        <v>5389.25</v>
      </c>
      <c r="AG178">
        <v>0</v>
      </c>
      <c r="AH178">
        <v>19775.3</v>
      </c>
      <c r="AI178">
        <v>0</v>
      </c>
      <c r="AJ178">
        <v>0</v>
      </c>
      <c r="AK178">
        <v>0</v>
      </c>
      <c r="AL178">
        <v>0</v>
      </c>
      <c r="AM178">
        <v>19775.3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4.5177399999999999</v>
      </c>
      <c r="BB178">
        <v>33.519399999999997</v>
      </c>
      <c r="BC178">
        <v>19.613099999999999</v>
      </c>
      <c r="BD178">
        <v>0.344804</v>
      </c>
      <c r="BE178">
        <v>13.735200000000001</v>
      </c>
      <c r="BF178">
        <v>1.5553300000000001</v>
      </c>
      <c r="BG178">
        <v>43.100200000000001</v>
      </c>
      <c r="BH178">
        <v>116.386</v>
      </c>
      <c r="BI178">
        <v>222.755</v>
      </c>
      <c r="BJ178">
        <v>0</v>
      </c>
      <c r="BK178">
        <v>0</v>
      </c>
      <c r="BL178">
        <v>0</v>
      </c>
      <c r="BM178">
        <v>339.14</v>
      </c>
      <c r="BN178">
        <v>333.07</v>
      </c>
      <c r="BO178">
        <v>6.0699100000000001</v>
      </c>
      <c r="BP178">
        <v>0</v>
      </c>
      <c r="BQ178">
        <v>24.5</v>
      </c>
      <c r="BR178" t="s">
        <v>296</v>
      </c>
      <c r="BS178">
        <v>0</v>
      </c>
      <c r="BT178">
        <v>0</v>
      </c>
      <c r="BV178">
        <v>0</v>
      </c>
      <c r="BW178" t="s">
        <v>100</v>
      </c>
      <c r="BX178" t="s">
        <v>100</v>
      </c>
      <c r="BY178" t="s">
        <v>220</v>
      </c>
      <c r="BZ178">
        <v>79.581900000000005</v>
      </c>
      <c r="CA178">
        <v>499961</v>
      </c>
      <c r="CB178">
        <v>519121</v>
      </c>
      <c r="CC178">
        <v>38435.300000000003</v>
      </c>
      <c r="CD178">
        <v>99425</v>
      </c>
      <c r="CE178">
        <v>0</v>
      </c>
      <c r="CF178">
        <v>863247</v>
      </c>
      <c r="CG178" s="14">
        <v>2020270</v>
      </c>
      <c r="CH178" s="14">
        <v>5008450</v>
      </c>
      <c r="CI178">
        <v>0</v>
      </c>
      <c r="CJ178">
        <v>0</v>
      </c>
      <c r="CK178">
        <v>0</v>
      </c>
      <c r="CL178" s="14">
        <v>7028720</v>
      </c>
      <c r="CM178">
        <v>13771.5</v>
      </c>
      <c r="CN178">
        <v>0</v>
      </c>
      <c r="CO178">
        <v>0</v>
      </c>
      <c r="CP178">
        <v>0</v>
      </c>
      <c r="CQ178">
        <v>0</v>
      </c>
      <c r="CR178">
        <v>5387.72</v>
      </c>
      <c r="CS178">
        <v>0</v>
      </c>
      <c r="CT178">
        <v>19159.2</v>
      </c>
      <c r="CU178">
        <v>0</v>
      </c>
      <c r="CV178">
        <v>0</v>
      </c>
      <c r="CW178">
        <v>0</v>
      </c>
      <c r="CX178">
        <v>0</v>
      </c>
      <c r="CY178">
        <v>19159.2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4.4019599999999999</v>
      </c>
      <c r="DN178">
        <v>35.631300000000003</v>
      </c>
      <c r="DO178">
        <v>25.3157</v>
      </c>
      <c r="DP178">
        <v>2.9537900000000001</v>
      </c>
      <c r="DQ178">
        <v>5.5219300000000002</v>
      </c>
      <c r="DR178">
        <v>1.5548900000000001</v>
      </c>
      <c r="DS178">
        <v>43.100200000000001</v>
      </c>
      <c r="DT178">
        <v>118.48</v>
      </c>
      <c r="DU178">
        <v>222.755</v>
      </c>
      <c r="DV178">
        <v>0</v>
      </c>
      <c r="DW178">
        <v>0</v>
      </c>
      <c r="DX178">
        <v>0</v>
      </c>
      <c r="DY178">
        <v>341.23399999999998</v>
      </c>
      <c r="DZ178">
        <v>335.28</v>
      </c>
      <c r="EA178">
        <v>5.9541700000000004</v>
      </c>
      <c r="EB178">
        <v>0</v>
      </c>
      <c r="EC178">
        <v>5</v>
      </c>
      <c r="ED178" t="s">
        <v>114</v>
      </c>
      <c r="EE178">
        <v>0</v>
      </c>
      <c r="EF178">
        <v>1.5</v>
      </c>
      <c r="EG178" t="s">
        <v>116</v>
      </c>
      <c r="EH178">
        <v>0</v>
      </c>
      <c r="FI178" t="s">
        <v>509</v>
      </c>
      <c r="FJ178" t="s">
        <v>512</v>
      </c>
      <c r="FK178" t="s">
        <v>260</v>
      </c>
      <c r="FL178" t="s">
        <v>291</v>
      </c>
      <c r="FM178">
        <v>8.5</v>
      </c>
      <c r="FN178" t="s">
        <v>44</v>
      </c>
      <c r="FO178" t="s">
        <v>516</v>
      </c>
      <c r="FP178" t="s">
        <v>519</v>
      </c>
    </row>
    <row r="179" spans="1:172" x14ac:dyDescent="0.25">
      <c r="A179" s="69">
        <v>42961.411863425928</v>
      </c>
      <c r="B179" t="s">
        <v>419</v>
      </c>
      <c r="C179">
        <v>400016</v>
      </c>
      <c r="D179" t="s">
        <v>305</v>
      </c>
      <c r="E179">
        <v>498589</v>
      </c>
      <c r="F179">
        <v>498589</v>
      </c>
      <c r="G179" t="s">
        <v>43</v>
      </c>
      <c r="H179" s="39">
        <v>0.16319444444444445</v>
      </c>
      <c r="I179" t="s">
        <v>50</v>
      </c>
      <c r="J179">
        <v>4.28</v>
      </c>
      <c r="K179" t="s">
        <v>100</v>
      </c>
      <c r="L179" t="s">
        <v>100</v>
      </c>
      <c r="M179" t="s">
        <v>293</v>
      </c>
      <c r="N179">
        <v>307.31200000000001</v>
      </c>
      <c r="O179">
        <v>174759</v>
      </c>
      <c r="P179">
        <v>286340</v>
      </c>
      <c r="Q179">
        <v>3806.28</v>
      </c>
      <c r="R179">
        <v>146375</v>
      </c>
      <c r="S179">
        <v>0</v>
      </c>
      <c r="T179">
        <v>842528</v>
      </c>
      <c r="U179" s="14">
        <v>1454120</v>
      </c>
      <c r="V179" s="14">
        <v>2135580</v>
      </c>
      <c r="W179">
        <v>0</v>
      </c>
      <c r="X179">
        <v>0</v>
      </c>
      <c r="Y179">
        <v>0</v>
      </c>
      <c r="Z179" s="14">
        <v>3589700</v>
      </c>
      <c r="AA179">
        <v>47231.9</v>
      </c>
      <c r="AB179">
        <v>0</v>
      </c>
      <c r="AC179">
        <v>0</v>
      </c>
      <c r="AD179">
        <v>0</v>
      </c>
      <c r="AE179">
        <v>0</v>
      </c>
      <c r="AF179">
        <v>6502.76</v>
      </c>
      <c r="AG179">
        <v>0</v>
      </c>
      <c r="AH179">
        <v>53734.6</v>
      </c>
      <c r="AI179">
        <v>0</v>
      </c>
      <c r="AJ179">
        <v>0</v>
      </c>
      <c r="AK179">
        <v>0</v>
      </c>
      <c r="AL179">
        <v>0</v>
      </c>
      <c r="AM179">
        <v>53734.6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15.151899999999999</v>
      </c>
      <c r="BB179">
        <v>15.5494</v>
      </c>
      <c r="BC179">
        <v>14.222099999999999</v>
      </c>
      <c r="BD179">
        <v>0.57563200000000003</v>
      </c>
      <c r="BE179">
        <v>8.4182199999999998</v>
      </c>
      <c r="BF179">
        <v>1.8821099999999999</v>
      </c>
      <c r="BG179">
        <v>41.601100000000002</v>
      </c>
      <c r="BH179">
        <v>97.400499999999994</v>
      </c>
      <c r="BI179">
        <v>107.855</v>
      </c>
      <c r="BJ179">
        <v>0</v>
      </c>
      <c r="BK179">
        <v>0</v>
      </c>
      <c r="BL179">
        <v>0</v>
      </c>
      <c r="BM179">
        <v>205.255</v>
      </c>
      <c r="BN179">
        <v>188.23099999999999</v>
      </c>
      <c r="BO179">
        <v>17.023700000000002</v>
      </c>
      <c r="BP179">
        <v>0</v>
      </c>
      <c r="BQ179">
        <v>41.75</v>
      </c>
      <c r="BR179" t="s">
        <v>116</v>
      </c>
      <c r="BS179">
        <v>0</v>
      </c>
      <c r="BT179">
        <v>1.25</v>
      </c>
      <c r="BU179" t="s">
        <v>186</v>
      </c>
      <c r="BV179">
        <v>0</v>
      </c>
      <c r="BW179" t="s">
        <v>100</v>
      </c>
      <c r="BX179" t="s">
        <v>100</v>
      </c>
      <c r="BY179" t="s">
        <v>331</v>
      </c>
      <c r="BZ179">
        <v>303.24700000000001</v>
      </c>
      <c r="CA179">
        <v>150411</v>
      </c>
      <c r="CB179">
        <v>441128</v>
      </c>
      <c r="CC179">
        <v>7480.99</v>
      </c>
      <c r="CD179">
        <v>66427.3</v>
      </c>
      <c r="CE179">
        <v>0</v>
      </c>
      <c r="CF179">
        <v>842528</v>
      </c>
      <c r="CG179" s="14">
        <v>1508280</v>
      </c>
      <c r="CH179" s="14">
        <v>2135580</v>
      </c>
      <c r="CI179">
        <v>0</v>
      </c>
      <c r="CJ179">
        <v>0</v>
      </c>
      <c r="CK179">
        <v>0</v>
      </c>
      <c r="CL179" s="14">
        <v>3643860</v>
      </c>
      <c r="CM179">
        <v>48933.1</v>
      </c>
      <c r="CN179">
        <v>0</v>
      </c>
      <c r="CO179">
        <v>0</v>
      </c>
      <c r="CP179">
        <v>0</v>
      </c>
      <c r="CQ179">
        <v>0</v>
      </c>
      <c r="CR179">
        <v>6501.11</v>
      </c>
      <c r="CS179">
        <v>0</v>
      </c>
      <c r="CT179">
        <v>55434.2</v>
      </c>
      <c r="CU179">
        <v>0</v>
      </c>
      <c r="CV179">
        <v>0</v>
      </c>
      <c r="CW179">
        <v>0</v>
      </c>
      <c r="CX179">
        <v>0</v>
      </c>
      <c r="CY179">
        <v>55434.2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15.6602</v>
      </c>
      <c r="DN179">
        <v>14.9535</v>
      </c>
      <c r="DO179">
        <v>22.672499999999999</v>
      </c>
      <c r="DP179">
        <v>0.93112600000000001</v>
      </c>
      <c r="DQ179">
        <v>3.9948600000000001</v>
      </c>
      <c r="DR179">
        <v>1.88164</v>
      </c>
      <c r="DS179">
        <v>41.601100000000002</v>
      </c>
      <c r="DT179">
        <v>101.69499999999999</v>
      </c>
      <c r="DU179">
        <v>107.855</v>
      </c>
      <c r="DV179">
        <v>0</v>
      </c>
      <c r="DW179">
        <v>0</v>
      </c>
      <c r="DX179">
        <v>0</v>
      </c>
      <c r="DY179">
        <v>209.55</v>
      </c>
      <c r="DZ179">
        <v>192.018</v>
      </c>
      <c r="EA179">
        <v>17.531700000000001</v>
      </c>
      <c r="EB179">
        <v>0</v>
      </c>
      <c r="EC179">
        <v>0</v>
      </c>
      <c r="EE179">
        <v>0</v>
      </c>
      <c r="EF179">
        <v>16</v>
      </c>
      <c r="EG179" t="s">
        <v>208</v>
      </c>
      <c r="EH179">
        <v>0</v>
      </c>
      <c r="FI179" t="s">
        <v>509</v>
      </c>
      <c r="FJ179" t="s">
        <v>512</v>
      </c>
      <c r="FK179" t="s">
        <v>260</v>
      </c>
      <c r="FL179" t="s">
        <v>291</v>
      </c>
      <c r="FM179">
        <v>8.5</v>
      </c>
      <c r="FN179" t="s">
        <v>44</v>
      </c>
      <c r="FO179" t="s">
        <v>516</v>
      </c>
      <c r="FP179" t="s">
        <v>519</v>
      </c>
    </row>
    <row r="180" spans="1:172" x14ac:dyDescent="0.25">
      <c r="A180" s="69">
        <v>42961.414884259262</v>
      </c>
      <c r="B180" t="s">
        <v>420</v>
      </c>
      <c r="C180">
        <v>400016</v>
      </c>
      <c r="D180" t="s">
        <v>305</v>
      </c>
      <c r="E180">
        <v>498589</v>
      </c>
      <c r="F180">
        <v>498589</v>
      </c>
      <c r="G180" t="s">
        <v>43</v>
      </c>
      <c r="H180" s="39">
        <v>0.17777777777777778</v>
      </c>
      <c r="I180" t="s">
        <v>50</v>
      </c>
      <c r="J180">
        <v>2.5299999999999998</v>
      </c>
      <c r="K180" t="s">
        <v>100</v>
      </c>
      <c r="L180" t="s">
        <v>100</v>
      </c>
      <c r="M180" t="s">
        <v>220</v>
      </c>
      <c r="N180">
        <v>278.49299999999999</v>
      </c>
      <c r="O180">
        <v>238206</v>
      </c>
      <c r="P180">
        <v>532835</v>
      </c>
      <c r="Q180">
        <v>5309.82</v>
      </c>
      <c r="R180">
        <v>190381</v>
      </c>
      <c r="S180">
        <v>0</v>
      </c>
      <c r="T180">
        <v>863247</v>
      </c>
      <c r="U180" s="14">
        <v>1830260</v>
      </c>
      <c r="V180" s="14">
        <v>5008450</v>
      </c>
      <c r="W180">
        <v>0</v>
      </c>
      <c r="X180">
        <v>0</v>
      </c>
      <c r="Y180">
        <v>0</v>
      </c>
      <c r="Z180" s="14">
        <v>6838710</v>
      </c>
      <c r="AA180">
        <v>42802.5</v>
      </c>
      <c r="AB180">
        <v>0</v>
      </c>
      <c r="AC180">
        <v>0</v>
      </c>
      <c r="AD180">
        <v>0</v>
      </c>
      <c r="AE180">
        <v>0</v>
      </c>
      <c r="AF180">
        <v>6292.62</v>
      </c>
      <c r="AG180">
        <v>0</v>
      </c>
      <c r="AH180">
        <v>49095.1</v>
      </c>
      <c r="AI180">
        <v>0</v>
      </c>
      <c r="AJ180">
        <v>0</v>
      </c>
      <c r="AK180">
        <v>0</v>
      </c>
      <c r="AL180">
        <v>0</v>
      </c>
      <c r="AM180">
        <v>49095.1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13.7441</v>
      </c>
      <c r="BB180">
        <v>20.419899999999998</v>
      </c>
      <c r="BC180">
        <v>24.988099999999999</v>
      </c>
      <c r="BD180">
        <v>0.75006399999999995</v>
      </c>
      <c r="BE180">
        <v>10.481400000000001</v>
      </c>
      <c r="BF180">
        <v>1.8212699999999999</v>
      </c>
      <c r="BG180">
        <v>42.639299999999999</v>
      </c>
      <c r="BH180">
        <v>114.84399999999999</v>
      </c>
      <c r="BI180">
        <v>225.04</v>
      </c>
      <c r="BJ180">
        <v>0</v>
      </c>
      <c r="BK180">
        <v>0</v>
      </c>
      <c r="BL180">
        <v>0</v>
      </c>
      <c r="BM180">
        <v>339.88400000000001</v>
      </c>
      <c r="BN180">
        <v>324.32799999999997</v>
      </c>
      <c r="BO180">
        <v>15.555999999999999</v>
      </c>
      <c r="BP180">
        <v>0</v>
      </c>
      <c r="BQ180">
        <v>44.25</v>
      </c>
      <c r="BR180" t="s">
        <v>114</v>
      </c>
      <c r="BS180">
        <v>0</v>
      </c>
      <c r="BT180">
        <v>1.25</v>
      </c>
      <c r="BU180" t="s">
        <v>186</v>
      </c>
      <c r="BV180">
        <v>0</v>
      </c>
      <c r="BW180" t="s">
        <v>100</v>
      </c>
      <c r="BX180" t="s">
        <v>100</v>
      </c>
      <c r="BY180" t="s">
        <v>328</v>
      </c>
      <c r="BZ180">
        <v>274.601</v>
      </c>
      <c r="CA180">
        <v>283237</v>
      </c>
      <c r="CB180">
        <v>577044</v>
      </c>
      <c r="CC180">
        <v>7228.5</v>
      </c>
      <c r="CD180">
        <v>62223</v>
      </c>
      <c r="CE180">
        <v>0</v>
      </c>
      <c r="CF180">
        <v>863247</v>
      </c>
      <c r="CG180" s="14">
        <v>1793250</v>
      </c>
      <c r="CH180" s="14">
        <v>5008450</v>
      </c>
      <c r="CI180">
        <v>0</v>
      </c>
      <c r="CJ180">
        <v>0</v>
      </c>
      <c r="CK180">
        <v>0</v>
      </c>
      <c r="CL180" s="14">
        <v>6801700</v>
      </c>
      <c r="CM180">
        <v>44340.800000000003</v>
      </c>
      <c r="CN180">
        <v>0</v>
      </c>
      <c r="CO180">
        <v>0</v>
      </c>
      <c r="CP180">
        <v>0</v>
      </c>
      <c r="CQ180">
        <v>0</v>
      </c>
      <c r="CR180">
        <v>6291.1</v>
      </c>
      <c r="CS180">
        <v>0</v>
      </c>
      <c r="CT180">
        <v>50631.9</v>
      </c>
      <c r="CU180">
        <v>0</v>
      </c>
      <c r="CV180">
        <v>0</v>
      </c>
      <c r="CW180">
        <v>0</v>
      </c>
      <c r="CX180">
        <v>0</v>
      </c>
      <c r="CY180">
        <v>50631.9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14.2081</v>
      </c>
      <c r="DN180">
        <v>25.465599999999998</v>
      </c>
      <c r="DO180">
        <v>28.546700000000001</v>
      </c>
      <c r="DP180">
        <v>0.89356899999999995</v>
      </c>
      <c r="DQ180">
        <v>3.7911899999999998</v>
      </c>
      <c r="DR180">
        <v>1.8208200000000001</v>
      </c>
      <c r="DS180">
        <v>42.639299999999999</v>
      </c>
      <c r="DT180">
        <v>117.36499999999999</v>
      </c>
      <c r="DU180">
        <v>225.04</v>
      </c>
      <c r="DV180">
        <v>0</v>
      </c>
      <c r="DW180">
        <v>0</v>
      </c>
      <c r="DX180">
        <v>0</v>
      </c>
      <c r="DY180">
        <v>342.40499999999997</v>
      </c>
      <c r="DZ180">
        <v>326.38499999999999</v>
      </c>
      <c r="EA180">
        <v>16.0197</v>
      </c>
      <c r="EB180">
        <v>0</v>
      </c>
      <c r="EC180">
        <v>3.75</v>
      </c>
      <c r="ED180" t="s">
        <v>114</v>
      </c>
      <c r="EE180">
        <v>0</v>
      </c>
      <c r="EF180">
        <v>5</v>
      </c>
      <c r="EG180" t="s">
        <v>186</v>
      </c>
      <c r="EH180">
        <v>0</v>
      </c>
      <c r="FI180" t="s">
        <v>509</v>
      </c>
      <c r="FJ180" t="s">
        <v>512</v>
      </c>
      <c r="FK180" t="s">
        <v>260</v>
      </c>
      <c r="FL180" t="s">
        <v>291</v>
      </c>
      <c r="FM180">
        <v>8.5</v>
      </c>
      <c r="FN180" t="s">
        <v>44</v>
      </c>
      <c r="FO180" t="s">
        <v>516</v>
      </c>
      <c r="FP180" t="s">
        <v>519</v>
      </c>
    </row>
    <row r="181" spans="1:172" x14ac:dyDescent="0.25">
      <c r="A181" s="69">
        <v>42961.417210648149</v>
      </c>
      <c r="B181" t="s">
        <v>421</v>
      </c>
      <c r="C181">
        <v>408416</v>
      </c>
      <c r="D181" t="s">
        <v>305</v>
      </c>
      <c r="E181">
        <v>498589</v>
      </c>
      <c r="F181">
        <v>498589</v>
      </c>
      <c r="G181" t="s">
        <v>43</v>
      </c>
      <c r="H181" s="39">
        <v>0.1361111111111111</v>
      </c>
      <c r="I181" t="s">
        <v>50</v>
      </c>
      <c r="J181">
        <v>7.74</v>
      </c>
      <c r="K181" t="s">
        <v>100</v>
      </c>
      <c r="L181" t="s">
        <v>100</v>
      </c>
      <c r="M181" t="s">
        <v>293</v>
      </c>
      <c r="N181">
        <v>307.31200000000001</v>
      </c>
      <c r="O181">
        <v>138618</v>
      </c>
      <c r="P181">
        <v>286340</v>
      </c>
      <c r="Q181">
        <v>3734.9</v>
      </c>
      <c r="R181">
        <v>142670</v>
      </c>
      <c r="S181">
        <v>0</v>
      </c>
      <c r="T181">
        <v>842528</v>
      </c>
      <c r="U181" s="14">
        <v>1414200</v>
      </c>
      <c r="V181" s="14">
        <v>2135580</v>
      </c>
      <c r="W181">
        <v>0</v>
      </c>
      <c r="X181">
        <v>0</v>
      </c>
      <c r="Y181">
        <v>0</v>
      </c>
      <c r="Z181" s="14">
        <v>3549780</v>
      </c>
      <c r="AA181">
        <v>47231.9</v>
      </c>
      <c r="AB181">
        <v>0</v>
      </c>
      <c r="AC181">
        <v>0</v>
      </c>
      <c r="AD181">
        <v>0</v>
      </c>
      <c r="AE181">
        <v>0</v>
      </c>
      <c r="AF181">
        <v>6502.76</v>
      </c>
      <c r="AG181">
        <v>0</v>
      </c>
      <c r="AH181">
        <v>53734.6</v>
      </c>
      <c r="AI181">
        <v>0</v>
      </c>
      <c r="AJ181">
        <v>0</v>
      </c>
      <c r="AK181">
        <v>0</v>
      </c>
      <c r="AL181">
        <v>0</v>
      </c>
      <c r="AM181">
        <v>53734.6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15.151899999999999</v>
      </c>
      <c r="BB181">
        <v>12.333500000000001</v>
      </c>
      <c r="BC181">
        <v>14.222099999999999</v>
      </c>
      <c r="BD181">
        <v>0.56405099999999997</v>
      </c>
      <c r="BE181">
        <v>8.1963899999999992</v>
      </c>
      <c r="BF181">
        <v>1.8821099999999999</v>
      </c>
      <c r="BG181">
        <v>41.601100000000002</v>
      </c>
      <c r="BH181">
        <v>93.9512</v>
      </c>
      <c r="BI181">
        <v>107.855</v>
      </c>
      <c r="BJ181">
        <v>0</v>
      </c>
      <c r="BK181">
        <v>0</v>
      </c>
      <c r="BL181">
        <v>0</v>
      </c>
      <c r="BM181">
        <v>201.80600000000001</v>
      </c>
      <c r="BN181">
        <v>184.78200000000001</v>
      </c>
      <c r="BO181">
        <v>17.023700000000002</v>
      </c>
      <c r="BP181">
        <v>0</v>
      </c>
      <c r="BQ181">
        <v>41.75</v>
      </c>
      <c r="BR181" t="s">
        <v>116</v>
      </c>
      <c r="BS181">
        <v>0</v>
      </c>
      <c r="BT181">
        <v>1.25</v>
      </c>
      <c r="BU181" t="s">
        <v>186</v>
      </c>
      <c r="BV181">
        <v>0</v>
      </c>
      <c r="BW181" t="s">
        <v>100</v>
      </c>
      <c r="BX181" t="s">
        <v>100</v>
      </c>
      <c r="BY181" t="s">
        <v>331</v>
      </c>
      <c r="BZ181">
        <v>303.24700000000001</v>
      </c>
      <c r="CA181">
        <v>150411</v>
      </c>
      <c r="CB181">
        <v>441128</v>
      </c>
      <c r="CC181">
        <v>7480.99</v>
      </c>
      <c r="CD181">
        <v>66427.3</v>
      </c>
      <c r="CE181">
        <v>0</v>
      </c>
      <c r="CF181">
        <v>842528</v>
      </c>
      <c r="CG181" s="14">
        <v>1508280</v>
      </c>
      <c r="CH181" s="14">
        <v>2135580</v>
      </c>
      <c r="CI181">
        <v>0</v>
      </c>
      <c r="CJ181">
        <v>0</v>
      </c>
      <c r="CK181">
        <v>0</v>
      </c>
      <c r="CL181" s="14">
        <v>3643860</v>
      </c>
      <c r="CM181">
        <v>48933.1</v>
      </c>
      <c r="CN181">
        <v>0</v>
      </c>
      <c r="CO181">
        <v>0</v>
      </c>
      <c r="CP181">
        <v>0</v>
      </c>
      <c r="CQ181">
        <v>0</v>
      </c>
      <c r="CR181">
        <v>6501.11</v>
      </c>
      <c r="CS181">
        <v>0</v>
      </c>
      <c r="CT181">
        <v>55434.2</v>
      </c>
      <c r="CU181">
        <v>0</v>
      </c>
      <c r="CV181">
        <v>0</v>
      </c>
      <c r="CW181">
        <v>0</v>
      </c>
      <c r="CX181">
        <v>0</v>
      </c>
      <c r="CY181">
        <v>55434.2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15.6602</v>
      </c>
      <c r="DN181">
        <v>14.9535</v>
      </c>
      <c r="DO181">
        <v>22.672499999999999</v>
      </c>
      <c r="DP181">
        <v>0.93112600000000001</v>
      </c>
      <c r="DQ181">
        <v>3.9948600000000001</v>
      </c>
      <c r="DR181">
        <v>1.88164</v>
      </c>
      <c r="DS181">
        <v>41.601100000000002</v>
      </c>
      <c r="DT181">
        <v>101.69499999999999</v>
      </c>
      <c r="DU181">
        <v>107.855</v>
      </c>
      <c r="DV181">
        <v>0</v>
      </c>
      <c r="DW181">
        <v>0</v>
      </c>
      <c r="DX181">
        <v>0</v>
      </c>
      <c r="DY181">
        <v>209.55</v>
      </c>
      <c r="DZ181">
        <v>192.018</v>
      </c>
      <c r="EA181">
        <v>17.531700000000001</v>
      </c>
      <c r="EB181">
        <v>0</v>
      </c>
      <c r="EC181">
        <v>0</v>
      </c>
      <c r="EE181">
        <v>0</v>
      </c>
      <c r="EF181">
        <v>16</v>
      </c>
      <c r="EG181" t="s">
        <v>208</v>
      </c>
      <c r="EH181">
        <v>0</v>
      </c>
      <c r="FI181" t="s">
        <v>509</v>
      </c>
      <c r="FJ181" t="s">
        <v>512</v>
      </c>
      <c r="FK181" t="s">
        <v>260</v>
      </c>
      <c r="FL181" t="s">
        <v>291</v>
      </c>
      <c r="FM181">
        <v>8.5</v>
      </c>
      <c r="FN181" t="s">
        <v>44</v>
      </c>
      <c r="FO181" t="s">
        <v>516</v>
      </c>
      <c r="FP181" t="s">
        <v>519</v>
      </c>
    </row>
    <row r="182" spans="1:172" x14ac:dyDescent="0.25">
      <c r="A182" s="69">
        <v>42961.419490740744</v>
      </c>
      <c r="B182" t="s">
        <v>422</v>
      </c>
      <c r="C182">
        <v>408516</v>
      </c>
      <c r="D182" t="s">
        <v>305</v>
      </c>
      <c r="E182">
        <v>498589</v>
      </c>
      <c r="F182">
        <v>498589</v>
      </c>
      <c r="G182" t="s">
        <v>43</v>
      </c>
      <c r="H182" s="39">
        <v>0.13333333333333333</v>
      </c>
      <c r="I182" t="s">
        <v>50</v>
      </c>
      <c r="J182">
        <v>5.58</v>
      </c>
      <c r="K182" t="s">
        <v>100</v>
      </c>
      <c r="L182" t="s">
        <v>100</v>
      </c>
      <c r="M182" t="s">
        <v>293</v>
      </c>
      <c r="N182">
        <v>307.30200000000002</v>
      </c>
      <c r="O182">
        <v>163961</v>
      </c>
      <c r="P182">
        <v>286328</v>
      </c>
      <c r="Q182">
        <v>3681.66</v>
      </c>
      <c r="R182">
        <v>146742</v>
      </c>
      <c r="S182">
        <v>0</v>
      </c>
      <c r="T182">
        <v>842528</v>
      </c>
      <c r="U182" s="14">
        <v>1443550</v>
      </c>
      <c r="V182" s="14">
        <v>2135580</v>
      </c>
      <c r="W182">
        <v>0</v>
      </c>
      <c r="X182">
        <v>0</v>
      </c>
      <c r="Y182">
        <v>0</v>
      </c>
      <c r="Z182" s="14">
        <v>3579130</v>
      </c>
      <c r="AA182">
        <v>47230.3</v>
      </c>
      <c r="AB182">
        <v>0</v>
      </c>
      <c r="AC182">
        <v>0</v>
      </c>
      <c r="AD182">
        <v>0</v>
      </c>
      <c r="AE182">
        <v>0</v>
      </c>
      <c r="AF182">
        <v>6502.76</v>
      </c>
      <c r="AG182">
        <v>0</v>
      </c>
      <c r="AH182">
        <v>53733</v>
      </c>
      <c r="AI182">
        <v>0</v>
      </c>
      <c r="AJ182">
        <v>0</v>
      </c>
      <c r="AK182">
        <v>0</v>
      </c>
      <c r="AL182">
        <v>0</v>
      </c>
      <c r="AM182">
        <v>53733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15.1515</v>
      </c>
      <c r="BB182">
        <v>14.2698</v>
      </c>
      <c r="BC182">
        <v>14.2212</v>
      </c>
      <c r="BD182">
        <v>0.56591499999999995</v>
      </c>
      <c r="BE182">
        <v>8.4063800000000004</v>
      </c>
      <c r="BF182">
        <v>1.8821099999999999</v>
      </c>
      <c r="BG182">
        <v>41.601100000000002</v>
      </c>
      <c r="BH182">
        <v>96.098100000000002</v>
      </c>
      <c r="BI182">
        <v>107.855</v>
      </c>
      <c r="BJ182">
        <v>0</v>
      </c>
      <c r="BK182">
        <v>0</v>
      </c>
      <c r="BL182">
        <v>0</v>
      </c>
      <c r="BM182">
        <v>203.953</v>
      </c>
      <c r="BN182">
        <v>186.929</v>
      </c>
      <c r="BO182">
        <v>17.023299999999999</v>
      </c>
      <c r="BP182">
        <v>0</v>
      </c>
      <c r="BQ182">
        <v>40.75</v>
      </c>
      <c r="BR182" t="s">
        <v>116</v>
      </c>
      <c r="BS182">
        <v>0</v>
      </c>
      <c r="BT182">
        <v>1.25</v>
      </c>
      <c r="BU182" t="s">
        <v>186</v>
      </c>
      <c r="BV182">
        <v>0</v>
      </c>
      <c r="BW182" t="s">
        <v>100</v>
      </c>
      <c r="BX182" t="s">
        <v>100</v>
      </c>
      <c r="BY182" t="s">
        <v>331</v>
      </c>
      <c r="BZ182">
        <v>303.24700000000001</v>
      </c>
      <c r="CA182">
        <v>150411</v>
      </c>
      <c r="CB182">
        <v>441128</v>
      </c>
      <c r="CC182">
        <v>7480.99</v>
      </c>
      <c r="CD182">
        <v>66427.3</v>
      </c>
      <c r="CE182">
        <v>0</v>
      </c>
      <c r="CF182">
        <v>842528</v>
      </c>
      <c r="CG182" s="14">
        <v>1508280</v>
      </c>
      <c r="CH182" s="14">
        <v>2135580</v>
      </c>
      <c r="CI182">
        <v>0</v>
      </c>
      <c r="CJ182">
        <v>0</v>
      </c>
      <c r="CK182">
        <v>0</v>
      </c>
      <c r="CL182" s="14">
        <v>3643860</v>
      </c>
      <c r="CM182">
        <v>48933.1</v>
      </c>
      <c r="CN182">
        <v>0</v>
      </c>
      <c r="CO182">
        <v>0</v>
      </c>
      <c r="CP182">
        <v>0</v>
      </c>
      <c r="CQ182">
        <v>0</v>
      </c>
      <c r="CR182">
        <v>6501.11</v>
      </c>
      <c r="CS182">
        <v>0</v>
      </c>
      <c r="CT182">
        <v>55434.2</v>
      </c>
      <c r="CU182">
        <v>0</v>
      </c>
      <c r="CV182">
        <v>0</v>
      </c>
      <c r="CW182">
        <v>0</v>
      </c>
      <c r="CX182">
        <v>0</v>
      </c>
      <c r="CY182">
        <v>55434.2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15.6602</v>
      </c>
      <c r="DN182">
        <v>14.9535</v>
      </c>
      <c r="DO182">
        <v>22.672499999999999</v>
      </c>
      <c r="DP182">
        <v>0.93112600000000001</v>
      </c>
      <c r="DQ182">
        <v>3.9948600000000001</v>
      </c>
      <c r="DR182">
        <v>1.88164</v>
      </c>
      <c r="DS182">
        <v>41.601100000000002</v>
      </c>
      <c r="DT182">
        <v>101.69499999999999</v>
      </c>
      <c r="DU182">
        <v>107.855</v>
      </c>
      <c r="DV182">
        <v>0</v>
      </c>
      <c r="DW182">
        <v>0</v>
      </c>
      <c r="DX182">
        <v>0</v>
      </c>
      <c r="DY182">
        <v>209.55</v>
      </c>
      <c r="DZ182">
        <v>192.018</v>
      </c>
      <c r="EA182">
        <v>17.531700000000001</v>
      </c>
      <c r="EB182">
        <v>0</v>
      </c>
      <c r="EC182">
        <v>0</v>
      </c>
      <c r="EE182">
        <v>0</v>
      </c>
      <c r="EF182">
        <v>16</v>
      </c>
      <c r="EG182" t="s">
        <v>208</v>
      </c>
      <c r="EH182">
        <v>0</v>
      </c>
      <c r="FI182" t="s">
        <v>509</v>
      </c>
      <c r="FJ182" t="s">
        <v>512</v>
      </c>
      <c r="FK182" t="s">
        <v>260</v>
      </c>
      <c r="FL182" t="s">
        <v>291</v>
      </c>
      <c r="FM182">
        <v>8.5</v>
      </c>
      <c r="FN182" t="s">
        <v>44</v>
      </c>
      <c r="FO182" t="s">
        <v>516</v>
      </c>
      <c r="FP182" t="s">
        <v>519</v>
      </c>
    </row>
    <row r="183" spans="1:172" x14ac:dyDescent="0.25">
      <c r="A183" s="69">
        <v>42961.421712962961</v>
      </c>
      <c r="B183" t="s">
        <v>423</v>
      </c>
      <c r="C183">
        <v>408806</v>
      </c>
      <c r="D183" t="s">
        <v>303</v>
      </c>
      <c r="E183">
        <v>498589</v>
      </c>
      <c r="F183">
        <v>498589</v>
      </c>
      <c r="G183" t="s">
        <v>43</v>
      </c>
      <c r="H183" s="39">
        <v>0.13055555555555556</v>
      </c>
      <c r="I183" t="s">
        <v>50</v>
      </c>
      <c r="J183">
        <v>7.6</v>
      </c>
      <c r="K183" t="s">
        <v>100</v>
      </c>
      <c r="L183" t="s">
        <v>100</v>
      </c>
      <c r="M183" t="s">
        <v>293</v>
      </c>
      <c r="N183">
        <v>104.43300000000001</v>
      </c>
      <c r="O183">
        <v>287857</v>
      </c>
      <c r="P183">
        <v>253992</v>
      </c>
      <c r="Q183">
        <v>2249.64</v>
      </c>
      <c r="R183">
        <v>223300</v>
      </c>
      <c r="S183">
        <v>0</v>
      </c>
      <c r="T183">
        <v>842528</v>
      </c>
      <c r="U183" s="14">
        <v>1610030</v>
      </c>
      <c r="V183" s="14">
        <v>2135580</v>
      </c>
      <c r="W183">
        <v>0</v>
      </c>
      <c r="X183">
        <v>0</v>
      </c>
      <c r="Y183">
        <v>0</v>
      </c>
      <c r="Z183" s="14">
        <v>3745610</v>
      </c>
      <c r="AA183">
        <v>16050.7</v>
      </c>
      <c r="AB183">
        <v>0</v>
      </c>
      <c r="AC183">
        <v>0</v>
      </c>
      <c r="AD183">
        <v>0</v>
      </c>
      <c r="AE183">
        <v>0</v>
      </c>
      <c r="AF183">
        <v>5568.97</v>
      </c>
      <c r="AG183">
        <v>0</v>
      </c>
      <c r="AH183">
        <v>21619.599999999999</v>
      </c>
      <c r="AI183">
        <v>0</v>
      </c>
      <c r="AJ183">
        <v>0</v>
      </c>
      <c r="AK183">
        <v>0</v>
      </c>
      <c r="AL183">
        <v>0</v>
      </c>
      <c r="AM183">
        <v>21619.599999999999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5.0379699999999996</v>
      </c>
      <c r="BB183">
        <v>21.5016</v>
      </c>
      <c r="BC183">
        <v>12.61</v>
      </c>
      <c r="BD183">
        <v>0.27669199999999999</v>
      </c>
      <c r="BE183">
        <v>10.799799999999999</v>
      </c>
      <c r="BF183">
        <v>1.6072200000000001</v>
      </c>
      <c r="BG183">
        <v>42.061300000000003</v>
      </c>
      <c r="BH183">
        <v>93.894499999999994</v>
      </c>
      <c r="BI183">
        <v>109.03400000000001</v>
      </c>
      <c r="BJ183">
        <v>0</v>
      </c>
      <c r="BK183">
        <v>0</v>
      </c>
      <c r="BL183">
        <v>0</v>
      </c>
      <c r="BM183">
        <v>202.928</v>
      </c>
      <c r="BN183">
        <v>196.28700000000001</v>
      </c>
      <c r="BO183">
        <v>6.6416700000000004</v>
      </c>
      <c r="BP183">
        <v>0</v>
      </c>
      <c r="BQ183">
        <v>0</v>
      </c>
      <c r="BS183">
        <v>0</v>
      </c>
      <c r="BT183">
        <v>0</v>
      </c>
      <c r="BV183">
        <v>0</v>
      </c>
      <c r="BW183" t="s">
        <v>100</v>
      </c>
      <c r="BX183" t="s">
        <v>100</v>
      </c>
      <c r="BY183" t="s">
        <v>212</v>
      </c>
      <c r="BZ183">
        <v>90.57</v>
      </c>
      <c r="CA183">
        <v>291391</v>
      </c>
      <c r="CB183">
        <v>409692</v>
      </c>
      <c r="CC183">
        <v>39914.9</v>
      </c>
      <c r="CD183">
        <v>103757</v>
      </c>
      <c r="CE183">
        <v>0</v>
      </c>
      <c r="CF183">
        <v>842528</v>
      </c>
      <c r="CG183" s="14">
        <v>1687370</v>
      </c>
      <c r="CH183" s="14">
        <v>2135580</v>
      </c>
      <c r="CI183">
        <v>0</v>
      </c>
      <c r="CJ183">
        <v>0</v>
      </c>
      <c r="CK183">
        <v>0</v>
      </c>
      <c r="CL183" s="14">
        <v>3822950</v>
      </c>
      <c r="CM183">
        <v>15445.5</v>
      </c>
      <c r="CN183">
        <v>0</v>
      </c>
      <c r="CO183">
        <v>0</v>
      </c>
      <c r="CP183">
        <v>0</v>
      </c>
      <c r="CQ183">
        <v>0</v>
      </c>
      <c r="CR183">
        <v>5567.39</v>
      </c>
      <c r="CS183">
        <v>0</v>
      </c>
      <c r="CT183">
        <v>21012.9</v>
      </c>
      <c r="CU183">
        <v>0</v>
      </c>
      <c r="CV183">
        <v>0</v>
      </c>
      <c r="CW183">
        <v>0</v>
      </c>
      <c r="CX183">
        <v>0</v>
      </c>
      <c r="CY183">
        <v>21012.9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4.9346100000000002</v>
      </c>
      <c r="DN183">
        <v>23.128</v>
      </c>
      <c r="DO183">
        <v>20.9404</v>
      </c>
      <c r="DP183">
        <v>3.0734900000000001</v>
      </c>
      <c r="DQ183">
        <v>5.7646300000000004</v>
      </c>
      <c r="DR183">
        <v>1.6067800000000001</v>
      </c>
      <c r="DS183">
        <v>42.061300000000003</v>
      </c>
      <c r="DT183">
        <v>101.509</v>
      </c>
      <c r="DU183">
        <v>109.03400000000001</v>
      </c>
      <c r="DV183">
        <v>0</v>
      </c>
      <c r="DW183">
        <v>0</v>
      </c>
      <c r="DX183">
        <v>0</v>
      </c>
      <c r="DY183">
        <v>210.54300000000001</v>
      </c>
      <c r="DZ183">
        <v>204.005</v>
      </c>
      <c r="EA183">
        <v>6.5383300000000002</v>
      </c>
      <c r="EB183">
        <v>0</v>
      </c>
      <c r="EC183">
        <v>0</v>
      </c>
      <c r="EE183">
        <v>0</v>
      </c>
      <c r="EF183">
        <v>1.5</v>
      </c>
      <c r="EG183" t="s">
        <v>208</v>
      </c>
      <c r="EH183">
        <v>0</v>
      </c>
      <c r="FI183" t="s">
        <v>509</v>
      </c>
      <c r="FJ183" t="s">
        <v>512</v>
      </c>
      <c r="FK183" t="s">
        <v>260</v>
      </c>
      <c r="FL183" t="s">
        <v>291</v>
      </c>
      <c r="FM183">
        <v>8.5</v>
      </c>
      <c r="FN183" t="s">
        <v>44</v>
      </c>
      <c r="FO183" t="s">
        <v>516</v>
      </c>
      <c r="FP183" t="s">
        <v>519</v>
      </c>
    </row>
    <row r="184" spans="1:172" x14ac:dyDescent="0.25">
      <c r="A184" s="69">
        <v>42961.423773148148</v>
      </c>
      <c r="B184" t="s">
        <v>424</v>
      </c>
      <c r="C184">
        <v>408906</v>
      </c>
      <c r="D184" t="s">
        <v>303</v>
      </c>
      <c r="E184">
        <v>498589</v>
      </c>
      <c r="F184">
        <v>498589</v>
      </c>
      <c r="G184" t="s">
        <v>43</v>
      </c>
      <c r="H184" s="39">
        <v>0.12013888888888889</v>
      </c>
      <c r="I184" t="s">
        <v>50</v>
      </c>
      <c r="J184">
        <v>5.95</v>
      </c>
      <c r="K184" t="s">
        <v>100</v>
      </c>
      <c r="L184" t="s">
        <v>100</v>
      </c>
      <c r="M184" t="s">
        <v>293</v>
      </c>
      <c r="N184">
        <v>104.462</v>
      </c>
      <c r="O184">
        <v>313916</v>
      </c>
      <c r="P184">
        <v>253911</v>
      </c>
      <c r="Q184">
        <v>1990</v>
      </c>
      <c r="R184">
        <v>230241</v>
      </c>
      <c r="S184">
        <v>0</v>
      </c>
      <c r="T184">
        <v>842528</v>
      </c>
      <c r="U184" s="14">
        <v>1642690</v>
      </c>
      <c r="V184" s="14">
        <v>2135580</v>
      </c>
      <c r="W184">
        <v>0</v>
      </c>
      <c r="X184">
        <v>0</v>
      </c>
      <c r="Y184">
        <v>0</v>
      </c>
      <c r="Z184" s="14">
        <v>3778270</v>
      </c>
      <c r="AA184">
        <v>16055</v>
      </c>
      <c r="AB184">
        <v>0</v>
      </c>
      <c r="AC184">
        <v>0</v>
      </c>
      <c r="AD184">
        <v>0</v>
      </c>
      <c r="AE184">
        <v>0</v>
      </c>
      <c r="AF184">
        <v>5568.97</v>
      </c>
      <c r="AG184">
        <v>0</v>
      </c>
      <c r="AH184">
        <v>21624</v>
      </c>
      <c r="AI184">
        <v>0</v>
      </c>
      <c r="AJ184">
        <v>0</v>
      </c>
      <c r="AK184">
        <v>0</v>
      </c>
      <c r="AL184">
        <v>0</v>
      </c>
      <c r="AM184">
        <v>21624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5.03918</v>
      </c>
      <c r="BB184">
        <v>22.881399999999999</v>
      </c>
      <c r="BC184">
        <v>12.6061</v>
      </c>
      <c r="BD184">
        <v>0.25963999999999998</v>
      </c>
      <c r="BE184">
        <v>11.092700000000001</v>
      </c>
      <c r="BF184">
        <v>1.6072200000000001</v>
      </c>
      <c r="BG184">
        <v>42.061300000000003</v>
      </c>
      <c r="BH184">
        <v>95.547600000000003</v>
      </c>
      <c r="BI184">
        <v>109.03400000000001</v>
      </c>
      <c r="BJ184">
        <v>0</v>
      </c>
      <c r="BK184">
        <v>0</v>
      </c>
      <c r="BL184">
        <v>0</v>
      </c>
      <c r="BM184">
        <v>204.58199999999999</v>
      </c>
      <c r="BN184">
        <v>197.93899999999999</v>
      </c>
      <c r="BO184">
        <v>6.6428900000000004</v>
      </c>
      <c r="BP184">
        <v>0</v>
      </c>
      <c r="BQ184">
        <v>1.25</v>
      </c>
      <c r="BR184" t="s">
        <v>114</v>
      </c>
      <c r="BS184">
        <v>0</v>
      </c>
      <c r="BT184">
        <v>0</v>
      </c>
      <c r="BV184">
        <v>0</v>
      </c>
      <c r="BW184" t="s">
        <v>100</v>
      </c>
      <c r="BX184" t="s">
        <v>100</v>
      </c>
      <c r="BY184" t="s">
        <v>212</v>
      </c>
      <c r="BZ184">
        <v>90.57</v>
      </c>
      <c r="CA184">
        <v>291391</v>
      </c>
      <c r="CB184">
        <v>409692</v>
      </c>
      <c r="CC184">
        <v>39914.9</v>
      </c>
      <c r="CD184">
        <v>103757</v>
      </c>
      <c r="CE184">
        <v>0</v>
      </c>
      <c r="CF184">
        <v>842528</v>
      </c>
      <c r="CG184" s="14">
        <v>1687370</v>
      </c>
      <c r="CH184" s="14">
        <v>2135580</v>
      </c>
      <c r="CI184">
        <v>0</v>
      </c>
      <c r="CJ184">
        <v>0</v>
      </c>
      <c r="CK184">
        <v>0</v>
      </c>
      <c r="CL184" s="14">
        <v>3822950</v>
      </c>
      <c r="CM184">
        <v>15445.5</v>
      </c>
      <c r="CN184">
        <v>0</v>
      </c>
      <c r="CO184">
        <v>0</v>
      </c>
      <c r="CP184">
        <v>0</v>
      </c>
      <c r="CQ184">
        <v>0</v>
      </c>
      <c r="CR184">
        <v>5567.39</v>
      </c>
      <c r="CS184">
        <v>0</v>
      </c>
      <c r="CT184">
        <v>21012.9</v>
      </c>
      <c r="CU184">
        <v>0</v>
      </c>
      <c r="CV184">
        <v>0</v>
      </c>
      <c r="CW184">
        <v>0</v>
      </c>
      <c r="CX184">
        <v>0</v>
      </c>
      <c r="CY184">
        <v>21012.9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4.9346100000000002</v>
      </c>
      <c r="DN184">
        <v>23.128</v>
      </c>
      <c r="DO184">
        <v>20.9404</v>
      </c>
      <c r="DP184">
        <v>3.0734900000000001</v>
      </c>
      <c r="DQ184">
        <v>5.7646300000000004</v>
      </c>
      <c r="DR184">
        <v>1.6067800000000001</v>
      </c>
      <c r="DS184">
        <v>42.061300000000003</v>
      </c>
      <c r="DT184">
        <v>101.509</v>
      </c>
      <c r="DU184">
        <v>109.03400000000001</v>
      </c>
      <c r="DV184">
        <v>0</v>
      </c>
      <c r="DW184">
        <v>0</v>
      </c>
      <c r="DX184">
        <v>0</v>
      </c>
      <c r="DY184">
        <v>210.54300000000001</v>
      </c>
      <c r="DZ184">
        <v>204.005</v>
      </c>
      <c r="EA184">
        <v>6.5383300000000002</v>
      </c>
      <c r="EB184">
        <v>0</v>
      </c>
      <c r="EC184">
        <v>0</v>
      </c>
      <c r="EE184">
        <v>0</v>
      </c>
      <c r="EF184">
        <v>1.5</v>
      </c>
      <c r="EG184" t="s">
        <v>208</v>
      </c>
      <c r="EH184">
        <v>0</v>
      </c>
      <c r="FI184" t="s">
        <v>509</v>
      </c>
      <c r="FJ184" t="s">
        <v>512</v>
      </c>
      <c r="FK184" t="s">
        <v>260</v>
      </c>
      <c r="FL184" t="s">
        <v>291</v>
      </c>
      <c r="FM184">
        <v>8.5</v>
      </c>
      <c r="FN184" t="s">
        <v>44</v>
      </c>
      <c r="FO184" t="s">
        <v>516</v>
      </c>
      <c r="FP184" t="s">
        <v>519</v>
      </c>
    </row>
    <row r="185" spans="1:172" x14ac:dyDescent="0.25">
      <c r="A185" s="69">
        <v>42961.426631944443</v>
      </c>
      <c r="B185" t="s">
        <v>425</v>
      </c>
      <c r="C185">
        <v>413216</v>
      </c>
      <c r="D185" t="s">
        <v>305</v>
      </c>
      <c r="E185">
        <v>498589</v>
      </c>
      <c r="F185">
        <v>498589</v>
      </c>
      <c r="G185" t="s">
        <v>43</v>
      </c>
      <c r="H185" s="39">
        <v>0.16805555555555554</v>
      </c>
      <c r="I185" t="s">
        <v>51</v>
      </c>
      <c r="J185">
        <v>-2.76</v>
      </c>
      <c r="K185" t="s">
        <v>100</v>
      </c>
      <c r="L185" t="s">
        <v>100</v>
      </c>
      <c r="M185" t="s">
        <v>212</v>
      </c>
      <c r="N185">
        <v>278.49299999999999</v>
      </c>
      <c r="O185">
        <v>323263</v>
      </c>
      <c r="P185">
        <v>544649</v>
      </c>
      <c r="Q185">
        <v>3348.13</v>
      </c>
      <c r="R185">
        <v>162417</v>
      </c>
      <c r="S185">
        <v>0</v>
      </c>
      <c r="T185">
        <v>863247</v>
      </c>
      <c r="U185" s="14">
        <v>1897200</v>
      </c>
      <c r="V185" s="14">
        <v>5008450</v>
      </c>
      <c r="W185">
        <v>0</v>
      </c>
      <c r="X185">
        <v>0</v>
      </c>
      <c r="Y185">
        <v>0</v>
      </c>
      <c r="Z185" s="14">
        <v>6905650</v>
      </c>
      <c r="AA185">
        <v>42802.5</v>
      </c>
      <c r="AB185">
        <v>0</v>
      </c>
      <c r="AC185">
        <v>0</v>
      </c>
      <c r="AD185">
        <v>0</v>
      </c>
      <c r="AE185">
        <v>0</v>
      </c>
      <c r="AF185">
        <v>6292.62</v>
      </c>
      <c r="AG185">
        <v>0</v>
      </c>
      <c r="AH185">
        <v>49095.1</v>
      </c>
      <c r="AI185">
        <v>0</v>
      </c>
      <c r="AJ185">
        <v>0</v>
      </c>
      <c r="AK185">
        <v>0</v>
      </c>
      <c r="AL185">
        <v>0</v>
      </c>
      <c r="AM185">
        <v>49095.1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13.7441</v>
      </c>
      <c r="BB185">
        <v>26.517900000000001</v>
      </c>
      <c r="BC185">
        <v>25.506699999999999</v>
      </c>
      <c r="BD185">
        <v>0.53112000000000004</v>
      </c>
      <c r="BE185">
        <v>9.3718500000000002</v>
      </c>
      <c r="BF185">
        <v>1.8212699999999999</v>
      </c>
      <c r="BG185">
        <v>42.639299999999999</v>
      </c>
      <c r="BH185">
        <v>120.13200000000001</v>
      </c>
      <c r="BI185">
        <v>225.04</v>
      </c>
      <c r="BJ185">
        <v>0</v>
      </c>
      <c r="BK185">
        <v>0</v>
      </c>
      <c r="BL185">
        <v>0</v>
      </c>
      <c r="BM185">
        <v>345.17200000000003</v>
      </c>
      <c r="BN185">
        <v>329.61599999999999</v>
      </c>
      <c r="BO185">
        <v>15.555899999999999</v>
      </c>
      <c r="BP185">
        <v>0</v>
      </c>
      <c r="BQ185">
        <v>44.25</v>
      </c>
      <c r="BR185" t="s">
        <v>114</v>
      </c>
      <c r="BS185">
        <v>0</v>
      </c>
      <c r="BT185">
        <v>1.25</v>
      </c>
      <c r="BU185" t="s">
        <v>186</v>
      </c>
      <c r="BV185">
        <v>0</v>
      </c>
      <c r="BW185" t="s">
        <v>100</v>
      </c>
      <c r="BX185" t="s">
        <v>100</v>
      </c>
      <c r="BY185" t="s">
        <v>328</v>
      </c>
      <c r="BZ185">
        <v>274.601</v>
      </c>
      <c r="CA185">
        <v>283237</v>
      </c>
      <c r="CB185">
        <v>577044</v>
      </c>
      <c r="CC185">
        <v>7228.5</v>
      </c>
      <c r="CD185">
        <v>62223</v>
      </c>
      <c r="CE185">
        <v>0</v>
      </c>
      <c r="CF185">
        <v>863247</v>
      </c>
      <c r="CG185" s="14">
        <v>1793250</v>
      </c>
      <c r="CH185" s="14">
        <v>5008450</v>
      </c>
      <c r="CI185">
        <v>0</v>
      </c>
      <c r="CJ185">
        <v>0</v>
      </c>
      <c r="CK185">
        <v>0</v>
      </c>
      <c r="CL185" s="14">
        <v>6801700</v>
      </c>
      <c r="CM185">
        <v>44340.800000000003</v>
      </c>
      <c r="CN185">
        <v>0</v>
      </c>
      <c r="CO185">
        <v>0</v>
      </c>
      <c r="CP185">
        <v>0</v>
      </c>
      <c r="CQ185">
        <v>0</v>
      </c>
      <c r="CR185">
        <v>6291.1</v>
      </c>
      <c r="CS185">
        <v>0</v>
      </c>
      <c r="CT185">
        <v>50631.9</v>
      </c>
      <c r="CU185">
        <v>0</v>
      </c>
      <c r="CV185">
        <v>0</v>
      </c>
      <c r="CW185">
        <v>0</v>
      </c>
      <c r="CX185">
        <v>0</v>
      </c>
      <c r="CY185">
        <v>50631.9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14.2081</v>
      </c>
      <c r="DN185">
        <v>25.465599999999998</v>
      </c>
      <c r="DO185">
        <v>28.546700000000001</v>
      </c>
      <c r="DP185">
        <v>0.89356899999999995</v>
      </c>
      <c r="DQ185">
        <v>3.7911899999999998</v>
      </c>
      <c r="DR185">
        <v>1.8208200000000001</v>
      </c>
      <c r="DS185">
        <v>42.639299999999999</v>
      </c>
      <c r="DT185">
        <v>117.36499999999999</v>
      </c>
      <c r="DU185">
        <v>225.04</v>
      </c>
      <c r="DV185">
        <v>0</v>
      </c>
      <c r="DW185">
        <v>0</v>
      </c>
      <c r="DX185">
        <v>0</v>
      </c>
      <c r="DY185">
        <v>342.40499999999997</v>
      </c>
      <c r="DZ185">
        <v>326.38499999999999</v>
      </c>
      <c r="EA185">
        <v>16.0197</v>
      </c>
      <c r="EB185">
        <v>0</v>
      </c>
      <c r="EC185">
        <v>3.75</v>
      </c>
      <c r="ED185" t="s">
        <v>114</v>
      </c>
      <c r="EE185">
        <v>0</v>
      </c>
      <c r="EF185">
        <v>5</v>
      </c>
      <c r="EG185" t="s">
        <v>186</v>
      </c>
      <c r="EH185">
        <v>0</v>
      </c>
      <c r="FI185" t="s">
        <v>509</v>
      </c>
      <c r="FJ185" t="s">
        <v>512</v>
      </c>
      <c r="FK185" t="s">
        <v>260</v>
      </c>
      <c r="FL185" t="s">
        <v>291</v>
      </c>
      <c r="FM185">
        <v>8.5</v>
      </c>
      <c r="FN185" t="s">
        <v>44</v>
      </c>
      <c r="FO185" t="s">
        <v>516</v>
      </c>
      <c r="FP185" t="s">
        <v>519</v>
      </c>
    </row>
    <row r="186" spans="1:172" x14ac:dyDescent="0.25">
      <c r="A186" s="69">
        <v>42961.429525462961</v>
      </c>
      <c r="B186" t="s">
        <v>426</v>
      </c>
      <c r="C186">
        <v>413306</v>
      </c>
      <c r="D186" t="s">
        <v>303</v>
      </c>
      <c r="E186">
        <v>498589</v>
      </c>
      <c r="F186">
        <v>498589</v>
      </c>
      <c r="G186" t="s">
        <v>43</v>
      </c>
      <c r="H186" s="39">
        <v>0.17083333333333331</v>
      </c>
      <c r="I186" t="s">
        <v>51</v>
      </c>
      <c r="J186">
        <v>-2.2400000000000002</v>
      </c>
      <c r="K186" t="s">
        <v>100</v>
      </c>
      <c r="L186" t="s">
        <v>100</v>
      </c>
      <c r="M186" t="s">
        <v>331</v>
      </c>
      <c r="N186">
        <v>93.598699999999994</v>
      </c>
      <c r="O186">
        <v>575924</v>
      </c>
      <c r="P186">
        <v>427151</v>
      </c>
      <c r="Q186">
        <v>1800.38</v>
      </c>
      <c r="R186">
        <v>262350</v>
      </c>
      <c r="S186">
        <v>0</v>
      </c>
      <c r="T186">
        <v>863247</v>
      </c>
      <c r="U186" s="14">
        <v>2130570</v>
      </c>
      <c r="V186" s="14">
        <v>5008450</v>
      </c>
      <c r="W186">
        <v>0</v>
      </c>
      <c r="X186">
        <v>0</v>
      </c>
      <c r="Y186">
        <v>0</v>
      </c>
      <c r="Z186" s="14">
        <v>7139020</v>
      </c>
      <c r="AA186">
        <v>14385.5</v>
      </c>
      <c r="AB186">
        <v>0</v>
      </c>
      <c r="AC186">
        <v>0</v>
      </c>
      <c r="AD186">
        <v>0</v>
      </c>
      <c r="AE186">
        <v>0</v>
      </c>
      <c r="AF186">
        <v>5389.25</v>
      </c>
      <c r="AG186">
        <v>0</v>
      </c>
      <c r="AH186">
        <v>19774.7</v>
      </c>
      <c r="AI186">
        <v>0</v>
      </c>
      <c r="AJ186">
        <v>0</v>
      </c>
      <c r="AK186">
        <v>0</v>
      </c>
      <c r="AL186">
        <v>0</v>
      </c>
      <c r="AM186">
        <v>19774.7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4.5175999999999998</v>
      </c>
      <c r="BB186">
        <v>38.912100000000002</v>
      </c>
      <c r="BC186">
        <v>19.7547</v>
      </c>
      <c r="BD186">
        <v>0.243372</v>
      </c>
      <c r="BE186">
        <v>12.629899999999999</v>
      </c>
      <c r="BF186">
        <v>1.5553300000000001</v>
      </c>
      <c r="BG186">
        <v>43.100200000000001</v>
      </c>
      <c r="BH186">
        <v>120.71299999999999</v>
      </c>
      <c r="BI186">
        <v>222.755</v>
      </c>
      <c r="BJ186">
        <v>0</v>
      </c>
      <c r="BK186">
        <v>0</v>
      </c>
      <c r="BL186">
        <v>0</v>
      </c>
      <c r="BM186">
        <v>343.46800000000002</v>
      </c>
      <c r="BN186">
        <v>337.39800000000002</v>
      </c>
      <c r="BO186">
        <v>6.0697799999999997</v>
      </c>
      <c r="BP186">
        <v>0</v>
      </c>
      <c r="BQ186">
        <v>24.5</v>
      </c>
      <c r="BR186" t="s">
        <v>296</v>
      </c>
      <c r="BS186">
        <v>0</v>
      </c>
      <c r="BT186">
        <v>0</v>
      </c>
      <c r="BV186">
        <v>0</v>
      </c>
      <c r="BW186" t="s">
        <v>100</v>
      </c>
      <c r="BX186" t="s">
        <v>100</v>
      </c>
      <c r="BY186" t="s">
        <v>220</v>
      </c>
      <c r="BZ186">
        <v>79.581900000000005</v>
      </c>
      <c r="CA186">
        <v>499961</v>
      </c>
      <c r="CB186">
        <v>519121</v>
      </c>
      <c r="CC186">
        <v>38435.300000000003</v>
      </c>
      <c r="CD186">
        <v>99425</v>
      </c>
      <c r="CE186">
        <v>0</v>
      </c>
      <c r="CF186">
        <v>863247</v>
      </c>
      <c r="CG186" s="14">
        <v>2020270</v>
      </c>
      <c r="CH186" s="14">
        <v>5008450</v>
      </c>
      <c r="CI186">
        <v>0</v>
      </c>
      <c r="CJ186">
        <v>0</v>
      </c>
      <c r="CK186">
        <v>0</v>
      </c>
      <c r="CL186" s="14">
        <v>7028720</v>
      </c>
      <c r="CM186">
        <v>13771.5</v>
      </c>
      <c r="CN186">
        <v>0</v>
      </c>
      <c r="CO186">
        <v>0</v>
      </c>
      <c r="CP186">
        <v>0</v>
      </c>
      <c r="CQ186">
        <v>0</v>
      </c>
      <c r="CR186">
        <v>5387.72</v>
      </c>
      <c r="CS186">
        <v>0</v>
      </c>
      <c r="CT186">
        <v>19159.2</v>
      </c>
      <c r="CU186">
        <v>0</v>
      </c>
      <c r="CV186">
        <v>0</v>
      </c>
      <c r="CW186">
        <v>0</v>
      </c>
      <c r="CX186">
        <v>0</v>
      </c>
      <c r="CY186">
        <v>19159.2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4.4019599999999999</v>
      </c>
      <c r="DN186">
        <v>35.631300000000003</v>
      </c>
      <c r="DO186">
        <v>25.3157</v>
      </c>
      <c r="DP186">
        <v>2.9537900000000001</v>
      </c>
      <c r="DQ186">
        <v>5.5219300000000002</v>
      </c>
      <c r="DR186">
        <v>1.5548900000000001</v>
      </c>
      <c r="DS186">
        <v>43.100200000000001</v>
      </c>
      <c r="DT186">
        <v>118.48</v>
      </c>
      <c r="DU186">
        <v>222.755</v>
      </c>
      <c r="DV186">
        <v>0</v>
      </c>
      <c r="DW186">
        <v>0</v>
      </c>
      <c r="DX186">
        <v>0</v>
      </c>
      <c r="DY186">
        <v>341.23399999999998</v>
      </c>
      <c r="DZ186">
        <v>335.28</v>
      </c>
      <c r="EA186">
        <v>5.9541700000000004</v>
      </c>
      <c r="EB186">
        <v>0</v>
      </c>
      <c r="EC186">
        <v>5</v>
      </c>
      <c r="ED186" t="s">
        <v>114</v>
      </c>
      <c r="EE186">
        <v>0</v>
      </c>
      <c r="EF186">
        <v>1.5</v>
      </c>
      <c r="EG186" t="s">
        <v>116</v>
      </c>
      <c r="EH186">
        <v>0</v>
      </c>
      <c r="FI186" t="s">
        <v>509</v>
      </c>
      <c r="FJ186" t="s">
        <v>512</v>
      </c>
      <c r="FK186" t="s">
        <v>260</v>
      </c>
      <c r="FL186" t="s">
        <v>291</v>
      </c>
      <c r="FM186">
        <v>8.5</v>
      </c>
      <c r="FN186" t="s">
        <v>44</v>
      </c>
      <c r="FO186" t="s">
        <v>516</v>
      </c>
      <c r="FP186" t="s">
        <v>519</v>
      </c>
    </row>
    <row r="187" spans="1:172" x14ac:dyDescent="0.25">
      <c r="A187" s="69">
        <v>42961.430092592593</v>
      </c>
      <c r="B187" t="s">
        <v>427</v>
      </c>
      <c r="C187">
        <v>500006</v>
      </c>
      <c r="D187" t="s">
        <v>303</v>
      </c>
      <c r="E187">
        <v>24563.1</v>
      </c>
      <c r="F187">
        <v>24692.3</v>
      </c>
      <c r="G187" t="s">
        <v>43</v>
      </c>
      <c r="H187" s="39">
        <v>3.0555555555555555E-2</v>
      </c>
      <c r="I187" t="s">
        <v>51</v>
      </c>
      <c r="J187">
        <v>-29.9</v>
      </c>
      <c r="K187" t="s">
        <v>100</v>
      </c>
      <c r="L187" t="s">
        <v>100</v>
      </c>
      <c r="M187" t="s">
        <v>214</v>
      </c>
      <c r="N187">
        <v>0</v>
      </c>
      <c r="O187">
        <v>30268.5</v>
      </c>
      <c r="P187">
        <v>70571.5</v>
      </c>
      <c r="Q187">
        <v>0</v>
      </c>
      <c r="R187">
        <v>0</v>
      </c>
      <c r="S187">
        <v>0</v>
      </c>
      <c r="T187">
        <v>93480.9</v>
      </c>
      <c r="U187">
        <v>194321</v>
      </c>
      <c r="V187">
        <v>77659.399999999994</v>
      </c>
      <c r="W187">
        <v>0</v>
      </c>
      <c r="X187">
        <v>424.5</v>
      </c>
      <c r="Y187">
        <v>0</v>
      </c>
      <c r="Z187">
        <v>272405</v>
      </c>
      <c r="AA187">
        <v>116.121</v>
      </c>
      <c r="AB187">
        <v>0</v>
      </c>
      <c r="AC187">
        <v>0</v>
      </c>
      <c r="AD187">
        <v>0</v>
      </c>
      <c r="AE187">
        <v>0</v>
      </c>
      <c r="AF187">
        <v>1089.05</v>
      </c>
      <c r="AG187">
        <v>0</v>
      </c>
      <c r="AH187">
        <v>1205.17</v>
      </c>
      <c r="AI187">
        <v>0</v>
      </c>
      <c r="AJ187">
        <v>0</v>
      </c>
      <c r="AK187">
        <v>0</v>
      </c>
      <c r="AL187">
        <v>0</v>
      </c>
      <c r="AM187">
        <v>1205.17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0.79700199999999999</v>
      </c>
      <c r="BB187">
        <v>54.619300000000003</v>
      </c>
      <c r="BC187">
        <v>67.005899999999997</v>
      </c>
      <c r="BD187">
        <v>0</v>
      </c>
      <c r="BE187">
        <v>0</v>
      </c>
      <c r="BF187">
        <v>6.3870500000000003</v>
      </c>
      <c r="BG187">
        <v>93.947900000000004</v>
      </c>
      <c r="BH187">
        <v>222.75700000000001</v>
      </c>
      <c r="BI187">
        <v>78.286699999999996</v>
      </c>
      <c r="BJ187">
        <v>0</v>
      </c>
      <c r="BK187">
        <v>0.42662</v>
      </c>
      <c r="BL187">
        <v>0</v>
      </c>
      <c r="BM187">
        <v>301.471</v>
      </c>
      <c r="BN187">
        <v>294.286</v>
      </c>
      <c r="BO187">
        <v>7.18405</v>
      </c>
      <c r="BP187">
        <v>0</v>
      </c>
      <c r="BQ187">
        <v>0</v>
      </c>
      <c r="BS187">
        <v>0</v>
      </c>
      <c r="BT187">
        <v>0</v>
      </c>
      <c r="BV187">
        <v>0</v>
      </c>
      <c r="BW187" t="s">
        <v>100</v>
      </c>
      <c r="BX187" t="s">
        <v>100</v>
      </c>
      <c r="BY187" t="s">
        <v>223</v>
      </c>
      <c r="BZ187">
        <v>3.2589100000000002</v>
      </c>
      <c r="CA187">
        <v>46892.6</v>
      </c>
      <c r="CB187">
        <v>17631.599999999999</v>
      </c>
      <c r="CC187">
        <v>0</v>
      </c>
      <c r="CD187">
        <v>1031.52</v>
      </c>
      <c r="CE187">
        <v>0</v>
      </c>
      <c r="CF187">
        <v>93480.9</v>
      </c>
      <c r="CG187">
        <v>159040</v>
      </c>
      <c r="CH187">
        <v>77659.399999999994</v>
      </c>
      <c r="CI187">
        <v>0</v>
      </c>
      <c r="CJ187">
        <v>424.5</v>
      </c>
      <c r="CK187">
        <v>0</v>
      </c>
      <c r="CL187">
        <v>237124</v>
      </c>
      <c r="CM187">
        <v>568.78800000000001</v>
      </c>
      <c r="CN187">
        <v>0</v>
      </c>
      <c r="CO187">
        <v>0</v>
      </c>
      <c r="CP187">
        <v>0</v>
      </c>
      <c r="CQ187">
        <v>0</v>
      </c>
      <c r="CR187">
        <v>1178.96</v>
      </c>
      <c r="CS187">
        <v>0</v>
      </c>
      <c r="CT187">
        <v>1747.75</v>
      </c>
      <c r="CU187">
        <v>0</v>
      </c>
      <c r="CV187">
        <v>0</v>
      </c>
      <c r="CW187">
        <v>0</v>
      </c>
      <c r="CX187">
        <v>0</v>
      </c>
      <c r="CY187">
        <v>1747.75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3.9285100000000002</v>
      </c>
      <c r="DN187">
        <v>69.495400000000004</v>
      </c>
      <c r="DO187">
        <v>17.8565</v>
      </c>
      <c r="DP187">
        <v>0</v>
      </c>
      <c r="DQ187">
        <v>0.72485699999999997</v>
      </c>
      <c r="DR187">
        <v>6.91404</v>
      </c>
      <c r="DS187">
        <v>93.947900000000004</v>
      </c>
      <c r="DT187">
        <v>192.86699999999999</v>
      </c>
      <c r="DU187">
        <v>78.286699999999996</v>
      </c>
      <c r="DV187">
        <v>0</v>
      </c>
      <c r="DW187">
        <v>0.42662</v>
      </c>
      <c r="DX187">
        <v>0</v>
      </c>
      <c r="DY187">
        <v>271.58100000000002</v>
      </c>
      <c r="DZ187">
        <v>260.74</v>
      </c>
      <c r="EA187">
        <v>10.840299999999999</v>
      </c>
      <c r="EB187">
        <v>0</v>
      </c>
      <c r="EC187">
        <v>0</v>
      </c>
      <c r="EE187">
        <v>0</v>
      </c>
      <c r="EF187">
        <v>0</v>
      </c>
      <c r="EH187">
        <v>0</v>
      </c>
      <c r="FI187" t="s">
        <v>509</v>
      </c>
      <c r="FJ187" t="s">
        <v>512</v>
      </c>
      <c r="FK187" t="s">
        <v>260</v>
      </c>
      <c r="FL187" t="s">
        <v>291</v>
      </c>
      <c r="FM187">
        <v>8.5</v>
      </c>
      <c r="FN187" t="s">
        <v>44</v>
      </c>
      <c r="FO187" t="s">
        <v>516</v>
      </c>
      <c r="FP187" t="s">
        <v>519</v>
      </c>
    </row>
    <row r="188" spans="1:172" x14ac:dyDescent="0.25">
      <c r="A188" s="69">
        <v>42961.430659722224</v>
      </c>
      <c r="B188" t="s">
        <v>428</v>
      </c>
      <c r="C188">
        <v>500006</v>
      </c>
      <c r="D188" t="s">
        <v>303</v>
      </c>
      <c r="E188">
        <v>24563.1</v>
      </c>
      <c r="F188">
        <v>24692.3</v>
      </c>
      <c r="G188" t="s">
        <v>43</v>
      </c>
      <c r="H188" s="39">
        <v>3.125E-2</v>
      </c>
      <c r="I188" t="s">
        <v>51</v>
      </c>
      <c r="J188">
        <v>-29.95</v>
      </c>
      <c r="K188" t="s">
        <v>100</v>
      </c>
      <c r="L188" t="s">
        <v>100</v>
      </c>
      <c r="M188" t="s">
        <v>223</v>
      </c>
      <c r="N188">
        <v>0</v>
      </c>
      <c r="O188">
        <v>30238.9</v>
      </c>
      <c r="P188">
        <v>70571.5</v>
      </c>
      <c r="Q188">
        <v>0</v>
      </c>
      <c r="R188">
        <v>0</v>
      </c>
      <c r="S188">
        <v>0</v>
      </c>
      <c r="T188">
        <v>93480.7</v>
      </c>
      <c r="U188">
        <v>194291</v>
      </c>
      <c r="V188">
        <v>77659.3</v>
      </c>
      <c r="W188">
        <v>0</v>
      </c>
      <c r="X188">
        <v>424.54500000000002</v>
      </c>
      <c r="Y188">
        <v>0</v>
      </c>
      <c r="Z188">
        <v>272375</v>
      </c>
      <c r="AA188">
        <v>115.47</v>
      </c>
      <c r="AB188">
        <v>0</v>
      </c>
      <c r="AC188">
        <v>0</v>
      </c>
      <c r="AD188">
        <v>0</v>
      </c>
      <c r="AE188">
        <v>0</v>
      </c>
      <c r="AF188">
        <v>1089.06</v>
      </c>
      <c r="AG188">
        <v>0</v>
      </c>
      <c r="AH188">
        <v>1204.53</v>
      </c>
      <c r="AI188">
        <v>0</v>
      </c>
      <c r="AJ188">
        <v>0</v>
      </c>
      <c r="AK188">
        <v>0</v>
      </c>
      <c r="AL188">
        <v>0</v>
      </c>
      <c r="AM188">
        <v>1204.53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0.79254400000000003</v>
      </c>
      <c r="BB188">
        <v>54.588799999999999</v>
      </c>
      <c r="BC188">
        <v>67.005899999999997</v>
      </c>
      <c r="BD188">
        <v>0</v>
      </c>
      <c r="BE188">
        <v>0</v>
      </c>
      <c r="BF188">
        <v>6.3870699999999996</v>
      </c>
      <c r="BG188">
        <v>93.947800000000001</v>
      </c>
      <c r="BH188">
        <v>222.72200000000001</v>
      </c>
      <c r="BI188">
        <v>78.286699999999996</v>
      </c>
      <c r="BJ188">
        <v>0</v>
      </c>
      <c r="BK188">
        <v>0.42666599999999999</v>
      </c>
      <c r="BL188">
        <v>0</v>
      </c>
      <c r="BM188">
        <v>301.435</v>
      </c>
      <c r="BN188">
        <v>294.25599999999997</v>
      </c>
      <c r="BO188">
        <v>7.1796100000000003</v>
      </c>
      <c r="BP188">
        <v>0</v>
      </c>
      <c r="BQ188">
        <v>0</v>
      </c>
      <c r="BS188">
        <v>0</v>
      </c>
      <c r="BT188">
        <v>0</v>
      </c>
      <c r="BV188">
        <v>0</v>
      </c>
      <c r="BW188" t="s">
        <v>100</v>
      </c>
      <c r="BX188" t="s">
        <v>100</v>
      </c>
      <c r="BY188" t="s">
        <v>249</v>
      </c>
      <c r="BZ188">
        <v>3.24498</v>
      </c>
      <c r="CA188">
        <v>46865.8</v>
      </c>
      <c r="CB188">
        <v>17621.8</v>
      </c>
      <c r="CC188">
        <v>0</v>
      </c>
      <c r="CD188">
        <v>1031.1199999999999</v>
      </c>
      <c r="CE188">
        <v>0</v>
      </c>
      <c r="CF188">
        <v>93480.7</v>
      </c>
      <c r="CG188">
        <v>159003</v>
      </c>
      <c r="CH188">
        <v>77659.3</v>
      </c>
      <c r="CI188">
        <v>0</v>
      </c>
      <c r="CJ188">
        <v>424.54500000000002</v>
      </c>
      <c r="CK188">
        <v>0</v>
      </c>
      <c r="CL188">
        <v>237086</v>
      </c>
      <c r="CM188">
        <v>566.59299999999996</v>
      </c>
      <c r="CN188">
        <v>0</v>
      </c>
      <c r="CO188">
        <v>0</v>
      </c>
      <c r="CP188">
        <v>0</v>
      </c>
      <c r="CQ188">
        <v>0</v>
      </c>
      <c r="CR188">
        <v>1178.96</v>
      </c>
      <c r="CS188">
        <v>0</v>
      </c>
      <c r="CT188">
        <v>1745.55</v>
      </c>
      <c r="CU188">
        <v>0</v>
      </c>
      <c r="CV188">
        <v>0</v>
      </c>
      <c r="CW188">
        <v>0</v>
      </c>
      <c r="CX188">
        <v>0</v>
      </c>
      <c r="CY188">
        <v>1745.55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3.9138899999999999</v>
      </c>
      <c r="DN188">
        <v>69.446200000000005</v>
      </c>
      <c r="DO188">
        <v>17.838999999999999</v>
      </c>
      <c r="DP188">
        <v>0</v>
      </c>
      <c r="DQ188">
        <v>0.72457800000000006</v>
      </c>
      <c r="DR188">
        <v>6.9140499999999996</v>
      </c>
      <c r="DS188">
        <v>93.947800000000001</v>
      </c>
      <c r="DT188">
        <v>192.786</v>
      </c>
      <c r="DU188">
        <v>78.286699999999996</v>
      </c>
      <c r="DV188">
        <v>0</v>
      </c>
      <c r="DW188">
        <v>0.42666599999999999</v>
      </c>
      <c r="DX188">
        <v>0</v>
      </c>
      <c r="DY188">
        <v>271.49900000000002</v>
      </c>
      <c r="DZ188">
        <v>260.673</v>
      </c>
      <c r="EA188">
        <v>10.825699999999999</v>
      </c>
      <c r="EB188">
        <v>0</v>
      </c>
      <c r="EC188">
        <v>0</v>
      </c>
      <c r="EE188">
        <v>0</v>
      </c>
      <c r="EF188">
        <v>0</v>
      </c>
      <c r="EH188">
        <v>0</v>
      </c>
      <c r="FI188" t="s">
        <v>509</v>
      </c>
      <c r="FJ188" t="s">
        <v>512</v>
      </c>
      <c r="FK188" t="s">
        <v>260</v>
      </c>
      <c r="FL188" t="s">
        <v>291</v>
      </c>
      <c r="FM188">
        <v>8.5</v>
      </c>
      <c r="FN188" t="s">
        <v>44</v>
      </c>
      <c r="FO188" t="s">
        <v>516</v>
      </c>
      <c r="FP188" t="s">
        <v>519</v>
      </c>
    </row>
    <row r="189" spans="1:172" x14ac:dyDescent="0.25">
      <c r="A189" s="69">
        <v>42961.43141203704</v>
      </c>
      <c r="B189" t="s">
        <v>429</v>
      </c>
      <c r="C189">
        <v>500015</v>
      </c>
      <c r="D189" t="s">
        <v>124</v>
      </c>
      <c r="E189">
        <v>24563.1</v>
      </c>
      <c r="F189">
        <v>24692.3</v>
      </c>
      <c r="G189" t="s">
        <v>43</v>
      </c>
      <c r="H189" s="39">
        <v>4.3055555555555562E-2</v>
      </c>
      <c r="I189" t="s">
        <v>51</v>
      </c>
      <c r="J189">
        <v>-25.01</v>
      </c>
      <c r="K189" t="s">
        <v>100</v>
      </c>
      <c r="L189" t="s">
        <v>100</v>
      </c>
      <c r="M189" t="s">
        <v>249</v>
      </c>
      <c r="N189">
        <v>0</v>
      </c>
      <c r="O189">
        <v>103673</v>
      </c>
      <c r="P189">
        <v>73371.600000000006</v>
      </c>
      <c r="Q189">
        <v>0</v>
      </c>
      <c r="R189">
        <v>0</v>
      </c>
      <c r="S189">
        <v>0</v>
      </c>
      <c r="T189">
        <v>93480.9</v>
      </c>
      <c r="U189">
        <v>270525</v>
      </c>
      <c r="V189">
        <v>77659.399999999994</v>
      </c>
      <c r="W189">
        <v>0</v>
      </c>
      <c r="X189">
        <v>424.5</v>
      </c>
      <c r="Y189">
        <v>0</v>
      </c>
      <c r="Z189">
        <v>348609</v>
      </c>
      <c r="AA189">
        <v>68.954800000000006</v>
      </c>
      <c r="AB189">
        <v>0</v>
      </c>
      <c r="AC189">
        <v>0</v>
      </c>
      <c r="AD189">
        <v>0</v>
      </c>
      <c r="AE189">
        <v>0</v>
      </c>
      <c r="AF189">
        <v>943.33500000000004</v>
      </c>
      <c r="AG189">
        <v>0</v>
      </c>
      <c r="AH189">
        <v>1012.29</v>
      </c>
      <c r="AI189">
        <v>0</v>
      </c>
      <c r="AJ189">
        <v>0</v>
      </c>
      <c r="AK189">
        <v>0</v>
      </c>
      <c r="AL189">
        <v>0</v>
      </c>
      <c r="AM189">
        <v>1012.29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0.47420499999999999</v>
      </c>
      <c r="BB189">
        <v>139.774</v>
      </c>
      <c r="BC189">
        <v>69.3</v>
      </c>
      <c r="BD189">
        <v>0</v>
      </c>
      <c r="BE189">
        <v>0</v>
      </c>
      <c r="BF189">
        <v>5.5724999999999998</v>
      </c>
      <c r="BG189">
        <v>93.091999999999999</v>
      </c>
      <c r="BH189">
        <v>308.21300000000002</v>
      </c>
      <c r="BI189">
        <v>77.584199999999996</v>
      </c>
      <c r="BJ189">
        <v>0</v>
      </c>
      <c r="BK189">
        <v>0.42273300000000003</v>
      </c>
      <c r="BL189">
        <v>0</v>
      </c>
      <c r="BM189">
        <v>386.22</v>
      </c>
      <c r="BN189">
        <v>380.173</v>
      </c>
      <c r="BO189">
        <v>6.0467000000000004</v>
      </c>
      <c r="BP189">
        <v>0</v>
      </c>
      <c r="BQ189">
        <v>0</v>
      </c>
      <c r="BS189">
        <v>0</v>
      </c>
      <c r="BT189">
        <v>0</v>
      </c>
      <c r="BV189">
        <v>0</v>
      </c>
      <c r="BW189" t="s">
        <v>100</v>
      </c>
      <c r="BX189" t="s">
        <v>100</v>
      </c>
      <c r="BY189" t="s">
        <v>292</v>
      </c>
      <c r="BZ189">
        <v>1.6979</v>
      </c>
      <c r="CA189">
        <v>119874</v>
      </c>
      <c r="CB189">
        <v>23292.9</v>
      </c>
      <c r="CC189">
        <v>0</v>
      </c>
      <c r="CD189">
        <v>554.548</v>
      </c>
      <c r="CE189">
        <v>0</v>
      </c>
      <c r="CF189">
        <v>93480.9</v>
      </c>
      <c r="CG189">
        <v>237204</v>
      </c>
      <c r="CH189">
        <v>77659.399999999994</v>
      </c>
      <c r="CI189">
        <v>0</v>
      </c>
      <c r="CJ189">
        <v>424.5</v>
      </c>
      <c r="CK189">
        <v>0</v>
      </c>
      <c r="CL189">
        <v>315288</v>
      </c>
      <c r="CM189">
        <v>293.95499999999998</v>
      </c>
      <c r="CN189">
        <v>0</v>
      </c>
      <c r="CO189">
        <v>0</v>
      </c>
      <c r="CP189">
        <v>0</v>
      </c>
      <c r="CQ189">
        <v>0</v>
      </c>
      <c r="CR189">
        <v>1024.1199999999999</v>
      </c>
      <c r="CS189">
        <v>0</v>
      </c>
      <c r="CT189">
        <v>1318.07</v>
      </c>
      <c r="CU189">
        <v>0</v>
      </c>
      <c r="CV189">
        <v>0</v>
      </c>
      <c r="CW189">
        <v>0</v>
      </c>
      <c r="CX189">
        <v>0</v>
      </c>
      <c r="CY189">
        <v>1318.07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2.0782799999999999</v>
      </c>
      <c r="DN189">
        <v>156.42400000000001</v>
      </c>
      <c r="DO189">
        <v>25.1554</v>
      </c>
      <c r="DP189">
        <v>0</v>
      </c>
      <c r="DQ189">
        <v>0.39086599999999999</v>
      </c>
      <c r="DR189">
        <v>6.0484799999999996</v>
      </c>
      <c r="DS189">
        <v>93.091999999999999</v>
      </c>
      <c r="DT189">
        <v>283.18900000000002</v>
      </c>
      <c r="DU189">
        <v>77.584199999999996</v>
      </c>
      <c r="DV189">
        <v>0</v>
      </c>
      <c r="DW189">
        <v>0.42273300000000003</v>
      </c>
      <c r="DX189">
        <v>0</v>
      </c>
      <c r="DY189">
        <v>361.19600000000003</v>
      </c>
      <c r="DZ189">
        <v>353.07100000000003</v>
      </c>
      <c r="EA189">
        <v>8.1255799999999994</v>
      </c>
      <c r="EB189">
        <v>0</v>
      </c>
      <c r="EC189">
        <v>0</v>
      </c>
      <c r="EE189">
        <v>0</v>
      </c>
      <c r="EF189">
        <v>0</v>
      </c>
      <c r="EH189">
        <v>0</v>
      </c>
      <c r="FI189" t="s">
        <v>509</v>
      </c>
      <c r="FJ189" t="s">
        <v>512</v>
      </c>
      <c r="FK189" t="s">
        <v>260</v>
      </c>
      <c r="FL189" t="s">
        <v>291</v>
      </c>
      <c r="FM189">
        <v>8.5</v>
      </c>
      <c r="FN189" t="s">
        <v>44</v>
      </c>
      <c r="FO189" t="s">
        <v>516</v>
      </c>
      <c r="FP189" t="s">
        <v>519</v>
      </c>
    </row>
    <row r="190" spans="1:172" x14ac:dyDescent="0.25">
      <c r="A190" s="69">
        <v>42961.432164351849</v>
      </c>
      <c r="B190" t="s">
        <v>430</v>
      </c>
      <c r="C190">
        <v>500015</v>
      </c>
      <c r="D190" t="s">
        <v>124</v>
      </c>
      <c r="E190">
        <v>24563.1</v>
      </c>
      <c r="F190">
        <v>24692.3</v>
      </c>
      <c r="G190" t="s">
        <v>43</v>
      </c>
      <c r="H190" s="39">
        <v>4.2361111111111106E-2</v>
      </c>
      <c r="I190" t="s">
        <v>51</v>
      </c>
      <c r="J190">
        <v>-64.430000000000007</v>
      </c>
      <c r="K190" t="s">
        <v>100</v>
      </c>
      <c r="L190" t="s">
        <v>100</v>
      </c>
      <c r="M190" t="s">
        <v>295</v>
      </c>
      <c r="N190">
        <v>0</v>
      </c>
      <c r="O190">
        <v>110532</v>
      </c>
      <c r="P190">
        <v>105859</v>
      </c>
      <c r="Q190">
        <v>0</v>
      </c>
      <c r="R190">
        <v>0</v>
      </c>
      <c r="S190">
        <v>0</v>
      </c>
      <c r="T190">
        <v>93480.7</v>
      </c>
      <c r="U190">
        <v>309871</v>
      </c>
      <c r="V190">
        <v>77659.3</v>
      </c>
      <c r="W190">
        <v>0</v>
      </c>
      <c r="X190">
        <v>424.54500000000002</v>
      </c>
      <c r="Y190">
        <v>0</v>
      </c>
      <c r="Z190">
        <v>387955</v>
      </c>
      <c r="AA190">
        <v>55.381500000000003</v>
      </c>
      <c r="AB190">
        <v>0</v>
      </c>
      <c r="AC190">
        <v>0</v>
      </c>
      <c r="AD190">
        <v>0</v>
      </c>
      <c r="AE190">
        <v>0</v>
      </c>
      <c r="AF190">
        <v>943.33600000000001</v>
      </c>
      <c r="AG190">
        <v>0</v>
      </c>
      <c r="AH190">
        <v>998.71799999999996</v>
      </c>
      <c r="AI190">
        <v>0</v>
      </c>
      <c r="AJ190">
        <v>0</v>
      </c>
      <c r="AK190">
        <v>0</v>
      </c>
      <c r="AL190">
        <v>0</v>
      </c>
      <c r="AM190">
        <v>998.71799999999996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0.35750799999999999</v>
      </c>
      <c r="BB190">
        <v>148.43799999999999</v>
      </c>
      <c r="BC190">
        <v>99.985100000000003</v>
      </c>
      <c r="BD190">
        <v>0</v>
      </c>
      <c r="BE190">
        <v>0</v>
      </c>
      <c r="BF190">
        <v>5.5725100000000003</v>
      </c>
      <c r="BG190">
        <v>93.091899999999995</v>
      </c>
      <c r="BH190">
        <v>347.44499999999999</v>
      </c>
      <c r="BI190">
        <v>77.584199999999996</v>
      </c>
      <c r="BJ190">
        <v>0</v>
      </c>
      <c r="BK190">
        <v>0.42277900000000002</v>
      </c>
      <c r="BL190">
        <v>0</v>
      </c>
      <c r="BM190">
        <v>425.452</v>
      </c>
      <c r="BN190">
        <v>419.52199999999999</v>
      </c>
      <c r="BO190">
        <v>5.9300199999999998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100</v>
      </c>
      <c r="BX190" t="s">
        <v>100</v>
      </c>
      <c r="BY190" t="s">
        <v>292</v>
      </c>
      <c r="BZ190">
        <v>1.69126</v>
      </c>
      <c r="CA190">
        <v>119788</v>
      </c>
      <c r="CB190">
        <v>23243.5</v>
      </c>
      <c r="CC190">
        <v>0</v>
      </c>
      <c r="CD190">
        <v>554.13699999999994</v>
      </c>
      <c r="CE190">
        <v>0</v>
      </c>
      <c r="CF190">
        <v>93480.7</v>
      </c>
      <c r="CG190">
        <v>237068</v>
      </c>
      <c r="CH190">
        <v>77659.3</v>
      </c>
      <c r="CI190">
        <v>0</v>
      </c>
      <c r="CJ190">
        <v>424.54500000000002</v>
      </c>
      <c r="CK190">
        <v>0</v>
      </c>
      <c r="CL190">
        <v>315152</v>
      </c>
      <c r="CM190">
        <v>292.90499999999997</v>
      </c>
      <c r="CN190">
        <v>0</v>
      </c>
      <c r="CO190">
        <v>0</v>
      </c>
      <c r="CP190">
        <v>0</v>
      </c>
      <c r="CQ190">
        <v>0</v>
      </c>
      <c r="CR190">
        <v>1024.1199999999999</v>
      </c>
      <c r="CS190">
        <v>0</v>
      </c>
      <c r="CT190">
        <v>1317.02</v>
      </c>
      <c r="CU190">
        <v>0</v>
      </c>
      <c r="CV190">
        <v>0</v>
      </c>
      <c r="CW190">
        <v>0</v>
      </c>
      <c r="CX190">
        <v>0</v>
      </c>
      <c r="CY190">
        <v>1317.02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2.0709599999999999</v>
      </c>
      <c r="DN190">
        <v>156.32599999999999</v>
      </c>
      <c r="DO190">
        <v>25.090599999999998</v>
      </c>
      <c r="DP190">
        <v>0</v>
      </c>
      <c r="DQ190">
        <v>0.39057500000000001</v>
      </c>
      <c r="DR190">
        <v>6.0484999999999998</v>
      </c>
      <c r="DS190">
        <v>93.091899999999995</v>
      </c>
      <c r="DT190">
        <v>283.01799999999997</v>
      </c>
      <c r="DU190">
        <v>77.584199999999996</v>
      </c>
      <c r="DV190">
        <v>0</v>
      </c>
      <c r="DW190">
        <v>0.42277900000000002</v>
      </c>
      <c r="DX190">
        <v>0</v>
      </c>
      <c r="DY190">
        <v>361.02499999999998</v>
      </c>
      <c r="DZ190">
        <v>352.90699999999998</v>
      </c>
      <c r="EA190">
        <v>8.1182800000000004</v>
      </c>
      <c r="EB190">
        <v>0</v>
      </c>
      <c r="EC190">
        <v>0</v>
      </c>
      <c r="EE190">
        <v>0</v>
      </c>
      <c r="EF190">
        <v>0</v>
      </c>
      <c r="EH190">
        <v>0</v>
      </c>
      <c r="FI190" t="s">
        <v>509</v>
      </c>
      <c r="FJ190" t="s">
        <v>512</v>
      </c>
      <c r="FK190" t="s">
        <v>260</v>
      </c>
      <c r="FL190" t="s">
        <v>291</v>
      </c>
      <c r="FM190">
        <v>8.5</v>
      </c>
      <c r="FN190" t="s">
        <v>44</v>
      </c>
      <c r="FO190" t="s">
        <v>516</v>
      </c>
      <c r="FP190" t="s">
        <v>519</v>
      </c>
    </row>
    <row r="191" spans="1:172" x14ac:dyDescent="0.25">
      <c r="A191" s="69">
        <v>42961.432905092595</v>
      </c>
      <c r="B191" t="s">
        <v>431</v>
      </c>
      <c r="C191">
        <v>511015</v>
      </c>
      <c r="D191" t="s">
        <v>124</v>
      </c>
      <c r="E191">
        <v>24563.1</v>
      </c>
      <c r="F191">
        <v>24692.3</v>
      </c>
      <c r="G191" t="s">
        <v>43</v>
      </c>
      <c r="H191" s="39">
        <v>4.1666666666666664E-2</v>
      </c>
      <c r="I191" t="s">
        <v>51</v>
      </c>
      <c r="J191">
        <v>-62.42</v>
      </c>
      <c r="K191" t="s">
        <v>100</v>
      </c>
      <c r="L191" t="s">
        <v>100</v>
      </c>
      <c r="M191" t="s">
        <v>295</v>
      </c>
      <c r="N191">
        <v>0</v>
      </c>
      <c r="O191">
        <v>108989</v>
      </c>
      <c r="P191">
        <v>105858</v>
      </c>
      <c r="Q191">
        <v>0</v>
      </c>
      <c r="R191">
        <v>0</v>
      </c>
      <c r="S191">
        <v>0</v>
      </c>
      <c r="T191">
        <v>93480.7</v>
      </c>
      <c r="U191">
        <v>308327</v>
      </c>
      <c r="V191">
        <v>77659.3</v>
      </c>
      <c r="W191">
        <v>0</v>
      </c>
      <c r="X191">
        <v>424.54500000000002</v>
      </c>
      <c r="Y191">
        <v>0</v>
      </c>
      <c r="Z191">
        <v>386411</v>
      </c>
      <c r="AA191">
        <v>51.704599999999999</v>
      </c>
      <c r="AB191">
        <v>0</v>
      </c>
      <c r="AC191">
        <v>0</v>
      </c>
      <c r="AD191">
        <v>0</v>
      </c>
      <c r="AE191">
        <v>0</v>
      </c>
      <c r="AF191">
        <v>943.33600000000001</v>
      </c>
      <c r="AG191">
        <v>0</v>
      </c>
      <c r="AH191">
        <v>995.04</v>
      </c>
      <c r="AI191">
        <v>0</v>
      </c>
      <c r="AJ191">
        <v>0</v>
      </c>
      <c r="AK191">
        <v>0</v>
      </c>
      <c r="AL191">
        <v>0</v>
      </c>
      <c r="AM191">
        <v>995.04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0.33048699999999998</v>
      </c>
      <c r="BB191">
        <v>146.46899999999999</v>
      </c>
      <c r="BC191">
        <v>99.984200000000001</v>
      </c>
      <c r="BD191">
        <v>0</v>
      </c>
      <c r="BE191">
        <v>0</v>
      </c>
      <c r="BF191">
        <v>5.5725100000000003</v>
      </c>
      <c r="BG191">
        <v>93.091899999999995</v>
      </c>
      <c r="BH191">
        <v>345.44799999999998</v>
      </c>
      <c r="BI191">
        <v>77.584199999999996</v>
      </c>
      <c r="BJ191">
        <v>0</v>
      </c>
      <c r="BK191">
        <v>0.42277900000000002</v>
      </c>
      <c r="BL191">
        <v>0</v>
      </c>
      <c r="BM191">
        <v>423.45499999999998</v>
      </c>
      <c r="BN191">
        <v>417.55200000000002</v>
      </c>
      <c r="BO191">
        <v>5.90299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100</v>
      </c>
      <c r="BX191" t="s">
        <v>100</v>
      </c>
      <c r="BY191" t="s">
        <v>292</v>
      </c>
      <c r="BZ191">
        <v>1.69126</v>
      </c>
      <c r="CA191">
        <v>119788</v>
      </c>
      <c r="CB191">
        <v>23243.5</v>
      </c>
      <c r="CC191">
        <v>0</v>
      </c>
      <c r="CD191">
        <v>554.13699999999994</v>
      </c>
      <c r="CE191">
        <v>0</v>
      </c>
      <c r="CF191">
        <v>93480.7</v>
      </c>
      <c r="CG191">
        <v>237068</v>
      </c>
      <c r="CH191">
        <v>77659.3</v>
      </c>
      <c r="CI191">
        <v>0</v>
      </c>
      <c r="CJ191">
        <v>424.54500000000002</v>
      </c>
      <c r="CK191">
        <v>0</v>
      </c>
      <c r="CL191">
        <v>315152</v>
      </c>
      <c r="CM191">
        <v>292.90499999999997</v>
      </c>
      <c r="CN191">
        <v>0</v>
      </c>
      <c r="CO191">
        <v>0</v>
      </c>
      <c r="CP191">
        <v>0</v>
      </c>
      <c r="CQ191">
        <v>0</v>
      </c>
      <c r="CR191">
        <v>1024.1199999999999</v>
      </c>
      <c r="CS191">
        <v>0</v>
      </c>
      <c r="CT191">
        <v>1317.02</v>
      </c>
      <c r="CU191">
        <v>0</v>
      </c>
      <c r="CV191">
        <v>0</v>
      </c>
      <c r="CW191">
        <v>0</v>
      </c>
      <c r="CX191">
        <v>0</v>
      </c>
      <c r="CY191">
        <v>1317.02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2.0709599999999999</v>
      </c>
      <c r="DN191">
        <v>156.32599999999999</v>
      </c>
      <c r="DO191">
        <v>25.090599999999998</v>
      </c>
      <c r="DP191">
        <v>0</v>
      </c>
      <c r="DQ191">
        <v>0.39057500000000001</v>
      </c>
      <c r="DR191">
        <v>6.0484999999999998</v>
      </c>
      <c r="DS191">
        <v>93.091899999999995</v>
      </c>
      <c r="DT191">
        <v>283.01799999999997</v>
      </c>
      <c r="DU191">
        <v>77.584199999999996</v>
      </c>
      <c r="DV191">
        <v>0</v>
      </c>
      <c r="DW191">
        <v>0.42277900000000002</v>
      </c>
      <c r="DX191">
        <v>0</v>
      </c>
      <c r="DY191">
        <v>361.02499999999998</v>
      </c>
      <c r="DZ191">
        <v>352.90699999999998</v>
      </c>
      <c r="EA191">
        <v>8.1182800000000004</v>
      </c>
      <c r="EB191">
        <v>0</v>
      </c>
      <c r="EC191">
        <v>0</v>
      </c>
      <c r="EE191">
        <v>0</v>
      </c>
      <c r="EF191">
        <v>0</v>
      </c>
      <c r="EH191">
        <v>0</v>
      </c>
      <c r="FI191" t="s">
        <v>509</v>
      </c>
      <c r="FJ191" t="s">
        <v>512</v>
      </c>
      <c r="FK191" t="s">
        <v>260</v>
      </c>
      <c r="FL191" t="s">
        <v>291</v>
      </c>
      <c r="FM191">
        <v>8.5</v>
      </c>
      <c r="FN191" t="s">
        <v>44</v>
      </c>
      <c r="FO191" t="s">
        <v>516</v>
      </c>
      <c r="FP191" t="s">
        <v>519</v>
      </c>
    </row>
    <row r="192" spans="1:172" x14ac:dyDescent="0.25">
      <c r="A192" s="69">
        <v>42961.433657407404</v>
      </c>
      <c r="B192" t="s">
        <v>432</v>
      </c>
      <c r="C192">
        <v>511315</v>
      </c>
      <c r="D192" t="s">
        <v>124</v>
      </c>
      <c r="E192">
        <v>24563.1</v>
      </c>
      <c r="F192">
        <v>24692.3</v>
      </c>
      <c r="G192" t="s">
        <v>43</v>
      </c>
      <c r="H192" s="39">
        <v>4.2361111111111106E-2</v>
      </c>
      <c r="I192" t="s">
        <v>51</v>
      </c>
      <c r="J192">
        <v>-62.2</v>
      </c>
      <c r="K192" t="s">
        <v>100</v>
      </c>
      <c r="L192" t="s">
        <v>100</v>
      </c>
      <c r="M192" t="s">
        <v>500</v>
      </c>
      <c r="N192">
        <v>0</v>
      </c>
      <c r="O192">
        <v>109004</v>
      </c>
      <c r="P192">
        <v>105857</v>
      </c>
      <c r="Q192">
        <v>0</v>
      </c>
      <c r="R192">
        <v>0</v>
      </c>
      <c r="S192">
        <v>0</v>
      </c>
      <c r="T192">
        <v>93480.7</v>
      </c>
      <c r="U192">
        <v>308342</v>
      </c>
      <c r="V192">
        <v>77659.3</v>
      </c>
      <c r="W192">
        <v>0</v>
      </c>
      <c r="X192">
        <v>424.54500000000002</v>
      </c>
      <c r="Y192">
        <v>0</v>
      </c>
      <c r="Z192">
        <v>386426</v>
      </c>
      <c r="AA192">
        <v>47.0473</v>
      </c>
      <c r="AB192">
        <v>0</v>
      </c>
      <c r="AC192">
        <v>0</v>
      </c>
      <c r="AD192">
        <v>0</v>
      </c>
      <c r="AE192">
        <v>0</v>
      </c>
      <c r="AF192">
        <v>943.33500000000004</v>
      </c>
      <c r="AG192">
        <v>0</v>
      </c>
      <c r="AH192">
        <v>990.38199999999995</v>
      </c>
      <c r="AI192">
        <v>0</v>
      </c>
      <c r="AJ192">
        <v>0</v>
      </c>
      <c r="AK192">
        <v>0</v>
      </c>
      <c r="AL192">
        <v>0</v>
      </c>
      <c r="AM192">
        <v>990.38199999999995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0.29842999999999997</v>
      </c>
      <c r="BB192">
        <v>146.27699999999999</v>
      </c>
      <c r="BC192">
        <v>99.983699999999999</v>
      </c>
      <c r="BD192">
        <v>0</v>
      </c>
      <c r="BE192">
        <v>0</v>
      </c>
      <c r="BF192">
        <v>5.5724999999999998</v>
      </c>
      <c r="BG192">
        <v>93.091899999999995</v>
      </c>
      <c r="BH192">
        <v>345.22300000000001</v>
      </c>
      <c r="BI192">
        <v>77.584199999999996</v>
      </c>
      <c r="BJ192">
        <v>0</v>
      </c>
      <c r="BK192">
        <v>0.42277900000000002</v>
      </c>
      <c r="BL192">
        <v>0</v>
      </c>
      <c r="BM192">
        <v>423.23</v>
      </c>
      <c r="BN192">
        <v>417.35899999999998</v>
      </c>
      <c r="BO192">
        <v>5.8709300000000004</v>
      </c>
      <c r="BP192">
        <v>0</v>
      </c>
      <c r="BQ192">
        <v>0</v>
      </c>
      <c r="BS192">
        <v>0</v>
      </c>
      <c r="BT192">
        <v>0</v>
      </c>
      <c r="BV192">
        <v>0</v>
      </c>
      <c r="BW192" t="s">
        <v>100</v>
      </c>
      <c r="BX192" t="s">
        <v>100</v>
      </c>
      <c r="BY192" t="s">
        <v>292</v>
      </c>
      <c r="BZ192">
        <v>1.69126</v>
      </c>
      <c r="CA192">
        <v>119788</v>
      </c>
      <c r="CB192">
        <v>23243.5</v>
      </c>
      <c r="CC192">
        <v>0</v>
      </c>
      <c r="CD192">
        <v>554.13699999999994</v>
      </c>
      <c r="CE192">
        <v>0</v>
      </c>
      <c r="CF192">
        <v>93480.7</v>
      </c>
      <c r="CG192">
        <v>237068</v>
      </c>
      <c r="CH192">
        <v>77659.3</v>
      </c>
      <c r="CI192">
        <v>0</v>
      </c>
      <c r="CJ192">
        <v>424.54500000000002</v>
      </c>
      <c r="CK192">
        <v>0</v>
      </c>
      <c r="CL192">
        <v>315152</v>
      </c>
      <c r="CM192">
        <v>292.90499999999997</v>
      </c>
      <c r="CN192">
        <v>0</v>
      </c>
      <c r="CO192">
        <v>0</v>
      </c>
      <c r="CP192">
        <v>0</v>
      </c>
      <c r="CQ192">
        <v>0</v>
      </c>
      <c r="CR192">
        <v>1024.1199999999999</v>
      </c>
      <c r="CS192">
        <v>0</v>
      </c>
      <c r="CT192">
        <v>1317.02</v>
      </c>
      <c r="CU192">
        <v>0</v>
      </c>
      <c r="CV192">
        <v>0</v>
      </c>
      <c r="CW192">
        <v>0</v>
      </c>
      <c r="CX192">
        <v>0</v>
      </c>
      <c r="CY192">
        <v>1317.02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2.0709599999999999</v>
      </c>
      <c r="DN192">
        <v>156.32599999999999</v>
      </c>
      <c r="DO192">
        <v>25.090599999999998</v>
      </c>
      <c r="DP192">
        <v>0</v>
      </c>
      <c r="DQ192">
        <v>0.39057500000000001</v>
      </c>
      <c r="DR192">
        <v>6.0484999999999998</v>
      </c>
      <c r="DS192">
        <v>93.091899999999995</v>
      </c>
      <c r="DT192">
        <v>283.01799999999997</v>
      </c>
      <c r="DU192">
        <v>77.584199999999996</v>
      </c>
      <c r="DV192">
        <v>0</v>
      </c>
      <c r="DW192">
        <v>0.42277900000000002</v>
      </c>
      <c r="DX192">
        <v>0</v>
      </c>
      <c r="DY192">
        <v>361.02499999999998</v>
      </c>
      <c r="DZ192">
        <v>352.90699999999998</v>
      </c>
      <c r="EA192">
        <v>8.1182800000000004</v>
      </c>
      <c r="EB192">
        <v>0</v>
      </c>
      <c r="EC192">
        <v>0</v>
      </c>
      <c r="EE192">
        <v>0</v>
      </c>
      <c r="EF192">
        <v>0</v>
      </c>
      <c r="EH192">
        <v>0</v>
      </c>
      <c r="FI192" t="s">
        <v>509</v>
      </c>
      <c r="FJ192" t="s">
        <v>512</v>
      </c>
      <c r="FK192" t="s">
        <v>260</v>
      </c>
      <c r="FL192" t="s">
        <v>291</v>
      </c>
      <c r="FM192">
        <v>8.5</v>
      </c>
      <c r="FN192" t="s">
        <v>44</v>
      </c>
      <c r="FO192" t="s">
        <v>516</v>
      </c>
      <c r="FP192" t="s">
        <v>519</v>
      </c>
    </row>
    <row r="193" spans="1:172" x14ac:dyDescent="0.25">
      <c r="A193" s="69">
        <v>42961.43440972222</v>
      </c>
      <c r="B193" t="s">
        <v>433</v>
      </c>
      <c r="C193">
        <v>511615</v>
      </c>
      <c r="D193" t="s">
        <v>124</v>
      </c>
      <c r="E193">
        <v>24563.1</v>
      </c>
      <c r="F193">
        <v>24692.3</v>
      </c>
      <c r="G193" t="s">
        <v>43</v>
      </c>
      <c r="H193" s="39">
        <v>4.3055555555555562E-2</v>
      </c>
      <c r="I193" t="s">
        <v>51</v>
      </c>
      <c r="J193">
        <v>-63.57</v>
      </c>
      <c r="K193" t="s">
        <v>100</v>
      </c>
      <c r="L193" t="s">
        <v>100</v>
      </c>
      <c r="M193" t="s">
        <v>500</v>
      </c>
      <c r="N193">
        <v>0</v>
      </c>
      <c r="O193">
        <v>115097</v>
      </c>
      <c r="P193">
        <v>105860</v>
      </c>
      <c r="Q193">
        <v>0</v>
      </c>
      <c r="R193">
        <v>0</v>
      </c>
      <c r="S193">
        <v>0</v>
      </c>
      <c r="T193">
        <v>93480.7</v>
      </c>
      <c r="U193">
        <v>314438</v>
      </c>
      <c r="V193">
        <v>77659.3</v>
      </c>
      <c r="W193">
        <v>0</v>
      </c>
      <c r="X193">
        <v>424.54500000000002</v>
      </c>
      <c r="Y193">
        <v>0</v>
      </c>
      <c r="Z193">
        <v>392522</v>
      </c>
      <c r="AA193">
        <v>65.542199999999994</v>
      </c>
      <c r="AB193">
        <v>0</v>
      </c>
      <c r="AC193">
        <v>0</v>
      </c>
      <c r="AD193">
        <v>0</v>
      </c>
      <c r="AE193">
        <v>0</v>
      </c>
      <c r="AF193">
        <v>943.33600000000001</v>
      </c>
      <c r="AG193">
        <v>0</v>
      </c>
      <c r="AH193">
        <v>1008.88</v>
      </c>
      <c r="AI193">
        <v>0</v>
      </c>
      <c r="AJ193">
        <v>0</v>
      </c>
      <c r="AK193">
        <v>0</v>
      </c>
      <c r="AL193">
        <v>0</v>
      </c>
      <c r="AM193">
        <v>1008.88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0.43116500000000002</v>
      </c>
      <c r="BB193">
        <v>154.44900000000001</v>
      </c>
      <c r="BC193">
        <v>99.985600000000005</v>
      </c>
      <c r="BD193">
        <v>0</v>
      </c>
      <c r="BE193">
        <v>0</v>
      </c>
      <c r="BF193">
        <v>5.5725100000000003</v>
      </c>
      <c r="BG193">
        <v>93.091899999999995</v>
      </c>
      <c r="BH193">
        <v>353.53</v>
      </c>
      <c r="BI193">
        <v>77.584199999999996</v>
      </c>
      <c r="BJ193">
        <v>0</v>
      </c>
      <c r="BK193">
        <v>0.42277900000000002</v>
      </c>
      <c r="BL193">
        <v>0</v>
      </c>
      <c r="BM193">
        <v>431.53699999999998</v>
      </c>
      <c r="BN193">
        <v>425.53300000000002</v>
      </c>
      <c r="BO193">
        <v>6.0036699999999996</v>
      </c>
      <c r="BP193">
        <v>0</v>
      </c>
      <c r="BQ193">
        <v>0</v>
      </c>
      <c r="BS193">
        <v>0</v>
      </c>
      <c r="BT193">
        <v>0</v>
      </c>
      <c r="BV193">
        <v>0</v>
      </c>
      <c r="BW193" t="s">
        <v>100</v>
      </c>
      <c r="BX193" t="s">
        <v>100</v>
      </c>
      <c r="BY193" t="s">
        <v>249</v>
      </c>
      <c r="BZ193">
        <v>2.0597599999999998</v>
      </c>
      <c r="CA193">
        <v>124255</v>
      </c>
      <c r="CB193">
        <v>24094.2</v>
      </c>
      <c r="CC193">
        <v>0</v>
      </c>
      <c r="CD193">
        <v>503.26</v>
      </c>
      <c r="CE193">
        <v>0</v>
      </c>
      <c r="CF193">
        <v>93480.7</v>
      </c>
      <c r="CG193">
        <v>242335</v>
      </c>
      <c r="CH193">
        <v>77659.3</v>
      </c>
      <c r="CI193">
        <v>0</v>
      </c>
      <c r="CJ193">
        <v>424.54500000000002</v>
      </c>
      <c r="CK193">
        <v>0</v>
      </c>
      <c r="CL193">
        <v>320419</v>
      </c>
      <c r="CM193">
        <v>348.63400000000001</v>
      </c>
      <c r="CN193">
        <v>0</v>
      </c>
      <c r="CO193">
        <v>0</v>
      </c>
      <c r="CP193">
        <v>0</v>
      </c>
      <c r="CQ193">
        <v>0</v>
      </c>
      <c r="CR193">
        <v>1024.1199999999999</v>
      </c>
      <c r="CS193">
        <v>0</v>
      </c>
      <c r="CT193">
        <v>1372.75</v>
      </c>
      <c r="CU193">
        <v>0</v>
      </c>
      <c r="CV193">
        <v>0</v>
      </c>
      <c r="CW193">
        <v>0</v>
      </c>
      <c r="CX193">
        <v>0</v>
      </c>
      <c r="CY193">
        <v>1372.75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2.4657399999999998</v>
      </c>
      <c r="DN193">
        <v>161.887</v>
      </c>
      <c r="DO193">
        <v>26.114899999999999</v>
      </c>
      <c r="DP193">
        <v>0</v>
      </c>
      <c r="DQ193">
        <v>0.35476799999999997</v>
      </c>
      <c r="DR193">
        <v>6.0484999999999998</v>
      </c>
      <c r="DS193">
        <v>93.091899999999995</v>
      </c>
      <c r="DT193">
        <v>289.96300000000002</v>
      </c>
      <c r="DU193">
        <v>77.584199999999996</v>
      </c>
      <c r="DV193">
        <v>0</v>
      </c>
      <c r="DW193">
        <v>0.42277900000000002</v>
      </c>
      <c r="DX193">
        <v>0</v>
      </c>
      <c r="DY193">
        <v>367.97</v>
      </c>
      <c r="DZ193">
        <v>359.45699999999999</v>
      </c>
      <c r="EA193">
        <v>8.5127900000000007</v>
      </c>
      <c r="EB193">
        <v>0</v>
      </c>
      <c r="EC193">
        <v>0</v>
      </c>
      <c r="EE193">
        <v>0</v>
      </c>
      <c r="EF193">
        <v>0</v>
      </c>
      <c r="EH193">
        <v>0</v>
      </c>
      <c r="FI193" t="s">
        <v>509</v>
      </c>
      <c r="FJ193" t="s">
        <v>512</v>
      </c>
      <c r="FK193" t="s">
        <v>260</v>
      </c>
      <c r="FL193" t="s">
        <v>291</v>
      </c>
      <c r="FM193">
        <v>8.5</v>
      </c>
      <c r="FN193" t="s">
        <v>44</v>
      </c>
      <c r="FO193" t="s">
        <v>516</v>
      </c>
      <c r="FP193" t="s">
        <v>519</v>
      </c>
    </row>
    <row r="194" spans="1:172" x14ac:dyDescent="0.25">
      <c r="A194" s="69">
        <v>42961.434965277775</v>
      </c>
      <c r="B194" t="s">
        <v>434</v>
      </c>
      <c r="C194">
        <v>511806</v>
      </c>
      <c r="D194" t="s">
        <v>303</v>
      </c>
      <c r="E194">
        <v>24563.1</v>
      </c>
      <c r="F194">
        <v>24692.3</v>
      </c>
      <c r="G194" t="s">
        <v>43</v>
      </c>
      <c r="H194" s="39">
        <v>3.0555555555555555E-2</v>
      </c>
      <c r="I194" t="s">
        <v>51</v>
      </c>
      <c r="J194">
        <v>-28.89</v>
      </c>
      <c r="K194" t="s">
        <v>100</v>
      </c>
      <c r="L194" t="s">
        <v>100</v>
      </c>
      <c r="M194" t="s">
        <v>223</v>
      </c>
      <c r="N194">
        <v>0</v>
      </c>
      <c r="O194">
        <v>32488.7</v>
      </c>
      <c r="P194">
        <v>70571.5</v>
      </c>
      <c r="Q194">
        <v>0</v>
      </c>
      <c r="R194">
        <v>0</v>
      </c>
      <c r="S194">
        <v>0</v>
      </c>
      <c r="T194">
        <v>93480.7</v>
      </c>
      <c r="U194">
        <v>196541</v>
      </c>
      <c r="V194">
        <v>77659.3</v>
      </c>
      <c r="W194">
        <v>0</v>
      </c>
      <c r="X194">
        <v>424.54500000000002</v>
      </c>
      <c r="Y194">
        <v>0</v>
      </c>
      <c r="Z194">
        <v>274625</v>
      </c>
      <c r="AA194">
        <v>135.89699999999999</v>
      </c>
      <c r="AB194">
        <v>0</v>
      </c>
      <c r="AC194">
        <v>0</v>
      </c>
      <c r="AD194">
        <v>0</v>
      </c>
      <c r="AE194">
        <v>0</v>
      </c>
      <c r="AF194">
        <v>1089.06</v>
      </c>
      <c r="AG194">
        <v>0</v>
      </c>
      <c r="AH194">
        <v>1224.95</v>
      </c>
      <c r="AI194">
        <v>0</v>
      </c>
      <c r="AJ194">
        <v>0</v>
      </c>
      <c r="AK194">
        <v>0</v>
      </c>
      <c r="AL194">
        <v>0</v>
      </c>
      <c r="AM194">
        <v>1224.95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0.937504</v>
      </c>
      <c r="BB194">
        <v>57.791899999999998</v>
      </c>
      <c r="BC194">
        <v>67.005899999999997</v>
      </c>
      <c r="BD194">
        <v>0</v>
      </c>
      <c r="BE194">
        <v>0</v>
      </c>
      <c r="BF194">
        <v>6.3870699999999996</v>
      </c>
      <c r="BG194">
        <v>93.947800000000001</v>
      </c>
      <c r="BH194">
        <v>226.07</v>
      </c>
      <c r="BI194">
        <v>78.286699999999996</v>
      </c>
      <c r="BJ194">
        <v>0</v>
      </c>
      <c r="BK194">
        <v>0.42666599999999999</v>
      </c>
      <c r="BL194">
        <v>0</v>
      </c>
      <c r="BM194">
        <v>304.78399999999999</v>
      </c>
      <c r="BN194">
        <v>297.459</v>
      </c>
      <c r="BO194">
        <v>7.3245699999999996</v>
      </c>
      <c r="BP194">
        <v>0</v>
      </c>
      <c r="BQ194">
        <v>0</v>
      </c>
      <c r="BS194">
        <v>0</v>
      </c>
      <c r="BT194">
        <v>0</v>
      </c>
      <c r="BV194">
        <v>0</v>
      </c>
      <c r="BW194" t="s">
        <v>100</v>
      </c>
      <c r="BX194" t="s">
        <v>100</v>
      </c>
      <c r="BY194" t="s">
        <v>195</v>
      </c>
      <c r="BZ194">
        <v>3.5303</v>
      </c>
      <c r="CA194">
        <v>49196.9</v>
      </c>
      <c r="CB194">
        <v>18238.099999999999</v>
      </c>
      <c r="CC194">
        <v>0</v>
      </c>
      <c r="CD194">
        <v>1042</v>
      </c>
      <c r="CE194">
        <v>0</v>
      </c>
      <c r="CF194">
        <v>93480.7</v>
      </c>
      <c r="CG194">
        <v>161961</v>
      </c>
      <c r="CH194">
        <v>77659.3</v>
      </c>
      <c r="CI194">
        <v>0</v>
      </c>
      <c r="CJ194">
        <v>424.54500000000002</v>
      </c>
      <c r="CK194">
        <v>0</v>
      </c>
      <c r="CL194">
        <v>240045</v>
      </c>
      <c r="CM194">
        <v>612.42399999999998</v>
      </c>
      <c r="CN194">
        <v>0</v>
      </c>
      <c r="CO194">
        <v>0</v>
      </c>
      <c r="CP194">
        <v>0</v>
      </c>
      <c r="CQ194">
        <v>0</v>
      </c>
      <c r="CR194">
        <v>1178.96</v>
      </c>
      <c r="CS194">
        <v>0</v>
      </c>
      <c r="CT194">
        <v>1791.38</v>
      </c>
      <c r="CU194">
        <v>0</v>
      </c>
      <c r="CV194">
        <v>0</v>
      </c>
      <c r="CW194">
        <v>0</v>
      </c>
      <c r="CX194">
        <v>0</v>
      </c>
      <c r="CY194">
        <v>1791.38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4.2390400000000001</v>
      </c>
      <c r="DN194">
        <v>72.712000000000003</v>
      </c>
      <c r="DO194">
        <v>18.649799999999999</v>
      </c>
      <c r="DP194">
        <v>0</v>
      </c>
      <c r="DQ194">
        <v>0.73275400000000002</v>
      </c>
      <c r="DR194">
        <v>6.9140499999999996</v>
      </c>
      <c r="DS194">
        <v>93.947800000000001</v>
      </c>
      <c r="DT194">
        <v>197.19499999999999</v>
      </c>
      <c r="DU194">
        <v>78.286699999999996</v>
      </c>
      <c r="DV194">
        <v>0</v>
      </c>
      <c r="DW194">
        <v>0.42666599999999999</v>
      </c>
      <c r="DX194">
        <v>0</v>
      </c>
      <c r="DY194">
        <v>275.90899999999999</v>
      </c>
      <c r="DZ194">
        <v>264.75799999999998</v>
      </c>
      <c r="EA194">
        <v>11.150600000000001</v>
      </c>
      <c r="EB194">
        <v>0</v>
      </c>
      <c r="EC194">
        <v>0</v>
      </c>
      <c r="EE194">
        <v>0</v>
      </c>
      <c r="EF194">
        <v>0</v>
      </c>
      <c r="EH194">
        <v>0</v>
      </c>
      <c r="FI194" t="s">
        <v>509</v>
      </c>
      <c r="FJ194" t="s">
        <v>512</v>
      </c>
      <c r="FK194" t="s">
        <v>260</v>
      </c>
      <c r="FL194" t="s">
        <v>291</v>
      </c>
      <c r="FM194">
        <v>8.5</v>
      </c>
      <c r="FN194" t="s">
        <v>44</v>
      </c>
      <c r="FO194" t="s">
        <v>516</v>
      </c>
      <c r="FP194" t="s">
        <v>519</v>
      </c>
    </row>
    <row r="195" spans="1:172" x14ac:dyDescent="0.25">
      <c r="A195" s="69">
        <v>42961.435729166667</v>
      </c>
      <c r="B195" t="s">
        <v>435</v>
      </c>
      <c r="C195">
        <v>511915</v>
      </c>
      <c r="D195" t="s">
        <v>124</v>
      </c>
      <c r="E195">
        <v>24563.1</v>
      </c>
      <c r="F195">
        <v>24692.3</v>
      </c>
      <c r="G195" t="s">
        <v>43</v>
      </c>
      <c r="H195" s="39">
        <v>4.3055555555555562E-2</v>
      </c>
      <c r="I195" t="s">
        <v>51</v>
      </c>
      <c r="J195">
        <v>-64.87</v>
      </c>
      <c r="K195" t="s">
        <v>100</v>
      </c>
      <c r="L195" t="s">
        <v>100</v>
      </c>
      <c r="M195" t="s">
        <v>295</v>
      </c>
      <c r="N195">
        <v>0</v>
      </c>
      <c r="O195">
        <v>108769</v>
      </c>
      <c r="P195">
        <v>105859</v>
      </c>
      <c r="Q195">
        <v>0</v>
      </c>
      <c r="R195">
        <v>0</v>
      </c>
      <c r="S195">
        <v>0</v>
      </c>
      <c r="T195">
        <v>93480.7</v>
      </c>
      <c r="U195">
        <v>308108</v>
      </c>
      <c r="V195">
        <v>77659.3</v>
      </c>
      <c r="W195">
        <v>0</v>
      </c>
      <c r="X195">
        <v>424.54500000000002</v>
      </c>
      <c r="Y195">
        <v>0</v>
      </c>
      <c r="Z195">
        <v>386192</v>
      </c>
      <c r="AA195">
        <v>52.303100000000001</v>
      </c>
      <c r="AB195">
        <v>0</v>
      </c>
      <c r="AC195">
        <v>0</v>
      </c>
      <c r="AD195">
        <v>0</v>
      </c>
      <c r="AE195">
        <v>0</v>
      </c>
      <c r="AF195">
        <v>943.33600000000001</v>
      </c>
      <c r="AG195">
        <v>0</v>
      </c>
      <c r="AH195">
        <v>995.63900000000001</v>
      </c>
      <c r="AI195">
        <v>0</v>
      </c>
      <c r="AJ195">
        <v>0</v>
      </c>
      <c r="AK195">
        <v>0</v>
      </c>
      <c r="AL195">
        <v>0</v>
      </c>
      <c r="AM195">
        <v>995.63900000000001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0.335534</v>
      </c>
      <c r="BB195">
        <v>146.119</v>
      </c>
      <c r="BC195">
        <v>99.9846</v>
      </c>
      <c r="BD195">
        <v>0</v>
      </c>
      <c r="BE195">
        <v>0</v>
      </c>
      <c r="BF195">
        <v>5.5725100000000003</v>
      </c>
      <c r="BG195">
        <v>93.091899999999995</v>
      </c>
      <c r="BH195">
        <v>345.10399999999998</v>
      </c>
      <c r="BI195">
        <v>77.584199999999996</v>
      </c>
      <c r="BJ195">
        <v>0</v>
      </c>
      <c r="BK195">
        <v>0.42277900000000002</v>
      </c>
      <c r="BL195">
        <v>0</v>
      </c>
      <c r="BM195">
        <v>423.11099999999999</v>
      </c>
      <c r="BN195">
        <v>417.20299999999997</v>
      </c>
      <c r="BO195">
        <v>5.9080399999999997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100</v>
      </c>
      <c r="BX195" t="s">
        <v>100</v>
      </c>
      <c r="BY195" t="s">
        <v>200</v>
      </c>
      <c r="BZ195">
        <v>1.5642199999999999</v>
      </c>
      <c r="CA195">
        <v>118028</v>
      </c>
      <c r="CB195">
        <v>22893.599999999999</v>
      </c>
      <c r="CC195">
        <v>0</v>
      </c>
      <c r="CD195">
        <v>531.73900000000003</v>
      </c>
      <c r="CE195">
        <v>0</v>
      </c>
      <c r="CF195">
        <v>93480.7</v>
      </c>
      <c r="CG195">
        <v>234936</v>
      </c>
      <c r="CH195">
        <v>77659.3</v>
      </c>
      <c r="CI195">
        <v>0</v>
      </c>
      <c r="CJ195">
        <v>424.54500000000002</v>
      </c>
      <c r="CK195">
        <v>0</v>
      </c>
      <c r="CL195">
        <v>313020</v>
      </c>
      <c r="CM195">
        <v>271.166</v>
      </c>
      <c r="CN195">
        <v>0</v>
      </c>
      <c r="CO195">
        <v>0</v>
      </c>
      <c r="CP195">
        <v>0</v>
      </c>
      <c r="CQ195">
        <v>0</v>
      </c>
      <c r="CR195">
        <v>1024.1199999999999</v>
      </c>
      <c r="CS195">
        <v>0</v>
      </c>
      <c r="CT195">
        <v>1295.28</v>
      </c>
      <c r="CU195">
        <v>0</v>
      </c>
      <c r="CV195">
        <v>0</v>
      </c>
      <c r="CW195">
        <v>0</v>
      </c>
      <c r="CX195">
        <v>0</v>
      </c>
      <c r="CY195">
        <v>1295.28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1.9167099999999999</v>
      </c>
      <c r="DN195">
        <v>154.143</v>
      </c>
      <c r="DO195">
        <v>24.664400000000001</v>
      </c>
      <c r="DP195">
        <v>0</v>
      </c>
      <c r="DQ195">
        <v>0.37475000000000003</v>
      </c>
      <c r="DR195">
        <v>6.0484999999999998</v>
      </c>
      <c r="DS195">
        <v>93.091899999999995</v>
      </c>
      <c r="DT195">
        <v>280.23899999999998</v>
      </c>
      <c r="DU195">
        <v>77.584199999999996</v>
      </c>
      <c r="DV195">
        <v>0</v>
      </c>
      <c r="DW195">
        <v>0.42277900000000002</v>
      </c>
      <c r="DX195">
        <v>0</v>
      </c>
      <c r="DY195">
        <v>358.24599999999998</v>
      </c>
      <c r="DZ195">
        <v>350.28199999999998</v>
      </c>
      <c r="EA195">
        <v>7.9641099999999998</v>
      </c>
      <c r="EB195">
        <v>0</v>
      </c>
      <c r="EC195">
        <v>0</v>
      </c>
      <c r="EE195">
        <v>0</v>
      </c>
      <c r="EF195">
        <v>0</v>
      </c>
      <c r="EH195">
        <v>0</v>
      </c>
      <c r="FI195" t="s">
        <v>509</v>
      </c>
      <c r="FJ195" t="s">
        <v>512</v>
      </c>
      <c r="FK195" t="s">
        <v>260</v>
      </c>
      <c r="FL195" t="s">
        <v>291</v>
      </c>
      <c r="FM195">
        <v>8.5</v>
      </c>
      <c r="FN195" t="s">
        <v>44</v>
      </c>
      <c r="FO195" t="s">
        <v>516</v>
      </c>
      <c r="FP195" t="s">
        <v>519</v>
      </c>
    </row>
    <row r="196" spans="1:172" x14ac:dyDescent="0.25">
      <c r="A196" s="69">
        <v>42961.436307870368</v>
      </c>
      <c r="B196" t="s">
        <v>436</v>
      </c>
      <c r="C196">
        <v>512106</v>
      </c>
      <c r="D196" t="s">
        <v>303</v>
      </c>
      <c r="E196">
        <v>24563.1</v>
      </c>
      <c r="F196">
        <v>24692.3</v>
      </c>
      <c r="G196" t="s">
        <v>43</v>
      </c>
      <c r="H196" s="39">
        <v>3.0555555555555555E-2</v>
      </c>
      <c r="I196" t="s">
        <v>51</v>
      </c>
      <c r="J196">
        <v>-30.29</v>
      </c>
      <c r="K196" t="s">
        <v>100</v>
      </c>
      <c r="L196" t="s">
        <v>100</v>
      </c>
      <c r="M196" t="s">
        <v>223</v>
      </c>
      <c r="N196">
        <v>0</v>
      </c>
      <c r="O196">
        <v>29396</v>
      </c>
      <c r="P196">
        <v>70571.5</v>
      </c>
      <c r="Q196">
        <v>0</v>
      </c>
      <c r="R196">
        <v>0</v>
      </c>
      <c r="S196">
        <v>0</v>
      </c>
      <c r="T196">
        <v>93480.7</v>
      </c>
      <c r="U196">
        <v>193448</v>
      </c>
      <c r="V196">
        <v>77659.3</v>
      </c>
      <c r="W196">
        <v>0</v>
      </c>
      <c r="X196">
        <v>424.54500000000002</v>
      </c>
      <c r="Y196">
        <v>0</v>
      </c>
      <c r="Z196">
        <v>271532</v>
      </c>
      <c r="AA196">
        <v>107.35899999999999</v>
      </c>
      <c r="AB196">
        <v>0</v>
      </c>
      <c r="AC196">
        <v>0</v>
      </c>
      <c r="AD196">
        <v>0</v>
      </c>
      <c r="AE196">
        <v>0</v>
      </c>
      <c r="AF196">
        <v>1089.06</v>
      </c>
      <c r="AG196">
        <v>0</v>
      </c>
      <c r="AH196">
        <v>1196.4100000000001</v>
      </c>
      <c r="AI196">
        <v>0</v>
      </c>
      <c r="AJ196">
        <v>0</v>
      </c>
      <c r="AK196">
        <v>0</v>
      </c>
      <c r="AL196">
        <v>0</v>
      </c>
      <c r="AM196">
        <v>1196.4100000000001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0.73664499999999999</v>
      </c>
      <c r="BB196">
        <v>53.375500000000002</v>
      </c>
      <c r="BC196">
        <v>67.005899999999997</v>
      </c>
      <c r="BD196">
        <v>0</v>
      </c>
      <c r="BE196">
        <v>0</v>
      </c>
      <c r="BF196">
        <v>6.3870699999999996</v>
      </c>
      <c r="BG196">
        <v>93.947800000000001</v>
      </c>
      <c r="BH196">
        <v>221.453</v>
      </c>
      <c r="BI196">
        <v>78.286699999999996</v>
      </c>
      <c r="BJ196">
        <v>0</v>
      </c>
      <c r="BK196">
        <v>0.42666599999999999</v>
      </c>
      <c r="BL196">
        <v>0</v>
      </c>
      <c r="BM196">
        <v>300.166</v>
      </c>
      <c r="BN196">
        <v>293.04300000000001</v>
      </c>
      <c r="BO196">
        <v>7.12371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100</v>
      </c>
      <c r="BX196" t="s">
        <v>100</v>
      </c>
      <c r="BY196" t="s">
        <v>200</v>
      </c>
      <c r="BZ196">
        <v>3.14418</v>
      </c>
      <c r="CA196">
        <v>45983.5</v>
      </c>
      <c r="CB196">
        <v>17409.8</v>
      </c>
      <c r="CC196">
        <v>0</v>
      </c>
      <c r="CD196">
        <v>1027.17</v>
      </c>
      <c r="CE196">
        <v>0</v>
      </c>
      <c r="CF196">
        <v>93480.7</v>
      </c>
      <c r="CG196">
        <v>157904</v>
      </c>
      <c r="CH196">
        <v>77659.3</v>
      </c>
      <c r="CI196">
        <v>0</v>
      </c>
      <c r="CJ196">
        <v>424.54500000000002</v>
      </c>
      <c r="CK196">
        <v>0</v>
      </c>
      <c r="CL196">
        <v>235988</v>
      </c>
      <c r="CM196">
        <v>550.38400000000001</v>
      </c>
      <c r="CN196">
        <v>0</v>
      </c>
      <c r="CO196">
        <v>0</v>
      </c>
      <c r="CP196">
        <v>0</v>
      </c>
      <c r="CQ196">
        <v>0</v>
      </c>
      <c r="CR196">
        <v>1178.96</v>
      </c>
      <c r="CS196">
        <v>0</v>
      </c>
      <c r="CT196">
        <v>1729.34</v>
      </c>
      <c r="CU196">
        <v>0</v>
      </c>
      <c r="CV196">
        <v>0</v>
      </c>
      <c r="CW196">
        <v>0</v>
      </c>
      <c r="CX196">
        <v>0</v>
      </c>
      <c r="CY196">
        <v>1729.34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3.7969200000000001</v>
      </c>
      <c r="DN196">
        <v>68.231499999999997</v>
      </c>
      <c r="DO196">
        <v>17.571000000000002</v>
      </c>
      <c r="DP196">
        <v>0</v>
      </c>
      <c r="DQ196">
        <v>0.72155400000000003</v>
      </c>
      <c r="DR196">
        <v>6.9140499999999996</v>
      </c>
      <c r="DS196">
        <v>93.947800000000001</v>
      </c>
      <c r="DT196">
        <v>191.18299999999999</v>
      </c>
      <c r="DU196">
        <v>78.286699999999996</v>
      </c>
      <c r="DV196">
        <v>0</v>
      </c>
      <c r="DW196">
        <v>0.42666599999999999</v>
      </c>
      <c r="DX196">
        <v>0</v>
      </c>
      <c r="DY196">
        <v>269.89600000000002</v>
      </c>
      <c r="DZ196">
        <v>259.18700000000001</v>
      </c>
      <c r="EA196">
        <v>10.7088</v>
      </c>
      <c r="EB196">
        <v>0</v>
      </c>
      <c r="EC196">
        <v>0</v>
      </c>
      <c r="EE196">
        <v>0</v>
      </c>
      <c r="EF196">
        <v>0</v>
      </c>
      <c r="EH196">
        <v>0</v>
      </c>
      <c r="FI196" t="s">
        <v>509</v>
      </c>
      <c r="FJ196" t="s">
        <v>512</v>
      </c>
      <c r="FK196" t="s">
        <v>260</v>
      </c>
      <c r="FL196" t="s">
        <v>291</v>
      </c>
      <c r="FM196">
        <v>8.5</v>
      </c>
      <c r="FN196" t="s">
        <v>44</v>
      </c>
      <c r="FO196" t="s">
        <v>516</v>
      </c>
      <c r="FP196" t="s">
        <v>519</v>
      </c>
    </row>
    <row r="197" spans="1:172" x14ac:dyDescent="0.25">
      <c r="A197" s="69">
        <v>42961.437083333331</v>
      </c>
      <c r="B197" t="s">
        <v>437</v>
      </c>
      <c r="C197">
        <v>512215</v>
      </c>
      <c r="D197" t="s">
        <v>124</v>
      </c>
      <c r="E197">
        <v>24563.1</v>
      </c>
      <c r="F197">
        <v>24692.3</v>
      </c>
      <c r="G197" t="s">
        <v>43</v>
      </c>
      <c r="H197" s="39">
        <v>4.2361111111111106E-2</v>
      </c>
      <c r="I197" t="s">
        <v>51</v>
      </c>
      <c r="J197">
        <v>-64.400000000000006</v>
      </c>
      <c r="K197" t="s">
        <v>100</v>
      </c>
      <c r="L197" t="s">
        <v>100</v>
      </c>
      <c r="M197" t="s">
        <v>295</v>
      </c>
      <c r="N197">
        <v>0</v>
      </c>
      <c r="O197">
        <v>110591</v>
      </c>
      <c r="P197">
        <v>105859</v>
      </c>
      <c r="Q197">
        <v>0</v>
      </c>
      <c r="R197">
        <v>0</v>
      </c>
      <c r="S197">
        <v>0</v>
      </c>
      <c r="T197">
        <v>93480.7</v>
      </c>
      <c r="U197">
        <v>309931</v>
      </c>
      <c r="V197">
        <v>77659.3</v>
      </c>
      <c r="W197">
        <v>0</v>
      </c>
      <c r="X197">
        <v>424.54500000000002</v>
      </c>
      <c r="Y197">
        <v>0</v>
      </c>
      <c r="Z197">
        <v>388015</v>
      </c>
      <c r="AA197">
        <v>53.746099999999998</v>
      </c>
      <c r="AB197">
        <v>0</v>
      </c>
      <c r="AC197">
        <v>0</v>
      </c>
      <c r="AD197">
        <v>0</v>
      </c>
      <c r="AE197">
        <v>0</v>
      </c>
      <c r="AF197">
        <v>943.33600000000001</v>
      </c>
      <c r="AG197">
        <v>0</v>
      </c>
      <c r="AH197">
        <v>997.08199999999999</v>
      </c>
      <c r="AI197">
        <v>0</v>
      </c>
      <c r="AJ197">
        <v>0</v>
      </c>
      <c r="AK197">
        <v>0</v>
      </c>
      <c r="AL197">
        <v>0</v>
      </c>
      <c r="AM197">
        <v>997.08199999999999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0.34599000000000002</v>
      </c>
      <c r="BB197">
        <v>148.41900000000001</v>
      </c>
      <c r="BC197">
        <v>99.985100000000003</v>
      </c>
      <c r="BD197">
        <v>0</v>
      </c>
      <c r="BE197">
        <v>0</v>
      </c>
      <c r="BF197">
        <v>5.5725100000000003</v>
      </c>
      <c r="BG197">
        <v>93.091899999999995</v>
      </c>
      <c r="BH197">
        <v>347.41399999999999</v>
      </c>
      <c r="BI197">
        <v>77.584199999999996</v>
      </c>
      <c r="BJ197">
        <v>0</v>
      </c>
      <c r="BK197">
        <v>0.42277900000000002</v>
      </c>
      <c r="BL197">
        <v>0</v>
      </c>
      <c r="BM197">
        <v>425.42099999999999</v>
      </c>
      <c r="BN197">
        <v>419.50200000000001</v>
      </c>
      <c r="BO197">
        <v>5.9184999999999999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100</v>
      </c>
      <c r="BX197" t="s">
        <v>100</v>
      </c>
      <c r="BY197" t="s">
        <v>292</v>
      </c>
      <c r="BZ197">
        <v>1.69126</v>
      </c>
      <c r="CA197">
        <v>119788</v>
      </c>
      <c r="CB197">
        <v>23243.5</v>
      </c>
      <c r="CC197">
        <v>0</v>
      </c>
      <c r="CD197">
        <v>554.13699999999994</v>
      </c>
      <c r="CE197">
        <v>0</v>
      </c>
      <c r="CF197">
        <v>93480.7</v>
      </c>
      <c r="CG197">
        <v>237068</v>
      </c>
      <c r="CH197">
        <v>77659.3</v>
      </c>
      <c r="CI197">
        <v>0</v>
      </c>
      <c r="CJ197">
        <v>424.54500000000002</v>
      </c>
      <c r="CK197">
        <v>0</v>
      </c>
      <c r="CL197">
        <v>315152</v>
      </c>
      <c r="CM197">
        <v>292.90499999999997</v>
      </c>
      <c r="CN197">
        <v>0</v>
      </c>
      <c r="CO197">
        <v>0</v>
      </c>
      <c r="CP197">
        <v>0</v>
      </c>
      <c r="CQ197">
        <v>0</v>
      </c>
      <c r="CR197">
        <v>1024.1199999999999</v>
      </c>
      <c r="CS197">
        <v>0</v>
      </c>
      <c r="CT197">
        <v>1317.02</v>
      </c>
      <c r="CU197">
        <v>0</v>
      </c>
      <c r="CV197">
        <v>0</v>
      </c>
      <c r="CW197">
        <v>0</v>
      </c>
      <c r="CX197">
        <v>0</v>
      </c>
      <c r="CY197">
        <v>1317.02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2.0709599999999999</v>
      </c>
      <c r="DN197">
        <v>156.32599999999999</v>
      </c>
      <c r="DO197">
        <v>25.090599999999998</v>
      </c>
      <c r="DP197">
        <v>0</v>
      </c>
      <c r="DQ197">
        <v>0.39057500000000001</v>
      </c>
      <c r="DR197">
        <v>6.0484999999999998</v>
      </c>
      <c r="DS197">
        <v>93.091899999999995</v>
      </c>
      <c r="DT197">
        <v>283.01799999999997</v>
      </c>
      <c r="DU197">
        <v>77.584199999999996</v>
      </c>
      <c r="DV197">
        <v>0</v>
      </c>
      <c r="DW197">
        <v>0.42277900000000002</v>
      </c>
      <c r="DX197">
        <v>0</v>
      </c>
      <c r="DY197">
        <v>361.02499999999998</v>
      </c>
      <c r="DZ197">
        <v>352.90699999999998</v>
      </c>
      <c r="EA197">
        <v>8.1182800000000004</v>
      </c>
      <c r="EB197">
        <v>0</v>
      </c>
      <c r="EC197">
        <v>0</v>
      </c>
      <c r="EE197">
        <v>0</v>
      </c>
      <c r="EF197">
        <v>0</v>
      </c>
      <c r="EH197">
        <v>0</v>
      </c>
      <c r="FI197" t="s">
        <v>509</v>
      </c>
      <c r="FJ197" t="s">
        <v>512</v>
      </c>
      <c r="FK197" t="s">
        <v>260</v>
      </c>
      <c r="FL197" t="s">
        <v>291</v>
      </c>
      <c r="FM197">
        <v>8.5</v>
      </c>
      <c r="FN197" t="s">
        <v>44</v>
      </c>
      <c r="FO197" t="s">
        <v>516</v>
      </c>
      <c r="FP197" t="s">
        <v>519</v>
      </c>
    </row>
    <row r="198" spans="1:172" x14ac:dyDescent="0.25">
      <c r="A198" s="69">
        <v>42961.437662037039</v>
      </c>
      <c r="B198" t="s">
        <v>438</v>
      </c>
      <c r="C198">
        <v>512406</v>
      </c>
      <c r="D198" t="s">
        <v>303</v>
      </c>
      <c r="E198">
        <v>24563.1</v>
      </c>
      <c r="F198">
        <v>24692.3</v>
      </c>
      <c r="G198" t="s">
        <v>43</v>
      </c>
      <c r="H198" s="39">
        <v>3.0555555555555555E-2</v>
      </c>
      <c r="I198" t="s">
        <v>51</v>
      </c>
      <c r="J198">
        <v>-30.09</v>
      </c>
      <c r="K198" t="s">
        <v>100</v>
      </c>
      <c r="L198" t="s">
        <v>100</v>
      </c>
      <c r="M198" t="s">
        <v>223</v>
      </c>
      <c r="N198">
        <v>0</v>
      </c>
      <c r="O198">
        <v>30399.5</v>
      </c>
      <c r="P198">
        <v>70571.5</v>
      </c>
      <c r="Q198">
        <v>0</v>
      </c>
      <c r="R198">
        <v>0</v>
      </c>
      <c r="S198">
        <v>0</v>
      </c>
      <c r="T198">
        <v>93480.7</v>
      </c>
      <c r="U198">
        <v>194452</v>
      </c>
      <c r="V198">
        <v>77659.3</v>
      </c>
      <c r="W198">
        <v>0</v>
      </c>
      <c r="X198">
        <v>424.54500000000002</v>
      </c>
      <c r="Y198">
        <v>0</v>
      </c>
      <c r="Z198">
        <v>272535</v>
      </c>
      <c r="AA198">
        <v>109.97</v>
      </c>
      <c r="AB198">
        <v>0</v>
      </c>
      <c r="AC198">
        <v>0</v>
      </c>
      <c r="AD198">
        <v>0</v>
      </c>
      <c r="AE198">
        <v>0</v>
      </c>
      <c r="AF198">
        <v>1089.06</v>
      </c>
      <c r="AG198">
        <v>0</v>
      </c>
      <c r="AH198">
        <v>1199.03</v>
      </c>
      <c r="AI198">
        <v>0</v>
      </c>
      <c r="AJ198">
        <v>0</v>
      </c>
      <c r="AK198">
        <v>0</v>
      </c>
      <c r="AL198">
        <v>0</v>
      </c>
      <c r="AM198">
        <v>1199.03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0.75578199999999995</v>
      </c>
      <c r="BB198">
        <v>54.760300000000001</v>
      </c>
      <c r="BC198">
        <v>67.005899999999997</v>
      </c>
      <c r="BD198">
        <v>0</v>
      </c>
      <c r="BE198">
        <v>0</v>
      </c>
      <c r="BF198">
        <v>6.3870699999999996</v>
      </c>
      <c r="BG198">
        <v>93.947800000000001</v>
      </c>
      <c r="BH198">
        <v>222.857</v>
      </c>
      <c r="BI198">
        <v>78.286699999999996</v>
      </c>
      <c r="BJ198">
        <v>0</v>
      </c>
      <c r="BK198">
        <v>0.42666599999999999</v>
      </c>
      <c r="BL198">
        <v>0</v>
      </c>
      <c r="BM198">
        <v>301.57</v>
      </c>
      <c r="BN198">
        <v>294.42700000000002</v>
      </c>
      <c r="BO198">
        <v>7.1428500000000001</v>
      </c>
      <c r="BP198">
        <v>0</v>
      </c>
      <c r="BQ198">
        <v>0</v>
      </c>
      <c r="BS198">
        <v>0</v>
      </c>
      <c r="BT198">
        <v>0</v>
      </c>
      <c r="BV198">
        <v>0</v>
      </c>
      <c r="BW198" t="s">
        <v>100</v>
      </c>
      <c r="BX198" t="s">
        <v>100</v>
      </c>
      <c r="BY198" t="s">
        <v>249</v>
      </c>
      <c r="BZ198">
        <v>3.24498</v>
      </c>
      <c r="CA198">
        <v>46865.8</v>
      </c>
      <c r="CB198">
        <v>17621.8</v>
      </c>
      <c r="CC198">
        <v>0</v>
      </c>
      <c r="CD198">
        <v>1031.1199999999999</v>
      </c>
      <c r="CE198">
        <v>0</v>
      </c>
      <c r="CF198">
        <v>93480.7</v>
      </c>
      <c r="CG198">
        <v>159003</v>
      </c>
      <c r="CH198">
        <v>77659.3</v>
      </c>
      <c r="CI198">
        <v>0</v>
      </c>
      <c r="CJ198">
        <v>424.54500000000002</v>
      </c>
      <c r="CK198">
        <v>0</v>
      </c>
      <c r="CL198">
        <v>237086</v>
      </c>
      <c r="CM198">
        <v>566.59299999999996</v>
      </c>
      <c r="CN198">
        <v>0</v>
      </c>
      <c r="CO198">
        <v>0</v>
      </c>
      <c r="CP198">
        <v>0</v>
      </c>
      <c r="CQ198">
        <v>0</v>
      </c>
      <c r="CR198">
        <v>1178.96</v>
      </c>
      <c r="CS198">
        <v>0</v>
      </c>
      <c r="CT198">
        <v>1745.55</v>
      </c>
      <c r="CU198">
        <v>0</v>
      </c>
      <c r="CV198">
        <v>0</v>
      </c>
      <c r="CW198">
        <v>0</v>
      </c>
      <c r="CX198">
        <v>0</v>
      </c>
      <c r="CY198">
        <v>1745.55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3.9138899999999999</v>
      </c>
      <c r="DN198">
        <v>69.446200000000005</v>
      </c>
      <c r="DO198">
        <v>17.838999999999999</v>
      </c>
      <c r="DP198">
        <v>0</v>
      </c>
      <c r="DQ198">
        <v>0.72457800000000006</v>
      </c>
      <c r="DR198">
        <v>6.9140499999999996</v>
      </c>
      <c r="DS198">
        <v>93.947800000000001</v>
      </c>
      <c r="DT198">
        <v>192.786</v>
      </c>
      <c r="DU198">
        <v>78.286699999999996</v>
      </c>
      <c r="DV198">
        <v>0</v>
      </c>
      <c r="DW198">
        <v>0.42666599999999999</v>
      </c>
      <c r="DX198">
        <v>0</v>
      </c>
      <c r="DY198">
        <v>271.49900000000002</v>
      </c>
      <c r="DZ198">
        <v>260.673</v>
      </c>
      <c r="EA198">
        <v>10.825699999999999</v>
      </c>
      <c r="EB198">
        <v>0</v>
      </c>
      <c r="EC198">
        <v>0</v>
      </c>
      <c r="EE198">
        <v>0</v>
      </c>
      <c r="EF198">
        <v>0</v>
      </c>
      <c r="EH198">
        <v>0</v>
      </c>
      <c r="FI198" t="s">
        <v>509</v>
      </c>
      <c r="FJ198" t="s">
        <v>512</v>
      </c>
      <c r="FK198" t="s">
        <v>260</v>
      </c>
      <c r="FL198" t="s">
        <v>291</v>
      </c>
      <c r="FM198">
        <v>8.5</v>
      </c>
      <c r="FN198" t="s">
        <v>44</v>
      </c>
      <c r="FO198" t="s">
        <v>516</v>
      </c>
      <c r="FP198" t="s">
        <v>519</v>
      </c>
    </row>
    <row r="199" spans="1:172" x14ac:dyDescent="0.25">
      <c r="A199" s="69">
        <v>42961.438692129632</v>
      </c>
      <c r="B199" t="s">
        <v>439</v>
      </c>
      <c r="C199">
        <v>512815</v>
      </c>
      <c r="D199" t="s">
        <v>124</v>
      </c>
      <c r="E199">
        <v>24563.1</v>
      </c>
      <c r="F199">
        <v>24692.3</v>
      </c>
      <c r="G199" t="s">
        <v>43</v>
      </c>
      <c r="H199" s="39">
        <v>5.9027777777777783E-2</v>
      </c>
      <c r="I199" t="s">
        <v>51</v>
      </c>
      <c r="J199">
        <v>-0.37</v>
      </c>
      <c r="K199" t="s">
        <v>100</v>
      </c>
      <c r="L199" t="s">
        <v>100</v>
      </c>
      <c r="M199" t="s">
        <v>369</v>
      </c>
      <c r="N199">
        <v>0</v>
      </c>
      <c r="O199">
        <v>105403</v>
      </c>
      <c r="P199">
        <v>39931.599999999999</v>
      </c>
      <c r="Q199">
        <v>0</v>
      </c>
      <c r="R199">
        <v>0</v>
      </c>
      <c r="S199">
        <v>0</v>
      </c>
      <c r="T199">
        <v>93480.9</v>
      </c>
      <c r="U199">
        <v>238816</v>
      </c>
      <c r="V199">
        <v>77659.399999999994</v>
      </c>
      <c r="W199">
        <v>0</v>
      </c>
      <c r="X199">
        <v>424.5</v>
      </c>
      <c r="Y199">
        <v>0</v>
      </c>
      <c r="Z199">
        <v>316900</v>
      </c>
      <c r="AA199">
        <v>105.754</v>
      </c>
      <c r="AB199">
        <v>0</v>
      </c>
      <c r="AC199">
        <v>0</v>
      </c>
      <c r="AD199">
        <v>0</v>
      </c>
      <c r="AE199">
        <v>0</v>
      </c>
      <c r="AF199">
        <v>943.33600000000001</v>
      </c>
      <c r="AG199">
        <v>0</v>
      </c>
      <c r="AH199">
        <v>1049.0899999999999</v>
      </c>
      <c r="AI199">
        <v>0</v>
      </c>
      <c r="AJ199">
        <v>0</v>
      </c>
      <c r="AK199">
        <v>0</v>
      </c>
      <c r="AL199">
        <v>0</v>
      </c>
      <c r="AM199">
        <v>1049.0899999999999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0.74032399999999998</v>
      </c>
      <c r="BB199">
        <v>140.881</v>
      </c>
      <c r="BC199">
        <v>43.277200000000001</v>
      </c>
      <c r="BD199">
        <v>0</v>
      </c>
      <c r="BE199">
        <v>0</v>
      </c>
      <c r="BF199">
        <v>5.5724999999999998</v>
      </c>
      <c r="BG199">
        <v>93.091999999999999</v>
      </c>
      <c r="BH199">
        <v>283.56299999999999</v>
      </c>
      <c r="BI199">
        <v>77.584199999999996</v>
      </c>
      <c r="BJ199">
        <v>0</v>
      </c>
      <c r="BK199">
        <v>0.42273300000000003</v>
      </c>
      <c r="BL199">
        <v>0</v>
      </c>
      <c r="BM199">
        <v>361.57</v>
      </c>
      <c r="BN199">
        <v>355.25700000000001</v>
      </c>
      <c r="BO199">
        <v>6.3128299999999999</v>
      </c>
      <c r="BP199">
        <v>0</v>
      </c>
      <c r="BQ199">
        <v>0</v>
      </c>
      <c r="BS199">
        <v>0</v>
      </c>
      <c r="BT199">
        <v>0</v>
      </c>
      <c r="BV199">
        <v>0</v>
      </c>
      <c r="BW199" t="s">
        <v>100</v>
      </c>
      <c r="BX199" t="s">
        <v>100</v>
      </c>
      <c r="BY199" t="s">
        <v>292</v>
      </c>
      <c r="BZ199">
        <v>1.6979</v>
      </c>
      <c r="CA199">
        <v>119874</v>
      </c>
      <c r="CB199">
        <v>23292.9</v>
      </c>
      <c r="CC199">
        <v>0</v>
      </c>
      <c r="CD199">
        <v>554.548</v>
      </c>
      <c r="CE199">
        <v>0</v>
      </c>
      <c r="CF199">
        <v>93480.9</v>
      </c>
      <c r="CG199">
        <v>237204</v>
      </c>
      <c r="CH199">
        <v>77659.399999999994</v>
      </c>
      <c r="CI199">
        <v>0</v>
      </c>
      <c r="CJ199">
        <v>424.5</v>
      </c>
      <c r="CK199">
        <v>0</v>
      </c>
      <c r="CL199">
        <v>315288</v>
      </c>
      <c r="CM199">
        <v>293.95499999999998</v>
      </c>
      <c r="CN199">
        <v>0</v>
      </c>
      <c r="CO199">
        <v>0</v>
      </c>
      <c r="CP199">
        <v>0</v>
      </c>
      <c r="CQ199">
        <v>0</v>
      </c>
      <c r="CR199">
        <v>1024.1199999999999</v>
      </c>
      <c r="CS199">
        <v>0</v>
      </c>
      <c r="CT199">
        <v>1318.07</v>
      </c>
      <c r="CU199">
        <v>0</v>
      </c>
      <c r="CV199">
        <v>0</v>
      </c>
      <c r="CW199">
        <v>0</v>
      </c>
      <c r="CX199">
        <v>0</v>
      </c>
      <c r="CY199">
        <v>1318.07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2.0782799999999999</v>
      </c>
      <c r="DN199">
        <v>156.42400000000001</v>
      </c>
      <c r="DO199">
        <v>25.1554</v>
      </c>
      <c r="DP199">
        <v>0</v>
      </c>
      <c r="DQ199">
        <v>0.39086599999999999</v>
      </c>
      <c r="DR199">
        <v>6.0484799999999996</v>
      </c>
      <c r="DS199">
        <v>93.091999999999999</v>
      </c>
      <c r="DT199">
        <v>283.18900000000002</v>
      </c>
      <c r="DU199">
        <v>77.584199999999996</v>
      </c>
      <c r="DV199">
        <v>0</v>
      </c>
      <c r="DW199">
        <v>0.42273300000000003</v>
      </c>
      <c r="DX199">
        <v>0</v>
      </c>
      <c r="DY199">
        <v>361.19600000000003</v>
      </c>
      <c r="DZ199">
        <v>353.07100000000003</v>
      </c>
      <c r="EA199">
        <v>8.1255799999999994</v>
      </c>
      <c r="EB199">
        <v>0</v>
      </c>
      <c r="EC199">
        <v>0</v>
      </c>
      <c r="EE199">
        <v>0</v>
      </c>
      <c r="EF199">
        <v>0</v>
      </c>
      <c r="EH199">
        <v>0</v>
      </c>
      <c r="FI199" t="s">
        <v>509</v>
      </c>
      <c r="FJ199" t="s">
        <v>512</v>
      </c>
      <c r="FK199" t="s">
        <v>260</v>
      </c>
      <c r="FL199" t="s">
        <v>291</v>
      </c>
      <c r="FM199">
        <v>8.5</v>
      </c>
      <c r="FN199" t="s">
        <v>44</v>
      </c>
      <c r="FO199" t="s">
        <v>516</v>
      </c>
      <c r="FP199" t="s">
        <v>519</v>
      </c>
    </row>
    <row r="200" spans="1:172" x14ac:dyDescent="0.25">
      <c r="A200" s="69">
        <v>42961.439421296294</v>
      </c>
      <c r="B200" t="s">
        <v>440</v>
      </c>
      <c r="C200">
        <v>513006</v>
      </c>
      <c r="D200" t="s">
        <v>303</v>
      </c>
      <c r="E200">
        <v>24563.1</v>
      </c>
      <c r="F200">
        <v>24692.3</v>
      </c>
      <c r="G200" t="s">
        <v>43</v>
      </c>
      <c r="H200" s="39">
        <v>4.027777777777778E-2</v>
      </c>
      <c r="I200" t="s">
        <v>50</v>
      </c>
      <c r="J200">
        <v>14.98</v>
      </c>
      <c r="K200" t="s">
        <v>100</v>
      </c>
      <c r="L200" t="s">
        <v>100</v>
      </c>
      <c r="M200" t="s">
        <v>369</v>
      </c>
      <c r="N200">
        <v>0</v>
      </c>
      <c r="O200">
        <v>38873.9</v>
      </c>
      <c r="P200">
        <v>13977.1</v>
      </c>
      <c r="Q200">
        <v>0</v>
      </c>
      <c r="R200">
        <v>0</v>
      </c>
      <c r="S200">
        <v>0</v>
      </c>
      <c r="T200">
        <v>93480.9</v>
      </c>
      <c r="U200">
        <v>146332</v>
      </c>
      <c r="V200">
        <v>77659.399999999994</v>
      </c>
      <c r="W200">
        <v>0</v>
      </c>
      <c r="X200">
        <v>424.5</v>
      </c>
      <c r="Y200">
        <v>0</v>
      </c>
      <c r="Z200">
        <v>224416</v>
      </c>
      <c r="AA200">
        <v>237.50200000000001</v>
      </c>
      <c r="AB200">
        <v>0</v>
      </c>
      <c r="AC200">
        <v>0</v>
      </c>
      <c r="AD200">
        <v>0</v>
      </c>
      <c r="AE200">
        <v>0</v>
      </c>
      <c r="AF200">
        <v>1089.05</v>
      </c>
      <c r="AG200">
        <v>0</v>
      </c>
      <c r="AH200">
        <v>1326.56</v>
      </c>
      <c r="AI200">
        <v>0</v>
      </c>
      <c r="AJ200">
        <v>0</v>
      </c>
      <c r="AK200">
        <v>0</v>
      </c>
      <c r="AL200">
        <v>0</v>
      </c>
      <c r="AM200">
        <v>1326.56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1.63866</v>
      </c>
      <c r="BB200">
        <v>62.303199999999997</v>
      </c>
      <c r="BC200">
        <v>13.614599999999999</v>
      </c>
      <c r="BD200">
        <v>0</v>
      </c>
      <c r="BE200">
        <v>0</v>
      </c>
      <c r="BF200">
        <v>6.3870500000000003</v>
      </c>
      <c r="BG200">
        <v>93.947900000000004</v>
      </c>
      <c r="BH200">
        <v>177.89099999999999</v>
      </c>
      <c r="BI200">
        <v>78.286699999999996</v>
      </c>
      <c r="BJ200">
        <v>0</v>
      </c>
      <c r="BK200">
        <v>0.42662</v>
      </c>
      <c r="BL200">
        <v>0</v>
      </c>
      <c r="BM200">
        <v>256.60500000000002</v>
      </c>
      <c r="BN200">
        <v>248.57900000000001</v>
      </c>
      <c r="BO200">
        <v>8.0257100000000001</v>
      </c>
      <c r="BP200">
        <v>0</v>
      </c>
      <c r="BQ200">
        <v>0</v>
      </c>
      <c r="BS200">
        <v>0</v>
      </c>
      <c r="BT200">
        <v>0</v>
      </c>
      <c r="BV200">
        <v>0</v>
      </c>
      <c r="BW200" t="s">
        <v>100</v>
      </c>
      <c r="BX200" t="s">
        <v>100</v>
      </c>
      <c r="BY200" t="s">
        <v>223</v>
      </c>
      <c r="BZ200">
        <v>3.2589100000000002</v>
      </c>
      <c r="CA200">
        <v>46892.6</v>
      </c>
      <c r="CB200">
        <v>17631.599999999999</v>
      </c>
      <c r="CC200">
        <v>0</v>
      </c>
      <c r="CD200">
        <v>1031.52</v>
      </c>
      <c r="CE200">
        <v>0</v>
      </c>
      <c r="CF200">
        <v>93480.9</v>
      </c>
      <c r="CG200">
        <v>159040</v>
      </c>
      <c r="CH200">
        <v>77659.399999999994</v>
      </c>
      <c r="CI200">
        <v>0</v>
      </c>
      <c r="CJ200">
        <v>424.5</v>
      </c>
      <c r="CK200">
        <v>0</v>
      </c>
      <c r="CL200">
        <v>237124</v>
      </c>
      <c r="CM200">
        <v>568.78800000000001</v>
      </c>
      <c r="CN200">
        <v>0</v>
      </c>
      <c r="CO200">
        <v>0</v>
      </c>
      <c r="CP200">
        <v>0</v>
      </c>
      <c r="CQ200">
        <v>0</v>
      </c>
      <c r="CR200">
        <v>1178.96</v>
      </c>
      <c r="CS200">
        <v>0</v>
      </c>
      <c r="CT200">
        <v>1747.75</v>
      </c>
      <c r="CU200">
        <v>0</v>
      </c>
      <c r="CV200">
        <v>0</v>
      </c>
      <c r="CW200">
        <v>0</v>
      </c>
      <c r="CX200">
        <v>0</v>
      </c>
      <c r="CY200">
        <v>1747.75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3.9285100000000002</v>
      </c>
      <c r="DN200">
        <v>69.495400000000004</v>
      </c>
      <c r="DO200">
        <v>17.8565</v>
      </c>
      <c r="DP200">
        <v>0</v>
      </c>
      <c r="DQ200">
        <v>0.72485699999999997</v>
      </c>
      <c r="DR200">
        <v>6.91404</v>
      </c>
      <c r="DS200">
        <v>93.947900000000004</v>
      </c>
      <c r="DT200">
        <v>192.86699999999999</v>
      </c>
      <c r="DU200">
        <v>78.286699999999996</v>
      </c>
      <c r="DV200">
        <v>0</v>
      </c>
      <c r="DW200">
        <v>0.42662</v>
      </c>
      <c r="DX200">
        <v>0</v>
      </c>
      <c r="DY200">
        <v>271.58100000000002</v>
      </c>
      <c r="DZ200">
        <v>260.74</v>
      </c>
      <c r="EA200">
        <v>10.840299999999999</v>
      </c>
      <c r="EB200">
        <v>0</v>
      </c>
      <c r="EC200">
        <v>0</v>
      </c>
      <c r="EE200">
        <v>0</v>
      </c>
      <c r="EF200">
        <v>0</v>
      </c>
      <c r="EH200">
        <v>0</v>
      </c>
      <c r="FI200" t="s">
        <v>509</v>
      </c>
      <c r="FJ200" t="s">
        <v>512</v>
      </c>
      <c r="FK200" t="s">
        <v>260</v>
      </c>
      <c r="FL200" t="s">
        <v>291</v>
      </c>
      <c r="FM200">
        <v>8.5</v>
      </c>
      <c r="FN200" t="s">
        <v>44</v>
      </c>
      <c r="FO200" t="s">
        <v>516</v>
      </c>
      <c r="FP200" t="s">
        <v>519</v>
      </c>
    </row>
    <row r="201" spans="1:172" x14ac:dyDescent="0.25">
      <c r="A201" s="69">
        <v>42961.440150462964</v>
      </c>
      <c r="B201" t="s">
        <v>441</v>
      </c>
      <c r="C201">
        <v>1000006</v>
      </c>
      <c r="D201" t="s">
        <v>303</v>
      </c>
      <c r="E201">
        <v>22500</v>
      </c>
      <c r="F201">
        <v>22500</v>
      </c>
      <c r="G201" t="s">
        <v>43</v>
      </c>
      <c r="H201" s="39">
        <v>4.0972222222222222E-2</v>
      </c>
      <c r="I201" t="s">
        <v>51</v>
      </c>
      <c r="J201">
        <v>-29.82</v>
      </c>
      <c r="K201" t="s">
        <v>100</v>
      </c>
      <c r="L201" t="s">
        <v>100</v>
      </c>
      <c r="M201" t="s">
        <v>286</v>
      </c>
      <c r="N201">
        <v>0</v>
      </c>
      <c r="O201">
        <v>25841</v>
      </c>
      <c r="P201">
        <v>64644.1</v>
      </c>
      <c r="Q201">
        <v>0</v>
      </c>
      <c r="R201">
        <v>0</v>
      </c>
      <c r="S201">
        <v>0</v>
      </c>
      <c r="T201">
        <v>93403.8</v>
      </c>
      <c r="U201">
        <v>183889</v>
      </c>
      <c r="V201">
        <v>81817.899999999994</v>
      </c>
      <c r="W201">
        <v>0</v>
      </c>
      <c r="X201">
        <v>0</v>
      </c>
      <c r="Y201">
        <v>0</v>
      </c>
      <c r="Z201">
        <v>265707</v>
      </c>
      <c r="AA201">
        <v>237.851</v>
      </c>
      <c r="AB201">
        <v>0</v>
      </c>
      <c r="AC201">
        <v>0</v>
      </c>
      <c r="AD201">
        <v>0</v>
      </c>
      <c r="AE201">
        <v>0</v>
      </c>
      <c r="AF201">
        <v>1288.28</v>
      </c>
      <c r="AG201">
        <v>0</v>
      </c>
      <c r="AH201">
        <v>1526.13</v>
      </c>
      <c r="AI201">
        <v>0</v>
      </c>
      <c r="AJ201">
        <v>0</v>
      </c>
      <c r="AK201">
        <v>0</v>
      </c>
      <c r="AL201">
        <v>0</v>
      </c>
      <c r="AM201">
        <v>1526.13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1.7331799999999999</v>
      </c>
      <c r="BB201">
        <v>55.198500000000003</v>
      </c>
      <c r="BC201">
        <v>67.005899999999997</v>
      </c>
      <c r="BD201">
        <v>0</v>
      </c>
      <c r="BE201">
        <v>0</v>
      </c>
      <c r="BF201">
        <v>8.2481500000000008</v>
      </c>
      <c r="BG201">
        <v>102.47799999999999</v>
      </c>
      <c r="BH201">
        <v>234.66399999999999</v>
      </c>
      <c r="BI201">
        <v>90.041600000000003</v>
      </c>
      <c r="BJ201">
        <v>0</v>
      </c>
      <c r="BK201">
        <v>0</v>
      </c>
      <c r="BL201">
        <v>0</v>
      </c>
      <c r="BM201">
        <v>324.70499999999998</v>
      </c>
      <c r="BN201">
        <v>314.72399999999999</v>
      </c>
      <c r="BO201">
        <v>9.9813299999999998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100</v>
      </c>
      <c r="BX201" t="s">
        <v>100</v>
      </c>
      <c r="BY201" t="s">
        <v>442</v>
      </c>
      <c r="BZ201">
        <v>2.7648899999999998</v>
      </c>
      <c r="CA201">
        <v>41604.6</v>
      </c>
      <c r="CB201">
        <v>18330.900000000001</v>
      </c>
      <c r="CC201">
        <v>0</v>
      </c>
      <c r="CD201">
        <v>440.00099999999998</v>
      </c>
      <c r="CE201">
        <v>0</v>
      </c>
      <c r="CF201">
        <v>93403.8</v>
      </c>
      <c r="CG201">
        <v>153782</v>
      </c>
      <c r="CH201">
        <v>81817.899999999994</v>
      </c>
      <c r="CI201">
        <v>0</v>
      </c>
      <c r="CJ201">
        <v>0</v>
      </c>
      <c r="CK201">
        <v>0</v>
      </c>
      <c r="CL201">
        <v>235600</v>
      </c>
      <c r="CM201">
        <v>483.27699999999999</v>
      </c>
      <c r="CN201">
        <v>0</v>
      </c>
      <c r="CO201">
        <v>0</v>
      </c>
      <c r="CP201">
        <v>0</v>
      </c>
      <c r="CQ201">
        <v>0</v>
      </c>
      <c r="CR201">
        <v>1268.6099999999999</v>
      </c>
      <c r="CS201">
        <v>0</v>
      </c>
      <c r="CT201">
        <v>1751.89</v>
      </c>
      <c r="CU201">
        <v>0</v>
      </c>
      <c r="CV201">
        <v>0</v>
      </c>
      <c r="CW201">
        <v>0</v>
      </c>
      <c r="CX201">
        <v>0</v>
      </c>
      <c r="CY201">
        <v>1751.89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3.6121099999999999</v>
      </c>
      <c r="DN201">
        <v>67.623199999999997</v>
      </c>
      <c r="DO201">
        <v>22.676600000000001</v>
      </c>
      <c r="DP201">
        <v>0</v>
      </c>
      <c r="DQ201">
        <v>0.33756700000000001</v>
      </c>
      <c r="DR201">
        <v>8.1220700000000008</v>
      </c>
      <c r="DS201">
        <v>102.47799999999999</v>
      </c>
      <c r="DT201">
        <v>204.84899999999999</v>
      </c>
      <c r="DU201">
        <v>90.041600000000003</v>
      </c>
      <c r="DV201">
        <v>0</v>
      </c>
      <c r="DW201">
        <v>0</v>
      </c>
      <c r="DX201">
        <v>0</v>
      </c>
      <c r="DY201">
        <v>294.89100000000002</v>
      </c>
      <c r="DZ201">
        <v>283.15899999999999</v>
      </c>
      <c r="EA201">
        <v>11.732100000000001</v>
      </c>
      <c r="EB201">
        <v>0</v>
      </c>
      <c r="EC201">
        <v>0</v>
      </c>
      <c r="EE201">
        <v>0</v>
      </c>
      <c r="EF201">
        <v>0</v>
      </c>
      <c r="EH201">
        <v>0</v>
      </c>
      <c r="FI201" t="s">
        <v>509</v>
      </c>
      <c r="FJ201" t="s">
        <v>512</v>
      </c>
      <c r="FK201" t="s">
        <v>260</v>
      </c>
      <c r="FL201" t="s">
        <v>291</v>
      </c>
      <c r="FM201">
        <v>8.5</v>
      </c>
      <c r="FN201" t="s">
        <v>44</v>
      </c>
      <c r="FO201" t="s">
        <v>516</v>
      </c>
      <c r="FP201" t="s">
        <v>519</v>
      </c>
    </row>
    <row r="202" spans="1:172" x14ac:dyDescent="0.25">
      <c r="A202" s="69">
        <v>42961.44085648148</v>
      </c>
      <c r="B202" t="s">
        <v>443</v>
      </c>
      <c r="C202">
        <v>1000006</v>
      </c>
      <c r="D202" t="s">
        <v>303</v>
      </c>
      <c r="E202">
        <v>22500</v>
      </c>
      <c r="F202">
        <v>22500</v>
      </c>
      <c r="G202" t="s">
        <v>43</v>
      </c>
      <c r="H202" s="39">
        <v>3.888888888888889E-2</v>
      </c>
      <c r="I202" t="s">
        <v>51</v>
      </c>
      <c r="J202">
        <v>-24.23</v>
      </c>
      <c r="K202" t="s">
        <v>100</v>
      </c>
      <c r="L202" t="s">
        <v>100</v>
      </c>
      <c r="M202" t="s">
        <v>236</v>
      </c>
      <c r="N202">
        <v>7813.81</v>
      </c>
      <c r="O202">
        <v>37029.599999999999</v>
      </c>
      <c r="P202">
        <v>40031.199999999997</v>
      </c>
      <c r="Q202">
        <v>0</v>
      </c>
      <c r="R202">
        <v>0</v>
      </c>
      <c r="S202">
        <v>0</v>
      </c>
      <c r="T202">
        <v>93403.8</v>
      </c>
      <c r="U202">
        <v>178278</v>
      </c>
      <c r="V202">
        <v>81817.899999999994</v>
      </c>
      <c r="W202">
        <v>0</v>
      </c>
      <c r="X202">
        <v>0</v>
      </c>
      <c r="Y202">
        <v>0</v>
      </c>
      <c r="Z202">
        <v>260096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1288.28</v>
      </c>
      <c r="AG202">
        <v>0</v>
      </c>
      <c r="AH202">
        <v>1288.28</v>
      </c>
      <c r="AI202">
        <v>0</v>
      </c>
      <c r="AJ202">
        <v>0</v>
      </c>
      <c r="AK202">
        <v>0</v>
      </c>
      <c r="AL202">
        <v>0</v>
      </c>
      <c r="AM202">
        <v>1288.28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6.06677</v>
      </c>
      <c r="BB202">
        <v>69.100899999999996</v>
      </c>
      <c r="BC202">
        <v>43.183900000000001</v>
      </c>
      <c r="BD202">
        <v>0</v>
      </c>
      <c r="BE202">
        <v>0</v>
      </c>
      <c r="BF202">
        <v>8.2481500000000008</v>
      </c>
      <c r="BG202">
        <v>102.47799999999999</v>
      </c>
      <c r="BH202">
        <v>229.078</v>
      </c>
      <c r="BI202">
        <v>90.041600000000003</v>
      </c>
      <c r="BJ202">
        <v>0</v>
      </c>
      <c r="BK202">
        <v>0</v>
      </c>
      <c r="BL202">
        <v>0</v>
      </c>
      <c r="BM202">
        <v>319.11900000000003</v>
      </c>
      <c r="BN202">
        <v>310.87099999999998</v>
      </c>
      <c r="BO202">
        <v>8.2481500000000008</v>
      </c>
      <c r="BP202">
        <v>0</v>
      </c>
      <c r="BQ202">
        <v>0</v>
      </c>
      <c r="BS202">
        <v>0</v>
      </c>
      <c r="BT202">
        <v>0</v>
      </c>
      <c r="BV202">
        <v>0</v>
      </c>
      <c r="BW202" t="s">
        <v>100</v>
      </c>
      <c r="BX202" t="s">
        <v>100</v>
      </c>
      <c r="BY202" t="s">
        <v>442</v>
      </c>
      <c r="BZ202">
        <v>2.7648899999999998</v>
      </c>
      <c r="CA202">
        <v>41604.6</v>
      </c>
      <c r="CB202">
        <v>18330.900000000001</v>
      </c>
      <c r="CC202">
        <v>0</v>
      </c>
      <c r="CD202">
        <v>440.00099999999998</v>
      </c>
      <c r="CE202">
        <v>0</v>
      </c>
      <c r="CF202">
        <v>93403.8</v>
      </c>
      <c r="CG202">
        <v>153782</v>
      </c>
      <c r="CH202">
        <v>81817.899999999994</v>
      </c>
      <c r="CI202">
        <v>0</v>
      </c>
      <c r="CJ202">
        <v>0</v>
      </c>
      <c r="CK202">
        <v>0</v>
      </c>
      <c r="CL202">
        <v>235600</v>
      </c>
      <c r="CM202">
        <v>483.27699999999999</v>
      </c>
      <c r="CN202">
        <v>0</v>
      </c>
      <c r="CO202">
        <v>0</v>
      </c>
      <c r="CP202">
        <v>0</v>
      </c>
      <c r="CQ202">
        <v>0</v>
      </c>
      <c r="CR202">
        <v>1268.6099999999999</v>
      </c>
      <c r="CS202">
        <v>0</v>
      </c>
      <c r="CT202">
        <v>1751.89</v>
      </c>
      <c r="CU202">
        <v>0</v>
      </c>
      <c r="CV202">
        <v>0</v>
      </c>
      <c r="CW202">
        <v>0</v>
      </c>
      <c r="CX202">
        <v>0</v>
      </c>
      <c r="CY202">
        <v>1751.89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3.6121099999999999</v>
      </c>
      <c r="DN202">
        <v>67.623199999999997</v>
      </c>
      <c r="DO202">
        <v>22.676600000000001</v>
      </c>
      <c r="DP202">
        <v>0</v>
      </c>
      <c r="DQ202">
        <v>0.33756700000000001</v>
      </c>
      <c r="DR202">
        <v>8.1220700000000008</v>
      </c>
      <c r="DS202">
        <v>102.47799999999999</v>
      </c>
      <c r="DT202">
        <v>204.84899999999999</v>
      </c>
      <c r="DU202">
        <v>90.041600000000003</v>
      </c>
      <c r="DV202">
        <v>0</v>
      </c>
      <c r="DW202">
        <v>0</v>
      </c>
      <c r="DX202">
        <v>0</v>
      </c>
      <c r="DY202">
        <v>294.89100000000002</v>
      </c>
      <c r="DZ202">
        <v>283.15899999999999</v>
      </c>
      <c r="EA202">
        <v>11.732100000000001</v>
      </c>
      <c r="EB202">
        <v>0</v>
      </c>
      <c r="EC202">
        <v>0</v>
      </c>
      <c r="EE202">
        <v>0</v>
      </c>
      <c r="EF202">
        <v>0</v>
      </c>
      <c r="EH202">
        <v>0</v>
      </c>
      <c r="FI202" t="s">
        <v>509</v>
      </c>
      <c r="FJ202" t="s">
        <v>512</v>
      </c>
      <c r="FK202" t="s">
        <v>260</v>
      </c>
      <c r="FL202" t="s">
        <v>291</v>
      </c>
      <c r="FM202">
        <v>8.5</v>
      </c>
      <c r="FN202" t="s">
        <v>44</v>
      </c>
      <c r="FO202" t="s">
        <v>516</v>
      </c>
      <c r="FP202" t="s">
        <v>519</v>
      </c>
    </row>
    <row r="203" spans="1:172" x14ac:dyDescent="0.25">
      <c r="A203" s="69">
        <v>42961.441516203704</v>
      </c>
      <c r="B203" t="s">
        <v>444</v>
      </c>
      <c r="C203">
        <v>1000015</v>
      </c>
      <c r="D203" t="s">
        <v>124</v>
      </c>
      <c r="E203">
        <v>22500</v>
      </c>
      <c r="F203">
        <v>22500</v>
      </c>
      <c r="G203" t="s">
        <v>43</v>
      </c>
      <c r="H203" s="39">
        <v>3.6805555555555557E-2</v>
      </c>
      <c r="I203" t="s">
        <v>51</v>
      </c>
      <c r="J203">
        <v>-0.89</v>
      </c>
      <c r="K203" t="s">
        <v>100</v>
      </c>
      <c r="L203" t="s">
        <v>100</v>
      </c>
      <c r="M203" t="s">
        <v>286</v>
      </c>
      <c r="N203">
        <v>0</v>
      </c>
      <c r="O203">
        <v>107960</v>
      </c>
      <c r="P203">
        <v>84037.3</v>
      </c>
      <c r="Q203">
        <v>0</v>
      </c>
      <c r="R203">
        <v>0</v>
      </c>
      <c r="S203">
        <v>0</v>
      </c>
      <c r="T203">
        <v>93403.8</v>
      </c>
      <c r="U203">
        <v>285401</v>
      </c>
      <c r="V203">
        <v>81817.899999999994</v>
      </c>
      <c r="W203">
        <v>0</v>
      </c>
      <c r="X203">
        <v>0</v>
      </c>
      <c r="Y203">
        <v>0</v>
      </c>
      <c r="Z203">
        <v>367219</v>
      </c>
      <c r="AA203">
        <v>106.37</v>
      </c>
      <c r="AB203">
        <v>0</v>
      </c>
      <c r="AC203">
        <v>0</v>
      </c>
      <c r="AD203">
        <v>0</v>
      </c>
      <c r="AE203">
        <v>0</v>
      </c>
      <c r="AF203">
        <v>1116.8800000000001</v>
      </c>
      <c r="AG203">
        <v>0</v>
      </c>
      <c r="AH203">
        <v>1223.25</v>
      </c>
      <c r="AI203">
        <v>0</v>
      </c>
      <c r="AJ203">
        <v>0</v>
      </c>
      <c r="AK203">
        <v>0</v>
      </c>
      <c r="AL203">
        <v>0</v>
      </c>
      <c r="AM203">
        <v>1223.25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0.80022499999999996</v>
      </c>
      <c r="BB203">
        <v>157.571</v>
      </c>
      <c r="BC203">
        <v>86.652500000000003</v>
      </c>
      <c r="BD203">
        <v>0</v>
      </c>
      <c r="BE203">
        <v>0</v>
      </c>
      <c r="BF203">
        <v>7.20214</v>
      </c>
      <c r="BG203">
        <v>101.544</v>
      </c>
      <c r="BH203">
        <v>353.77</v>
      </c>
      <c r="BI203">
        <v>89.233699999999999</v>
      </c>
      <c r="BJ203">
        <v>0</v>
      </c>
      <c r="BK203">
        <v>0</v>
      </c>
      <c r="BL203">
        <v>0</v>
      </c>
      <c r="BM203">
        <v>443.00299999999999</v>
      </c>
      <c r="BN203">
        <v>435.00099999999998</v>
      </c>
      <c r="BO203">
        <v>8.0023700000000009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100</v>
      </c>
      <c r="BX203" t="s">
        <v>100</v>
      </c>
      <c r="BY203" t="s">
        <v>480</v>
      </c>
      <c r="BZ203">
        <v>4.3354999999999997</v>
      </c>
      <c r="CA203">
        <v>132255</v>
      </c>
      <c r="CB203">
        <v>48779.5</v>
      </c>
      <c r="CC203">
        <v>0</v>
      </c>
      <c r="CD203">
        <v>524.10199999999998</v>
      </c>
      <c r="CE203">
        <v>0</v>
      </c>
      <c r="CF203">
        <v>93403.8</v>
      </c>
      <c r="CG203">
        <v>274967</v>
      </c>
      <c r="CH203">
        <v>81817.899999999994</v>
      </c>
      <c r="CI203">
        <v>0</v>
      </c>
      <c r="CJ203">
        <v>0</v>
      </c>
      <c r="CK203">
        <v>0</v>
      </c>
      <c r="CL203">
        <v>356785</v>
      </c>
      <c r="CM203">
        <v>753.39300000000003</v>
      </c>
      <c r="CN203">
        <v>0</v>
      </c>
      <c r="CO203">
        <v>0</v>
      </c>
      <c r="CP203">
        <v>0</v>
      </c>
      <c r="CQ203">
        <v>0</v>
      </c>
      <c r="CR203">
        <v>1101.52</v>
      </c>
      <c r="CS203">
        <v>0</v>
      </c>
      <c r="CT203">
        <v>1854.91</v>
      </c>
      <c r="CU203">
        <v>0</v>
      </c>
      <c r="CV203">
        <v>0</v>
      </c>
      <c r="CW203">
        <v>0</v>
      </c>
      <c r="CX203">
        <v>0</v>
      </c>
      <c r="CY203">
        <v>1854.91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4.80253</v>
      </c>
      <c r="DN203">
        <v>181.76900000000001</v>
      </c>
      <c r="DO203">
        <v>57.235900000000001</v>
      </c>
      <c r="DP203">
        <v>0</v>
      </c>
      <c r="DQ203">
        <v>0.41555500000000001</v>
      </c>
      <c r="DR203">
        <v>7.1023500000000004</v>
      </c>
      <c r="DS203">
        <v>101.544</v>
      </c>
      <c r="DT203">
        <v>352.87</v>
      </c>
      <c r="DU203">
        <v>89.233699999999999</v>
      </c>
      <c r="DV203">
        <v>0</v>
      </c>
      <c r="DW203">
        <v>0</v>
      </c>
      <c r="DX203">
        <v>0</v>
      </c>
      <c r="DY203">
        <v>442.10399999999998</v>
      </c>
      <c r="DZ203">
        <v>430.202</v>
      </c>
      <c r="EA203">
        <v>11.9015</v>
      </c>
      <c r="EB203">
        <v>0</v>
      </c>
      <c r="EC203">
        <v>0</v>
      </c>
      <c r="EE203">
        <v>0</v>
      </c>
      <c r="EF203">
        <v>0</v>
      </c>
      <c r="EH203">
        <v>0</v>
      </c>
      <c r="FI203" t="s">
        <v>509</v>
      </c>
      <c r="FJ203" t="s">
        <v>512</v>
      </c>
      <c r="FK203" t="s">
        <v>260</v>
      </c>
      <c r="FL203" t="s">
        <v>291</v>
      </c>
      <c r="FM203">
        <v>8.5</v>
      </c>
      <c r="FN203" t="s">
        <v>44</v>
      </c>
      <c r="FO203" t="s">
        <v>516</v>
      </c>
      <c r="FP203" t="s">
        <v>519</v>
      </c>
    </row>
    <row r="204" spans="1:172" x14ac:dyDescent="0.25">
      <c r="A204" s="69">
        <v>42961.442164351851</v>
      </c>
      <c r="B204" t="s">
        <v>445</v>
      </c>
      <c r="C204">
        <v>1000015</v>
      </c>
      <c r="D204" t="s">
        <v>124</v>
      </c>
      <c r="E204">
        <v>22500</v>
      </c>
      <c r="F204">
        <v>22500</v>
      </c>
      <c r="G204" t="s">
        <v>43</v>
      </c>
      <c r="H204" s="39">
        <v>3.6111111111111115E-2</v>
      </c>
      <c r="I204" t="s">
        <v>50</v>
      </c>
      <c r="J204">
        <v>19.93</v>
      </c>
      <c r="K204" t="s">
        <v>100</v>
      </c>
      <c r="L204" t="s">
        <v>100</v>
      </c>
      <c r="M204" t="s">
        <v>236</v>
      </c>
      <c r="N204">
        <v>4323.4399999999996</v>
      </c>
      <c r="O204">
        <v>112322</v>
      </c>
      <c r="P204">
        <v>53697</v>
      </c>
      <c r="Q204">
        <v>0</v>
      </c>
      <c r="R204">
        <v>0</v>
      </c>
      <c r="S204">
        <v>0</v>
      </c>
      <c r="T204">
        <v>93403.8</v>
      </c>
      <c r="U204">
        <v>263746</v>
      </c>
      <c r="V204">
        <v>81817.899999999994</v>
      </c>
      <c r="W204">
        <v>0</v>
      </c>
      <c r="X204">
        <v>0</v>
      </c>
      <c r="Y204">
        <v>0</v>
      </c>
      <c r="Z204">
        <v>345564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1116.9000000000001</v>
      </c>
      <c r="AG204">
        <v>0</v>
      </c>
      <c r="AH204">
        <v>1116.9000000000001</v>
      </c>
      <c r="AI204">
        <v>0</v>
      </c>
      <c r="AJ204">
        <v>0</v>
      </c>
      <c r="AK204">
        <v>0</v>
      </c>
      <c r="AL204">
        <v>0</v>
      </c>
      <c r="AM204">
        <v>1116.9000000000001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3.4483799999999998</v>
      </c>
      <c r="BB204">
        <v>163.46899999999999</v>
      </c>
      <c r="BC204">
        <v>57.281799999999997</v>
      </c>
      <c r="BD204">
        <v>0</v>
      </c>
      <c r="BE204">
        <v>0</v>
      </c>
      <c r="BF204">
        <v>7.2022500000000003</v>
      </c>
      <c r="BG204">
        <v>101.544</v>
      </c>
      <c r="BH204">
        <v>332.94499999999999</v>
      </c>
      <c r="BI204">
        <v>89.233699999999999</v>
      </c>
      <c r="BJ204">
        <v>0</v>
      </c>
      <c r="BK204">
        <v>0</v>
      </c>
      <c r="BL204">
        <v>0</v>
      </c>
      <c r="BM204">
        <v>422.17899999999997</v>
      </c>
      <c r="BN204">
        <v>414.97699999999998</v>
      </c>
      <c r="BO204">
        <v>7.2022500000000003</v>
      </c>
      <c r="BP204">
        <v>0</v>
      </c>
      <c r="BQ204">
        <v>0</v>
      </c>
      <c r="BS204">
        <v>0</v>
      </c>
      <c r="BT204">
        <v>0</v>
      </c>
      <c r="BV204">
        <v>0</v>
      </c>
      <c r="BW204" t="s">
        <v>100</v>
      </c>
      <c r="BX204" t="s">
        <v>100</v>
      </c>
      <c r="BY204" t="s">
        <v>480</v>
      </c>
      <c r="BZ204">
        <v>4.3354999999999997</v>
      </c>
      <c r="CA204">
        <v>132255</v>
      </c>
      <c r="CB204">
        <v>48779.5</v>
      </c>
      <c r="CC204">
        <v>0</v>
      </c>
      <c r="CD204">
        <v>524.10199999999998</v>
      </c>
      <c r="CE204">
        <v>0</v>
      </c>
      <c r="CF204">
        <v>93403.8</v>
      </c>
      <c r="CG204">
        <v>274967</v>
      </c>
      <c r="CH204">
        <v>81817.899999999994</v>
      </c>
      <c r="CI204">
        <v>0</v>
      </c>
      <c r="CJ204">
        <v>0</v>
      </c>
      <c r="CK204">
        <v>0</v>
      </c>
      <c r="CL204">
        <v>356785</v>
      </c>
      <c r="CM204">
        <v>753.39300000000003</v>
      </c>
      <c r="CN204">
        <v>0</v>
      </c>
      <c r="CO204">
        <v>0</v>
      </c>
      <c r="CP204">
        <v>0</v>
      </c>
      <c r="CQ204">
        <v>0</v>
      </c>
      <c r="CR204">
        <v>1101.52</v>
      </c>
      <c r="CS204">
        <v>0</v>
      </c>
      <c r="CT204">
        <v>1854.91</v>
      </c>
      <c r="CU204">
        <v>0</v>
      </c>
      <c r="CV204">
        <v>0</v>
      </c>
      <c r="CW204">
        <v>0</v>
      </c>
      <c r="CX204">
        <v>0</v>
      </c>
      <c r="CY204">
        <v>1854.91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4.80253</v>
      </c>
      <c r="DN204">
        <v>181.76900000000001</v>
      </c>
      <c r="DO204">
        <v>57.235900000000001</v>
      </c>
      <c r="DP204">
        <v>0</v>
      </c>
      <c r="DQ204">
        <v>0.41555500000000001</v>
      </c>
      <c r="DR204">
        <v>7.1023500000000004</v>
      </c>
      <c r="DS204">
        <v>101.544</v>
      </c>
      <c r="DT204">
        <v>352.87</v>
      </c>
      <c r="DU204">
        <v>89.233699999999999</v>
      </c>
      <c r="DV204">
        <v>0</v>
      </c>
      <c r="DW204">
        <v>0</v>
      </c>
      <c r="DX204">
        <v>0</v>
      </c>
      <c r="DY204">
        <v>442.10399999999998</v>
      </c>
      <c r="DZ204">
        <v>430.202</v>
      </c>
      <c r="EA204">
        <v>11.9015</v>
      </c>
      <c r="EB204">
        <v>0</v>
      </c>
      <c r="EC204">
        <v>0</v>
      </c>
      <c r="EE204">
        <v>0</v>
      </c>
      <c r="EF204">
        <v>0</v>
      </c>
      <c r="EH204">
        <v>0</v>
      </c>
      <c r="FI204" t="s">
        <v>509</v>
      </c>
      <c r="FJ204" t="s">
        <v>512</v>
      </c>
      <c r="FK204" t="s">
        <v>260</v>
      </c>
      <c r="FL204" t="s">
        <v>291</v>
      </c>
      <c r="FM204">
        <v>8.5</v>
      </c>
      <c r="FN204" t="s">
        <v>44</v>
      </c>
      <c r="FO204" t="s">
        <v>516</v>
      </c>
      <c r="FP204" t="s">
        <v>519</v>
      </c>
    </row>
    <row r="205" spans="1:172" x14ac:dyDescent="0.25">
      <c r="A205" s="69">
        <v>42961.442847222221</v>
      </c>
      <c r="B205" t="s">
        <v>446</v>
      </c>
      <c r="C205">
        <v>1009215</v>
      </c>
      <c r="D205" t="s">
        <v>124</v>
      </c>
      <c r="E205">
        <v>22500</v>
      </c>
      <c r="F205">
        <v>22500</v>
      </c>
      <c r="G205" t="s">
        <v>43</v>
      </c>
      <c r="H205" s="39">
        <v>3.7499999999999999E-2</v>
      </c>
      <c r="I205" t="s">
        <v>50</v>
      </c>
      <c r="J205">
        <v>24.54</v>
      </c>
      <c r="K205" t="s">
        <v>100</v>
      </c>
      <c r="L205" t="s">
        <v>100</v>
      </c>
      <c r="M205" t="s">
        <v>286</v>
      </c>
      <c r="N205">
        <v>0</v>
      </c>
      <c r="O205">
        <v>90533.7</v>
      </c>
      <c r="P205">
        <v>84037.3</v>
      </c>
      <c r="Q205">
        <v>0</v>
      </c>
      <c r="R205">
        <v>0</v>
      </c>
      <c r="S205">
        <v>0</v>
      </c>
      <c r="T205">
        <v>93403.8</v>
      </c>
      <c r="U205">
        <v>267975</v>
      </c>
      <c r="V205">
        <v>81817.899999999994</v>
      </c>
      <c r="W205">
        <v>0</v>
      </c>
      <c r="X205">
        <v>0</v>
      </c>
      <c r="Y205">
        <v>0</v>
      </c>
      <c r="Z205">
        <v>349793</v>
      </c>
      <c r="AA205">
        <v>106.37</v>
      </c>
      <c r="AB205">
        <v>0</v>
      </c>
      <c r="AC205">
        <v>0</v>
      </c>
      <c r="AD205">
        <v>0</v>
      </c>
      <c r="AE205">
        <v>0</v>
      </c>
      <c r="AF205">
        <v>1116.8800000000001</v>
      </c>
      <c r="AG205">
        <v>0</v>
      </c>
      <c r="AH205">
        <v>1223.25</v>
      </c>
      <c r="AI205">
        <v>0</v>
      </c>
      <c r="AJ205">
        <v>0</v>
      </c>
      <c r="AK205">
        <v>0</v>
      </c>
      <c r="AL205">
        <v>0</v>
      </c>
      <c r="AM205">
        <v>1223.25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0.80022499999999996</v>
      </c>
      <c r="BB205">
        <v>132.137</v>
      </c>
      <c r="BC205">
        <v>86.652500000000003</v>
      </c>
      <c r="BD205">
        <v>0</v>
      </c>
      <c r="BE205">
        <v>0</v>
      </c>
      <c r="BF205">
        <v>7.20214</v>
      </c>
      <c r="BG205">
        <v>101.544</v>
      </c>
      <c r="BH205">
        <v>328.33600000000001</v>
      </c>
      <c r="BI205">
        <v>89.233699999999999</v>
      </c>
      <c r="BJ205">
        <v>0</v>
      </c>
      <c r="BK205">
        <v>0</v>
      </c>
      <c r="BL205">
        <v>0</v>
      </c>
      <c r="BM205">
        <v>417.57</v>
      </c>
      <c r="BN205">
        <v>409.56700000000001</v>
      </c>
      <c r="BO205">
        <v>8.0023700000000009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100</v>
      </c>
      <c r="BX205" t="s">
        <v>100</v>
      </c>
      <c r="BY205" t="s">
        <v>480</v>
      </c>
      <c r="BZ205">
        <v>4.3354999999999997</v>
      </c>
      <c r="CA205">
        <v>132255</v>
      </c>
      <c r="CB205">
        <v>48779.5</v>
      </c>
      <c r="CC205">
        <v>0</v>
      </c>
      <c r="CD205">
        <v>524.10199999999998</v>
      </c>
      <c r="CE205">
        <v>0</v>
      </c>
      <c r="CF205">
        <v>93403.8</v>
      </c>
      <c r="CG205">
        <v>274967</v>
      </c>
      <c r="CH205">
        <v>81817.899999999994</v>
      </c>
      <c r="CI205">
        <v>0</v>
      </c>
      <c r="CJ205">
        <v>0</v>
      </c>
      <c r="CK205">
        <v>0</v>
      </c>
      <c r="CL205">
        <v>356785</v>
      </c>
      <c r="CM205">
        <v>753.39300000000003</v>
      </c>
      <c r="CN205">
        <v>0</v>
      </c>
      <c r="CO205">
        <v>0</v>
      </c>
      <c r="CP205">
        <v>0</v>
      </c>
      <c r="CQ205">
        <v>0</v>
      </c>
      <c r="CR205">
        <v>1101.52</v>
      </c>
      <c r="CS205">
        <v>0</v>
      </c>
      <c r="CT205">
        <v>1854.91</v>
      </c>
      <c r="CU205">
        <v>0</v>
      </c>
      <c r="CV205">
        <v>0</v>
      </c>
      <c r="CW205">
        <v>0</v>
      </c>
      <c r="CX205">
        <v>0</v>
      </c>
      <c r="CY205">
        <v>1854.91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4.80253</v>
      </c>
      <c r="DN205">
        <v>181.76900000000001</v>
      </c>
      <c r="DO205">
        <v>57.235900000000001</v>
      </c>
      <c r="DP205">
        <v>0</v>
      </c>
      <c r="DQ205">
        <v>0.41555500000000001</v>
      </c>
      <c r="DR205">
        <v>7.1023500000000004</v>
      </c>
      <c r="DS205">
        <v>101.544</v>
      </c>
      <c r="DT205">
        <v>352.87</v>
      </c>
      <c r="DU205">
        <v>89.233699999999999</v>
      </c>
      <c r="DV205">
        <v>0</v>
      </c>
      <c r="DW205">
        <v>0</v>
      </c>
      <c r="DX205">
        <v>0</v>
      </c>
      <c r="DY205">
        <v>442.10399999999998</v>
      </c>
      <c r="DZ205">
        <v>430.202</v>
      </c>
      <c r="EA205">
        <v>11.9015</v>
      </c>
      <c r="EB205">
        <v>0</v>
      </c>
      <c r="EC205">
        <v>0</v>
      </c>
      <c r="EE205">
        <v>0</v>
      </c>
      <c r="EF205">
        <v>0</v>
      </c>
      <c r="EH205">
        <v>0</v>
      </c>
      <c r="FI205" t="s">
        <v>509</v>
      </c>
      <c r="FJ205" t="s">
        <v>512</v>
      </c>
      <c r="FK205" t="s">
        <v>260</v>
      </c>
      <c r="FL205" t="s">
        <v>291</v>
      </c>
      <c r="FM205">
        <v>8.5</v>
      </c>
      <c r="FN205" t="s">
        <v>44</v>
      </c>
      <c r="FO205" t="s">
        <v>516</v>
      </c>
      <c r="FP205" t="s">
        <v>519</v>
      </c>
    </row>
    <row r="206" spans="1:172" x14ac:dyDescent="0.25">
      <c r="A206" s="69">
        <v>42961.443530092591</v>
      </c>
      <c r="B206" t="s">
        <v>447</v>
      </c>
      <c r="C206">
        <v>1009315</v>
      </c>
      <c r="D206" t="s">
        <v>124</v>
      </c>
      <c r="E206">
        <v>22500</v>
      </c>
      <c r="F206">
        <v>22500</v>
      </c>
      <c r="G206" t="s">
        <v>43</v>
      </c>
      <c r="H206" s="39">
        <v>3.7499999999999999E-2</v>
      </c>
      <c r="I206" t="s">
        <v>51</v>
      </c>
      <c r="J206">
        <v>-0.82</v>
      </c>
      <c r="K206" t="s">
        <v>100</v>
      </c>
      <c r="L206" t="s">
        <v>100</v>
      </c>
      <c r="M206" t="s">
        <v>286</v>
      </c>
      <c r="N206">
        <v>0</v>
      </c>
      <c r="O206">
        <v>107960</v>
      </c>
      <c r="P206">
        <v>84037.3</v>
      </c>
      <c r="Q206">
        <v>0</v>
      </c>
      <c r="R206">
        <v>0</v>
      </c>
      <c r="S206">
        <v>0</v>
      </c>
      <c r="T206">
        <v>93403.8</v>
      </c>
      <c r="U206">
        <v>285401</v>
      </c>
      <c r="V206">
        <v>81817.899999999994</v>
      </c>
      <c r="W206">
        <v>0</v>
      </c>
      <c r="X206">
        <v>0</v>
      </c>
      <c r="Y206">
        <v>0</v>
      </c>
      <c r="Z206">
        <v>367219</v>
      </c>
      <c r="AA206">
        <v>96.915300000000002</v>
      </c>
      <c r="AB206">
        <v>0</v>
      </c>
      <c r="AC206">
        <v>0</v>
      </c>
      <c r="AD206">
        <v>0</v>
      </c>
      <c r="AE206">
        <v>0</v>
      </c>
      <c r="AF206">
        <v>1116.8800000000001</v>
      </c>
      <c r="AG206">
        <v>0</v>
      </c>
      <c r="AH206">
        <v>1213.79</v>
      </c>
      <c r="AI206">
        <v>0</v>
      </c>
      <c r="AJ206">
        <v>0</v>
      </c>
      <c r="AK206">
        <v>0</v>
      </c>
      <c r="AL206">
        <v>0</v>
      </c>
      <c r="AM206">
        <v>1213.79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0.72909400000000002</v>
      </c>
      <c r="BB206">
        <v>157.571</v>
      </c>
      <c r="BC206">
        <v>86.652500000000003</v>
      </c>
      <c r="BD206">
        <v>0</v>
      </c>
      <c r="BE206">
        <v>0</v>
      </c>
      <c r="BF206">
        <v>7.20214</v>
      </c>
      <c r="BG206">
        <v>101.544</v>
      </c>
      <c r="BH206">
        <v>353.69900000000001</v>
      </c>
      <c r="BI206">
        <v>89.233699999999999</v>
      </c>
      <c r="BJ206">
        <v>0</v>
      </c>
      <c r="BK206">
        <v>0</v>
      </c>
      <c r="BL206">
        <v>0</v>
      </c>
      <c r="BM206">
        <v>442.93200000000002</v>
      </c>
      <c r="BN206">
        <v>435.00099999999998</v>
      </c>
      <c r="BO206">
        <v>7.9312399999999998</v>
      </c>
      <c r="BP206">
        <v>0</v>
      </c>
      <c r="BQ206">
        <v>0</v>
      </c>
      <c r="BS206">
        <v>0</v>
      </c>
      <c r="BT206">
        <v>0</v>
      </c>
      <c r="BV206">
        <v>0</v>
      </c>
      <c r="BW206" t="s">
        <v>100</v>
      </c>
      <c r="BX206" t="s">
        <v>100</v>
      </c>
      <c r="BY206" t="s">
        <v>480</v>
      </c>
      <c r="BZ206">
        <v>4.3354999999999997</v>
      </c>
      <c r="CA206">
        <v>132255</v>
      </c>
      <c r="CB206">
        <v>48779.5</v>
      </c>
      <c r="CC206">
        <v>0</v>
      </c>
      <c r="CD206">
        <v>524.10199999999998</v>
      </c>
      <c r="CE206">
        <v>0</v>
      </c>
      <c r="CF206">
        <v>93403.8</v>
      </c>
      <c r="CG206">
        <v>274967</v>
      </c>
      <c r="CH206">
        <v>81817.899999999994</v>
      </c>
      <c r="CI206">
        <v>0</v>
      </c>
      <c r="CJ206">
        <v>0</v>
      </c>
      <c r="CK206">
        <v>0</v>
      </c>
      <c r="CL206">
        <v>356785</v>
      </c>
      <c r="CM206">
        <v>753.39300000000003</v>
      </c>
      <c r="CN206">
        <v>0</v>
      </c>
      <c r="CO206">
        <v>0</v>
      </c>
      <c r="CP206">
        <v>0</v>
      </c>
      <c r="CQ206">
        <v>0</v>
      </c>
      <c r="CR206">
        <v>1101.52</v>
      </c>
      <c r="CS206">
        <v>0</v>
      </c>
      <c r="CT206">
        <v>1854.91</v>
      </c>
      <c r="CU206">
        <v>0</v>
      </c>
      <c r="CV206">
        <v>0</v>
      </c>
      <c r="CW206">
        <v>0</v>
      </c>
      <c r="CX206">
        <v>0</v>
      </c>
      <c r="CY206">
        <v>1854.91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4.80253</v>
      </c>
      <c r="DN206">
        <v>181.76900000000001</v>
      </c>
      <c r="DO206">
        <v>57.235900000000001</v>
      </c>
      <c r="DP206">
        <v>0</v>
      </c>
      <c r="DQ206">
        <v>0.41555500000000001</v>
      </c>
      <c r="DR206">
        <v>7.1023500000000004</v>
      </c>
      <c r="DS206">
        <v>101.544</v>
      </c>
      <c r="DT206">
        <v>352.87</v>
      </c>
      <c r="DU206">
        <v>89.233699999999999</v>
      </c>
      <c r="DV206">
        <v>0</v>
      </c>
      <c r="DW206">
        <v>0</v>
      </c>
      <c r="DX206">
        <v>0</v>
      </c>
      <c r="DY206">
        <v>442.10399999999998</v>
      </c>
      <c r="DZ206">
        <v>430.202</v>
      </c>
      <c r="EA206">
        <v>11.9015</v>
      </c>
      <c r="EB206">
        <v>0</v>
      </c>
      <c r="EC206">
        <v>0</v>
      </c>
      <c r="EE206">
        <v>0</v>
      </c>
      <c r="EF206">
        <v>0</v>
      </c>
      <c r="EH206">
        <v>0</v>
      </c>
      <c r="FI206" t="s">
        <v>509</v>
      </c>
      <c r="FJ206" t="s">
        <v>512</v>
      </c>
      <c r="FK206" t="s">
        <v>260</v>
      </c>
      <c r="FL206" t="s">
        <v>291</v>
      </c>
      <c r="FM206">
        <v>8.5</v>
      </c>
      <c r="FN206" t="s">
        <v>44</v>
      </c>
      <c r="FO206" t="s">
        <v>516</v>
      </c>
      <c r="FP206" t="s">
        <v>519</v>
      </c>
    </row>
    <row r="207" spans="1:172" x14ac:dyDescent="0.25">
      <c r="A207" s="69">
        <v>42961.444201388891</v>
      </c>
      <c r="B207" t="s">
        <v>448</v>
      </c>
      <c r="C207">
        <v>1009415</v>
      </c>
      <c r="D207" t="s">
        <v>124</v>
      </c>
      <c r="E207">
        <v>22500</v>
      </c>
      <c r="F207">
        <v>22500</v>
      </c>
      <c r="G207" t="s">
        <v>43</v>
      </c>
      <c r="H207" s="39">
        <v>3.7499999999999999E-2</v>
      </c>
      <c r="I207" t="s">
        <v>51</v>
      </c>
      <c r="J207">
        <v>-8.4</v>
      </c>
      <c r="K207" t="s">
        <v>100</v>
      </c>
      <c r="L207" t="s">
        <v>100</v>
      </c>
      <c r="M207" t="s">
        <v>286</v>
      </c>
      <c r="N207">
        <v>0</v>
      </c>
      <c r="O207">
        <v>117902</v>
      </c>
      <c r="P207">
        <v>84037.3</v>
      </c>
      <c r="Q207">
        <v>0</v>
      </c>
      <c r="R207">
        <v>0</v>
      </c>
      <c r="S207">
        <v>0</v>
      </c>
      <c r="T207">
        <v>93403.8</v>
      </c>
      <c r="U207">
        <v>295343</v>
      </c>
      <c r="V207">
        <v>81817.899999999994</v>
      </c>
      <c r="W207">
        <v>0</v>
      </c>
      <c r="X207">
        <v>0</v>
      </c>
      <c r="Y207">
        <v>0</v>
      </c>
      <c r="Z207">
        <v>377161</v>
      </c>
      <c r="AA207">
        <v>109.45</v>
      </c>
      <c r="AB207">
        <v>0</v>
      </c>
      <c r="AC207">
        <v>0</v>
      </c>
      <c r="AD207">
        <v>0</v>
      </c>
      <c r="AE207">
        <v>0</v>
      </c>
      <c r="AF207">
        <v>1116.8800000000001</v>
      </c>
      <c r="AG207">
        <v>0</v>
      </c>
      <c r="AH207">
        <v>1226.33</v>
      </c>
      <c r="AI207">
        <v>0</v>
      </c>
      <c r="AJ207">
        <v>0</v>
      </c>
      <c r="AK207">
        <v>0</v>
      </c>
      <c r="AL207">
        <v>0</v>
      </c>
      <c r="AM207">
        <v>1226.33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0.81127400000000005</v>
      </c>
      <c r="BB207">
        <v>165.06700000000001</v>
      </c>
      <c r="BC207">
        <v>86.652500000000003</v>
      </c>
      <c r="BD207">
        <v>0</v>
      </c>
      <c r="BE207">
        <v>0</v>
      </c>
      <c r="BF207">
        <v>7.20214</v>
      </c>
      <c r="BG207">
        <v>101.544</v>
      </c>
      <c r="BH207">
        <v>361.27800000000002</v>
      </c>
      <c r="BI207">
        <v>89.233699999999999</v>
      </c>
      <c r="BJ207">
        <v>0</v>
      </c>
      <c r="BK207">
        <v>0</v>
      </c>
      <c r="BL207">
        <v>0</v>
      </c>
      <c r="BM207">
        <v>450.51100000000002</v>
      </c>
      <c r="BN207">
        <v>442.49799999999999</v>
      </c>
      <c r="BO207">
        <v>8.0134100000000004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100</v>
      </c>
      <c r="BX207" t="s">
        <v>100</v>
      </c>
      <c r="BY207" t="s">
        <v>480</v>
      </c>
      <c r="BZ207">
        <v>4.3354999999999997</v>
      </c>
      <c r="CA207">
        <v>132255</v>
      </c>
      <c r="CB207">
        <v>48779.5</v>
      </c>
      <c r="CC207">
        <v>0</v>
      </c>
      <c r="CD207">
        <v>524.10199999999998</v>
      </c>
      <c r="CE207">
        <v>0</v>
      </c>
      <c r="CF207">
        <v>93403.8</v>
      </c>
      <c r="CG207">
        <v>274967</v>
      </c>
      <c r="CH207">
        <v>81817.899999999994</v>
      </c>
      <c r="CI207">
        <v>0</v>
      </c>
      <c r="CJ207">
        <v>0</v>
      </c>
      <c r="CK207">
        <v>0</v>
      </c>
      <c r="CL207">
        <v>356785</v>
      </c>
      <c r="CM207">
        <v>753.39300000000003</v>
      </c>
      <c r="CN207">
        <v>0</v>
      </c>
      <c r="CO207">
        <v>0</v>
      </c>
      <c r="CP207">
        <v>0</v>
      </c>
      <c r="CQ207">
        <v>0</v>
      </c>
      <c r="CR207">
        <v>1101.52</v>
      </c>
      <c r="CS207">
        <v>0</v>
      </c>
      <c r="CT207">
        <v>1854.91</v>
      </c>
      <c r="CU207">
        <v>0</v>
      </c>
      <c r="CV207">
        <v>0</v>
      </c>
      <c r="CW207">
        <v>0</v>
      </c>
      <c r="CX207">
        <v>0</v>
      </c>
      <c r="CY207">
        <v>1854.91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4.80253</v>
      </c>
      <c r="DN207">
        <v>181.76900000000001</v>
      </c>
      <c r="DO207">
        <v>57.235900000000001</v>
      </c>
      <c r="DP207">
        <v>0</v>
      </c>
      <c r="DQ207">
        <v>0.41555500000000001</v>
      </c>
      <c r="DR207">
        <v>7.1023500000000004</v>
      </c>
      <c r="DS207">
        <v>101.544</v>
      </c>
      <c r="DT207">
        <v>352.87</v>
      </c>
      <c r="DU207">
        <v>89.233699999999999</v>
      </c>
      <c r="DV207">
        <v>0</v>
      </c>
      <c r="DW207">
        <v>0</v>
      </c>
      <c r="DX207">
        <v>0</v>
      </c>
      <c r="DY207">
        <v>442.10399999999998</v>
      </c>
      <c r="DZ207">
        <v>430.202</v>
      </c>
      <c r="EA207">
        <v>11.9015</v>
      </c>
      <c r="EB207">
        <v>0</v>
      </c>
      <c r="EC207">
        <v>0</v>
      </c>
      <c r="EE207">
        <v>0</v>
      </c>
      <c r="EF207">
        <v>0</v>
      </c>
      <c r="EH207">
        <v>0</v>
      </c>
      <c r="FI207" t="s">
        <v>509</v>
      </c>
      <c r="FJ207" t="s">
        <v>512</v>
      </c>
      <c r="FK207" t="s">
        <v>260</v>
      </c>
      <c r="FL207" t="s">
        <v>291</v>
      </c>
      <c r="FM207">
        <v>8.5</v>
      </c>
      <c r="FN207" t="s">
        <v>44</v>
      </c>
      <c r="FO207" t="s">
        <v>516</v>
      </c>
      <c r="FP207" t="s">
        <v>519</v>
      </c>
    </row>
    <row r="208" spans="1:172" x14ac:dyDescent="0.25">
      <c r="A208" s="69">
        <v>42961.444930555554</v>
      </c>
      <c r="B208" t="s">
        <v>449</v>
      </c>
      <c r="C208">
        <v>1009806</v>
      </c>
      <c r="D208" t="s">
        <v>303</v>
      </c>
      <c r="E208">
        <v>22500</v>
      </c>
      <c r="F208">
        <v>22500</v>
      </c>
      <c r="G208" t="s">
        <v>43</v>
      </c>
      <c r="H208" s="39">
        <v>4.0972222222222222E-2</v>
      </c>
      <c r="I208" t="s">
        <v>51</v>
      </c>
      <c r="J208">
        <v>-29.63</v>
      </c>
      <c r="K208" t="s">
        <v>100</v>
      </c>
      <c r="L208" t="s">
        <v>100</v>
      </c>
      <c r="M208" t="s">
        <v>286</v>
      </c>
      <c r="N208">
        <v>0</v>
      </c>
      <c r="O208">
        <v>27375.1</v>
      </c>
      <c r="P208">
        <v>64644.1</v>
      </c>
      <c r="Q208">
        <v>0</v>
      </c>
      <c r="R208">
        <v>0</v>
      </c>
      <c r="S208">
        <v>0</v>
      </c>
      <c r="T208">
        <v>93403.8</v>
      </c>
      <c r="U208">
        <v>185423</v>
      </c>
      <c r="V208">
        <v>81817.899999999994</v>
      </c>
      <c r="W208">
        <v>0</v>
      </c>
      <c r="X208">
        <v>0</v>
      </c>
      <c r="Y208">
        <v>0</v>
      </c>
      <c r="Z208">
        <v>267241</v>
      </c>
      <c r="AA208">
        <v>237.851</v>
      </c>
      <c r="AB208">
        <v>0</v>
      </c>
      <c r="AC208">
        <v>0</v>
      </c>
      <c r="AD208">
        <v>0</v>
      </c>
      <c r="AE208">
        <v>0</v>
      </c>
      <c r="AF208">
        <v>1288.28</v>
      </c>
      <c r="AG208">
        <v>0</v>
      </c>
      <c r="AH208">
        <v>1526.13</v>
      </c>
      <c r="AI208">
        <v>0</v>
      </c>
      <c r="AJ208">
        <v>0</v>
      </c>
      <c r="AK208">
        <v>0</v>
      </c>
      <c r="AL208">
        <v>0</v>
      </c>
      <c r="AM208">
        <v>1526.13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1.7331799999999999</v>
      </c>
      <c r="BB208">
        <v>55.011200000000002</v>
      </c>
      <c r="BC208">
        <v>67.005899999999997</v>
      </c>
      <c r="BD208">
        <v>0</v>
      </c>
      <c r="BE208">
        <v>0</v>
      </c>
      <c r="BF208">
        <v>8.2481500000000008</v>
      </c>
      <c r="BG208">
        <v>102.47799999999999</v>
      </c>
      <c r="BH208">
        <v>234.476</v>
      </c>
      <c r="BI208">
        <v>90.041600000000003</v>
      </c>
      <c r="BJ208">
        <v>0</v>
      </c>
      <c r="BK208">
        <v>0</v>
      </c>
      <c r="BL208">
        <v>0</v>
      </c>
      <c r="BM208">
        <v>324.51799999999997</v>
      </c>
      <c r="BN208">
        <v>314.53699999999998</v>
      </c>
      <c r="BO208">
        <v>9.9813299999999998</v>
      </c>
      <c r="BP208">
        <v>0</v>
      </c>
      <c r="BQ208">
        <v>0</v>
      </c>
      <c r="BS208">
        <v>0</v>
      </c>
      <c r="BT208">
        <v>0</v>
      </c>
      <c r="BV208">
        <v>0</v>
      </c>
      <c r="BW208" t="s">
        <v>100</v>
      </c>
      <c r="BX208" t="s">
        <v>100</v>
      </c>
      <c r="BY208" t="s">
        <v>442</v>
      </c>
      <c r="BZ208">
        <v>2.7648899999999998</v>
      </c>
      <c r="CA208">
        <v>41604.6</v>
      </c>
      <c r="CB208">
        <v>18330.900000000001</v>
      </c>
      <c r="CC208">
        <v>0</v>
      </c>
      <c r="CD208">
        <v>440.00099999999998</v>
      </c>
      <c r="CE208">
        <v>0</v>
      </c>
      <c r="CF208">
        <v>93403.8</v>
      </c>
      <c r="CG208">
        <v>153782</v>
      </c>
      <c r="CH208">
        <v>81817.899999999994</v>
      </c>
      <c r="CI208">
        <v>0</v>
      </c>
      <c r="CJ208">
        <v>0</v>
      </c>
      <c r="CK208">
        <v>0</v>
      </c>
      <c r="CL208">
        <v>235600</v>
      </c>
      <c r="CM208">
        <v>483.27699999999999</v>
      </c>
      <c r="CN208">
        <v>0</v>
      </c>
      <c r="CO208">
        <v>0</v>
      </c>
      <c r="CP208">
        <v>0</v>
      </c>
      <c r="CQ208">
        <v>0</v>
      </c>
      <c r="CR208">
        <v>1268.6099999999999</v>
      </c>
      <c r="CS208">
        <v>0</v>
      </c>
      <c r="CT208">
        <v>1751.89</v>
      </c>
      <c r="CU208">
        <v>0</v>
      </c>
      <c r="CV208">
        <v>0</v>
      </c>
      <c r="CW208">
        <v>0</v>
      </c>
      <c r="CX208">
        <v>0</v>
      </c>
      <c r="CY208">
        <v>1751.89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3.6121099999999999</v>
      </c>
      <c r="DN208">
        <v>67.623199999999997</v>
      </c>
      <c r="DO208">
        <v>22.676600000000001</v>
      </c>
      <c r="DP208">
        <v>0</v>
      </c>
      <c r="DQ208">
        <v>0.33756700000000001</v>
      </c>
      <c r="DR208">
        <v>8.1220700000000008</v>
      </c>
      <c r="DS208">
        <v>102.47799999999999</v>
      </c>
      <c r="DT208">
        <v>204.84899999999999</v>
      </c>
      <c r="DU208">
        <v>90.041600000000003</v>
      </c>
      <c r="DV208">
        <v>0</v>
      </c>
      <c r="DW208">
        <v>0</v>
      </c>
      <c r="DX208">
        <v>0</v>
      </c>
      <c r="DY208">
        <v>294.89100000000002</v>
      </c>
      <c r="DZ208">
        <v>283.15899999999999</v>
      </c>
      <c r="EA208">
        <v>11.732100000000001</v>
      </c>
      <c r="EB208">
        <v>0</v>
      </c>
      <c r="EC208">
        <v>0</v>
      </c>
      <c r="EE208">
        <v>0</v>
      </c>
      <c r="EF208">
        <v>0</v>
      </c>
      <c r="EH208">
        <v>0</v>
      </c>
      <c r="FI208" t="s">
        <v>509</v>
      </c>
      <c r="FJ208" t="s">
        <v>512</v>
      </c>
      <c r="FK208" t="s">
        <v>260</v>
      </c>
      <c r="FL208" t="s">
        <v>291</v>
      </c>
      <c r="FM208">
        <v>8.5</v>
      </c>
      <c r="FN208" t="s">
        <v>44</v>
      </c>
      <c r="FO208" t="s">
        <v>516</v>
      </c>
      <c r="FP208" t="s">
        <v>519</v>
      </c>
    </row>
    <row r="209" spans="1:172" x14ac:dyDescent="0.25">
      <c r="A209" s="69">
        <v>42961.445636574077</v>
      </c>
      <c r="B209" t="s">
        <v>450</v>
      </c>
      <c r="C209">
        <v>1009906</v>
      </c>
      <c r="D209" t="s">
        <v>303</v>
      </c>
      <c r="E209">
        <v>22500</v>
      </c>
      <c r="F209">
        <v>22500</v>
      </c>
      <c r="G209" t="s">
        <v>43</v>
      </c>
      <c r="H209" s="39">
        <v>3.9583333333333331E-2</v>
      </c>
      <c r="I209" t="s">
        <v>51</v>
      </c>
      <c r="J209">
        <v>-29.67</v>
      </c>
      <c r="K209" t="s">
        <v>100</v>
      </c>
      <c r="L209" t="s">
        <v>100</v>
      </c>
      <c r="M209" t="s">
        <v>286</v>
      </c>
      <c r="N209">
        <v>0</v>
      </c>
      <c r="O209">
        <v>25841</v>
      </c>
      <c r="P209">
        <v>64644.1</v>
      </c>
      <c r="Q209">
        <v>0</v>
      </c>
      <c r="R209">
        <v>0</v>
      </c>
      <c r="S209">
        <v>0</v>
      </c>
      <c r="T209">
        <v>93403.8</v>
      </c>
      <c r="U209">
        <v>183889</v>
      </c>
      <c r="V209">
        <v>81817.899999999994</v>
      </c>
      <c r="W209">
        <v>0</v>
      </c>
      <c r="X209">
        <v>0</v>
      </c>
      <c r="Y209">
        <v>0</v>
      </c>
      <c r="Z209">
        <v>265707</v>
      </c>
      <c r="AA209">
        <v>216.709</v>
      </c>
      <c r="AB209">
        <v>0</v>
      </c>
      <c r="AC209">
        <v>0</v>
      </c>
      <c r="AD209">
        <v>0</v>
      </c>
      <c r="AE209">
        <v>0</v>
      </c>
      <c r="AF209">
        <v>1288.28</v>
      </c>
      <c r="AG209">
        <v>0</v>
      </c>
      <c r="AH209">
        <v>1504.99</v>
      </c>
      <c r="AI209">
        <v>0</v>
      </c>
      <c r="AJ209">
        <v>0</v>
      </c>
      <c r="AK209">
        <v>0</v>
      </c>
      <c r="AL209">
        <v>0</v>
      </c>
      <c r="AM209">
        <v>1504.99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1.5791200000000001</v>
      </c>
      <c r="BB209">
        <v>55.198500000000003</v>
      </c>
      <c r="BC209">
        <v>67.005899999999997</v>
      </c>
      <c r="BD209">
        <v>0</v>
      </c>
      <c r="BE209">
        <v>0</v>
      </c>
      <c r="BF209">
        <v>8.2481500000000008</v>
      </c>
      <c r="BG209">
        <v>102.47799999999999</v>
      </c>
      <c r="BH209">
        <v>234.51</v>
      </c>
      <c r="BI209">
        <v>90.041600000000003</v>
      </c>
      <c r="BJ209">
        <v>0</v>
      </c>
      <c r="BK209">
        <v>0</v>
      </c>
      <c r="BL209">
        <v>0</v>
      </c>
      <c r="BM209">
        <v>324.55099999999999</v>
      </c>
      <c r="BN209">
        <v>314.72399999999999</v>
      </c>
      <c r="BO209">
        <v>9.8272700000000004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100</v>
      </c>
      <c r="BX209" t="s">
        <v>100</v>
      </c>
      <c r="BY209" t="s">
        <v>442</v>
      </c>
      <c r="BZ209">
        <v>2.7648899999999998</v>
      </c>
      <c r="CA209">
        <v>41604.6</v>
      </c>
      <c r="CB209">
        <v>18330.900000000001</v>
      </c>
      <c r="CC209">
        <v>0</v>
      </c>
      <c r="CD209">
        <v>440.00099999999998</v>
      </c>
      <c r="CE209">
        <v>0</v>
      </c>
      <c r="CF209">
        <v>93403.8</v>
      </c>
      <c r="CG209">
        <v>153782</v>
      </c>
      <c r="CH209">
        <v>81817.899999999994</v>
      </c>
      <c r="CI209">
        <v>0</v>
      </c>
      <c r="CJ209">
        <v>0</v>
      </c>
      <c r="CK209">
        <v>0</v>
      </c>
      <c r="CL209">
        <v>235600</v>
      </c>
      <c r="CM209">
        <v>483.27699999999999</v>
      </c>
      <c r="CN209">
        <v>0</v>
      </c>
      <c r="CO209">
        <v>0</v>
      </c>
      <c r="CP209">
        <v>0</v>
      </c>
      <c r="CQ209">
        <v>0</v>
      </c>
      <c r="CR209">
        <v>1268.6099999999999</v>
      </c>
      <c r="CS209">
        <v>0</v>
      </c>
      <c r="CT209">
        <v>1751.89</v>
      </c>
      <c r="CU209">
        <v>0</v>
      </c>
      <c r="CV209">
        <v>0</v>
      </c>
      <c r="CW209">
        <v>0</v>
      </c>
      <c r="CX209">
        <v>0</v>
      </c>
      <c r="CY209">
        <v>1751.89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3.6121099999999999</v>
      </c>
      <c r="DN209">
        <v>67.623199999999997</v>
      </c>
      <c r="DO209">
        <v>22.676600000000001</v>
      </c>
      <c r="DP209">
        <v>0</v>
      </c>
      <c r="DQ209">
        <v>0.33756700000000001</v>
      </c>
      <c r="DR209">
        <v>8.1220700000000008</v>
      </c>
      <c r="DS209">
        <v>102.47799999999999</v>
      </c>
      <c r="DT209">
        <v>204.84899999999999</v>
      </c>
      <c r="DU209">
        <v>90.041600000000003</v>
      </c>
      <c r="DV209">
        <v>0</v>
      </c>
      <c r="DW209">
        <v>0</v>
      </c>
      <c r="DX209">
        <v>0</v>
      </c>
      <c r="DY209">
        <v>294.89100000000002</v>
      </c>
      <c r="DZ209">
        <v>283.15899999999999</v>
      </c>
      <c r="EA209">
        <v>11.732100000000001</v>
      </c>
      <c r="EB209">
        <v>0</v>
      </c>
      <c r="EC209">
        <v>0</v>
      </c>
      <c r="EE209">
        <v>0</v>
      </c>
      <c r="EF209">
        <v>0</v>
      </c>
      <c r="EH209">
        <v>0</v>
      </c>
      <c r="FI209" t="s">
        <v>509</v>
      </c>
      <c r="FJ209" t="s">
        <v>512</v>
      </c>
      <c r="FK209" t="s">
        <v>260</v>
      </c>
      <c r="FL209" t="s">
        <v>291</v>
      </c>
      <c r="FM209">
        <v>8.5</v>
      </c>
      <c r="FN209" t="s">
        <v>44</v>
      </c>
      <c r="FO209" t="s">
        <v>516</v>
      </c>
      <c r="FP209" t="s">
        <v>519</v>
      </c>
    </row>
    <row r="210" spans="1:172" x14ac:dyDescent="0.25">
      <c r="A210" s="69">
        <v>42961.446377314816</v>
      </c>
      <c r="B210" t="s">
        <v>451</v>
      </c>
      <c r="C210">
        <v>1010006</v>
      </c>
      <c r="D210" t="s">
        <v>303</v>
      </c>
      <c r="E210">
        <v>22500</v>
      </c>
      <c r="F210">
        <v>22500</v>
      </c>
      <c r="G210" t="s">
        <v>43</v>
      </c>
      <c r="H210" s="39">
        <v>4.027777777777778E-2</v>
      </c>
      <c r="I210" t="s">
        <v>51</v>
      </c>
      <c r="J210">
        <v>-43.21</v>
      </c>
      <c r="K210" t="s">
        <v>100</v>
      </c>
      <c r="L210" t="s">
        <v>100</v>
      </c>
      <c r="M210" t="s">
        <v>286</v>
      </c>
      <c r="N210">
        <v>0</v>
      </c>
      <c r="O210">
        <v>42039.5</v>
      </c>
      <c r="P210">
        <v>64644.1</v>
      </c>
      <c r="Q210">
        <v>0</v>
      </c>
      <c r="R210">
        <v>0</v>
      </c>
      <c r="S210">
        <v>0</v>
      </c>
      <c r="T210">
        <v>93403.8</v>
      </c>
      <c r="U210">
        <v>200087</v>
      </c>
      <c r="V210">
        <v>81817.899999999994</v>
      </c>
      <c r="W210">
        <v>0</v>
      </c>
      <c r="X210">
        <v>0</v>
      </c>
      <c r="Y210">
        <v>0</v>
      </c>
      <c r="Z210">
        <v>281905</v>
      </c>
      <c r="AA210">
        <v>204.64099999999999</v>
      </c>
      <c r="AB210">
        <v>0</v>
      </c>
      <c r="AC210">
        <v>0</v>
      </c>
      <c r="AD210">
        <v>0</v>
      </c>
      <c r="AE210">
        <v>0</v>
      </c>
      <c r="AF210">
        <v>1288.28</v>
      </c>
      <c r="AG210">
        <v>0</v>
      </c>
      <c r="AH210">
        <v>1492.92</v>
      </c>
      <c r="AI210">
        <v>0</v>
      </c>
      <c r="AJ210">
        <v>0</v>
      </c>
      <c r="AK210">
        <v>0</v>
      </c>
      <c r="AL210">
        <v>0</v>
      </c>
      <c r="AM210">
        <v>1492.92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1.4673099999999999</v>
      </c>
      <c r="BB210">
        <v>68.849100000000007</v>
      </c>
      <c r="BC210">
        <v>67.005899999999997</v>
      </c>
      <c r="BD210">
        <v>0</v>
      </c>
      <c r="BE210">
        <v>0</v>
      </c>
      <c r="BF210">
        <v>8.2481399999999994</v>
      </c>
      <c r="BG210">
        <v>102.47799999999999</v>
      </c>
      <c r="BH210">
        <v>248.048</v>
      </c>
      <c r="BI210">
        <v>90.041600000000003</v>
      </c>
      <c r="BJ210">
        <v>0</v>
      </c>
      <c r="BK210">
        <v>0</v>
      </c>
      <c r="BL210">
        <v>0</v>
      </c>
      <c r="BM210">
        <v>338.09</v>
      </c>
      <c r="BN210">
        <v>328.37400000000002</v>
      </c>
      <c r="BO210">
        <v>9.7154600000000002</v>
      </c>
      <c r="BP210">
        <v>0</v>
      </c>
      <c r="BQ210">
        <v>0</v>
      </c>
      <c r="BS210">
        <v>0</v>
      </c>
      <c r="BT210">
        <v>0</v>
      </c>
      <c r="BV210">
        <v>0</v>
      </c>
      <c r="BW210" t="s">
        <v>100</v>
      </c>
      <c r="BX210" t="s">
        <v>100</v>
      </c>
      <c r="BY210" t="s">
        <v>442</v>
      </c>
      <c r="BZ210">
        <v>2.7648899999999998</v>
      </c>
      <c r="CA210">
        <v>41604.6</v>
      </c>
      <c r="CB210">
        <v>18330.900000000001</v>
      </c>
      <c r="CC210">
        <v>0</v>
      </c>
      <c r="CD210">
        <v>440.00099999999998</v>
      </c>
      <c r="CE210">
        <v>0</v>
      </c>
      <c r="CF210">
        <v>93403.8</v>
      </c>
      <c r="CG210">
        <v>153782</v>
      </c>
      <c r="CH210">
        <v>81817.899999999994</v>
      </c>
      <c r="CI210">
        <v>0</v>
      </c>
      <c r="CJ210">
        <v>0</v>
      </c>
      <c r="CK210">
        <v>0</v>
      </c>
      <c r="CL210">
        <v>235600</v>
      </c>
      <c r="CM210">
        <v>483.27699999999999</v>
      </c>
      <c r="CN210">
        <v>0</v>
      </c>
      <c r="CO210">
        <v>0</v>
      </c>
      <c r="CP210">
        <v>0</v>
      </c>
      <c r="CQ210">
        <v>0</v>
      </c>
      <c r="CR210">
        <v>1268.6099999999999</v>
      </c>
      <c r="CS210">
        <v>0</v>
      </c>
      <c r="CT210">
        <v>1751.89</v>
      </c>
      <c r="CU210">
        <v>0</v>
      </c>
      <c r="CV210">
        <v>0</v>
      </c>
      <c r="CW210">
        <v>0</v>
      </c>
      <c r="CX210">
        <v>0</v>
      </c>
      <c r="CY210">
        <v>1751.89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3.6121099999999999</v>
      </c>
      <c r="DN210">
        <v>67.623199999999997</v>
      </c>
      <c r="DO210">
        <v>22.676600000000001</v>
      </c>
      <c r="DP210">
        <v>0</v>
      </c>
      <c r="DQ210">
        <v>0.33756700000000001</v>
      </c>
      <c r="DR210">
        <v>8.1220700000000008</v>
      </c>
      <c r="DS210">
        <v>102.47799999999999</v>
      </c>
      <c r="DT210">
        <v>204.84899999999999</v>
      </c>
      <c r="DU210">
        <v>90.041600000000003</v>
      </c>
      <c r="DV210">
        <v>0</v>
      </c>
      <c r="DW210">
        <v>0</v>
      </c>
      <c r="DX210">
        <v>0</v>
      </c>
      <c r="DY210">
        <v>294.89100000000002</v>
      </c>
      <c r="DZ210">
        <v>283.15899999999999</v>
      </c>
      <c r="EA210">
        <v>11.732100000000001</v>
      </c>
      <c r="EB210">
        <v>0</v>
      </c>
      <c r="EC210">
        <v>0</v>
      </c>
      <c r="EE210">
        <v>0</v>
      </c>
      <c r="EF210">
        <v>0</v>
      </c>
      <c r="EH210">
        <v>0</v>
      </c>
      <c r="FI210" t="s">
        <v>509</v>
      </c>
      <c r="FJ210" t="s">
        <v>512</v>
      </c>
      <c r="FK210" t="s">
        <v>260</v>
      </c>
      <c r="FL210" t="s">
        <v>291</v>
      </c>
      <c r="FM210">
        <v>8.5</v>
      </c>
      <c r="FN210" t="s">
        <v>44</v>
      </c>
      <c r="FO210" t="s">
        <v>516</v>
      </c>
      <c r="FP210" t="s">
        <v>519</v>
      </c>
    </row>
    <row r="211" spans="1:172" x14ac:dyDescent="0.25">
      <c r="A211" s="69">
        <v>42961.447071759256</v>
      </c>
      <c r="B211" t="s">
        <v>452</v>
      </c>
      <c r="C211">
        <v>1010115</v>
      </c>
      <c r="D211" t="s">
        <v>124</v>
      </c>
      <c r="E211">
        <v>22500</v>
      </c>
      <c r="F211">
        <v>22500</v>
      </c>
      <c r="G211" t="s">
        <v>43</v>
      </c>
      <c r="H211" s="39">
        <v>3.5416666666666666E-2</v>
      </c>
      <c r="I211" t="s">
        <v>50</v>
      </c>
      <c r="J211">
        <v>46.32</v>
      </c>
      <c r="K211" t="s">
        <v>100</v>
      </c>
      <c r="L211" t="s">
        <v>100</v>
      </c>
      <c r="M211" t="s">
        <v>236</v>
      </c>
      <c r="N211">
        <v>4323.4399999999996</v>
      </c>
      <c r="O211">
        <v>94191.8</v>
      </c>
      <c r="P211">
        <v>53697</v>
      </c>
      <c r="Q211">
        <v>0</v>
      </c>
      <c r="R211">
        <v>0</v>
      </c>
      <c r="S211">
        <v>0</v>
      </c>
      <c r="T211">
        <v>93403.8</v>
      </c>
      <c r="U211">
        <v>245616</v>
      </c>
      <c r="V211">
        <v>81817.899999999994</v>
      </c>
      <c r="W211">
        <v>0</v>
      </c>
      <c r="X211">
        <v>0</v>
      </c>
      <c r="Y211">
        <v>0</v>
      </c>
      <c r="Z211">
        <v>327434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1116.9000000000001</v>
      </c>
      <c r="AG211">
        <v>0</v>
      </c>
      <c r="AH211">
        <v>1116.9000000000001</v>
      </c>
      <c r="AI211">
        <v>0</v>
      </c>
      <c r="AJ211">
        <v>0</v>
      </c>
      <c r="AK211">
        <v>0</v>
      </c>
      <c r="AL211">
        <v>0</v>
      </c>
      <c r="AM211">
        <v>1116.9000000000001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3.4483799999999998</v>
      </c>
      <c r="BB211">
        <v>137.083</v>
      </c>
      <c r="BC211">
        <v>57.281799999999997</v>
      </c>
      <c r="BD211">
        <v>0</v>
      </c>
      <c r="BE211">
        <v>0</v>
      </c>
      <c r="BF211">
        <v>7.2022500000000003</v>
      </c>
      <c r="BG211">
        <v>101.544</v>
      </c>
      <c r="BH211">
        <v>306.55900000000003</v>
      </c>
      <c r="BI211">
        <v>89.233699999999999</v>
      </c>
      <c r="BJ211">
        <v>0</v>
      </c>
      <c r="BK211">
        <v>0</v>
      </c>
      <c r="BL211">
        <v>0</v>
      </c>
      <c r="BM211">
        <v>395.79300000000001</v>
      </c>
      <c r="BN211">
        <v>388.59100000000001</v>
      </c>
      <c r="BO211">
        <v>7.2022500000000003</v>
      </c>
      <c r="BP211">
        <v>0</v>
      </c>
      <c r="BQ211">
        <v>0</v>
      </c>
      <c r="BS211">
        <v>0</v>
      </c>
      <c r="BT211">
        <v>0</v>
      </c>
      <c r="BV211">
        <v>0</v>
      </c>
      <c r="BW211" t="s">
        <v>100</v>
      </c>
      <c r="BX211" t="s">
        <v>100</v>
      </c>
      <c r="BY211" t="s">
        <v>480</v>
      </c>
      <c r="BZ211">
        <v>4.3354999999999997</v>
      </c>
      <c r="CA211">
        <v>132255</v>
      </c>
      <c r="CB211">
        <v>48779.5</v>
      </c>
      <c r="CC211">
        <v>0</v>
      </c>
      <c r="CD211">
        <v>524.10199999999998</v>
      </c>
      <c r="CE211">
        <v>0</v>
      </c>
      <c r="CF211">
        <v>93403.8</v>
      </c>
      <c r="CG211">
        <v>274967</v>
      </c>
      <c r="CH211">
        <v>81817.899999999994</v>
      </c>
      <c r="CI211">
        <v>0</v>
      </c>
      <c r="CJ211">
        <v>0</v>
      </c>
      <c r="CK211">
        <v>0</v>
      </c>
      <c r="CL211">
        <v>356785</v>
      </c>
      <c r="CM211">
        <v>753.39300000000003</v>
      </c>
      <c r="CN211">
        <v>0</v>
      </c>
      <c r="CO211">
        <v>0</v>
      </c>
      <c r="CP211">
        <v>0</v>
      </c>
      <c r="CQ211">
        <v>0</v>
      </c>
      <c r="CR211">
        <v>1101.52</v>
      </c>
      <c r="CS211">
        <v>0</v>
      </c>
      <c r="CT211">
        <v>1854.91</v>
      </c>
      <c r="CU211">
        <v>0</v>
      </c>
      <c r="CV211">
        <v>0</v>
      </c>
      <c r="CW211">
        <v>0</v>
      </c>
      <c r="CX211">
        <v>0</v>
      </c>
      <c r="CY211">
        <v>1854.91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4.80253</v>
      </c>
      <c r="DN211">
        <v>181.76900000000001</v>
      </c>
      <c r="DO211">
        <v>57.235900000000001</v>
      </c>
      <c r="DP211">
        <v>0</v>
      </c>
      <c r="DQ211">
        <v>0.41555500000000001</v>
      </c>
      <c r="DR211">
        <v>7.1023500000000004</v>
      </c>
      <c r="DS211">
        <v>101.544</v>
      </c>
      <c r="DT211">
        <v>352.87</v>
      </c>
      <c r="DU211">
        <v>89.233699999999999</v>
      </c>
      <c r="DV211">
        <v>0</v>
      </c>
      <c r="DW211">
        <v>0</v>
      </c>
      <c r="DX211">
        <v>0</v>
      </c>
      <c r="DY211">
        <v>442.10399999999998</v>
      </c>
      <c r="DZ211">
        <v>430.202</v>
      </c>
      <c r="EA211">
        <v>11.9015</v>
      </c>
      <c r="EB211">
        <v>0</v>
      </c>
      <c r="EC211">
        <v>0</v>
      </c>
      <c r="EE211">
        <v>0</v>
      </c>
      <c r="EF211">
        <v>0</v>
      </c>
      <c r="EH211">
        <v>0</v>
      </c>
      <c r="FI211" t="s">
        <v>509</v>
      </c>
      <c r="FJ211" t="s">
        <v>512</v>
      </c>
      <c r="FK211" t="s">
        <v>260</v>
      </c>
      <c r="FL211" t="s">
        <v>291</v>
      </c>
      <c r="FM211">
        <v>8.5</v>
      </c>
      <c r="FN211" t="s">
        <v>44</v>
      </c>
      <c r="FO211" t="s">
        <v>516</v>
      </c>
      <c r="FP211" t="s">
        <v>519</v>
      </c>
    </row>
    <row r="212" spans="1:172" x14ac:dyDescent="0.25">
      <c r="A212" s="69">
        <v>42961.447754629633</v>
      </c>
      <c r="B212" t="s">
        <v>453</v>
      </c>
      <c r="C212">
        <v>1010306</v>
      </c>
      <c r="D212" t="s">
        <v>303</v>
      </c>
      <c r="E212">
        <v>22500</v>
      </c>
      <c r="F212">
        <v>22500</v>
      </c>
      <c r="G212" t="s">
        <v>43</v>
      </c>
      <c r="H212" s="39">
        <v>3.8194444444444441E-2</v>
      </c>
      <c r="I212" t="s">
        <v>51</v>
      </c>
      <c r="J212">
        <v>-13.08</v>
      </c>
      <c r="K212" t="s">
        <v>100</v>
      </c>
      <c r="L212" t="s">
        <v>100</v>
      </c>
      <c r="M212" t="s">
        <v>236</v>
      </c>
      <c r="N212">
        <v>7813.81</v>
      </c>
      <c r="O212">
        <v>31052.6</v>
      </c>
      <c r="P212">
        <v>40031.199999999997</v>
      </c>
      <c r="Q212">
        <v>0</v>
      </c>
      <c r="R212">
        <v>0</v>
      </c>
      <c r="S212">
        <v>0</v>
      </c>
      <c r="T212">
        <v>93403.8</v>
      </c>
      <c r="U212">
        <v>172301</v>
      </c>
      <c r="V212">
        <v>81817.899999999994</v>
      </c>
      <c r="W212">
        <v>0</v>
      </c>
      <c r="X212">
        <v>0</v>
      </c>
      <c r="Y212">
        <v>0</v>
      </c>
      <c r="Z212">
        <v>254119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1288.28</v>
      </c>
      <c r="AG212">
        <v>0</v>
      </c>
      <c r="AH212">
        <v>1288.28</v>
      </c>
      <c r="AI212">
        <v>0</v>
      </c>
      <c r="AJ212">
        <v>0</v>
      </c>
      <c r="AK212">
        <v>0</v>
      </c>
      <c r="AL212">
        <v>0</v>
      </c>
      <c r="AM212">
        <v>1288.28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6.06677</v>
      </c>
      <c r="BB212">
        <v>57.947200000000002</v>
      </c>
      <c r="BC212">
        <v>43.183900000000001</v>
      </c>
      <c r="BD212">
        <v>0</v>
      </c>
      <c r="BE212">
        <v>0</v>
      </c>
      <c r="BF212">
        <v>8.2481500000000008</v>
      </c>
      <c r="BG212">
        <v>102.47799999999999</v>
      </c>
      <c r="BH212">
        <v>217.92400000000001</v>
      </c>
      <c r="BI212">
        <v>90.041600000000003</v>
      </c>
      <c r="BJ212">
        <v>0</v>
      </c>
      <c r="BK212">
        <v>0</v>
      </c>
      <c r="BL212">
        <v>0</v>
      </c>
      <c r="BM212">
        <v>307.96600000000001</v>
      </c>
      <c r="BN212">
        <v>299.71699999999998</v>
      </c>
      <c r="BO212">
        <v>8.2481500000000008</v>
      </c>
      <c r="BP212">
        <v>0</v>
      </c>
      <c r="BQ212">
        <v>0</v>
      </c>
      <c r="BS212">
        <v>0</v>
      </c>
      <c r="BT212">
        <v>0</v>
      </c>
      <c r="BV212">
        <v>0</v>
      </c>
      <c r="BW212" t="s">
        <v>100</v>
      </c>
      <c r="BX212" t="s">
        <v>100</v>
      </c>
      <c r="BY212" t="s">
        <v>442</v>
      </c>
      <c r="BZ212">
        <v>2.7648899999999998</v>
      </c>
      <c r="CA212">
        <v>41604.6</v>
      </c>
      <c r="CB212">
        <v>18330.900000000001</v>
      </c>
      <c r="CC212">
        <v>0</v>
      </c>
      <c r="CD212">
        <v>440.00099999999998</v>
      </c>
      <c r="CE212">
        <v>0</v>
      </c>
      <c r="CF212">
        <v>93403.8</v>
      </c>
      <c r="CG212">
        <v>153782</v>
      </c>
      <c r="CH212">
        <v>81817.899999999994</v>
      </c>
      <c r="CI212">
        <v>0</v>
      </c>
      <c r="CJ212">
        <v>0</v>
      </c>
      <c r="CK212">
        <v>0</v>
      </c>
      <c r="CL212">
        <v>235600</v>
      </c>
      <c r="CM212">
        <v>483.27699999999999</v>
      </c>
      <c r="CN212">
        <v>0</v>
      </c>
      <c r="CO212">
        <v>0</v>
      </c>
      <c r="CP212">
        <v>0</v>
      </c>
      <c r="CQ212">
        <v>0</v>
      </c>
      <c r="CR212">
        <v>1268.6099999999999</v>
      </c>
      <c r="CS212">
        <v>0</v>
      </c>
      <c r="CT212">
        <v>1751.89</v>
      </c>
      <c r="CU212">
        <v>0</v>
      </c>
      <c r="CV212">
        <v>0</v>
      </c>
      <c r="CW212">
        <v>0</v>
      </c>
      <c r="CX212">
        <v>0</v>
      </c>
      <c r="CY212">
        <v>1751.89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3.6121099999999999</v>
      </c>
      <c r="DN212">
        <v>67.623199999999997</v>
      </c>
      <c r="DO212">
        <v>22.676600000000001</v>
      </c>
      <c r="DP212">
        <v>0</v>
      </c>
      <c r="DQ212">
        <v>0.33756700000000001</v>
      </c>
      <c r="DR212">
        <v>8.1220700000000008</v>
      </c>
      <c r="DS212">
        <v>102.47799999999999</v>
      </c>
      <c r="DT212">
        <v>204.84899999999999</v>
      </c>
      <c r="DU212">
        <v>90.041600000000003</v>
      </c>
      <c r="DV212">
        <v>0</v>
      </c>
      <c r="DW212">
        <v>0</v>
      </c>
      <c r="DX212">
        <v>0</v>
      </c>
      <c r="DY212">
        <v>294.89100000000002</v>
      </c>
      <c r="DZ212">
        <v>283.15899999999999</v>
      </c>
      <c r="EA212">
        <v>11.732100000000001</v>
      </c>
      <c r="EB212">
        <v>0</v>
      </c>
      <c r="EC212">
        <v>0</v>
      </c>
      <c r="EE212">
        <v>0</v>
      </c>
      <c r="EF212">
        <v>0</v>
      </c>
      <c r="EH212">
        <v>0</v>
      </c>
      <c r="FI212" t="s">
        <v>509</v>
      </c>
      <c r="FJ212" t="s">
        <v>512</v>
      </c>
      <c r="FK212" t="s">
        <v>260</v>
      </c>
      <c r="FL212" t="s">
        <v>291</v>
      </c>
      <c r="FM212">
        <v>8.5</v>
      </c>
      <c r="FN212" t="s">
        <v>44</v>
      </c>
      <c r="FO212" t="s">
        <v>516</v>
      </c>
      <c r="FP212" t="s">
        <v>519</v>
      </c>
    </row>
    <row r="213" spans="1:172" x14ac:dyDescent="0.25">
      <c r="A213" s="69">
        <v>42961.449270833335</v>
      </c>
      <c r="B213" t="s">
        <v>454</v>
      </c>
      <c r="C213">
        <v>1010515</v>
      </c>
      <c r="D213" t="s">
        <v>124</v>
      </c>
      <c r="E213">
        <v>22500</v>
      </c>
      <c r="F213">
        <v>22500</v>
      </c>
      <c r="G213" t="s">
        <v>43</v>
      </c>
      <c r="H213" s="39">
        <v>8.7500000000000008E-2</v>
      </c>
      <c r="I213" t="s">
        <v>50</v>
      </c>
      <c r="J213">
        <v>51.01</v>
      </c>
      <c r="K213" t="s">
        <v>100</v>
      </c>
      <c r="L213" t="s">
        <v>100</v>
      </c>
      <c r="M213" t="s">
        <v>455</v>
      </c>
      <c r="N213">
        <v>0.93254899999999996</v>
      </c>
      <c r="O213">
        <v>72448.399999999994</v>
      </c>
      <c r="P213">
        <v>72136.800000000003</v>
      </c>
      <c r="Q213">
        <v>947.57899999999995</v>
      </c>
      <c r="R213">
        <v>22030.2</v>
      </c>
      <c r="S213">
        <v>0</v>
      </c>
      <c r="T213">
        <v>93403.8</v>
      </c>
      <c r="U213">
        <v>260968</v>
      </c>
      <c r="V213">
        <v>81817.899999999994</v>
      </c>
      <c r="W213">
        <v>0</v>
      </c>
      <c r="X213">
        <v>0</v>
      </c>
      <c r="Y213">
        <v>0</v>
      </c>
      <c r="Z213">
        <v>342786</v>
      </c>
      <c r="AA213">
        <v>177.72499999999999</v>
      </c>
      <c r="AB213">
        <v>0</v>
      </c>
      <c r="AC213">
        <v>0</v>
      </c>
      <c r="AD213">
        <v>0</v>
      </c>
      <c r="AE213">
        <v>0</v>
      </c>
      <c r="AF213">
        <v>1116.8800000000001</v>
      </c>
      <c r="AG213">
        <v>0</v>
      </c>
      <c r="AH213">
        <v>1294.5999999999999</v>
      </c>
      <c r="AI213">
        <v>0</v>
      </c>
      <c r="AJ213">
        <v>0</v>
      </c>
      <c r="AK213">
        <v>0</v>
      </c>
      <c r="AL213">
        <v>0</v>
      </c>
      <c r="AM213">
        <v>1294.5999999999999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1.29887</v>
      </c>
      <c r="BB213">
        <v>89.101100000000002</v>
      </c>
      <c r="BC213">
        <v>76.392200000000003</v>
      </c>
      <c r="BD213">
        <v>1.85162</v>
      </c>
      <c r="BE213">
        <v>24.484300000000001</v>
      </c>
      <c r="BF213">
        <v>7.2021600000000001</v>
      </c>
      <c r="BG213">
        <v>101.544</v>
      </c>
      <c r="BH213">
        <v>301.87400000000002</v>
      </c>
      <c r="BI213">
        <v>89.233699999999999</v>
      </c>
      <c r="BJ213">
        <v>0</v>
      </c>
      <c r="BK213">
        <v>0</v>
      </c>
      <c r="BL213">
        <v>0</v>
      </c>
      <c r="BM213">
        <v>391.108</v>
      </c>
      <c r="BN213">
        <v>382.608</v>
      </c>
      <c r="BO213">
        <v>8.5002999999999993</v>
      </c>
      <c r="BP213">
        <v>0</v>
      </c>
      <c r="BQ213">
        <v>0</v>
      </c>
      <c r="BS213">
        <v>0</v>
      </c>
      <c r="BT213">
        <v>0</v>
      </c>
      <c r="BV213">
        <v>0</v>
      </c>
      <c r="BW213" t="s">
        <v>100</v>
      </c>
      <c r="BX213" t="s">
        <v>100</v>
      </c>
      <c r="BY213" t="s">
        <v>480</v>
      </c>
      <c r="BZ213">
        <v>4.3354999999999997</v>
      </c>
      <c r="CA213">
        <v>132255</v>
      </c>
      <c r="CB213">
        <v>48779.5</v>
      </c>
      <c r="CC213">
        <v>0</v>
      </c>
      <c r="CD213">
        <v>524.10199999999998</v>
      </c>
      <c r="CE213">
        <v>0</v>
      </c>
      <c r="CF213">
        <v>93403.8</v>
      </c>
      <c r="CG213">
        <v>274967</v>
      </c>
      <c r="CH213">
        <v>81817.899999999994</v>
      </c>
      <c r="CI213">
        <v>0</v>
      </c>
      <c r="CJ213">
        <v>0</v>
      </c>
      <c r="CK213">
        <v>0</v>
      </c>
      <c r="CL213">
        <v>356785</v>
      </c>
      <c r="CM213">
        <v>753.39300000000003</v>
      </c>
      <c r="CN213">
        <v>0</v>
      </c>
      <c r="CO213">
        <v>0</v>
      </c>
      <c r="CP213">
        <v>0</v>
      </c>
      <c r="CQ213">
        <v>0</v>
      </c>
      <c r="CR213">
        <v>1101.52</v>
      </c>
      <c r="CS213">
        <v>0</v>
      </c>
      <c r="CT213">
        <v>1854.91</v>
      </c>
      <c r="CU213">
        <v>0</v>
      </c>
      <c r="CV213">
        <v>0</v>
      </c>
      <c r="CW213">
        <v>0</v>
      </c>
      <c r="CX213">
        <v>0</v>
      </c>
      <c r="CY213">
        <v>1854.91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4.80253</v>
      </c>
      <c r="DN213">
        <v>181.76900000000001</v>
      </c>
      <c r="DO213">
        <v>57.235900000000001</v>
      </c>
      <c r="DP213">
        <v>0</v>
      </c>
      <c r="DQ213">
        <v>0.41555500000000001</v>
      </c>
      <c r="DR213">
        <v>7.1023500000000004</v>
      </c>
      <c r="DS213">
        <v>101.544</v>
      </c>
      <c r="DT213">
        <v>352.87</v>
      </c>
      <c r="DU213">
        <v>89.233699999999999</v>
      </c>
      <c r="DV213">
        <v>0</v>
      </c>
      <c r="DW213">
        <v>0</v>
      </c>
      <c r="DX213">
        <v>0</v>
      </c>
      <c r="DY213">
        <v>442.10399999999998</v>
      </c>
      <c r="DZ213">
        <v>430.202</v>
      </c>
      <c r="EA213">
        <v>11.9015</v>
      </c>
      <c r="EB213">
        <v>0</v>
      </c>
      <c r="EC213">
        <v>0</v>
      </c>
      <c r="EE213">
        <v>0</v>
      </c>
      <c r="EF213">
        <v>0</v>
      </c>
      <c r="EH213">
        <v>0</v>
      </c>
      <c r="FI213" t="s">
        <v>509</v>
      </c>
      <c r="FJ213" t="s">
        <v>512</v>
      </c>
      <c r="FK213" t="s">
        <v>260</v>
      </c>
      <c r="FL213" t="s">
        <v>291</v>
      </c>
      <c r="FM213">
        <v>8.5</v>
      </c>
      <c r="FN213" t="s">
        <v>44</v>
      </c>
      <c r="FO213" t="s">
        <v>516</v>
      </c>
      <c r="FP213" t="s">
        <v>519</v>
      </c>
    </row>
    <row r="214" spans="1:172" x14ac:dyDescent="0.25">
      <c r="A214" s="69">
        <v>42961.450370370374</v>
      </c>
      <c r="B214" t="s">
        <v>456</v>
      </c>
      <c r="C214">
        <v>1010606</v>
      </c>
      <c r="D214" t="s">
        <v>303</v>
      </c>
      <c r="E214">
        <v>22500</v>
      </c>
      <c r="F214">
        <v>22500</v>
      </c>
      <c r="G214" t="s">
        <v>43</v>
      </c>
      <c r="H214" s="39">
        <v>6.3194444444444442E-2</v>
      </c>
      <c r="I214" t="s">
        <v>51</v>
      </c>
      <c r="J214">
        <v>-16.11</v>
      </c>
      <c r="K214" t="s">
        <v>100</v>
      </c>
      <c r="L214" t="s">
        <v>100</v>
      </c>
      <c r="M214" t="s">
        <v>236</v>
      </c>
      <c r="N214">
        <v>2.1493799999999998</v>
      </c>
      <c r="O214">
        <v>29075.9</v>
      </c>
      <c r="P214">
        <v>42756.6</v>
      </c>
      <c r="Q214">
        <v>135.40100000000001</v>
      </c>
      <c r="R214">
        <v>11448.8</v>
      </c>
      <c r="S214">
        <v>0</v>
      </c>
      <c r="T214">
        <v>93403.8</v>
      </c>
      <c r="U214">
        <v>176823</v>
      </c>
      <c r="V214">
        <v>81817.899999999994</v>
      </c>
      <c r="W214">
        <v>0</v>
      </c>
      <c r="X214">
        <v>0</v>
      </c>
      <c r="Y214">
        <v>0</v>
      </c>
      <c r="Z214">
        <v>258641</v>
      </c>
      <c r="AA214">
        <v>409.62900000000002</v>
      </c>
      <c r="AB214">
        <v>0</v>
      </c>
      <c r="AC214">
        <v>0</v>
      </c>
      <c r="AD214">
        <v>0</v>
      </c>
      <c r="AE214">
        <v>0</v>
      </c>
      <c r="AF214">
        <v>1288.28</v>
      </c>
      <c r="AG214">
        <v>0</v>
      </c>
      <c r="AH214">
        <v>1697.91</v>
      </c>
      <c r="AI214">
        <v>0</v>
      </c>
      <c r="AJ214">
        <v>0</v>
      </c>
      <c r="AK214">
        <v>0</v>
      </c>
      <c r="AL214">
        <v>0</v>
      </c>
      <c r="AM214">
        <v>1697.91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2.9875400000000001</v>
      </c>
      <c r="BB214">
        <v>45.8444</v>
      </c>
      <c r="BC214">
        <v>46.814700000000002</v>
      </c>
      <c r="BD214">
        <v>0.41526099999999999</v>
      </c>
      <c r="BE214">
        <v>14.173</v>
      </c>
      <c r="BF214">
        <v>8.2481500000000008</v>
      </c>
      <c r="BG214">
        <v>102.47799999999999</v>
      </c>
      <c r="BH214">
        <v>220.96100000000001</v>
      </c>
      <c r="BI214">
        <v>90.041600000000003</v>
      </c>
      <c r="BJ214">
        <v>0</v>
      </c>
      <c r="BK214">
        <v>0</v>
      </c>
      <c r="BL214">
        <v>0</v>
      </c>
      <c r="BM214">
        <v>311.00299999999999</v>
      </c>
      <c r="BN214">
        <v>299.76900000000001</v>
      </c>
      <c r="BO214">
        <v>11.234</v>
      </c>
      <c r="BP214">
        <v>0</v>
      </c>
      <c r="BQ214">
        <v>0</v>
      </c>
      <c r="BS214">
        <v>0</v>
      </c>
      <c r="BT214">
        <v>0</v>
      </c>
      <c r="BV214">
        <v>0</v>
      </c>
      <c r="BW214" t="s">
        <v>100</v>
      </c>
      <c r="BX214" t="s">
        <v>100</v>
      </c>
      <c r="BY214" t="s">
        <v>442</v>
      </c>
      <c r="BZ214">
        <v>2.7648899999999998</v>
      </c>
      <c r="CA214">
        <v>41604.6</v>
      </c>
      <c r="CB214">
        <v>18330.900000000001</v>
      </c>
      <c r="CC214">
        <v>0</v>
      </c>
      <c r="CD214">
        <v>440.00099999999998</v>
      </c>
      <c r="CE214">
        <v>0</v>
      </c>
      <c r="CF214">
        <v>93403.8</v>
      </c>
      <c r="CG214">
        <v>153782</v>
      </c>
      <c r="CH214">
        <v>81817.899999999994</v>
      </c>
      <c r="CI214">
        <v>0</v>
      </c>
      <c r="CJ214">
        <v>0</v>
      </c>
      <c r="CK214">
        <v>0</v>
      </c>
      <c r="CL214">
        <v>235600</v>
      </c>
      <c r="CM214">
        <v>483.27699999999999</v>
      </c>
      <c r="CN214">
        <v>0</v>
      </c>
      <c r="CO214">
        <v>0</v>
      </c>
      <c r="CP214">
        <v>0</v>
      </c>
      <c r="CQ214">
        <v>0</v>
      </c>
      <c r="CR214">
        <v>1268.6099999999999</v>
      </c>
      <c r="CS214">
        <v>0</v>
      </c>
      <c r="CT214">
        <v>1751.89</v>
      </c>
      <c r="CU214">
        <v>0</v>
      </c>
      <c r="CV214">
        <v>0</v>
      </c>
      <c r="CW214">
        <v>0</v>
      </c>
      <c r="CX214">
        <v>0</v>
      </c>
      <c r="CY214">
        <v>1751.89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3.6121099999999999</v>
      </c>
      <c r="DN214">
        <v>67.623199999999997</v>
      </c>
      <c r="DO214">
        <v>22.676600000000001</v>
      </c>
      <c r="DP214">
        <v>0</v>
      </c>
      <c r="DQ214">
        <v>0.33756700000000001</v>
      </c>
      <c r="DR214">
        <v>8.1220700000000008</v>
      </c>
      <c r="DS214">
        <v>102.47799999999999</v>
      </c>
      <c r="DT214">
        <v>204.84899999999999</v>
      </c>
      <c r="DU214">
        <v>90.041600000000003</v>
      </c>
      <c r="DV214">
        <v>0</v>
      </c>
      <c r="DW214">
        <v>0</v>
      </c>
      <c r="DX214">
        <v>0</v>
      </c>
      <c r="DY214">
        <v>294.89100000000002</v>
      </c>
      <c r="DZ214">
        <v>283.15899999999999</v>
      </c>
      <c r="EA214">
        <v>11.732100000000001</v>
      </c>
      <c r="EB214">
        <v>0</v>
      </c>
      <c r="EC214">
        <v>0</v>
      </c>
      <c r="EE214">
        <v>0</v>
      </c>
      <c r="EF214">
        <v>0</v>
      </c>
      <c r="EH214">
        <v>0</v>
      </c>
      <c r="FI214" t="s">
        <v>509</v>
      </c>
      <c r="FJ214" t="s">
        <v>512</v>
      </c>
      <c r="FK214" t="s">
        <v>260</v>
      </c>
      <c r="FL214" t="s">
        <v>291</v>
      </c>
      <c r="FM214">
        <v>8.5</v>
      </c>
      <c r="FN214" t="s">
        <v>44</v>
      </c>
      <c r="FO214" t="s">
        <v>516</v>
      </c>
      <c r="FP214" t="s">
        <v>519</v>
      </c>
    </row>
    <row r="215" spans="1:172" x14ac:dyDescent="0.25">
      <c r="A215" s="69">
        <v>42961.451053240744</v>
      </c>
      <c r="B215" t="s">
        <v>457</v>
      </c>
      <c r="C215">
        <v>1013715</v>
      </c>
      <c r="D215" t="s">
        <v>124</v>
      </c>
      <c r="E215">
        <v>22500</v>
      </c>
      <c r="F215">
        <v>22500</v>
      </c>
      <c r="G215" t="s">
        <v>43</v>
      </c>
      <c r="H215" s="39">
        <v>3.8194444444444441E-2</v>
      </c>
      <c r="I215" t="s">
        <v>50</v>
      </c>
      <c r="J215">
        <v>38.770000000000003</v>
      </c>
      <c r="K215" t="s">
        <v>100</v>
      </c>
      <c r="L215" t="s">
        <v>100</v>
      </c>
      <c r="M215" t="s">
        <v>368</v>
      </c>
      <c r="N215">
        <v>0</v>
      </c>
      <c r="O215">
        <v>68639.100000000006</v>
      </c>
      <c r="P215">
        <v>84037.3</v>
      </c>
      <c r="Q215">
        <v>0</v>
      </c>
      <c r="R215">
        <v>0</v>
      </c>
      <c r="S215">
        <v>0</v>
      </c>
      <c r="T215">
        <v>93403.8</v>
      </c>
      <c r="U215">
        <v>246080</v>
      </c>
      <c r="V215">
        <v>81817.899999999994</v>
      </c>
      <c r="W215">
        <v>0</v>
      </c>
      <c r="X215">
        <v>0</v>
      </c>
      <c r="Y215">
        <v>0</v>
      </c>
      <c r="Z215">
        <v>327898</v>
      </c>
      <c r="AA215">
        <v>105.7</v>
      </c>
      <c r="AB215">
        <v>0</v>
      </c>
      <c r="AC215">
        <v>0</v>
      </c>
      <c r="AD215">
        <v>0</v>
      </c>
      <c r="AE215">
        <v>0</v>
      </c>
      <c r="AF215">
        <v>1116.8800000000001</v>
      </c>
      <c r="AG215">
        <v>0</v>
      </c>
      <c r="AH215">
        <v>1222.58</v>
      </c>
      <c r="AI215">
        <v>0</v>
      </c>
      <c r="AJ215">
        <v>0</v>
      </c>
      <c r="AK215">
        <v>0</v>
      </c>
      <c r="AL215">
        <v>0</v>
      </c>
      <c r="AM215">
        <v>1222.58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0.79658899999999999</v>
      </c>
      <c r="BB215">
        <v>117.913</v>
      </c>
      <c r="BC215">
        <v>86.652500000000003</v>
      </c>
      <c r="BD215">
        <v>0</v>
      </c>
      <c r="BE215">
        <v>0</v>
      </c>
      <c r="BF215">
        <v>7.20214</v>
      </c>
      <c r="BG215">
        <v>101.544</v>
      </c>
      <c r="BH215">
        <v>314.10899999999998</v>
      </c>
      <c r="BI215">
        <v>89.233699999999999</v>
      </c>
      <c r="BJ215">
        <v>0</v>
      </c>
      <c r="BK215">
        <v>0</v>
      </c>
      <c r="BL215">
        <v>0</v>
      </c>
      <c r="BM215">
        <v>403.34199999999998</v>
      </c>
      <c r="BN215">
        <v>395.34399999999999</v>
      </c>
      <c r="BO215">
        <v>7.9987300000000001</v>
      </c>
      <c r="BP215">
        <v>0</v>
      </c>
      <c r="BQ215">
        <v>0</v>
      </c>
      <c r="BS215">
        <v>0</v>
      </c>
      <c r="BT215">
        <v>0</v>
      </c>
      <c r="BV215">
        <v>0</v>
      </c>
      <c r="BW215" t="s">
        <v>100</v>
      </c>
      <c r="BX215" t="s">
        <v>100</v>
      </c>
      <c r="BY215" t="s">
        <v>480</v>
      </c>
      <c r="BZ215">
        <v>4.3354999999999997</v>
      </c>
      <c r="CA215">
        <v>132255</v>
      </c>
      <c r="CB215">
        <v>48779.5</v>
      </c>
      <c r="CC215">
        <v>0</v>
      </c>
      <c r="CD215">
        <v>524.10199999999998</v>
      </c>
      <c r="CE215">
        <v>0</v>
      </c>
      <c r="CF215">
        <v>93403.8</v>
      </c>
      <c r="CG215">
        <v>274967</v>
      </c>
      <c r="CH215">
        <v>81817.899999999994</v>
      </c>
      <c r="CI215">
        <v>0</v>
      </c>
      <c r="CJ215">
        <v>0</v>
      </c>
      <c r="CK215">
        <v>0</v>
      </c>
      <c r="CL215">
        <v>356785</v>
      </c>
      <c r="CM215">
        <v>753.39300000000003</v>
      </c>
      <c r="CN215">
        <v>0</v>
      </c>
      <c r="CO215">
        <v>0</v>
      </c>
      <c r="CP215">
        <v>0</v>
      </c>
      <c r="CQ215">
        <v>0</v>
      </c>
      <c r="CR215">
        <v>1101.52</v>
      </c>
      <c r="CS215">
        <v>0</v>
      </c>
      <c r="CT215">
        <v>1854.91</v>
      </c>
      <c r="CU215">
        <v>0</v>
      </c>
      <c r="CV215">
        <v>0</v>
      </c>
      <c r="CW215">
        <v>0</v>
      </c>
      <c r="CX215">
        <v>0</v>
      </c>
      <c r="CY215">
        <v>1854.91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4.80253</v>
      </c>
      <c r="DN215">
        <v>181.76900000000001</v>
      </c>
      <c r="DO215">
        <v>57.235900000000001</v>
      </c>
      <c r="DP215">
        <v>0</v>
      </c>
      <c r="DQ215">
        <v>0.41555500000000001</v>
      </c>
      <c r="DR215">
        <v>7.1023500000000004</v>
      </c>
      <c r="DS215">
        <v>101.544</v>
      </c>
      <c r="DT215">
        <v>352.87</v>
      </c>
      <c r="DU215">
        <v>89.233699999999999</v>
      </c>
      <c r="DV215">
        <v>0</v>
      </c>
      <c r="DW215">
        <v>0</v>
      </c>
      <c r="DX215">
        <v>0</v>
      </c>
      <c r="DY215">
        <v>442.10399999999998</v>
      </c>
      <c r="DZ215">
        <v>430.202</v>
      </c>
      <c r="EA215">
        <v>11.9015</v>
      </c>
      <c r="EB215">
        <v>0</v>
      </c>
      <c r="EC215">
        <v>0</v>
      </c>
      <c r="EE215">
        <v>0</v>
      </c>
      <c r="EF215">
        <v>0</v>
      </c>
      <c r="EH215">
        <v>0</v>
      </c>
      <c r="FI215" t="s">
        <v>509</v>
      </c>
      <c r="FJ215" t="s">
        <v>512</v>
      </c>
      <c r="FK215" t="s">
        <v>260</v>
      </c>
      <c r="FL215" t="s">
        <v>291</v>
      </c>
      <c r="FM215">
        <v>8.5</v>
      </c>
      <c r="FN215" t="s">
        <v>44</v>
      </c>
      <c r="FO215" t="s">
        <v>516</v>
      </c>
      <c r="FP215" t="s">
        <v>519</v>
      </c>
    </row>
    <row r="216" spans="1:172" x14ac:dyDescent="0.25">
      <c r="A216" s="69">
        <v>42961.45175925926</v>
      </c>
      <c r="B216" t="s">
        <v>458</v>
      </c>
      <c r="C216">
        <v>1013906</v>
      </c>
      <c r="D216" t="s">
        <v>303</v>
      </c>
      <c r="E216">
        <v>22500</v>
      </c>
      <c r="F216">
        <v>22500</v>
      </c>
      <c r="G216" t="s">
        <v>43</v>
      </c>
      <c r="H216" s="39">
        <v>3.9583333333333331E-2</v>
      </c>
      <c r="I216" t="s">
        <v>51</v>
      </c>
      <c r="J216">
        <v>-8.7100000000000009</v>
      </c>
      <c r="K216" t="s">
        <v>100</v>
      </c>
      <c r="L216" t="s">
        <v>100</v>
      </c>
      <c r="M216" t="s">
        <v>368</v>
      </c>
      <c r="N216">
        <v>0</v>
      </c>
      <c r="O216">
        <v>12759.8</v>
      </c>
      <c r="P216">
        <v>64644.1</v>
      </c>
      <c r="Q216">
        <v>0</v>
      </c>
      <c r="R216">
        <v>0</v>
      </c>
      <c r="S216">
        <v>0</v>
      </c>
      <c r="T216">
        <v>93403.8</v>
      </c>
      <c r="U216">
        <v>170808</v>
      </c>
      <c r="V216">
        <v>81817.899999999994</v>
      </c>
      <c r="W216">
        <v>0</v>
      </c>
      <c r="X216">
        <v>0</v>
      </c>
      <c r="Y216">
        <v>0</v>
      </c>
      <c r="Z216">
        <v>252626</v>
      </c>
      <c r="AA216">
        <v>237.84800000000001</v>
      </c>
      <c r="AB216">
        <v>0</v>
      </c>
      <c r="AC216">
        <v>0</v>
      </c>
      <c r="AD216">
        <v>0</v>
      </c>
      <c r="AE216">
        <v>0</v>
      </c>
      <c r="AF216">
        <v>1288.28</v>
      </c>
      <c r="AG216">
        <v>0</v>
      </c>
      <c r="AH216">
        <v>1526.13</v>
      </c>
      <c r="AI216">
        <v>0</v>
      </c>
      <c r="AJ216">
        <v>0</v>
      </c>
      <c r="AK216">
        <v>0</v>
      </c>
      <c r="AL216">
        <v>0</v>
      </c>
      <c r="AM216">
        <v>1526.13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1.73315</v>
      </c>
      <c r="BB216">
        <v>34.094099999999997</v>
      </c>
      <c r="BC216">
        <v>67.005899999999997</v>
      </c>
      <c r="BD216">
        <v>0</v>
      </c>
      <c r="BE216">
        <v>0</v>
      </c>
      <c r="BF216">
        <v>8.2481500000000008</v>
      </c>
      <c r="BG216">
        <v>102.47799999999999</v>
      </c>
      <c r="BH216">
        <v>213.559</v>
      </c>
      <c r="BI216">
        <v>90.041600000000003</v>
      </c>
      <c r="BJ216">
        <v>0</v>
      </c>
      <c r="BK216">
        <v>0</v>
      </c>
      <c r="BL216">
        <v>0</v>
      </c>
      <c r="BM216">
        <v>303.601</v>
      </c>
      <c r="BN216">
        <v>293.61900000000003</v>
      </c>
      <c r="BO216">
        <v>9.9813100000000006</v>
      </c>
      <c r="BP216">
        <v>0</v>
      </c>
      <c r="BQ216">
        <v>0</v>
      </c>
      <c r="BS216">
        <v>0</v>
      </c>
      <c r="BT216">
        <v>0</v>
      </c>
      <c r="BV216">
        <v>0</v>
      </c>
      <c r="BW216" t="s">
        <v>100</v>
      </c>
      <c r="BX216" t="s">
        <v>100</v>
      </c>
      <c r="BY216" t="s">
        <v>442</v>
      </c>
      <c r="BZ216">
        <v>2.7648899999999998</v>
      </c>
      <c r="CA216">
        <v>41604.6</v>
      </c>
      <c r="CB216">
        <v>18330.900000000001</v>
      </c>
      <c r="CC216">
        <v>0</v>
      </c>
      <c r="CD216">
        <v>440.00099999999998</v>
      </c>
      <c r="CE216">
        <v>0</v>
      </c>
      <c r="CF216">
        <v>93403.8</v>
      </c>
      <c r="CG216">
        <v>153782</v>
      </c>
      <c r="CH216">
        <v>81817.899999999994</v>
      </c>
      <c r="CI216">
        <v>0</v>
      </c>
      <c r="CJ216">
        <v>0</v>
      </c>
      <c r="CK216">
        <v>0</v>
      </c>
      <c r="CL216">
        <v>235600</v>
      </c>
      <c r="CM216">
        <v>483.27699999999999</v>
      </c>
      <c r="CN216">
        <v>0</v>
      </c>
      <c r="CO216">
        <v>0</v>
      </c>
      <c r="CP216">
        <v>0</v>
      </c>
      <c r="CQ216">
        <v>0</v>
      </c>
      <c r="CR216">
        <v>1268.6099999999999</v>
      </c>
      <c r="CS216">
        <v>0</v>
      </c>
      <c r="CT216">
        <v>1751.89</v>
      </c>
      <c r="CU216">
        <v>0</v>
      </c>
      <c r="CV216">
        <v>0</v>
      </c>
      <c r="CW216">
        <v>0</v>
      </c>
      <c r="CX216">
        <v>0</v>
      </c>
      <c r="CY216">
        <v>1751.89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3.6121099999999999</v>
      </c>
      <c r="DN216">
        <v>67.623199999999997</v>
      </c>
      <c r="DO216">
        <v>22.676600000000001</v>
      </c>
      <c r="DP216">
        <v>0</v>
      </c>
      <c r="DQ216">
        <v>0.33756700000000001</v>
      </c>
      <c r="DR216">
        <v>8.1220700000000008</v>
      </c>
      <c r="DS216">
        <v>102.47799999999999</v>
      </c>
      <c r="DT216">
        <v>204.84899999999999</v>
      </c>
      <c r="DU216">
        <v>90.041600000000003</v>
      </c>
      <c r="DV216">
        <v>0</v>
      </c>
      <c r="DW216">
        <v>0</v>
      </c>
      <c r="DX216">
        <v>0</v>
      </c>
      <c r="DY216">
        <v>294.89100000000002</v>
      </c>
      <c r="DZ216">
        <v>283.15899999999999</v>
      </c>
      <c r="EA216">
        <v>11.732100000000001</v>
      </c>
      <c r="EB216">
        <v>0</v>
      </c>
      <c r="EC216">
        <v>0</v>
      </c>
      <c r="EE216">
        <v>0</v>
      </c>
      <c r="EF216">
        <v>0</v>
      </c>
      <c r="EH216">
        <v>0</v>
      </c>
      <c r="FI216" t="s">
        <v>509</v>
      </c>
      <c r="FJ216" t="s">
        <v>512</v>
      </c>
      <c r="FK216" t="s">
        <v>260</v>
      </c>
      <c r="FL216" t="s">
        <v>291</v>
      </c>
      <c r="FM216">
        <v>8.5</v>
      </c>
      <c r="FN216" t="s">
        <v>44</v>
      </c>
      <c r="FO216" t="s">
        <v>516</v>
      </c>
      <c r="FP216" t="s">
        <v>519</v>
      </c>
    </row>
    <row r="217" spans="1:172" x14ac:dyDescent="0.25">
      <c r="A217" s="69">
        <v>42961.452534722222</v>
      </c>
      <c r="B217" t="s">
        <v>459</v>
      </c>
      <c r="C217">
        <v>1014315</v>
      </c>
      <c r="D217" t="s">
        <v>124</v>
      </c>
      <c r="E217">
        <v>22500</v>
      </c>
      <c r="F217">
        <v>22500</v>
      </c>
      <c r="G217" t="s">
        <v>43</v>
      </c>
      <c r="H217" s="39">
        <v>4.3750000000000004E-2</v>
      </c>
      <c r="I217" t="s">
        <v>50</v>
      </c>
      <c r="J217">
        <v>18.97</v>
      </c>
      <c r="K217" t="s">
        <v>100</v>
      </c>
      <c r="L217" t="s">
        <v>100</v>
      </c>
      <c r="M217" t="s">
        <v>288</v>
      </c>
      <c r="N217">
        <v>165.89</v>
      </c>
      <c r="O217">
        <v>118880</v>
      </c>
      <c r="P217">
        <v>44550</v>
      </c>
      <c r="Q217">
        <v>655.76700000000005</v>
      </c>
      <c r="R217">
        <v>7774.44</v>
      </c>
      <c r="S217">
        <v>0</v>
      </c>
      <c r="T217">
        <v>93403.8</v>
      </c>
      <c r="U217">
        <v>265430</v>
      </c>
      <c r="V217">
        <v>81817.899999999994</v>
      </c>
      <c r="W217">
        <v>0</v>
      </c>
      <c r="X217">
        <v>0</v>
      </c>
      <c r="Y217">
        <v>0</v>
      </c>
      <c r="Z217">
        <v>347248</v>
      </c>
      <c r="AA217">
        <v>221.93100000000001</v>
      </c>
      <c r="AB217">
        <v>0</v>
      </c>
      <c r="AC217">
        <v>0</v>
      </c>
      <c r="AD217">
        <v>0</v>
      </c>
      <c r="AE217">
        <v>0</v>
      </c>
      <c r="AF217">
        <v>1116.9000000000001</v>
      </c>
      <c r="AG217">
        <v>0</v>
      </c>
      <c r="AH217">
        <v>1338.83</v>
      </c>
      <c r="AI217">
        <v>0</v>
      </c>
      <c r="AJ217">
        <v>0</v>
      </c>
      <c r="AK217">
        <v>0</v>
      </c>
      <c r="AL217">
        <v>0</v>
      </c>
      <c r="AM217">
        <v>1338.83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1.7096</v>
      </c>
      <c r="BB217">
        <v>165.09200000000001</v>
      </c>
      <c r="BC217">
        <v>48.279000000000003</v>
      </c>
      <c r="BD217">
        <v>1.30846</v>
      </c>
      <c r="BE217">
        <v>8.7667699999999993</v>
      </c>
      <c r="BF217">
        <v>7.2022599999999999</v>
      </c>
      <c r="BG217">
        <v>101.544</v>
      </c>
      <c r="BH217">
        <v>333.90199999999999</v>
      </c>
      <c r="BI217">
        <v>89.233699999999999</v>
      </c>
      <c r="BJ217">
        <v>0</v>
      </c>
      <c r="BK217">
        <v>0</v>
      </c>
      <c r="BL217">
        <v>0</v>
      </c>
      <c r="BM217">
        <v>423.13600000000002</v>
      </c>
      <c r="BN217">
        <v>414.351</v>
      </c>
      <c r="BO217">
        <v>8.78491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100</v>
      </c>
      <c r="BX217" t="s">
        <v>100</v>
      </c>
      <c r="BY217" t="s">
        <v>480</v>
      </c>
      <c r="BZ217">
        <v>4.3354999999999997</v>
      </c>
      <c r="CA217">
        <v>132255</v>
      </c>
      <c r="CB217">
        <v>48779.5</v>
      </c>
      <c r="CC217">
        <v>0</v>
      </c>
      <c r="CD217">
        <v>524.10199999999998</v>
      </c>
      <c r="CE217">
        <v>0</v>
      </c>
      <c r="CF217">
        <v>93403.8</v>
      </c>
      <c r="CG217">
        <v>274967</v>
      </c>
      <c r="CH217">
        <v>81817.899999999994</v>
      </c>
      <c r="CI217">
        <v>0</v>
      </c>
      <c r="CJ217">
        <v>0</v>
      </c>
      <c r="CK217">
        <v>0</v>
      </c>
      <c r="CL217">
        <v>356785</v>
      </c>
      <c r="CM217">
        <v>753.39300000000003</v>
      </c>
      <c r="CN217">
        <v>0</v>
      </c>
      <c r="CO217">
        <v>0</v>
      </c>
      <c r="CP217">
        <v>0</v>
      </c>
      <c r="CQ217">
        <v>0</v>
      </c>
      <c r="CR217">
        <v>1101.52</v>
      </c>
      <c r="CS217">
        <v>0</v>
      </c>
      <c r="CT217">
        <v>1854.91</v>
      </c>
      <c r="CU217">
        <v>0</v>
      </c>
      <c r="CV217">
        <v>0</v>
      </c>
      <c r="CW217">
        <v>0</v>
      </c>
      <c r="CX217">
        <v>0</v>
      </c>
      <c r="CY217">
        <v>1854.91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4.80253</v>
      </c>
      <c r="DN217">
        <v>181.76900000000001</v>
      </c>
      <c r="DO217">
        <v>57.235900000000001</v>
      </c>
      <c r="DP217">
        <v>0</v>
      </c>
      <c r="DQ217">
        <v>0.41555500000000001</v>
      </c>
      <c r="DR217">
        <v>7.1023500000000004</v>
      </c>
      <c r="DS217">
        <v>101.544</v>
      </c>
      <c r="DT217">
        <v>352.87</v>
      </c>
      <c r="DU217">
        <v>89.233699999999999</v>
      </c>
      <c r="DV217">
        <v>0</v>
      </c>
      <c r="DW217">
        <v>0</v>
      </c>
      <c r="DX217">
        <v>0</v>
      </c>
      <c r="DY217">
        <v>442.10399999999998</v>
      </c>
      <c r="DZ217">
        <v>430.202</v>
      </c>
      <c r="EA217">
        <v>11.9015</v>
      </c>
      <c r="EB217">
        <v>0</v>
      </c>
      <c r="EC217">
        <v>0</v>
      </c>
      <c r="EE217">
        <v>0</v>
      </c>
      <c r="EF217">
        <v>0</v>
      </c>
      <c r="EH217">
        <v>0</v>
      </c>
      <c r="FI217" t="s">
        <v>509</v>
      </c>
      <c r="FJ217" t="s">
        <v>512</v>
      </c>
      <c r="FK217" t="s">
        <v>260</v>
      </c>
      <c r="FL217" t="s">
        <v>291</v>
      </c>
      <c r="FM217">
        <v>8.5</v>
      </c>
      <c r="FN217" t="s">
        <v>44</v>
      </c>
      <c r="FO217" t="s">
        <v>516</v>
      </c>
      <c r="FP217" t="s">
        <v>519</v>
      </c>
    </row>
    <row r="218" spans="1:172" x14ac:dyDescent="0.25">
      <c r="A218" s="69">
        <v>42961.453229166669</v>
      </c>
      <c r="B218" t="s">
        <v>460</v>
      </c>
      <c r="C218">
        <v>1014506</v>
      </c>
      <c r="D218" t="s">
        <v>303</v>
      </c>
      <c r="E218">
        <v>22500</v>
      </c>
      <c r="F218">
        <v>22500</v>
      </c>
      <c r="G218" t="s">
        <v>43</v>
      </c>
      <c r="H218" s="39">
        <v>3.888888888888889E-2</v>
      </c>
      <c r="I218" t="s">
        <v>51</v>
      </c>
      <c r="J218">
        <v>-37.08</v>
      </c>
      <c r="K218" t="s">
        <v>100</v>
      </c>
      <c r="L218" t="s">
        <v>100</v>
      </c>
      <c r="M218" t="s">
        <v>215</v>
      </c>
      <c r="N218">
        <v>413.029</v>
      </c>
      <c r="O218">
        <v>41868.5</v>
      </c>
      <c r="P218">
        <v>40225.9</v>
      </c>
      <c r="Q218">
        <v>120.911</v>
      </c>
      <c r="R218">
        <v>5981.75</v>
      </c>
      <c r="S218">
        <v>0</v>
      </c>
      <c r="T218">
        <v>93403.8</v>
      </c>
      <c r="U218">
        <v>182014</v>
      </c>
      <c r="V218">
        <v>81817.899999999994</v>
      </c>
      <c r="W218">
        <v>0</v>
      </c>
      <c r="X218">
        <v>0</v>
      </c>
      <c r="Y218">
        <v>0</v>
      </c>
      <c r="Z218">
        <v>263832</v>
      </c>
      <c r="AA218">
        <v>332.88299999999998</v>
      </c>
      <c r="AB218">
        <v>0</v>
      </c>
      <c r="AC218">
        <v>0</v>
      </c>
      <c r="AD218">
        <v>0</v>
      </c>
      <c r="AE218">
        <v>0</v>
      </c>
      <c r="AF218">
        <v>1288.28</v>
      </c>
      <c r="AG218">
        <v>0</v>
      </c>
      <c r="AH218">
        <v>1621.16</v>
      </c>
      <c r="AI218">
        <v>0</v>
      </c>
      <c r="AJ218">
        <v>0</v>
      </c>
      <c r="AK218">
        <v>0</v>
      </c>
      <c r="AL218">
        <v>0</v>
      </c>
      <c r="AM218">
        <v>1621.16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2.7193499999999999</v>
      </c>
      <c r="BB218">
        <v>77.158600000000007</v>
      </c>
      <c r="BC218">
        <v>43.7027</v>
      </c>
      <c r="BD218">
        <v>0.28632600000000002</v>
      </c>
      <c r="BE218">
        <v>7.3278400000000001</v>
      </c>
      <c r="BF218">
        <v>8.2481500000000008</v>
      </c>
      <c r="BG218">
        <v>102.47799999999999</v>
      </c>
      <c r="BH218">
        <v>241.92099999999999</v>
      </c>
      <c r="BI218">
        <v>90.041600000000003</v>
      </c>
      <c r="BJ218">
        <v>0</v>
      </c>
      <c r="BK218">
        <v>0</v>
      </c>
      <c r="BL218">
        <v>0</v>
      </c>
      <c r="BM218">
        <v>331.96300000000002</v>
      </c>
      <c r="BN218">
        <v>321.31</v>
      </c>
      <c r="BO218">
        <v>10.6525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100</v>
      </c>
      <c r="BX218" t="s">
        <v>100</v>
      </c>
      <c r="BY218" t="s">
        <v>442</v>
      </c>
      <c r="BZ218">
        <v>2.7648899999999998</v>
      </c>
      <c r="CA218">
        <v>41604.6</v>
      </c>
      <c r="CB218">
        <v>18330.900000000001</v>
      </c>
      <c r="CC218">
        <v>0</v>
      </c>
      <c r="CD218">
        <v>440.00099999999998</v>
      </c>
      <c r="CE218">
        <v>0</v>
      </c>
      <c r="CF218">
        <v>93403.8</v>
      </c>
      <c r="CG218">
        <v>153782</v>
      </c>
      <c r="CH218">
        <v>81817.899999999994</v>
      </c>
      <c r="CI218">
        <v>0</v>
      </c>
      <c r="CJ218">
        <v>0</v>
      </c>
      <c r="CK218">
        <v>0</v>
      </c>
      <c r="CL218">
        <v>235600</v>
      </c>
      <c r="CM218">
        <v>483.27699999999999</v>
      </c>
      <c r="CN218">
        <v>0</v>
      </c>
      <c r="CO218">
        <v>0</v>
      </c>
      <c r="CP218">
        <v>0</v>
      </c>
      <c r="CQ218">
        <v>0</v>
      </c>
      <c r="CR218">
        <v>1268.6099999999999</v>
      </c>
      <c r="CS218">
        <v>0</v>
      </c>
      <c r="CT218">
        <v>1751.89</v>
      </c>
      <c r="CU218">
        <v>0</v>
      </c>
      <c r="CV218">
        <v>0</v>
      </c>
      <c r="CW218">
        <v>0</v>
      </c>
      <c r="CX218">
        <v>0</v>
      </c>
      <c r="CY218">
        <v>1751.89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3.6121099999999999</v>
      </c>
      <c r="DN218">
        <v>67.623199999999997</v>
      </c>
      <c r="DO218">
        <v>22.676600000000001</v>
      </c>
      <c r="DP218">
        <v>0</v>
      </c>
      <c r="DQ218">
        <v>0.33756700000000001</v>
      </c>
      <c r="DR218">
        <v>8.1220700000000008</v>
      </c>
      <c r="DS218">
        <v>102.47799999999999</v>
      </c>
      <c r="DT218">
        <v>204.84899999999999</v>
      </c>
      <c r="DU218">
        <v>90.041600000000003</v>
      </c>
      <c r="DV218">
        <v>0</v>
      </c>
      <c r="DW218">
        <v>0</v>
      </c>
      <c r="DX218">
        <v>0</v>
      </c>
      <c r="DY218">
        <v>294.89100000000002</v>
      </c>
      <c r="DZ218">
        <v>283.15899999999999</v>
      </c>
      <c r="EA218">
        <v>11.732100000000001</v>
      </c>
      <c r="EB218">
        <v>0</v>
      </c>
      <c r="EC218">
        <v>0</v>
      </c>
      <c r="EE218">
        <v>0</v>
      </c>
      <c r="EF218">
        <v>0</v>
      </c>
      <c r="EH218">
        <v>0</v>
      </c>
      <c r="FI218" t="s">
        <v>509</v>
      </c>
      <c r="FJ218" t="s">
        <v>512</v>
      </c>
      <c r="FK218" t="s">
        <v>260</v>
      </c>
      <c r="FL218" t="s">
        <v>291</v>
      </c>
      <c r="FM218">
        <v>8.5</v>
      </c>
      <c r="FN218" t="s">
        <v>44</v>
      </c>
      <c r="FO218" t="s">
        <v>516</v>
      </c>
      <c r="FP218" t="s">
        <v>519</v>
      </c>
    </row>
    <row r="219" spans="1:172" x14ac:dyDescent="0.25">
      <c r="C219"/>
      <c r="F219" s="39"/>
    </row>
    <row r="220" spans="1:172" x14ac:dyDescent="0.25">
      <c r="C220"/>
      <c r="F220" s="39"/>
    </row>
    <row r="221" spans="1:172" x14ac:dyDescent="0.25">
      <c r="C221"/>
      <c r="F221" s="39"/>
    </row>
    <row r="222" spans="1:172" x14ac:dyDescent="0.25">
      <c r="C222"/>
      <c r="F222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Z240"/>
  <sheetViews>
    <sheetView tabSelected="1" topLeftCell="A15" zoomScale="55" zoomScaleNormal="55" workbookViewId="0">
      <pane xSplit="5" ySplit="11" topLeftCell="F26" activePane="bottomRight" state="frozen"/>
      <selection activeCell="A15" sqref="A15"/>
      <selection pane="topRight" activeCell="F15" sqref="F15"/>
      <selection pane="bottomLeft" activeCell="A26" sqref="A26"/>
      <selection pane="bottomRight" activeCell="AV41" sqref="AV41"/>
    </sheetView>
  </sheetViews>
  <sheetFormatPr defaultColWidth="9.140625" defaultRowHeight="15" customHeight="1" outlineLevelCol="1" x14ac:dyDescent="0.25"/>
  <cols>
    <col min="1" max="1" width="15.7109375" style="1" bestFit="1" customWidth="1"/>
    <col min="2" max="2" width="5.7109375" style="1" customWidth="1"/>
    <col min="3" max="3" width="4.7109375" style="28" customWidth="1"/>
    <col min="4" max="5" width="42" style="43" customWidth="1"/>
    <col min="6" max="6" width="12.7109375" style="1" customWidth="1"/>
    <col min="7" max="17" width="10.42578125" style="1" hidden="1" customWidth="1" outlineLevel="1"/>
    <col min="18" max="18" width="10.42578125" style="1" customWidth="1" collapsed="1"/>
    <col min="19" max="29" width="10.42578125" style="1" hidden="1" customWidth="1" outlineLevel="1"/>
    <col min="30" max="30" width="10.42578125" style="1" customWidth="1" collapsed="1"/>
    <col min="31" max="37" width="10.42578125" style="1" hidden="1" customWidth="1" outlineLevel="1"/>
    <col min="38" max="38" width="8.28515625" style="1" customWidth="1" collapsed="1"/>
    <col min="39" max="42" width="8.28515625" style="1" customWidth="1"/>
    <col min="43" max="43" width="11.28515625" style="1" customWidth="1"/>
    <col min="44" max="44" width="10.7109375" style="1" customWidth="1"/>
    <col min="45" max="45" width="10.140625" style="1" customWidth="1"/>
    <col min="46" max="46" width="10.28515625" style="1" customWidth="1"/>
    <col min="47" max="47" width="46" style="1" customWidth="1"/>
    <col min="48" max="48" width="10.42578125" style="1" customWidth="1"/>
    <col min="49" max="57" width="10.42578125" style="1" hidden="1" customWidth="1" outlineLevel="1"/>
    <col min="58" max="59" width="10.5703125" style="1" hidden="1" customWidth="1" outlineLevel="1"/>
    <col min="60" max="60" width="10.42578125" style="1" customWidth="1" collapsed="1"/>
    <col min="61" max="71" width="10.42578125" style="5" hidden="1" customWidth="1" outlineLevel="1"/>
    <col min="72" max="72" width="10.42578125" style="1" customWidth="1" collapsed="1"/>
    <col min="73" max="79" width="14.140625" style="1" hidden="1" customWidth="1" outlineLevel="1"/>
    <col min="80" max="80" width="7.42578125" style="1" customWidth="1" collapsed="1"/>
    <col min="81" max="82" width="7.42578125" style="1" customWidth="1"/>
    <col min="83" max="83" width="9.85546875" style="1" customWidth="1"/>
    <col min="84" max="84" width="9.7109375" style="1" customWidth="1"/>
    <col min="85" max="85" width="9.28515625" style="1" customWidth="1"/>
    <col min="86" max="86" width="55.7109375" style="1" customWidth="1"/>
    <col min="87" max="87" width="26.5703125" style="1" customWidth="1"/>
    <col min="88" max="89" width="12.42578125" style="1" customWidth="1"/>
    <col min="90" max="90" width="13.85546875" style="1" customWidth="1"/>
    <col min="91" max="91" width="4.28515625" style="1" customWidth="1"/>
    <col min="92" max="92" width="6.5703125" style="1" customWidth="1"/>
    <col min="93" max="93" width="14.5703125" style="1" customWidth="1" outlineLevel="1"/>
    <col min="94" max="100" width="12.42578125" style="1" customWidth="1" outlineLevel="1"/>
    <col min="101" max="101" width="16.85546875" style="1" customWidth="1" outlineLevel="1"/>
    <col min="102" max="104" width="12.42578125" style="1" customWidth="1" outlineLevel="1"/>
    <col min="105" max="105" width="6.5703125" style="1" customWidth="1"/>
    <col min="106" max="106" width="14.28515625" style="1" hidden="1" customWidth="1" outlineLevel="1"/>
    <col min="107" max="117" width="12.42578125" style="1" hidden="1" customWidth="1" outlineLevel="1"/>
    <col min="118" max="118" width="6.5703125" style="1" customWidth="1" collapsed="1"/>
    <col min="119" max="119" width="14.28515625" style="1" hidden="1" customWidth="1" outlineLevel="1"/>
    <col min="120" max="126" width="12.42578125" style="1" hidden="1" customWidth="1" outlineLevel="1"/>
    <col min="127" max="127" width="6.5703125" style="1" customWidth="1" collapsed="1"/>
    <col min="128" max="128" width="14.28515625" style="1" hidden="1" customWidth="1" outlineLevel="1"/>
    <col min="129" max="138" width="12.42578125" style="1" hidden="1" customWidth="1" outlineLevel="1"/>
    <col min="139" max="139" width="4.140625" style="1" customWidth="1" collapsed="1"/>
    <col min="140" max="140" width="5" style="1" customWidth="1"/>
    <col min="141" max="141" width="6.5703125" style="1" customWidth="1"/>
    <col min="142" max="142" width="13.85546875" style="1" customWidth="1" outlineLevel="1"/>
    <col min="143" max="153" width="12.42578125" style="1" customWidth="1" outlineLevel="1"/>
    <col min="154" max="154" width="6.5703125" style="1" customWidth="1"/>
    <col min="155" max="166" width="11.42578125" style="1" hidden="1" customWidth="1" outlineLevel="1"/>
    <col min="167" max="167" width="6.5703125" style="1" customWidth="1" collapsed="1"/>
    <col min="168" max="168" width="14.28515625" style="1" hidden="1" customWidth="1" outlineLevel="1"/>
    <col min="169" max="175" width="12.42578125" style="1" hidden="1" customWidth="1" outlineLevel="1"/>
    <col min="176" max="176" width="6.5703125" style="1" customWidth="1" collapsed="1"/>
    <col min="177" max="177" width="14.28515625" style="1" hidden="1" customWidth="1" outlineLevel="1"/>
    <col min="178" max="187" width="12.42578125" style="1" hidden="1" customWidth="1" outlineLevel="1"/>
    <col min="188" max="188" width="4.7109375" style="1" customWidth="1" collapsed="1"/>
    <col min="189" max="189" width="4.7109375" style="1" customWidth="1"/>
    <col min="190" max="190" width="6.5703125" style="1" customWidth="1"/>
    <col min="191" max="191" width="11.5703125" style="1" customWidth="1" outlineLevel="1"/>
    <col min="192" max="202" width="12.28515625" style="1" customWidth="1" outlineLevel="1"/>
    <col min="203" max="203" width="6.5703125" style="1" customWidth="1"/>
    <col min="204" max="215" width="10.42578125" style="1" hidden="1" customWidth="1" outlineLevel="1"/>
    <col min="216" max="216" width="6.5703125" style="1" customWidth="1" collapsed="1"/>
    <col min="217" max="217" width="14.28515625" style="1" hidden="1" customWidth="1" outlineLevel="1"/>
    <col min="218" max="224" width="12.42578125" style="1" hidden="1" customWidth="1" outlineLevel="1"/>
    <col min="225" max="225" width="6.5703125" style="1" customWidth="1" collapsed="1"/>
    <col min="226" max="226" width="14.28515625" style="1" hidden="1" customWidth="1" outlineLevel="1"/>
    <col min="227" max="236" width="12.42578125" style="1" hidden="1" customWidth="1" outlineLevel="1"/>
    <col min="237" max="237" width="4.140625" style="1" customWidth="1" collapsed="1"/>
    <col min="238" max="238" width="4.140625" style="1" customWidth="1"/>
    <col min="239" max="239" width="6.5703125" style="1" customWidth="1"/>
    <col min="240" max="251" width="12.140625" style="1" customWidth="1" outlineLevel="1"/>
    <col min="252" max="252" width="6.5703125" style="1" customWidth="1"/>
    <col min="253" max="253" width="9.5703125" style="1" hidden="1" customWidth="1" outlineLevel="1"/>
    <col min="254" max="260" width="9.28515625" style="1" hidden="1" customWidth="1" outlineLevel="1"/>
    <col min="261" max="261" width="9.5703125" style="1" hidden="1" customWidth="1" outlineLevel="1"/>
    <col min="262" max="264" width="9.28515625" style="1" hidden="1" customWidth="1" outlineLevel="1"/>
    <col min="265" max="265" width="6.5703125" style="1" customWidth="1" collapsed="1"/>
    <col min="266" max="266" width="14.28515625" style="1" hidden="1" customWidth="1" outlineLevel="1"/>
    <col min="267" max="273" width="12.42578125" style="1" hidden="1" customWidth="1" outlineLevel="1"/>
    <col min="274" max="274" width="6.5703125" style="1" customWidth="1" collapsed="1"/>
    <col min="275" max="275" width="14.28515625" style="1" hidden="1" customWidth="1" outlineLevel="1"/>
    <col min="276" max="285" width="12.42578125" style="1" hidden="1" customWidth="1" outlineLevel="1"/>
    <col min="286" max="286" width="9.140625" style="1" collapsed="1"/>
    <col min="287" max="16384" width="9.140625" style="1"/>
  </cols>
  <sheetData>
    <row r="5" spans="3:285" ht="15" customHeight="1" x14ac:dyDescent="0.25">
      <c r="C5" s="1"/>
      <c r="D5" s="1"/>
      <c r="E5" s="1"/>
    </row>
    <row r="6" spans="3:285" ht="15" customHeight="1" x14ac:dyDescent="0.25"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</row>
    <row r="7" spans="3:285" ht="15" customHeight="1" x14ac:dyDescent="0.25"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</row>
    <row r="8" spans="3:285" ht="15" customHeight="1" x14ac:dyDescent="0.25"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</row>
    <row r="9" spans="3:285" ht="15" customHeight="1" x14ac:dyDescent="0.25"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</row>
    <row r="10" spans="3:285" ht="15" customHeight="1" x14ac:dyDescent="0.25"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</row>
    <row r="11" spans="3:285" ht="15" customHeight="1" x14ac:dyDescent="0.25"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</row>
    <row r="12" spans="3:285" ht="15" customHeight="1" x14ac:dyDescent="0.25"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</row>
    <row r="13" spans="3:285" ht="15" customHeight="1" x14ac:dyDescent="0.25"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</row>
    <row r="14" spans="3:285" ht="15" customHeight="1" x14ac:dyDescent="0.25"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</row>
    <row r="15" spans="3:285" ht="15" customHeight="1" x14ac:dyDescent="0.25"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</row>
    <row r="16" spans="3:285" ht="15" customHeight="1" x14ac:dyDescent="0.25"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</row>
    <row r="17" spans="1:285" ht="15" customHeight="1" x14ac:dyDescent="0.25">
      <c r="C17" s="1"/>
      <c r="D17" s="1"/>
      <c r="E17" s="6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</row>
    <row r="18" spans="1:285" ht="15" customHeight="1" x14ac:dyDescent="0.25">
      <c r="C18" s="1"/>
      <c r="D18" s="1"/>
      <c r="E18" s="64" t="e">
        <f>(E19-D19)/D19</f>
        <v>#DIV/0!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</row>
    <row r="19" spans="1:285" s="7" customFormat="1" ht="15" customHeight="1" x14ac:dyDescent="0.25">
      <c r="C19" s="30"/>
      <c r="D19" s="62">
        <f>'Old Results'!F3</f>
        <v>0</v>
      </c>
      <c r="E19" s="62">
        <f>'New Results'!F3</f>
        <v>0</v>
      </c>
      <c r="AR19" s="59">
        <f ca="1">CE60-AO60</f>
        <v>-35.009000000000015</v>
      </c>
      <c r="AS19" s="59">
        <f ca="1">CF60-AP60</f>
        <v>-35.009000000000015</v>
      </c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CJ19" s="7">
        <v>7</v>
      </c>
      <c r="CK19" s="7">
        <v>7</v>
      </c>
      <c r="CO19" s="7">
        <v>25</v>
      </c>
      <c r="CP19" s="7">
        <v>13</v>
      </c>
      <c r="CQ19" s="7">
        <f>CP19+1</f>
        <v>14</v>
      </c>
      <c r="CR19" s="7">
        <f t="shared" ref="CR19:CZ19" si="0">CQ19+1</f>
        <v>15</v>
      </c>
      <c r="CS19" s="7">
        <f t="shared" si="0"/>
        <v>16</v>
      </c>
      <c r="CT19" s="7">
        <f t="shared" si="0"/>
        <v>17</v>
      </c>
      <c r="CU19" s="7">
        <f t="shared" si="0"/>
        <v>18</v>
      </c>
      <c r="CV19" s="7">
        <f t="shared" si="0"/>
        <v>19</v>
      </c>
      <c r="CW19" s="7">
        <v>21</v>
      </c>
      <c r="CX19" s="7">
        <f t="shared" si="0"/>
        <v>22</v>
      </c>
      <c r="CY19" s="7">
        <f t="shared" si="0"/>
        <v>23</v>
      </c>
      <c r="CZ19" s="7">
        <f t="shared" si="0"/>
        <v>24</v>
      </c>
      <c r="DB19" s="7">
        <f>CO19+13</f>
        <v>38</v>
      </c>
      <c r="DC19" s="7">
        <f t="shared" ref="DC19:DM19" si="1">CP19+13</f>
        <v>26</v>
      </c>
      <c r="DD19" s="7">
        <f t="shared" si="1"/>
        <v>27</v>
      </c>
      <c r="DE19" s="7">
        <f t="shared" si="1"/>
        <v>28</v>
      </c>
      <c r="DF19" s="7">
        <f t="shared" si="1"/>
        <v>29</v>
      </c>
      <c r="DG19" s="7">
        <f t="shared" si="1"/>
        <v>30</v>
      </c>
      <c r="DH19" s="7">
        <f t="shared" si="1"/>
        <v>31</v>
      </c>
      <c r="DI19" s="7">
        <f t="shared" si="1"/>
        <v>32</v>
      </c>
      <c r="DJ19" s="7">
        <f t="shared" si="1"/>
        <v>34</v>
      </c>
      <c r="DK19" s="7">
        <f t="shared" si="1"/>
        <v>35</v>
      </c>
      <c r="DL19" s="7">
        <f t="shared" si="1"/>
        <v>36</v>
      </c>
      <c r="DM19" s="7">
        <f t="shared" si="1"/>
        <v>37</v>
      </c>
      <c r="DO19" s="7">
        <v>59</v>
      </c>
      <c r="DP19" s="7">
        <v>52</v>
      </c>
      <c r="DQ19" s="7">
        <f t="shared" ref="DQ19:DV19" si="2">DP19+1</f>
        <v>53</v>
      </c>
      <c r="DR19" s="7">
        <f t="shared" si="2"/>
        <v>54</v>
      </c>
      <c r="DS19" s="7">
        <f t="shared" si="2"/>
        <v>55</v>
      </c>
      <c r="DT19" s="7">
        <f t="shared" si="2"/>
        <v>56</v>
      </c>
      <c r="DU19" s="7">
        <f t="shared" si="2"/>
        <v>57</v>
      </c>
      <c r="DV19" s="7">
        <f t="shared" si="2"/>
        <v>58</v>
      </c>
      <c r="DX19" s="7">
        <f>DK19+12</f>
        <v>47</v>
      </c>
      <c r="DY19" s="7">
        <f>DL19+12</f>
        <v>48</v>
      </c>
      <c r="DZ19" s="7">
        <f t="shared" ref="DZ19:EH19" si="3">DN19+12</f>
        <v>12</v>
      </c>
      <c r="EA19" s="7">
        <f t="shared" si="3"/>
        <v>71</v>
      </c>
      <c r="EB19" s="7">
        <f t="shared" si="3"/>
        <v>64</v>
      </c>
      <c r="EC19" s="7">
        <f t="shared" si="3"/>
        <v>65</v>
      </c>
      <c r="ED19" s="7">
        <f t="shared" si="3"/>
        <v>66</v>
      </c>
      <c r="EE19" s="7">
        <f t="shared" si="3"/>
        <v>67</v>
      </c>
      <c r="EF19" s="7">
        <f t="shared" si="3"/>
        <v>68</v>
      </c>
      <c r="EG19" s="7">
        <f t="shared" si="3"/>
        <v>69</v>
      </c>
      <c r="EH19" s="7">
        <f t="shared" si="3"/>
        <v>70</v>
      </c>
      <c r="EL19" s="7">
        <f t="shared" ref="EL19:EW19" si="4">CO19</f>
        <v>25</v>
      </c>
      <c r="EM19" s="7">
        <f t="shared" si="4"/>
        <v>13</v>
      </c>
      <c r="EN19" s="7">
        <f t="shared" si="4"/>
        <v>14</v>
      </c>
      <c r="EO19" s="7">
        <f t="shared" si="4"/>
        <v>15</v>
      </c>
      <c r="EP19" s="7">
        <f t="shared" si="4"/>
        <v>16</v>
      </c>
      <c r="EQ19" s="7">
        <f t="shared" si="4"/>
        <v>17</v>
      </c>
      <c r="ER19" s="7">
        <f t="shared" si="4"/>
        <v>18</v>
      </c>
      <c r="ES19" s="7">
        <f t="shared" si="4"/>
        <v>19</v>
      </c>
      <c r="ET19" s="7">
        <f t="shared" si="4"/>
        <v>21</v>
      </c>
      <c r="EU19" s="7">
        <f t="shared" si="4"/>
        <v>22</v>
      </c>
      <c r="EV19" s="7">
        <f t="shared" si="4"/>
        <v>23</v>
      </c>
      <c r="EW19" s="7">
        <f t="shared" si="4"/>
        <v>24</v>
      </c>
      <c r="EY19" s="7">
        <f t="shared" ref="EY19:FJ19" si="5">DB19</f>
        <v>38</v>
      </c>
      <c r="EZ19" s="7">
        <f t="shared" si="5"/>
        <v>26</v>
      </c>
      <c r="FA19" s="7">
        <f t="shared" si="5"/>
        <v>27</v>
      </c>
      <c r="FB19" s="7">
        <f t="shared" si="5"/>
        <v>28</v>
      </c>
      <c r="FC19" s="7">
        <f t="shared" si="5"/>
        <v>29</v>
      </c>
      <c r="FD19" s="7">
        <f t="shared" si="5"/>
        <v>30</v>
      </c>
      <c r="FE19" s="7">
        <f t="shared" si="5"/>
        <v>31</v>
      </c>
      <c r="FF19" s="7">
        <f t="shared" si="5"/>
        <v>32</v>
      </c>
      <c r="FG19" s="7">
        <f t="shared" si="5"/>
        <v>34</v>
      </c>
      <c r="FH19" s="7">
        <f t="shared" si="5"/>
        <v>35</v>
      </c>
      <c r="FI19" s="7">
        <f t="shared" si="5"/>
        <v>36</v>
      </c>
      <c r="FJ19" s="7">
        <f t="shared" si="5"/>
        <v>37</v>
      </c>
      <c r="FL19" s="7">
        <v>59</v>
      </c>
      <c r="FM19" s="7">
        <v>52</v>
      </c>
      <c r="FN19" s="7">
        <f t="shared" ref="FN19:FS19" si="6">FM19+1</f>
        <v>53</v>
      </c>
      <c r="FO19" s="7">
        <f t="shared" si="6"/>
        <v>54</v>
      </c>
      <c r="FP19" s="7">
        <f t="shared" si="6"/>
        <v>55</v>
      </c>
      <c r="FQ19" s="7">
        <f t="shared" si="6"/>
        <v>56</v>
      </c>
      <c r="FR19" s="7">
        <f t="shared" si="6"/>
        <v>57</v>
      </c>
      <c r="FS19" s="7">
        <f t="shared" si="6"/>
        <v>58</v>
      </c>
      <c r="FU19" s="7">
        <f>FH19+12</f>
        <v>47</v>
      </c>
      <c r="FV19" s="7">
        <f>FI19+12</f>
        <v>48</v>
      </c>
      <c r="FW19" s="7">
        <f t="shared" ref="FW19:GE19" si="7">FK19+12</f>
        <v>12</v>
      </c>
      <c r="FX19" s="7">
        <f t="shared" si="7"/>
        <v>71</v>
      </c>
      <c r="FY19" s="7">
        <f t="shared" si="7"/>
        <v>64</v>
      </c>
      <c r="FZ19" s="7">
        <f t="shared" si="7"/>
        <v>65</v>
      </c>
      <c r="GA19" s="7">
        <f t="shared" si="7"/>
        <v>66</v>
      </c>
      <c r="GB19" s="7">
        <f t="shared" si="7"/>
        <v>67</v>
      </c>
      <c r="GC19" s="7">
        <f t="shared" si="7"/>
        <v>68</v>
      </c>
      <c r="GD19" s="7">
        <f t="shared" si="7"/>
        <v>69</v>
      </c>
      <c r="GE19" s="7">
        <f t="shared" si="7"/>
        <v>70</v>
      </c>
      <c r="GI19" s="7">
        <v>89</v>
      </c>
      <c r="GJ19" s="7">
        <v>77</v>
      </c>
      <c r="GK19" s="7">
        <f>GJ19+1</f>
        <v>78</v>
      </c>
      <c r="GL19" s="7">
        <f t="shared" ref="GL19:GT19" si="8">GK19+1</f>
        <v>79</v>
      </c>
      <c r="GM19" s="7">
        <f t="shared" si="8"/>
        <v>80</v>
      </c>
      <c r="GN19" s="7">
        <f t="shared" si="8"/>
        <v>81</v>
      </c>
      <c r="GO19" s="7">
        <f t="shared" si="8"/>
        <v>82</v>
      </c>
      <c r="GP19" s="7">
        <f t="shared" si="8"/>
        <v>83</v>
      </c>
      <c r="GQ19" s="7">
        <v>85</v>
      </c>
      <c r="GR19" s="7">
        <f t="shared" si="8"/>
        <v>86</v>
      </c>
      <c r="GS19" s="7">
        <f t="shared" si="8"/>
        <v>87</v>
      </c>
      <c r="GT19" s="7">
        <f t="shared" si="8"/>
        <v>88</v>
      </c>
      <c r="GV19" s="7">
        <f>GI19+13</f>
        <v>102</v>
      </c>
      <c r="GW19" s="7">
        <f t="shared" ref="GW19:HG19" si="9">GJ19+13</f>
        <v>90</v>
      </c>
      <c r="GX19" s="7">
        <f t="shared" si="9"/>
        <v>91</v>
      </c>
      <c r="GY19" s="7">
        <f t="shared" si="9"/>
        <v>92</v>
      </c>
      <c r="GZ19" s="7">
        <f t="shared" si="9"/>
        <v>93</v>
      </c>
      <c r="HA19" s="7">
        <f t="shared" si="9"/>
        <v>94</v>
      </c>
      <c r="HB19" s="7">
        <f t="shared" si="9"/>
        <v>95</v>
      </c>
      <c r="HC19" s="7">
        <f t="shared" si="9"/>
        <v>96</v>
      </c>
      <c r="HD19" s="7">
        <f t="shared" si="9"/>
        <v>98</v>
      </c>
      <c r="HE19" s="7">
        <f t="shared" si="9"/>
        <v>99</v>
      </c>
      <c r="HF19" s="7">
        <f t="shared" si="9"/>
        <v>100</v>
      </c>
      <c r="HG19" s="7">
        <f t="shared" si="9"/>
        <v>101</v>
      </c>
      <c r="HI19" s="7">
        <v>123</v>
      </c>
      <c r="HJ19" s="7">
        <f>HI19-7</f>
        <v>116</v>
      </c>
      <c r="HK19" s="7">
        <f t="shared" ref="HK19:HP19" si="10">HJ19+1</f>
        <v>117</v>
      </c>
      <c r="HL19" s="7">
        <f t="shared" si="10"/>
        <v>118</v>
      </c>
      <c r="HM19" s="7">
        <f t="shared" si="10"/>
        <v>119</v>
      </c>
      <c r="HN19" s="7">
        <f t="shared" si="10"/>
        <v>120</v>
      </c>
      <c r="HO19" s="7">
        <f t="shared" si="10"/>
        <v>121</v>
      </c>
      <c r="HP19" s="7">
        <f t="shared" si="10"/>
        <v>122</v>
      </c>
      <c r="HR19" s="7">
        <f>HE19+12</f>
        <v>111</v>
      </c>
      <c r="HS19" s="7">
        <f>HF19+12</f>
        <v>112</v>
      </c>
      <c r="HT19" s="7">
        <f t="shared" ref="HT19:IB19" si="11">HH19+12</f>
        <v>12</v>
      </c>
      <c r="HU19" s="7">
        <f t="shared" si="11"/>
        <v>135</v>
      </c>
      <c r="HV19" s="7">
        <f t="shared" si="11"/>
        <v>128</v>
      </c>
      <c r="HW19" s="7">
        <f t="shared" si="11"/>
        <v>129</v>
      </c>
      <c r="HX19" s="7">
        <f t="shared" si="11"/>
        <v>130</v>
      </c>
      <c r="HY19" s="7">
        <f t="shared" si="11"/>
        <v>131</v>
      </c>
      <c r="HZ19" s="7">
        <f t="shared" si="11"/>
        <v>132</v>
      </c>
      <c r="IA19" s="7">
        <f t="shared" si="11"/>
        <v>133</v>
      </c>
      <c r="IB19" s="7">
        <f t="shared" si="11"/>
        <v>134</v>
      </c>
      <c r="IF19" s="7">
        <f t="shared" ref="IF19:IQ19" si="12">GI19</f>
        <v>89</v>
      </c>
      <c r="IG19" s="7">
        <f t="shared" si="12"/>
        <v>77</v>
      </c>
      <c r="IH19" s="7">
        <f t="shared" si="12"/>
        <v>78</v>
      </c>
      <c r="II19" s="7">
        <f t="shared" si="12"/>
        <v>79</v>
      </c>
      <c r="IJ19" s="7">
        <f t="shared" si="12"/>
        <v>80</v>
      </c>
      <c r="IK19" s="7">
        <f t="shared" si="12"/>
        <v>81</v>
      </c>
      <c r="IL19" s="7">
        <f t="shared" si="12"/>
        <v>82</v>
      </c>
      <c r="IM19" s="7">
        <f t="shared" si="12"/>
        <v>83</v>
      </c>
      <c r="IN19" s="7">
        <f t="shared" si="12"/>
        <v>85</v>
      </c>
      <c r="IO19" s="7">
        <f t="shared" si="12"/>
        <v>86</v>
      </c>
      <c r="IP19" s="7">
        <f t="shared" si="12"/>
        <v>87</v>
      </c>
      <c r="IQ19" s="7">
        <f t="shared" si="12"/>
        <v>88</v>
      </c>
      <c r="IS19" s="7">
        <f t="shared" ref="IS19:JD19" si="13">GV19</f>
        <v>102</v>
      </c>
      <c r="IT19" s="7">
        <f t="shared" si="13"/>
        <v>90</v>
      </c>
      <c r="IU19" s="7">
        <f t="shared" si="13"/>
        <v>91</v>
      </c>
      <c r="IV19" s="7">
        <f t="shared" si="13"/>
        <v>92</v>
      </c>
      <c r="IW19" s="7">
        <f t="shared" si="13"/>
        <v>93</v>
      </c>
      <c r="IX19" s="7">
        <f t="shared" si="13"/>
        <v>94</v>
      </c>
      <c r="IY19" s="7">
        <f t="shared" si="13"/>
        <v>95</v>
      </c>
      <c r="IZ19" s="7">
        <f t="shared" si="13"/>
        <v>96</v>
      </c>
      <c r="JA19" s="7">
        <f t="shared" si="13"/>
        <v>98</v>
      </c>
      <c r="JB19" s="7">
        <f t="shared" si="13"/>
        <v>99</v>
      </c>
      <c r="JC19" s="7">
        <f t="shared" si="13"/>
        <v>100</v>
      </c>
      <c r="JD19" s="7">
        <f t="shared" si="13"/>
        <v>101</v>
      </c>
      <c r="JF19" s="7">
        <f>HI19</f>
        <v>123</v>
      </c>
      <c r="JG19" s="7">
        <f t="shared" ref="JG19:JM19" si="14">HJ19</f>
        <v>116</v>
      </c>
      <c r="JH19" s="7">
        <f t="shared" si="14"/>
        <v>117</v>
      </c>
      <c r="JI19" s="7">
        <f t="shared" si="14"/>
        <v>118</v>
      </c>
      <c r="JJ19" s="7">
        <f t="shared" si="14"/>
        <v>119</v>
      </c>
      <c r="JK19" s="7">
        <f t="shared" si="14"/>
        <v>120</v>
      </c>
      <c r="JL19" s="7">
        <f t="shared" si="14"/>
        <v>121</v>
      </c>
      <c r="JM19" s="7">
        <f t="shared" si="14"/>
        <v>122</v>
      </c>
      <c r="JO19" s="7">
        <f>JB19+12</f>
        <v>111</v>
      </c>
      <c r="JP19" s="7">
        <f>JC19+12</f>
        <v>112</v>
      </c>
      <c r="JQ19" s="7">
        <f t="shared" ref="JQ19:JY19" si="15">JE19+12</f>
        <v>12</v>
      </c>
      <c r="JR19" s="7">
        <f t="shared" si="15"/>
        <v>135</v>
      </c>
      <c r="JS19" s="7">
        <f t="shared" si="15"/>
        <v>128</v>
      </c>
      <c r="JT19" s="7">
        <f t="shared" si="15"/>
        <v>129</v>
      </c>
      <c r="JU19" s="7">
        <f t="shared" si="15"/>
        <v>130</v>
      </c>
      <c r="JV19" s="7">
        <f t="shared" si="15"/>
        <v>131</v>
      </c>
      <c r="JW19" s="7">
        <f t="shared" si="15"/>
        <v>132</v>
      </c>
      <c r="JX19" s="7">
        <f t="shared" si="15"/>
        <v>133</v>
      </c>
      <c r="JY19" s="7">
        <f t="shared" si="15"/>
        <v>134</v>
      </c>
    </row>
    <row r="20" spans="1:285" s="3" customFormat="1" ht="15" customHeight="1" x14ac:dyDescent="0.25">
      <c r="C20" s="28" t="s">
        <v>63</v>
      </c>
      <c r="D20" s="40">
        <v>1</v>
      </c>
      <c r="E20" s="40">
        <v>1</v>
      </c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285" s="17" customFormat="1" ht="27" customHeight="1" x14ac:dyDescent="0.25">
      <c r="C21" s="29" t="s">
        <v>64</v>
      </c>
      <c r="D21" s="41" t="s">
        <v>45</v>
      </c>
      <c r="E21" s="41" t="s">
        <v>46</v>
      </c>
      <c r="F21" s="68">
        <f ca="1">SUM(F26:F158)</f>
        <v>0</v>
      </c>
      <c r="R21" s="68">
        <f ca="1">SUM(R26:R158)</f>
        <v>-109.71300000000002</v>
      </c>
      <c r="AV21" s="68">
        <f ca="1">SUM(AV26:AV158)</f>
        <v>0</v>
      </c>
      <c r="BH21" s="68">
        <f ca="1">SUM(BH26:BH158)</f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CK21" s="66">
        <f ca="1">(CK22-CJ22)/CK22</f>
        <v>-0.14084608202255247</v>
      </c>
      <c r="CM21" s="18" t="s">
        <v>91</v>
      </c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 t="s">
        <v>91</v>
      </c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G21" s="19" t="s">
        <v>90</v>
      </c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9"/>
      <c r="ID21" s="19" t="s">
        <v>90</v>
      </c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</row>
    <row r="22" spans="1:285" s="12" customFormat="1" ht="27" customHeight="1" x14ac:dyDescent="0.25">
      <c r="C22" s="31"/>
      <c r="D22" s="42"/>
      <c r="E22" s="42"/>
      <c r="F22" s="36" t="s">
        <v>71</v>
      </c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CJ22" s="65">
        <f ca="1">SUM(CJ26:CJ145)/3600</f>
        <v>4.4122222222222218</v>
      </c>
      <c r="CK22" s="65">
        <f ca="1">SUM(CK26:CK145)/3600</f>
        <v>3.8675000000000002</v>
      </c>
      <c r="CM22" s="12" t="s">
        <v>47</v>
      </c>
      <c r="EJ22" s="12" t="s">
        <v>48</v>
      </c>
      <c r="GG22" s="12" t="s">
        <v>47</v>
      </c>
      <c r="ID22" s="12" t="s">
        <v>48</v>
      </c>
    </row>
    <row r="23" spans="1:285" s="3" customFormat="1" ht="27" customHeight="1" x14ac:dyDescent="0.25">
      <c r="C23" s="29"/>
      <c r="D23" s="75" t="s">
        <v>65</v>
      </c>
      <c r="E23" s="75"/>
      <c r="F23" s="37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9" t="s">
        <v>57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67" t="s">
        <v>230</v>
      </c>
      <c r="CK23" s="67"/>
      <c r="CL23" s="4"/>
      <c r="CN23" s="3" t="s">
        <v>53</v>
      </c>
      <c r="CO23" s="3" t="s">
        <v>55</v>
      </c>
      <c r="DA23" s="3" t="s">
        <v>54</v>
      </c>
      <c r="DB23" s="3" t="s">
        <v>56</v>
      </c>
      <c r="DN23" s="3" t="s">
        <v>87</v>
      </c>
      <c r="DO23" s="3" t="s">
        <v>88</v>
      </c>
      <c r="DW23" s="3" t="s">
        <v>102</v>
      </c>
      <c r="DX23" s="3" t="s">
        <v>93</v>
      </c>
      <c r="EK23" s="3" t="s">
        <v>53</v>
      </c>
      <c r="EL23" s="3" t="s">
        <v>55</v>
      </c>
      <c r="EX23" s="3" t="s">
        <v>54</v>
      </c>
      <c r="EY23" s="3" t="s">
        <v>56</v>
      </c>
      <c r="FK23" s="3" t="s">
        <v>87</v>
      </c>
      <c r="FL23" s="3" t="s">
        <v>88</v>
      </c>
      <c r="FT23" s="3" t="s">
        <v>102</v>
      </c>
      <c r="FU23" s="3" t="s">
        <v>93</v>
      </c>
      <c r="GH23" s="3" t="s">
        <v>53</v>
      </c>
      <c r="GI23" s="3" t="s">
        <v>55</v>
      </c>
      <c r="GU23" s="3" t="s">
        <v>54</v>
      </c>
      <c r="GV23" s="3" t="s">
        <v>56</v>
      </c>
      <c r="HH23" s="3" t="s">
        <v>87</v>
      </c>
      <c r="HI23" s="3" t="s">
        <v>88</v>
      </c>
      <c r="HQ23" s="3" t="s">
        <v>102</v>
      </c>
      <c r="HR23" s="3" t="s">
        <v>93</v>
      </c>
      <c r="IE23" s="3" t="s">
        <v>53</v>
      </c>
      <c r="IF23" s="3" t="s">
        <v>55</v>
      </c>
      <c r="IR23" s="3" t="s">
        <v>54</v>
      </c>
      <c r="IS23" s="3" t="s">
        <v>56</v>
      </c>
      <c r="JE23" s="3" t="s">
        <v>87</v>
      </c>
      <c r="JF23" s="3" t="s">
        <v>88</v>
      </c>
      <c r="JN23" s="3" t="s">
        <v>102</v>
      </c>
      <c r="JO23" s="3" t="s">
        <v>93</v>
      </c>
    </row>
    <row r="24" spans="1:285" s="8" customFormat="1" ht="60" customHeight="1" x14ac:dyDescent="0.25">
      <c r="A24" s="13" t="s">
        <v>75</v>
      </c>
      <c r="B24" s="13"/>
      <c r="C24" s="32" t="s">
        <v>62</v>
      </c>
      <c r="D24" s="48" t="s">
        <v>510</v>
      </c>
      <c r="E24" s="48" t="s">
        <v>511</v>
      </c>
      <c r="F24" s="9" t="s">
        <v>58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 t="s">
        <v>49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 t="s">
        <v>89</v>
      </c>
      <c r="AE24" s="9"/>
      <c r="AF24" s="9"/>
      <c r="AG24" s="9"/>
      <c r="AH24" s="9"/>
      <c r="AI24" s="9"/>
      <c r="AJ24" s="9"/>
      <c r="AK24" s="9"/>
      <c r="AL24" s="23" t="s">
        <v>94</v>
      </c>
      <c r="AM24" s="23" t="s">
        <v>92</v>
      </c>
      <c r="AN24" s="23" t="s">
        <v>86</v>
      </c>
      <c r="AO24" s="21" t="s">
        <v>96</v>
      </c>
      <c r="AP24" s="21" t="s">
        <v>95</v>
      </c>
      <c r="AQ24" s="21" t="s">
        <v>188</v>
      </c>
      <c r="AR24" s="21" t="s">
        <v>97</v>
      </c>
      <c r="AS24" s="21" t="s">
        <v>189</v>
      </c>
      <c r="AT24" s="76" t="s">
        <v>259</v>
      </c>
      <c r="AU24" s="9" t="s">
        <v>191</v>
      </c>
      <c r="AV24" s="9" t="s">
        <v>58</v>
      </c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 t="s">
        <v>49</v>
      </c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9" t="s">
        <v>89</v>
      </c>
      <c r="BU24" s="9"/>
      <c r="BV24" s="9"/>
      <c r="BW24" s="9"/>
      <c r="BX24" s="9"/>
      <c r="BY24" s="9"/>
      <c r="BZ24" s="9"/>
      <c r="CA24" s="9"/>
      <c r="CB24" s="23" t="s">
        <v>94</v>
      </c>
      <c r="CC24" s="23" t="s">
        <v>92</v>
      </c>
      <c r="CD24" s="23" t="s">
        <v>86</v>
      </c>
      <c r="CE24" s="21" t="s">
        <v>96</v>
      </c>
      <c r="CF24" s="21" t="s">
        <v>95</v>
      </c>
      <c r="CG24" s="60" t="s">
        <v>188</v>
      </c>
      <c r="CH24" s="9" t="s">
        <v>190</v>
      </c>
      <c r="CI24" s="9" t="s">
        <v>59</v>
      </c>
      <c r="CJ24" s="13" t="s">
        <v>227</v>
      </c>
      <c r="CK24" s="13" t="s">
        <v>228</v>
      </c>
    </row>
    <row r="25" spans="1:285" s="6" customFormat="1" ht="45" customHeight="1" x14ac:dyDescent="0.25">
      <c r="C25" s="33">
        <v>4</v>
      </c>
      <c r="D25" s="13" t="s">
        <v>61</v>
      </c>
      <c r="E25" s="13" t="s">
        <v>60</v>
      </c>
      <c r="F25" s="6" t="str">
        <f ca="1">CO25</f>
        <v>TOTAL</v>
      </c>
      <c r="G25" s="6" t="str">
        <f t="shared" ref="G25:M25" ca="1" si="16">CP25</f>
        <v>Spc Heating</v>
      </c>
      <c r="H25" s="6" t="str">
        <f t="shared" ca="1" si="16"/>
        <v>Spc Cooling</v>
      </c>
      <c r="I25" s="6" t="str">
        <f t="shared" ca="1" si="16"/>
        <v>Indoor Fans</v>
      </c>
      <c r="J25" s="6" t="str">
        <f t="shared" ca="1" si="16"/>
        <v>Ht Reject</v>
      </c>
      <c r="K25" s="6" t="str">
        <f t="shared" ca="1" si="16"/>
        <v>Pumps &amp; Misc</v>
      </c>
      <c r="L25" s="6" t="str">
        <f t="shared" ca="1" si="16"/>
        <v>Domestic Hot Water</v>
      </c>
      <c r="M25" s="6" t="str">
        <f t="shared" ca="1" si="16"/>
        <v>Indoor Lighting</v>
      </c>
      <c r="N25" s="6" t="str">
        <f ca="1">CW25</f>
        <v>Receptacle</v>
      </c>
      <c r="O25" s="6" t="str">
        <f ca="1">CX25</f>
        <v>Process</v>
      </c>
      <c r="P25" s="6" t="str">
        <f ca="1">CY25</f>
        <v>Other Ltg</v>
      </c>
      <c r="Q25" s="6" t="str">
        <f ca="1">CZ25</f>
        <v>Proc Mtrs</v>
      </c>
      <c r="R25" s="6" t="str">
        <f ca="1">DB25</f>
        <v>TOTAL</v>
      </c>
      <c r="S25" s="6" t="str">
        <f t="shared" ref="S25:AC25" ca="1" si="17">DC25</f>
        <v>Spc Heating</v>
      </c>
      <c r="T25" s="6" t="str">
        <f t="shared" ca="1" si="17"/>
        <v>Spc Cooling</v>
      </c>
      <c r="U25" s="6" t="str">
        <f t="shared" ca="1" si="17"/>
        <v>Indoor Fans</v>
      </c>
      <c r="V25" s="6" t="str">
        <f t="shared" ca="1" si="17"/>
        <v>Ht Reject</v>
      </c>
      <c r="W25" s="6" t="str">
        <f t="shared" ca="1" si="17"/>
        <v>Pumps &amp; Misc</v>
      </c>
      <c r="X25" s="6" t="str">
        <f t="shared" ca="1" si="17"/>
        <v>Domestic Hot Water</v>
      </c>
      <c r="Y25" s="6" t="str">
        <f t="shared" ca="1" si="17"/>
        <v>Indoor Lighting</v>
      </c>
      <c r="Z25" s="6" t="str">
        <f t="shared" ca="1" si="17"/>
        <v>Receptacle</v>
      </c>
      <c r="AA25" s="6" t="str">
        <f t="shared" ca="1" si="17"/>
        <v>Process</v>
      </c>
      <c r="AB25" s="6" t="str">
        <f t="shared" ca="1" si="17"/>
        <v>Other Ltg</v>
      </c>
      <c r="AC25" s="6" t="str">
        <f t="shared" ca="1" si="17"/>
        <v>Proc Mtrs</v>
      </c>
      <c r="AD25" s="6" t="str">
        <f ca="1">DO25</f>
        <v>Comp Total</v>
      </c>
      <c r="AE25" s="6" t="str">
        <f t="shared" ref="AE25:AK25" ca="1" si="18">DP25</f>
        <v>Spc Heating</v>
      </c>
      <c r="AF25" s="6" t="str">
        <f t="shared" ca="1" si="18"/>
        <v>Spc Cooling</v>
      </c>
      <c r="AG25" s="6" t="str">
        <f t="shared" ca="1" si="18"/>
        <v>Indoor Fans</v>
      </c>
      <c r="AH25" s="6" t="str">
        <f t="shared" ca="1" si="18"/>
        <v>Ht Reject</v>
      </c>
      <c r="AI25" s="6" t="str">
        <f t="shared" ca="1" si="18"/>
        <v>Pumps &amp; Misc</v>
      </c>
      <c r="AJ25" s="6" t="str">
        <f t="shared" ca="1" si="18"/>
        <v>Domestic Hot Water</v>
      </c>
      <c r="AK25" s="6" t="str">
        <f t="shared" ca="1" si="18"/>
        <v>Indoor Lighting</v>
      </c>
      <c r="AL25" s="24" t="s">
        <v>93</v>
      </c>
      <c r="AM25" s="24" t="s">
        <v>93</v>
      </c>
      <c r="AN25" s="24"/>
      <c r="AO25" s="22" t="s">
        <v>88</v>
      </c>
      <c r="AP25" s="22" t="s">
        <v>88</v>
      </c>
      <c r="AQ25" s="22"/>
      <c r="AR25" s="22"/>
      <c r="AS25" s="22"/>
      <c r="AT25" s="76"/>
      <c r="AV25" s="6" t="str">
        <f t="shared" ref="AV25:BG25" ca="1" si="19">GI25</f>
        <v>TOTAL</v>
      </c>
      <c r="AW25" s="6" t="str">
        <f t="shared" ca="1" si="19"/>
        <v>Spc Heating</v>
      </c>
      <c r="AX25" s="6" t="str">
        <f t="shared" ca="1" si="19"/>
        <v>Spc Cooling</v>
      </c>
      <c r="AY25" s="6" t="str">
        <f t="shared" ca="1" si="19"/>
        <v>Indoor Fans</v>
      </c>
      <c r="AZ25" s="6" t="str">
        <f t="shared" ca="1" si="19"/>
        <v>Ht Reject</v>
      </c>
      <c r="BA25" s="6" t="str">
        <f t="shared" ca="1" si="19"/>
        <v>Pumps &amp; Misc</v>
      </c>
      <c r="BB25" s="6" t="str">
        <f t="shared" ca="1" si="19"/>
        <v>Domestic Hot Water</v>
      </c>
      <c r="BC25" s="6" t="str">
        <f t="shared" ca="1" si="19"/>
        <v>Lighting</v>
      </c>
      <c r="BD25" s="6" t="str">
        <f t="shared" ca="1" si="19"/>
        <v>Receptacle</v>
      </c>
      <c r="BE25" s="6" t="str">
        <f t="shared" ca="1" si="19"/>
        <v>Process</v>
      </c>
      <c r="BF25" s="6" t="str">
        <f t="shared" ca="1" si="19"/>
        <v>Other Ltg</v>
      </c>
      <c r="BG25" s="6" t="str">
        <f t="shared" ca="1" si="19"/>
        <v>Proc Mtrs</v>
      </c>
      <c r="BH25" s="6" t="str">
        <f t="shared" ref="BH25:BS25" ca="1" si="20">GV25</f>
        <v>TOTAL</v>
      </c>
      <c r="BI25" s="58" t="str">
        <f t="shared" ca="1" si="20"/>
        <v>Spc Heating</v>
      </c>
      <c r="BJ25" s="58" t="str">
        <f t="shared" ca="1" si="20"/>
        <v>Spc Cooling</v>
      </c>
      <c r="BK25" s="58" t="str">
        <f t="shared" ca="1" si="20"/>
        <v>Indoor Fans</v>
      </c>
      <c r="BL25" s="58" t="str">
        <f t="shared" ca="1" si="20"/>
        <v>Ht Reject</v>
      </c>
      <c r="BM25" s="58" t="str">
        <f t="shared" ca="1" si="20"/>
        <v>Pumps &amp; Misc</v>
      </c>
      <c r="BN25" s="58" t="str">
        <f t="shared" ca="1" si="20"/>
        <v>Domestic Hot Water</v>
      </c>
      <c r="BO25" s="58" t="str">
        <f t="shared" ca="1" si="20"/>
        <v>Indoor Lighting</v>
      </c>
      <c r="BP25" s="58" t="str">
        <f t="shared" ca="1" si="20"/>
        <v>Receptacle</v>
      </c>
      <c r="BQ25" s="58" t="str">
        <f t="shared" ca="1" si="20"/>
        <v>Process</v>
      </c>
      <c r="BR25" s="58" t="str">
        <f t="shared" ca="1" si="20"/>
        <v>Other Ltg</v>
      </c>
      <c r="BS25" s="58" t="str">
        <f t="shared" ca="1" si="20"/>
        <v>Proc Mtrs</v>
      </c>
      <c r="BT25" s="6" t="str">
        <f ca="1">HI25</f>
        <v>Comp Total</v>
      </c>
      <c r="BU25" s="6" t="str">
        <f t="shared" ref="BU25:CA25" ca="1" si="21">HJ25</f>
        <v>Spc Heating</v>
      </c>
      <c r="BV25" s="6" t="str">
        <f t="shared" ca="1" si="21"/>
        <v>Spc Cooling</v>
      </c>
      <c r="BW25" s="6" t="str">
        <f t="shared" ca="1" si="21"/>
        <v>Indoor Fans</v>
      </c>
      <c r="BX25" s="6" t="str">
        <f t="shared" ca="1" si="21"/>
        <v>Ht Reject</v>
      </c>
      <c r="BY25" s="6" t="str">
        <f t="shared" ca="1" si="21"/>
        <v>Pumps &amp; Misc</v>
      </c>
      <c r="BZ25" s="6" t="str">
        <f t="shared" ca="1" si="21"/>
        <v>Domestic Hot Water</v>
      </c>
      <c r="CA25" s="6" t="str">
        <f t="shared" ca="1" si="21"/>
        <v>Indoor Lighting</v>
      </c>
      <c r="CB25" s="24" t="s">
        <v>93</v>
      </c>
      <c r="CC25" s="24" t="s">
        <v>93</v>
      </c>
      <c r="CD25" s="24"/>
      <c r="CE25" s="22" t="s">
        <v>88</v>
      </c>
      <c r="CF25" s="22" t="s">
        <v>88</v>
      </c>
      <c r="CG25" s="22"/>
      <c r="CJ25" s="6" t="s">
        <v>229</v>
      </c>
      <c r="CK25" s="6" t="s">
        <v>229</v>
      </c>
      <c r="CO25" s="6" t="str">
        <f t="shared" ref="CO25:CZ34" ca="1" si="22">OFFSET(INDIRECT($E$21),$C25,CO$19)</f>
        <v>TOTAL</v>
      </c>
      <c r="CP25" s="6" t="str">
        <f t="shared" ca="1" si="22"/>
        <v>Spc Heating</v>
      </c>
      <c r="CQ25" s="6" t="str">
        <f t="shared" ca="1" si="22"/>
        <v>Spc Cooling</v>
      </c>
      <c r="CR25" s="6" t="str">
        <f t="shared" ca="1" si="22"/>
        <v>Indoor Fans</v>
      </c>
      <c r="CS25" s="6" t="str">
        <f t="shared" ca="1" si="22"/>
        <v>Ht Reject</v>
      </c>
      <c r="CT25" s="6" t="str">
        <f t="shared" ca="1" si="22"/>
        <v>Pumps &amp; Misc</v>
      </c>
      <c r="CU25" s="6" t="str">
        <f t="shared" ca="1" si="22"/>
        <v>Domestic Hot Water</v>
      </c>
      <c r="CV25" s="6" t="str">
        <f t="shared" ca="1" si="22"/>
        <v>Indoor Lighting</v>
      </c>
      <c r="CW25" s="6" t="str">
        <f t="shared" ca="1" si="22"/>
        <v>Receptacle</v>
      </c>
      <c r="CX25" s="6" t="str">
        <f t="shared" ca="1" si="22"/>
        <v>Process</v>
      </c>
      <c r="CY25" s="6" t="str">
        <f t="shared" ca="1" si="22"/>
        <v>Other Ltg</v>
      </c>
      <c r="CZ25" s="6" t="str">
        <f t="shared" ca="1" si="22"/>
        <v>Proc Mtrs</v>
      </c>
      <c r="DB25" s="6" t="str">
        <f t="shared" ref="DB25:DM34" ca="1" si="23">OFFSET(INDIRECT($E$21),$C25,DB$19)</f>
        <v>TOTAL</v>
      </c>
      <c r="DC25" s="6" t="str">
        <f t="shared" ca="1" si="23"/>
        <v>Spc Heating</v>
      </c>
      <c r="DD25" s="6" t="str">
        <f t="shared" ca="1" si="23"/>
        <v>Spc Cooling</v>
      </c>
      <c r="DE25" s="6" t="str">
        <f t="shared" ca="1" si="23"/>
        <v>Indoor Fans</v>
      </c>
      <c r="DF25" s="6" t="str">
        <f t="shared" ca="1" si="23"/>
        <v>Ht Reject</v>
      </c>
      <c r="DG25" s="6" t="str">
        <f t="shared" ca="1" si="23"/>
        <v>Pumps &amp; Misc</v>
      </c>
      <c r="DH25" s="6" t="str">
        <f t="shared" ca="1" si="23"/>
        <v>Domestic Hot Water</v>
      </c>
      <c r="DI25" s="6" t="str">
        <f t="shared" ca="1" si="23"/>
        <v>Indoor Lighting</v>
      </c>
      <c r="DJ25" s="6" t="str">
        <f t="shared" ca="1" si="23"/>
        <v>Receptacle</v>
      </c>
      <c r="DK25" s="6" t="str">
        <f t="shared" ca="1" si="23"/>
        <v>Process</v>
      </c>
      <c r="DL25" s="6" t="str">
        <f t="shared" ca="1" si="23"/>
        <v>Other Ltg</v>
      </c>
      <c r="DM25" s="6" t="str">
        <f t="shared" ca="1" si="23"/>
        <v>Proc Mtrs</v>
      </c>
      <c r="DO25" s="6" t="str">
        <f t="shared" ref="DO25:DV34" ca="1" si="24">OFFSET(INDIRECT($E$21),$C25,DO$19)</f>
        <v>Comp Total</v>
      </c>
      <c r="DP25" s="6" t="str">
        <f t="shared" ca="1" si="24"/>
        <v>Spc Heating</v>
      </c>
      <c r="DQ25" s="6" t="str">
        <f t="shared" ca="1" si="24"/>
        <v>Spc Cooling</v>
      </c>
      <c r="DR25" s="6" t="str">
        <f t="shared" ca="1" si="24"/>
        <v>Indoor Fans</v>
      </c>
      <c r="DS25" s="6" t="str">
        <f t="shared" ca="1" si="24"/>
        <v>Ht Reject</v>
      </c>
      <c r="DT25" s="6" t="str">
        <f t="shared" ca="1" si="24"/>
        <v>Pumps &amp; Misc</v>
      </c>
      <c r="DU25" s="6" t="str">
        <f t="shared" ca="1" si="24"/>
        <v>Domestic Hot Water</v>
      </c>
      <c r="DV25" s="6" t="str">
        <f t="shared" ca="1" si="24"/>
        <v>Indoor Lighting</v>
      </c>
      <c r="DX25" s="6" t="str">
        <f t="shared" ref="DX25:EH25" ca="1" si="25">CO25</f>
        <v>TOTAL</v>
      </c>
      <c r="DY25" s="6" t="str">
        <f t="shared" ca="1" si="25"/>
        <v>Spc Heating</v>
      </c>
      <c r="DZ25" s="6" t="str">
        <f t="shared" ca="1" si="25"/>
        <v>Spc Cooling</v>
      </c>
      <c r="EA25" s="6" t="str">
        <f t="shared" ca="1" si="25"/>
        <v>Indoor Fans</v>
      </c>
      <c r="EB25" s="6" t="str">
        <f t="shared" ca="1" si="25"/>
        <v>Ht Reject</v>
      </c>
      <c r="EC25" s="6" t="str">
        <f t="shared" ca="1" si="25"/>
        <v>Pumps &amp; Misc</v>
      </c>
      <c r="ED25" s="6" t="str">
        <f t="shared" ca="1" si="25"/>
        <v>Domestic Hot Water</v>
      </c>
      <c r="EE25" s="6" t="str">
        <f t="shared" ca="1" si="25"/>
        <v>Indoor Lighting</v>
      </c>
      <c r="EF25" s="6" t="str">
        <f t="shared" ca="1" si="25"/>
        <v>Receptacle</v>
      </c>
      <c r="EG25" s="6" t="str">
        <f t="shared" ca="1" si="25"/>
        <v>Process</v>
      </c>
      <c r="EH25" s="6" t="str">
        <f t="shared" ca="1" si="25"/>
        <v>Other Ltg</v>
      </c>
      <c r="EL25" s="6" t="str">
        <f t="shared" ref="EL25:EW25" ca="1" si="26">OFFSET(INDIRECT($E$21),$C25,EL$19)</f>
        <v>TOTAL</v>
      </c>
      <c r="EM25" s="6" t="str">
        <f t="shared" ca="1" si="26"/>
        <v>Spc Heating</v>
      </c>
      <c r="EN25" s="6" t="str">
        <f t="shared" ca="1" si="26"/>
        <v>Spc Cooling</v>
      </c>
      <c r="EO25" s="6" t="str">
        <f t="shared" ca="1" si="26"/>
        <v>Indoor Fans</v>
      </c>
      <c r="EP25" s="6" t="str">
        <f t="shared" ca="1" si="26"/>
        <v>Ht Reject</v>
      </c>
      <c r="EQ25" s="6" t="str">
        <f t="shared" ca="1" si="26"/>
        <v>Pumps &amp; Misc</v>
      </c>
      <c r="ER25" s="6" t="str">
        <f t="shared" ca="1" si="26"/>
        <v>Domestic Hot Water</v>
      </c>
      <c r="ES25" s="6" t="str">
        <f t="shared" ca="1" si="26"/>
        <v>Indoor Lighting</v>
      </c>
      <c r="ET25" s="6" t="str">
        <f t="shared" ca="1" si="26"/>
        <v>Receptacle</v>
      </c>
      <c r="EU25" s="6" t="str">
        <f t="shared" ca="1" si="26"/>
        <v>Process</v>
      </c>
      <c r="EV25" s="6" t="str">
        <f t="shared" ca="1" si="26"/>
        <v>Other Ltg</v>
      </c>
      <c r="EW25" s="6" t="str">
        <f t="shared" ca="1" si="26"/>
        <v>Proc Mtrs</v>
      </c>
      <c r="EY25" s="6" t="str">
        <f t="shared" ref="EY25:FJ25" ca="1" si="27">OFFSET(INDIRECT($E$21),$C25,EY$19)</f>
        <v>TOTAL</v>
      </c>
      <c r="EZ25" s="6" t="str">
        <f t="shared" ca="1" si="27"/>
        <v>Spc Heating</v>
      </c>
      <c r="FA25" s="6" t="str">
        <f t="shared" ca="1" si="27"/>
        <v>Spc Cooling</v>
      </c>
      <c r="FB25" s="6" t="str">
        <f t="shared" ca="1" si="27"/>
        <v>Indoor Fans</v>
      </c>
      <c r="FC25" s="6" t="str">
        <f t="shared" ca="1" si="27"/>
        <v>Ht Reject</v>
      </c>
      <c r="FD25" s="6" t="str">
        <f t="shared" ca="1" si="27"/>
        <v>Pumps &amp; Misc</v>
      </c>
      <c r="FE25" s="6" t="str">
        <f t="shared" ca="1" si="27"/>
        <v>Domestic Hot Water</v>
      </c>
      <c r="FF25" s="6" t="str">
        <f t="shared" ca="1" si="27"/>
        <v>Indoor Lighting</v>
      </c>
      <c r="FG25" s="6" t="str">
        <f t="shared" ca="1" si="27"/>
        <v>Receptacle</v>
      </c>
      <c r="FH25" s="6" t="str">
        <f t="shared" ca="1" si="27"/>
        <v>Process</v>
      </c>
      <c r="FI25" s="6" t="str">
        <f t="shared" ca="1" si="27"/>
        <v>Other Ltg</v>
      </c>
      <c r="FJ25" s="6" t="str">
        <f t="shared" ca="1" si="27"/>
        <v>Proc Mtrs</v>
      </c>
      <c r="FL25" s="6" t="str">
        <f t="shared" ref="FL25:FS25" ca="1" si="28">OFFSET(INDIRECT($E$21),$C25,FL$19)</f>
        <v>Comp Total</v>
      </c>
      <c r="FM25" s="6" t="str">
        <f t="shared" ca="1" si="28"/>
        <v>Spc Heating</v>
      </c>
      <c r="FN25" s="6" t="str">
        <f t="shared" ca="1" si="28"/>
        <v>Spc Cooling</v>
      </c>
      <c r="FO25" s="6" t="str">
        <f t="shared" ca="1" si="28"/>
        <v>Indoor Fans</v>
      </c>
      <c r="FP25" s="6" t="str">
        <f t="shared" ca="1" si="28"/>
        <v>Ht Reject</v>
      </c>
      <c r="FQ25" s="6" t="str">
        <f t="shared" ca="1" si="28"/>
        <v>Pumps &amp; Misc</v>
      </c>
      <c r="FR25" s="6" t="str">
        <f t="shared" ca="1" si="28"/>
        <v>Domestic Hot Water</v>
      </c>
      <c r="FS25" s="6" t="str">
        <f t="shared" ca="1" si="28"/>
        <v>Indoor Lighting</v>
      </c>
      <c r="FU25" s="6" t="str">
        <f t="shared" ref="FU25:GE25" ca="1" si="29">EL25</f>
        <v>TOTAL</v>
      </c>
      <c r="FV25" s="6" t="str">
        <f t="shared" ca="1" si="29"/>
        <v>Spc Heating</v>
      </c>
      <c r="FW25" s="6" t="str">
        <f t="shared" ca="1" si="29"/>
        <v>Spc Cooling</v>
      </c>
      <c r="FX25" s="6" t="str">
        <f t="shared" ca="1" si="29"/>
        <v>Indoor Fans</v>
      </c>
      <c r="FY25" s="6" t="str">
        <f t="shared" ca="1" si="29"/>
        <v>Ht Reject</v>
      </c>
      <c r="FZ25" s="6" t="str">
        <f t="shared" ca="1" si="29"/>
        <v>Pumps &amp; Misc</v>
      </c>
      <c r="GA25" s="6" t="str">
        <f t="shared" ca="1" si="29"/>
        <v>Domestic Hot Water</v>
      </c>
      <c r="GB25" s="6" t="str">
        <f t="shared" ca="1" si="29"/>
        <v>Indoor Lighting</v>
      </c>
      <c r="GC25" s="6" t="str">
        <f t="shared" ca="1" si="29"/>
        <v>Receptacle</v>
      </c>
      <c r="GD25" s="6" t="str">
        <f t="shared" ca="1" si="29"/>
        <v>Process</v>
      </c>
      <c r="GE25" s="6" t="str">
        <f t="shared" ca="1" si="29"/>
        <v>Other Ltg</v>
      </c>
      <c r="GI25" s="6" t="str">
        <f t="shared" ref="GI25:GT34" ca="1" si="30">OFFSET(INDIRECT($E$21),$C25,GI$19)</f>
        <v>TOTAL</v>
      </c>
      <c r="GJ25" s="6" t="str">
        <f t="shared" ca="1" si="30"/>
        <v>Spc Heating</v>
      </c>
      <c r="GK25" s="6" t="str">
        <f t="shared" ca="1" si="30"/>
        <v>Spc Cooling</v>
      </c>
      <c r="GL25" s="6" t="str">
        <f t="shared" ca="1" si="30"/>
        <v>Indoor Fans</v>
      </c>
      <c r="GM25" s="6" t="str">
        <f t="shared" ca="1" si="30"/>
        <v>Ht Reject</v>
      </c>
      <c r="GN25" s="6" t="str">
        <f t="shared" ca="1" si="30"/>
        <v>Pumps &amp; Misc</v>
      </c>
      <c r="GO25" s="6" t="str">
        <f t="shared" ca="1" si="30"/>
        <v>Domestic Hot Water</v>
      </c>
      <c r="GP25" s="6" t="str">
        <f t="shared" ca="1" si="30"/>
        <v>Lighting</v>
      </c>
      <c r="GQ25" s="6" t="str">
        <f t="shared" ca="1" si="30"/>
        <v>Receptacle</v>
      </c>
      <c r="GR25" s="6" t="str">
        <f t="shared" ca="1" si="30"/>
        <v>Process</v>
      </c>
      <c r="GS25" s="6" t="str">
        <f t="shared" ca="1" si="30"/>
        <v>Other Ltg</v>
      </c>
      <c r="GT25" s="6" t="str">
        <f t="shared" ca="1" si="30"/>
        <v>Proc Mtrs</v>
      </c>
      <c r="GV25" s="6" t="str">
        <f t="shared" ref="GV25:HG34" ca="1" si="31">OFFSET(INDIRECT($E$21),$C25,GV$19)</f>
        <v>TOTAL</v>
      </c>
      <c r="GW25" s="6" t="str">
        <f t="shared" ca="1" si="31"/>
        <v>Spc Heating</v>
      </c>
      <c r="GX25" s="6" t="str">
        <f t="shared" ca="1" si="31"/>
        <v>Spc Cooling</v>
      </c>
      <c r="GY25" s="6" t="str">
        <f t="shared" ca="1" si="31"/>
        <v>Indoor Fans</v>
      </c>
      <c r="GZ25" s="6" t="str">
        <f t="shared" ca="1" si="31"/>
        <v>Ht Reject</v>
      </c>
      <c r="HA25" s="6" t="str">
        <f t="shared" ca="1" si="31"/>
        <v>Pumps &amp; Misc</v>
      </c>
      <c r="HB25" s="6" t="str">
        <f t="shared" ca="1" si="31"/>
        <v>Domestic Hot Water</v>
      </c>
      <c r="HC25" s="6" t="str">
        <f t="shared" ca="1" si="31"/>
        <v>Indoor Lighting</v>
      </c>
      <c r="HD25" s="6" t="str">
        <f t="shared" ca="1" si="31"/>
        <v>Receptacle</v>
      </c>
      <c r="HE25" s="6" t="str">
        <f t="shared" ca="1" si="31"/>
        <v>Process</v>
      </c>
      <c r="HF25" s="6" t="str">
        <f t="shared" ca="1" si="31"/>
        <v>Other Ltg</v>
      </c>
      <c r="HG25" s="6" t="str">
        <f t="shared" ca="1" si="31"/>
        <v>Proc Mtrs</v>
      </c>
      <c r="HI25" s="6" t="str">
        <f t="shared" ref="HI25:HP34" ca="1" si="32">OFFSET(INDIRECT($E$21),$C25,HI$19)</f>
        <v>Comp Total</v>
      </c>
      <c r="HJ25" s="6" t="str">
        <f t="shared" ca="1" si="32"/>
        <v>Spc Heating</v>
      </c>
      <c r="HK25" s="6" t="str">
        <f t="shared" ca="1" si="32"/>
        <v>Spc Cooling</v>
      </c>
      <c r="HL25" s="6" t="str">
        <f t="shared" ca="1" si="32"/>
        <v>Indoor Fans</v>
      </c>
      <c r="HM25" s="6" t="str">
        <f t="shared" ca="1" si="32"/>
        <v>Ht Reject</v>
      </c>
      <c r="HN25" s="6" t="str">
        <f t="shared" ca="1" si="32"/>
        <v>Pumps &amp; Misc</v>
      </c>
      <c r="HO25" s="6" t="str">
        <f t="shared" ca="1" si="32"/>
        <v>Domestic Hot Water</v>
      </c>
      <c r="HP25" s="6" t="str">
        <f t="shared" ca="1" si="32"/>
        <v>Indoor Lighting</v>
      </c>
      <c r="HR25" s="6" t="str">
        <f t="shared" ref="HR25:IB25" ca="1" si="33">GI25</f>
        <v>TOTAL</v>
      </c>
      <c r="HS25" s="6" t="str">
        <f t="shared" ca="1" si="33"/>
        <v>Spc Heating</v>
      </c>
      <c r="HT25" s="6" t="str">
        <f t="shared" ca="1" si="33"/>
        <v>Spc Cooling</v>
      </c>
      <c r="HU25" s="6" t="str">
        <f t="shared" ca="1" si="33"/>
        <v>Indoor Fans</v>
      </c>
      <c r="HV25" s="6" t="str">
        <f t="shared" ca="1" si="33"/>
        <v>Ht Reject</v>
      </c>
      <c r="HW25" s="6" t="str">
        <f t="shared" ca="1" si="33"/>
        <v>Pumps &amp; Misc</v>
      </c>
      <c r="HX25" s="6" t="str">
        <f t="shared" ca="1" si="33"/>
        <v>Domestic Hot Water</v>
      </c>
      <c r="HY25" s="6" t="str">
        <f t="shared" ca="1" si="33"/>
        <v>Lighting</v>
      </c>
      <c r="HZ25" s="6" t="str">
        <f t="shared" ca="1" si="33"/>
        <v>Receptacle</v>
      </c>
      <c r="IA25" s="6" t="str">
        <f t="shared" ca="1" si="33"/>
        <v>Process</v>
      </c>
      <c r="IB25" s="6" t="str">
        <f t="shared" ca="1" si="33"/>
        <v>Other Ltg</v>
      </c>
      <c r="IF25" s="6" t="str">
        <f t="shared" ref="IF25:IQ25" ca="1" si="34">OFFSET(INDIRECT($E$21),$C25,IF$19)</f>
        <v>TOTAL</v>
      </c>
      <c r="IG25" s="6" t="str">
        <f t="shared" ca="1" si="34"/>
        <v>Spc Heating</v>
      </c>
      <c r="IH25" s="6" t="str">
        <f t="shared" ca="1" si="34"/>
        <v>Spc Cooling</v>
      </c>
      <c r="II25" s="6" t="str">
        <f t="shared" ca="1" si="34"/>
        <v>Indoor Fans</v>
      </c>
      <c r="IJ25" s="6" t="str">
        <f t="shared" ca="1" si="34"/>
        <v>Ht Reject</v>
      </c>
      <c r="IK25" s="6" t="str">
        <f t="shared" ca="1" si="34"/>
        <v>Pumps &amp; Misc</v>
      </c>
      <c r="IL25" s="6" t="str">
        <f t="shared" ca="1" si="34"/>
        <v>Domestic Hot Water</v>
      </c>
      <c r="IM25" s="6" t="str">
        <f t="shared" ca="1" si="34"/>
        <v>Lighting</v>
      </c>
      <c r="IN25" s="6" t="str">
        <f t="shared" ca="1" si="34"/>
        <v>Receptacle</v>
      </c>
      <c r="IO25" s="6" t="str">
        <f t="shared" ca="1" si="34"/>
        <v>Process</v>
      </c>
      <c r="IP25" s="6" t="str">
        <f t="shared" ca="1" si="34"/>
        <v>Other Ltg</v>
      </c>
      <c r="IQ25" s="6" t="str">
        <f t="shared" ca="1" si="34"/>
        <v>Proc Mtrs</v>
      </c>
      <c r="IS25" s="6" t="str">
        <f t="shared" ref="IS25:JD25" ca="1" si="35">OFFSET(INDIRECT($E$21),$C25,IS$19)</f>
        <v>TOTAL</v>
      </c>
      <c r="IT25" s="6" t="str">
        <f t="shared" ca="1" si="35"/>
        <v>Spc Heating</v>
      </c>
      <c r="IU25" s="6" t="str">
        <f t="shared" ca="1" si="35"/>
        <v>Spc Cooling</v>
      </c>
      <c r="IV25" s="6" t="str">
        <f t="shared" ca="1" si="35"/>
        <v>Indoor Fans</v>
      </c>
      <c r="IW25" s="6" t="str">
        <f t="shared" ca="1" si="35"/>
        <v>Ht Reject</v>
      </c>
      <c r="IX25" s="6" t="str">
        <f t="shared" ca="1" si="35"/>
        <v>Pumps &amp; Misc</v>
      </c>
      <c r="IY25" s="6" t="str">
        <f t="shared" ca="1" si="35"/>
        <v>Domestic Hot Water</v>
      </c>
      <c r="IZ25" s="6" t="str">
        <f t="shared" ca="1" si="35"/>
        <v>Indoor Lighting</v>
      </c>
      <c r="JA25" s="6" t="str">
        <f t="shared" ca="1" si="35"/>
        <v>Receptacle</v>
      </c>
      <c r="JB25" s="6" t="str">
        <f t="shared" ca="1" si="35"/>
        <v>Process</v>
      </c>
      <c r="JC25" s="6" t="str">
        <f t="shared" ca="1" si="35"/>
        <v>Other Ltg</v>
      </c>
      <c r="JD25" s="6" t="str">
        <f t="shared" ca="1" si="35"/>
        <v>Proc Mtrs</v>
      </c>
      <c r="JF25" s="6" t="str">
        <f ca="1">OFFSET(INDIRECT($E$21),$C25,JF$19)</f>
        <v>Comp Total</v>
      </c>
      <c r="JG25" s="6" t="str">
        <f t="shared" ref="JG25:JM25" ca="1" si="36">OFFSET(INDIRECT($E$21),$C25,JG$19)</f>
        <v>Spc Heating</v>
      </c>
      <c r="JH25" s="6" t="str">
        <f t="shared" ca="1" si="36"/>
        <v>Spc Cooling</v>
      </c>
      <c r="JI25" s="6" t="str">
        <f t="shared" ca="1" si="36"/>
        <v>Indoor Fans</v>
      </c>
      <c r="JJ25" s="6" t="str">
        <f t="shared" ca="1" si="36"/>
        <v>Ht Reject</v>
      </c>
      <c r="JK25" s="6" t="str">
        <f t="shared" ca="1" si="36"/>
        <v>Pumps &amp; Misc</v>
      </c>
      <c r="JL25" s="6" t="str">
        <f t="shared" ca="1" si="36"/>
        <v>Domestic Hot Water</v>
      </c>
      <c r="JM25" s="6" t="str">
        <f t="shared" ca="1" si="36"/>
        <v>Indoor Lighting</v>
      </c>
      <c r="JO25" s="6" t="str">
        <f t="shared" ref="JO25:JY25" ca="1" si="37">IF25</f>
        <v>TOTAL</v>
      </c>
      <c r="JP25" s="6" t="str">
        <f t="shared" ca="1" si="37"/>
        <v>Spc Heating</v>
      </c>
      <c r="JQ25" s="6" t="str">
        <f t="shared" ca="1" si="37"/>
        <v>Spc Cooling</v>
      </c>
      <c r="JR25" s="6" t="str">
        <f t="shared" ca="1" si="37"/>
        <v>Indoor Fans</v>
      </c>
      <c r="JS25" s="6" t="str">
        <f t="shared" ca="1" si="37"/>
        <v>Ht Reject</v>
      </c>
      <c r="JT25" s="6" t="str">
        <f t="shared" ca="1" si="37"/>
        <v>Pumps &amp; Misc</v>
      </c>
      <c r="JU25" s="6" t="str">
        <f t="shared" ca="1" si="37"/>
        <v>Domestic Hot Water</v>
      </c>
      <c r="JV25" s="6" t="str">
        <f t="shared" ca="1" si="37"/>
        <v>Lighting</v>
      </c>
      <c r="JW25" s="6" t="str">
        <f t="shared" ca="1" si="37"/>
        <v>Receptacle</v>
      </c>
      <c r="JX25" s="6" t="str">
        <f t="shared" ca="1" si="37"/>
        <v>Process</v>
      </c>
      <c r="JY25" s="6" t="str">
        <f t="shared" ca="1" si="37"/>
        <v>Other Ltg</v>
      </c>
    </row>
    <row r="26" spans="1:285" ht="15" customHeight="1" x14ac:dyDescent="0.25">
      <c r="A26" s="5">
        <f>IF('Old Results'!E6='New Results'!E6,'New Results'!E6,"0")</f>
        <v>24412.7</v>
      </c>
      <c r="B26" s="5">
        <v>100</v>
      </c>
      <c r="C26" s="28">
        <f>C25+1</f>
        <v>5</v>
      </c>
      <c r="D26" s="43" t="str">
        <f>'Old Results'!C6</f>
        <v>010012-T24</v>
      </c>
      <c r="E26" s="43" t="str">
        <f>'New Results'!C6</f>
        <v>010012-T24</v>
      </c>
      <c r="F26" s="5">
        <f t="shared" ref="F26:F36" ca="1" si="38">IF(AND($CO26&gt;0,$EL26&gt;0),CO26-EL26,0)</f>
        <v>0</v>
      </c>
      <c r="G26" s="5">
        <f t="shared" ref="G26:G36" ca="1" si="39">IF(AND($CO26&gt;0,$EL26&gt;0),CP26-EM26,0)</f>
        <v>0</v>
      </c>
      <c r="H26" s="5">
        <f t="shared" ref="H26:H36" ca="1" si="40">IF(AND($CO26&gt;0,$EL26&gt;0),CQ26-EN26,0)</f>
        <v>0</v>
      </c>
      <c r="I26" s="5">
        <f t="shared" ref="I26:I36" ca="1" si="41">IF(AND($CO26&gt;0,$EL26&gt;0),CR26-EO26,0)</f>
        <v>0</v>
      </c>
      <c r="J26" s="5">
        <f t="shared" ref="J26:J36" ca="1" si="42">IF(AND($CO26&gt;0,$EL26&gt;0),CS26-EP26,0)</f>
        <v>0</v>
      </c>
      <c r="K26" s="5">
        <f t="shared" ref="K26:K36" ca="1" si="43">IF(AND($CO26&gt;0,$EL26&gt;0),CT26-EQ26,0)</f>
        <v>0</v>
      </c>
      <c r="L26" s="5">
        <f t="shared" ref="L26:L36" ca="1" si="44">IF(AND($CO26&gt;0,$EL26&gt;0),CU26-ER26,0)</f>
        <v>0</v>
      </c>
      <c r="M26" s="5">
        <f t="shared" ref="M26:M36" ca="1" si="45">IF(AND($CO26&gt;0,$EL26&gt;0),CV26-ES26,0)</f>
        <v>0</v>
      </c>
      <c r="N26" s="5">
        <f t="shared" ref="N26:N36" ca="1" si="46">IF(AND($CO26&gt;0,$EL26&gt;0),CW26-ET26,0)</f>
        <v>0</v>
      </c>
      <c r="O26" s="5">
        <f t="shared" ref="O26:O36" ca="1" si="47">IF(AND($CO26&gt;0,$EL26&gt;0),CX26-EU26,0)</f>
        <v>0</v>
      </c>
      <c r="P26" s="5">
        <f t="shared" ref="P26:Q36" ca="1" si="48">IF(AND($CO26&gt;0,$EL26&gt;0),CY26-EV26,0)</f>
        <v>0</v>
      </c>
      <c r="Q26" s="5">
        <f t="shared" ca="1" si="48"/>
        <v>0</v>
      </c>
      <c r="R26" s="5">
        <f t="shared" ref="R26:R36" ca="1" si="49">IF(AND($DB26&gt;0,$EY26&gt;0),DB26-EY26,0)</f>
        <v>0</v>
      </c>
      <c r="S26" s="5">
        <f t="shared" ref="S26:S36" ca="1" si="50">IF(AND($DB26&gt;0,$EY26&gt;0),DC26-EZ26,0)</f>
        <v>0</v>
      </c>
      <c r="T26" s="5">
        <f t="shared" ref="T26:T36" ca="1" si="51">IF(AND($DB26&gt;0,$EY26&gt;0),DD26-FA26,0)</f>
        <v>0</v>
      </c>
      <c r="U26" s="5">
        <f t="shared" ref="U26:U36" ca="1" si="52">IF(AND($DB26&gt;0,$EY26&gt;0),DE26-FB26,0)</f>
        <v>0</v>
      </c>
      <c r="V26" s="5">
        <f t="shared" ref="V26:V36" ca="1" si="53">IF(AND($DB26&gt;0,$EY26&gt;0),DF26-FC26,0)</f>
        <v>0</v>
      </c>
      <c r="W26" s="5">
        <f t="shared" ref="W26:W36" ca="1" si="54">IF(AND($DB26&gt;0,$EY26&gt;0),DG26-FD26,0)</f>
        <v>0</v>
      </c>
      <c r="X26" s="5">
        <f t="shared" ref="X26:X36" ca="1" si="55">IF(AND($DB26&gt;0,$EY26&gt;0),DH26-FE26,0)</f>
        <v>0</v>
      </c>
      <c r="Y26" s="5">
        <f t="shared" ref="Y26:Y36" ca="1" si="56">IF(AND($DB26&gt;0,$EY26&gt;0),DI26-FF26,0)</f>
        <v>0</v>
      </c>
      <c r="Z26" s="5">
        <f t="shared" ref="Z26:Z36" ca="1" si="57">IF(AND($DB26&gt;0,$EY26&gt;0),DJ26-FG26,0)</f>
        <v>0</v>
      </c>
      <c r="AA26" s="5">
        <f t="shared" ref="AA26:AA36" ca="1" si="58">IF(AND($DB26&gt;0,$EY26&gt;0),DK26-FH26,0)</f>
        <v>0</v>
      </c>
      <c r="AB26" s="5">
        <f t="shared" ref="AB26:AC36" ca="1" si="59">IF(AND($DB26&gt;0,$EY26&gt;0),DL26-FI26,0)</f>
        <v>0</v>
      </c>
      <c r="AC26" s="5">
        <f t="shared" ca="1" si="59"/>
        <v>0</v>
      </c>
      <c r="AD26" s="38">
        <f t="shared" ref="AD26:AD36" ca="1" si="60">IF(AND($DO26&gt;0,$FL26&gt;0),DO26-FL26,0)</f>
        <v>0</v>
      </c>
      <c r="AE26" s="38">
        <f t="shared" ref="AE26:AE36" ca="1" si="61">IF(AND($DO26&gt;0,$FL26&gt;0),DP26-FM26,0)</f>
        <v>0</v>
      </c>
      <c r="AF26" s="38">
        <f t="shared" ref="AF26:AF36" ca="1" si="62">IF(AND($DO26&gt;0,$FL26&gt;0),DQ26-FN26,0)</f>
        <v>0</v>
      </c>
      <c r="AG26" s="38">
        <f t="shared" ref="AG26:AG36" ca="1" si="63">IF(AND($DO26&gt;0,$FL26&gt;0),DR26-FO26,0)</f>
        <v>0</v>
      </c>
      <c r="AH26" s="38">
        <f t="shared" ref="AH26:AH36" ca="1" si="64">IF(AND($DO26&gt;0,$FL26&gt;0),DS26-FP26,0)</f>
        <v>0</v>
      </c>
      <c r="AI26" s="38">
        <f t="shared" ref="AI26:AI36" ca="1" si="65">IF(AND($DO26&gt;0,$FL26&gt;0),DT26-FQ26,0)</f>
        <v>0</v>
      </c>
      <c r="AJ26" s="38">
        <f t="shared" ref="AJ26:AJ36" ca="1" si="66">IF(AND($DO26&gt;0,$FL26&gt;0),DU26-FR26,0)</f>
        <v>0</v>
      </c>
      <c r="AK26" s="38">
        <f t="shared" ref="AK26:AK36" ca="1" si="67">IF(AND($DO26&gt;0,$FL26&gt;0),DV26-FS26,0)</f>
        <v>0</v>
      </c>
      <c r="AL26" s="34">
        <f t="shared" ref="AL26:AL57" ca="1" si="68">IFERROR(((CO26*3.412)+(DB26*100))/$A26,0)</f>
        <v>38.508703420760504</v>
      </c>
      <c r="AM26" s="34">
        <f t="shared" ref="AM26:AM57" ca="1" si="69">IFERROR(((EL26*3.412)+(EY26*100))/$A26,0)</f>
        <v>38.508703420760504</v>
      </c>
      <c r="AN26" s="25">
        <f ca="1">IF(AND(AM26&gt;0,AL26&gt;0),ABS(AL26-AM26)/AVERAGE(AM26:AM26),0)</f>
        <v>0</v>
      </c>
      <c r="AO26" s="35">
        <f ca="1">DO26</f>
        <v>153.97300000000001</v>
      </c>
      <c r="AP26" s="35">
        <f ca="1">FL26</f>
        <v>153.97300000000001</v>
      </c>
      <c r="AQ26" s="47">
        <f ca="1">IF(AND(AP26&gt;0,AO26&gt;0),(AO26-AP26)/AVERAGE(AP26:AP26),0)</f>
        <v>0</v>
      </c>
      <c r="AR26" s="35">
        <f t="shared" ref="AR26:AR89" ca="1" si="70">ROUND(CE26-AO26,1)</f>
        <v>0</v>
      </c>
      <c r="AS26" s="35">
        <f t="shared" ref="AS26:AS89" ca="1" si="71">ROUND(CF26-AP26,1)</f>
        <v>0</v>
      </c>
      <c r="AT26" s="49">
        <f ca="1">IFERROR((AR26-AS26)/AS26,0)</f>
        <v>0</v>
      </c>
      <c r="AU26" s="5"/>
      <c r="AV26" s="5">
        <f t="shared" ref="AV26:AV89" ca="1" si="72">IF(AND($GI26&gt;0,$IF26&gt;0),GI26-IF26,0)</f>
        <v>0</v>
      </c>
      <c r="AW26" s="5">
        <f t="shared" ref="AW26:AW89" ca="1" si="73">IF(AND($GI26&gt;0,$IF26&gt;0),GJ26-IG26,0)</f>
        <v>0</v>
      </c>
      <c r="AX26" s="5">
        <f t="shared" ref="AX26:AX89" ca="1" si="74">IF(AND($GI26&gt;0,$IF26&gt;0),GK26-IH26,0)</f>
        <v>0</v>
      </c>
      <c r="AY26" s="5">
        <f t="shared" ref="AY26:AY89" ca="1" si="75">IF(AND($GI26&gt;0,$IF26&gt;0),GL26-II26,0)</f>
        <v>0</v>
      </c>
      <c r="AZ26" s="5">
        <f t="shared" ref="AZ26:AZ89" ca="1" si="76">IF(AND($GI26&gt;0,$IF26&gt;0),GM26-IJ26,0)</f>
        <v>0</v>
      </c>
      <c r="BA26" s="5">
        <f t="shared" ref="BA26:BA89" ca="1" si="77">IF(AND($GI26&gt;0,$IF26&gt;0),GN26-IK26,0)</f>
        <v>0</v>
      </c>
      <c r="BB26" s="5">
        <f t="shared" ref="BB26:BB89" ca="1" si="78">IF(AND($GI26&gt;0,$IF26&gt;0),GO26-IL26,0)</f>
        <v>0</v>
      </c>
      <c r="BC26" s="5">
        <f t="shared" ref="BC26:BC89" ca="1" si="79">IF(AND($GI26&gt;0,$IF26&gt;0),GP26-IM26,0)</f>
        <v>0</v>
      </c>
      <c r="BD26" s="5">
        <f t="shared" ref="BD26:BD89" ca="1" si="80">IF(AND($GI26&gt;0,$IF26&gt;0),GQ26-IN26,0)</f>
        <v>0</v>
      </c>
      <c r="BE26" s="5">
        <f t="shared" ref="BE26:BE89" ca="1" si="81">IF(AND($GI26&gt;0,$IF26&gt;0),GR26-IO26,0)</f>
        <v>0</v>
      </c>
      <c r="BF26" s="5">
        <f t="shared" ref="BF26:BF89" ca="1" si="82">IF(AND($GI26&gt;0,$IF26&gt;0),GS26-IP26,0)</f>
        <v>0</v>
      </c>
      <c r="BG26" s="5">
        <f t="shared" ref="BG26:BG89" ca="1" si="83">IF(AND($GI26&gt;0,$IF26&gt;0),GT26-IQ26,0)</f>
        <v>0</v>
      </c>
      <c r="BH26" s="5">
        <f t="shared" ref="BH26:BS26" ca="1" si="84">IF(AND($GV26&gt;0,$IS26&gt;0),GV26-IS26,0)</f>
        <v>0</v>
      </c>
      <c r="BI26" s="5">
        <f t="shared" ca="1" si="84"/>
        <v>0</v>
      </c>
      <c r="BJ26" s="5">
        <f t="shared" ca="1" si="84"/>
        <v>0</v>
      </c>
      <c r="BK26" s="5">
        <f t="shared" ca="1" si="84"/>
        <v>0</v>
      </c>
      <c r="BL26" s="5">
        <f t="shared" ca="1" si="84"/>
        <v>0</v>
      </c>
      <c r="BM26" s="5">
        <f t="shared" ca="1" si="84"/>
        <v>0</v>
      </c>
      <c r="BN26" s="5">
        <f t="shared" ca="1" si="84"/>
        <v>0</v>
      </c>
      <c r="BO26" s="5">
        <f t="shared" ca="1" si="84"/>
        <v>0</v>
      </c>
      <c r="BP26" s="5">
        <f t="shared" ca="1" si="84"/>
        <v>0</v>
      </c>
      <c r="BQ26" s="5">
        <f t="shared" ca="1" si="84"/>
        <v>0</v>
      </c>
      <c r="BR26" s="5">
        <f t="shared" ca="1" si="84"/>
        <v>0</v>
      </c>
      <c r="BS26" s="5">
        <f t="shared" ca="1" si="84"/>
        <v>0</v>
      </c>
      <c r="BT26" s="38">
        <f t="shared" ref="BT26:CA26" ca="1" si="85">IF(AND($HI26&gt;0,$JF26&gt;0),HI26-JF26,0)</f>
        <v>0</v>
      </c>
      <c r="BU26" s="38">
        <f t="shared" ca="1" si="85"/>
        <v>0</v>
      </c>
      <c r="BV26" s="38">
        <f t="shared" ca="1" si="85"/>
        <v>0</v>
      </c>
      <c r="BW26" s="38">
        <f t="shared" ca="1" si="85"/>
        <v>0</v>
      </c>
      <c r="BX26" s="38">
        <f t="shared" ca="1" si="85"/>
        <v>0</v>
      </c>
      <c r="BY26" s="38">
        <f t="shared" ca="1" si="85"/>
        <v>0</v>
      </c>
      <c r="BZ26" s="38">
        <f t="shared" ca="1" si="85"/>
        <v>0</v>
      </c>
      <c r="CA26" s="20">
        <f t="shared" ca="1" si="85"/>
        <v>0</v>
      </c>
      <c r="CB26" s="34">
        <f t="shared" ref="CB26:CB89" ca="1" si="86">IFERROR(((GI26*3.412)+(GV26*100))/$A26,0)</f>
        <v>38.515175461952182</v>
      </c>
      <c r="CC26" s="34">
        <f t="shared" ref="CC26:CC89" ca="1" si="87">IFERROR(((IF26*3.412)+(IS26*100))/$A26,0)</f>
        <v>38.515175461952182</v>
      </c>
      <c r="CD26" s="25">
        <f ca="1">IF(AND(CC26&gt;0,CB26&gt;0),ABS(CB26-CC26)/AVERAGE(CC26:CC26),0)</f>
        <v>0</v>
      </c>
      <c r="CE26" s="35">
        <f ca="1">HI26</f>
        <v>153.982</v>
      </c>
      <c r="CF26" s="35">
        <f ca="1">JF26</f>
        <v>153.982</v>
      </c>
      <c r="CG26" s="47">
        <f t="shared" ref="CG26:CG57" ca="1" si="88">IF(AND(CF26&gt;0,CE26&gt;0),(CE26-CF26)/AVERAGE(CF26:CF26),0)</f>
        <v>0</v>
      </c>
      <c r="CH26" s="5"/>
      <c r="CI26" s="5"/>
      <c r="CJ26" s="5">
        <f ca="1">HOUR(OFFSET(INDIRECT($E$21),$C26,CJ$19))*60+MINUTE(OFFSET(INDIRECT($E$21),$C26,CJ$19))</f>
        <v>79</v>
      </c>
      <c r="CK26" s="5">
        <f ca="1">HOUR(OFFSET(INDIRECT($D$21),$C26,CK$19))*60+MINUTE(OFFSET(INDIRECT($D$21),$C26,CK$19))</f>
        <v>72</v>
      </c>
      <c r="CL26" s="66">
        <f ca="1">1-(CK26/CJ26)</f>
        <v>8.8607594936708889E-2</v>
      </c>
      <c r="CO26" s="5">
        <f t="shared" ca="1" si="22"/>
        <v>138552</v>
      </c>
      <c r="CP26" s="5">
        <f t="shared" ca="1" si="22"/>
        <v>18.098700000000001</v>
      </c>
      <c r="CQ26" s="5">
        <f t="shared" ca="1" si="22"/>
        <v>41368.1</v>
      </c>
      <c r="CR26" s="5">
        <f t="shared" ca="1" si="22"/>
        <v>13803.6</v>
      </c>
      <c r="CS26" s="5">
        <f t="shared" ca="1" si="22"/>
        <v>0</v>
      </c>
      <c r="CT26" s="5">
        <f t="shared" ca="1" si="22"/>
        <v>1482.22</v>
      </c>
      <c r="CU26" s="5">
        <f t="shared" ca="1" si="22"/>
        <v>0</v>
      </c>
      <c r="CV26" s="5">
        <f t="shared" ca="1" si="22"/>
        <v>30257.7</v>
      </c>
      <c r="CW26" s="5">
        <f t="shared" ca="1" si="22"/>
        <v>51621.8</v>
      </c>
      <c r="CX26" s="5">
        <f t="shared" ca="1" si="22"/>
        <v>0</v>
      </c>
      <c r="CY26" s="5">
        <f t="shared" ca="1" si="22"/>
        <v>0</v>
      </c>
      <c r="CZ26" s="5">
        <f t="shared" ca="1" si="22"/>
        <v>0</v>
      </c>
      <c r="DA26" s="5"/>
      <c r="DB26" s="5">
        <f t="shared" ca="1" si="23"/>
        <v>4673.62</v>
      </c>
      <c r="DC26" s="5">
        <f t="shared" ca="1" si="23"/>
        <v>3040.51</v>
      </c>
      <c r="DD26" s="5">
        <f t="shared" ca="1" si="23"/>
        <v>0</v>
      </c>
      <c r="DE26" s="5">
        <f t="shared" ca="1" si="23"/>
        <v>0</v>
      </c>
      <c r="DF26" s="5">
        <f t="shared" ca="1" si="23"/>
        <v>0</v>
      </c>
      <c r="DG26" s="5">
        <f t="shared" ca="1" si="23"/>
        <v>0</v>
      </c>
      <c r="DH26" s="5">
        <f t="shared" ca="1" si="23"/>
        <v>1633.11</v>
      </c>
      <c r="DI26" s="5">
        <f t="shared" ca="1" si="23"/>
        <v>0</v>
      </c>
      <c r="DJ26" s="5">
        <f t="shared" ca="1" si="23"/>
        <v>0</v>
      </c>
      <c r="DK26" s="5">
        <f t="shared" ca="1" si="23"/>
        <v>0</v>
      </c>
      <c r="DL26" s="5">
        <f t="shared" ca="1" si="23"/>
        <v>0</v>
      </c>
      <c r="DM26" s="5">
        <f t="shared" ca="1" si="23"/>
        <v>0</v>
      </c>
      <c r="DN26" s="5"/>
      <c r="DO26" s="5">
        <f t="shared" ca="1" si="24"/>
        <v>153.97300000000001</v>
      </c>
      <c r="DP26" s="5">
        <f t="shared" ca="1" si="24"/>
        <v>20.589500000000001</v>
      </c>
      <c r="DQ26" s="5">
        <f t="shared" ca="1" si="24"/>
        <v>78.525000000000006</v>
      </c>
      <c r="DR26" s="5">
        <f t="shared" ca="1" si="24"/>
        <v>15.4948</v>
      </c>
      <c r="DS26" s="5">
        <f t="shared" ca="1" si="24"/>
        <v>0</v>
      </c>
      <c r="DT26" s="5">
        <f t="shared" ca="1" si="24"/>
        <v>1.05216</v>
      </c>
      <c r="DU26" s="5">
        <f t="shared" ca="1" si="24"/>
        <v>9.5743100000000005</v>
      </c>
      <c r="DV26" s="5">
        <f t="shared" ca="1" si="24"/>
        <v>28.737200000000001</v>
      </c>
      <c r="DW26" s="5"/>
      <c r="DX26" s="20">
        <f t="shared" ref="DX26:EH26" ca="1" si="89">((CO26*3.412)+(DB26*100))/$A26</f>
        <v>38.508703420760504</v>
      </c>
      <c r="DY26" s="20">
        <f t="shared" ca="1" si="89"/>
        <v>12.457153562055813</v>
      </c>
      <c r="DZ26" s="20">
        <f t="shared" ca="1" si="89"/>
        <v>5.7817429944250325</v>
      </c>
      <c r="EA26" s="20">
        <f t="shared" ca="1" si="89"/>
        <v>1.9292369627284158</v>
      </c>
      <c r="EB26" s="20">
        <f t="shared" ca="1" si="89"/>
        <v>0</v>
      </c>
      <c r="EC26" s="20">
        <f t="shared" ca="1" si="89"/>
        <v>0.20715998803901248</v>
      </c>
      <c r="ED26" s="20">
        <f t="shared" ca="1" si="89"/>
        <v>6.6895918927443505</v>
      </c>
      <c r="EE26" s="20">
        <f t="shared" ca="1" si="89"/>
        <v>4.2289166048818849</v>
      </c>
      <c r="EF26" s="20">
        <f t="shared" ca="1" si="89"/>
        <v>7.2148341478001203</v>
      </c>
      <c r="EG26" s="20">
        <f t="shared" ca="1" si="89"/>
        <v>0</v>
      </c>
      <c r="EH26" s="20">
        <f t="shared" ca="1" si="89"/>
        <v>0</v>
      </c>
      <c r="EI26" s="5"/>
      <c r="EJ26" s="5"/>
      <c r="EK26" s="5"/>
      <c r="EL26" s="5">
        <f t="shared" ref="EL26:EW35" ca="1" si="90">OFFSET(INDIRECT($D$21),$C26,EL$19)</f>
        <v>138552</v>
      </c>
      <c r="EM26" s="5">
        <f t="shared" ca="1" si="90"/>
        <v>18.098700000000001</v>
      </c>
      <c r="EN26" s="5">
        <f t="shared" ca="1" si="90"/>
        <v>41368.1</v>
      </c>
      <c r="EO26" s="5">
        <f t="shared" ca="1" si="90"/>
        <v>13803.6</v>
      </c>
      <c r="EP26" s="5">
        <f t="shared" ca="1" si="90"/>
        <v>0</v>
      </c>
      <c r="EQ26" s="5">
        <f t="shared" ca="1" si="90"/>
        <v>1482.22</v>
      </c>
      <c r="ER26" s="5">
        <f t="shared" ca="1" si="90"/>
        <v>0</v>
      </c>
      <c r="ES26" s="5">
        <f t="shared" ca="1" si="90"/>
        <v>30257.7</v>
      </c>
      <c r="ET26" s="5">
        <f t="shared" ca="1" si="90"/>
        <v>51621.8</v>
      </c>
      <c r="EU26" s="5">
        <f t="shared" ca="1" si="90"/>
        <v>0</v>
      </c>
      <c r="EV26" s="5">
        <f t="shared" ca="1" si="90"/>
        <v>0</v>
      </c>
      <c r="EW26" s="5">
        <f t="shared" ca="1" si="90"/>
        <v>0</v>
      </c>
      <c r="EX26" s="5"/>
      <c r="EY26" s="5">
        <f t="shared" ref="EY26:FJ35" ca="1" si="91">OFFSET(INDIRECT($D$21),$C26,EY$19)</f>
        <v>4673.62</v>
      </c>
      <c r="EZ26" s="5">
        <f t="shared" ca="1" si="91"/>
        <v>3040.51</v>
      </c>
      <c r="FA26" s="5">
        <f t="shared" ca="1" si="91"/>
        <v>0</v>
      </c>
      <c r="FB26" s="5">
        <f t="shared" ca="1" si="91"/>
        <v>0</v>
      </c>
      <c r="FC26" s="5">
        <f t="shared" ca="1" si="91"/>
        <v>0</v>
      </c>
      <c r="FD26" s="5">
        <f t="shared" ca="1" si="91"/>
        <v>0</v>
      </c>
      <c r="FE26" s="5">
        <f t="shared" ca="1" si="91"/>
        <v>1633.11</v>
      </c>
      <c r="FF26" s="5">
        <f t="shared" ca="1" si="91"/>
        <v>0</v>
      </c>
      <c r="FG26" s="5">
        <f t="shared" ca="1" si="91"/>
        <v>0</v>
      </c>
      <c r="FH26" s="5">
        <f t="shared" ca="1" si="91"/>
        <v>0</v>
      </c>
      <c r="FI26" s="5">
        <f t="shared" ca="1" si="91"/>
        <v>0</v>
      </c>
      <c r="FJ26" s="5">
        <f t="shared" ca="1" si="91"/>
        <v>0</v>
      </c>
      <c r="FK26" s="5"/>
      <c r="FL26" s="5">
        <f t="shared" ref="FL26:FS35" ca="1" si="92">OFFSET(INDIRECT($D$21),$C26,FL$19)</f>
        <v>153.97300000000001</v>
      </c>
      <c r="FM26" s="5">
        <f t="shared" ca="1" si="92"/>
        <v>20.589500000000001</v>
      </c>
      <c r="FN26" s="5">
        <f t="shared" ca="1" si="92"/>
        <v>78.525000000000006</v>
      </c>
      <c r="FO26" s="5">
        <f t="shared" ca="1" si="92"/>
        <v>15.4948</v>
      </c>
      <c r="FP26" s="5">
        <f t="shared" ca="1" si="92"/>
        <v>0</v>
      </c>
      <c r="FQ26" s="5">
        <f t="shared" ca="1" si="92"/>
        <v>1.05216</v>
      </c>
      <c r="FR26" s="5">
        <f t="shared" ca="1" si="92"/>
        <v>9.5743100000000005</v>
      </c>
      <c r="FS26" s="5">
        <f t="shared" ca="1" si="92"/>
        <v>28.737200000000001</v>
      </c>
      <c r="FT26" s="5"/>
      <c r="FU26" s="20">
        <f ca="1">((EL26*3.412)+(EY26*100))/$A26</f>
        <v>38.508703420760504</v>
      </c>
      <c r="FV26" s="20">
        <f t="shared" ref="FV26:FV36" ca="1" si="93">((EM26*3.412)+(EZ26*100))/$A26</f>
        <v>12.457153562055813</v>
      </c>
      <c r="FW26" s="20">
        <f t="shared" ref="FW26:FW36" ca="1" si="94">((EN26*3.412)+(FA26*100))/$A26</f>
        <v>5.7817429944250325</v>
      </c>
      <c r="FX26" s="20">
        <f t="shared" ref="FX26:FX36" ca="1" si="95">((EO26*3.412)+(FB26*100))/$A26</f>
        <v>1.9292369627284158</v>
      </c>
      <c r="FY26" s="20">
        <f t="shared" ref="FY26:FY36" ca="1" si="96">((EP26*3.412)+(FC26*100))/$A26</f>
        <v>0</v>
      </c>
      <c r="FZ26" s="20">
        <f t="shared" ref="FZ26:FZ36" ca="1" si="97">((EQ26*3.412)+(FD26*100))/$A26</f>
        <v>0.20715998803901248</v>
      </c>
      <c r="GA26" s="20">
        <f t="shared" ref="GA26:GA36" ca="1" si="98">((ER26*3.412)+(FE26*100))/$A26</f>
        <v>6.6895918927443505</v>
      </c>
      <c r="GB26" s="20">
        <f t="shared" ref="GB26:GB36" ca="1" si="99">((ES26*3.412)+(FF26*100))/$A26</f>
        <v>4.2289166048818849</v>
      </c>
      <c r="GC26" s="20">
        <f t="shared" ref="GC26:GC36" ca="1" si="100">((ET26*3.412)+(FG26*100))/$A26</f>
        <v>7.2148341478001203</v>
      </c>
      <c r="GD26" s="20">
        <f t="shared" ref="GD26:GD36" ca="1" si="101">((EU26*3.412)+(FH26*100))/$A26</f>
        <v>0</v>
      </c>
      <c r="GE26" s="20">
        <f t="shared" ref="GE26:GE36" ca="1" si="102">((EV26*3.412)+(FI26*100))/$A26</f>
        <v>0</v>
      </c>
      <c r="GF26" s="5"/>
      <c r="GG26" s="5"/>
      <c r="GH26" s="5"/>
      <c r="GI26" s="5">
        <f t="shared" ca="1" si="30"/>
        <v>138552</v>
      </c>
      <c r="GJ26" s="5">
        <f t="shared" ca="1" si="30"/>
        <v>18.098700000000001</v>
      </c>
      <c r="GK26" s="5">
        <f t="shared" ca="1" si="30"/>
        <v>41368.1</v>
      </c>
      <c r="GL26" s="5">
        <f t="shared" ca="1" si="30"/>
        <v>13803.6</v>
      </c>
      <c r="GM26" s="5">
        <f t="shared" ca="1" si="30"/>
        <v>0</v>
      </c>
      <c r="GN26" s="5">
        <f t="shared" ca="1" si="30"/>
        <v>1482.21</v>
      </c>
      <c r="GO26" s="5">
        <f t="shared" ca="1" si="30"/>
        <v>0</v>
      </c>
      <c r="GP26" s="5">
        <f t="shared" ca="1" si="30"/>
        <v>30257.7</v>
      </c>
      <c r="GQ26" s="5">
        <f t="shared" ca="1" si="30"/>
        <v>51621.8</v>
      </c>
      <c r="GR26" s="5">
        <f t="shared" ca="1" si="30"/>
        <v>0</v>
      </c>
      <c r="GS26" s="5">
        <f t="shared" ca="1" si="30"/>
        <v>0</v>
      </c>
      <c r="GT26" s="5">
        <f t="shared" ca="1" si="30"/>
        <v>0</v>
      </c>
      <c r="GU26" s="5"/>
      <c r="GV26" s="5">
        <f t="shared" ca="1" si="31"/>
        <v>4675.2</v>
      </c>
      <c r="GW26" s="5">
        <f t="shared" ca="1" si="31"/>
        <v>3040.51</v>
      </c>
      <c r="GX26" s="5">
        <f t="shared" ca="1" si="31"/>
        <v>0</v>
      </c>
      <c r="GY26" s="5">
        <f t="shared" ca="1" si="31"/>
        <v>0</v>
      </c>
      <c r="GZ26" s="5">
        <f t="shared" ca="1" si="31"/>
        <v>0</v>
      </c>
      <c r="HA26" s="5">
        <f t="shared" ca="1" si="31"/>
        <v>0</v>
      </c>
      <c r="HB26" s="5">
        <f t="shared" ca="1" si="31"/>
        <v>1634.69</v>
      </c>
      <c r="HC26" s="5">
        <f t="shared" ca="1" si="31"/>
        <v>0</v>
      </c>
      <c r="HD26" s="5">
        <f t="shared" ca="1" si="31"/>
        <v>0</v>
      </c>
      <c r="HE26" s="5">
        <f t="shared" ca="1" si="31"/>
        <v>0</v>
      </c>
      <c r="HF26" s="5">
        <f t="shared" ca="1" si="31"/>
        <v>0</v>
      </c>
      <c r="HG26" s="5">
        <f t="shared" ca="1" si="31"/>
        <v>0</v>
      </c>
      <c r="HH26" s="5"/>
      <c r="HI26" s="5">
        <f t="shared" ca="1" si="32"/>
        <v>153.982</v>
      </c>
      <c r="HJ26" s="5">
        <f t="shared" ca="1" si="32"/>
        <v>20.589500000000001</v>
      </c>
      <c r="HK26" s="5">
        <f t="shared" ca="1" si="32"/>
        <v>78.525000000000006</v>
      </c>
      <c r="HL26" s="5">
        <f t="shared" ca="1" si="32"/>
        <v>15.4948</v>
      </c>
      <c r="HM26" s="5">
        <f t="shared" ca="1" si="32"/>
        <v>0</v>
      </c>
      <c r="HN26" s="5">
        <f t="shared" ca="1" si="32"/>
        <v>1.0521499999999999</v>
      </c>
      <c r="HO26" s="5">
        <f t="shared" ca="1" si="32"/>
        <v>9.5838000000000001</v>
      </c>
      <c r="HP26" s="5">
        <f t="shared" ca="1" si="32"/>
        <v>28.737200000000001</v>
      </c>
      <c r="HQ26" s="5"/>
      <c r="HR26" s="20">
        <f t="shared" ref="HR26:HR89" ca="1" si="103">((GI26*3.412)+(GV26*100))/$A26</f>
        <v>38.515175461952182</v>
      </c>
      <c r="HS26" s="20">
        <f t="shared" ref="HS26:HS89" ca="1" si="104">((GJ26*3.412)+(GW26*100))/$A26</f>
        <v>12.457153562055813</v>
      </c>
      <c r="HT26" s="20">
        <f t="shared" ref="HT26:HT89" ca="1" si="105">((GK26*3.412)+(GX26*100))/$A26</f>
        <v>5.7817429944250325</v>
      </c>
      <c r="HU26" s="20">
        <f t="shared" ref="HU26:HU89" ca="1" si="106">((GL26*3.412)+(GY26*100))/$A26</f>
        <v>1.9292369627284158</v>
      </c>
      <c r="HV26" s="20">
        <f t="shared" ref="HV26:HV89" ca="1" si="107">((GM26*3.412)+(GZ26*100))/$A26</f>
        <v>0</v>
      </c>
      <c r="HW26" s="20">
        <f t="shared" ref="HW26:HW89" ca="1" si="108">((GN26*3.412)+(HA26*100))/$A26</f>
        <v>0.20715859040581336</v>
      </c>
      <c r="HX26" s="20">
        <f t="shared" ref="HX26:HX89" ca="1" si="109">((GO26*3.412)+(HB26*100))/$A26</f>
        <v>6.6960639339360251</v>
      </c>
      <c r="HY26" s="20">
        <f t="shared" ref="HY26:HY89" ca="1" si="110">((GP26*3.412)+(HC26*100))/$A26</f>
        <v>4.2289166048818849</v>
      </c>
      <c r="HZ26" s="20">
        <f t="shared" ref="HZ26:HZ89" ca="1" si="111">((GQ26*3.412)+(HD26*100))/$A26</f>
        <v>7.2148341478001203</v>
      </c>
      <c r="IA26" s="20">
        <f t="shared" ref="IA26:IA89" ca="1" si="112">((GR26*3.412)+(HE26*100))/$A26</f>
        <v>0</v>
      </c>
      <c r="IB26" s="20">
        <f t="shared" ref="IB26:IB89" ca="1" si="113">((GS26*3.412)+(HF26*100))/$A26</f>
        <v>0</v>
      </c>
      <c r="IC26" s="5"/>
      <c r="ID26" s="5"/>
      <c r="IE26" s="5"/>
      <c r="IF26" s="5">
        <f t="shared" ref="IF26:IQ35" ca="1" si="114">OFFSET(INDIRECT($D$21),$C26,IF$19)</f>
        <v>138552</v>
      </c>
      <c r="IG26" s="5">
        <f t="shared" ca="1" si="114"/>
        <v>18.098700000000001</v>
      </c>
      <c r="IH26" s="5">
        <f t="shared" ca="1" si="114"/>
        <v>41368.1</v>
      </c>
      <c r="II26" s="5">
        <f t="shared" ca="1" si="114"/>
        <v>13803.6</v>
      </c>
      <c r="IJ26" s="5">
        <f t="shared" ca="1" si="114"/>
        <v>0</v>
      </c>
      <c r="IK26" s="5">
        <f t="shared" ca="1" si="114"/>
        <v>1482.21</v>
      </c>
      <c r="IL26" s="5">
        <f t="shared" ca="1" si="114"/>
        <v>0</v>
      </c>
      <c r="IM26" s="5">
        <f t="shared" ca="1" si="114"/>
        <v>30257.7</v>
      </c>
      <c r="IN26" s="5">
        <f t="shared" ca="1" si="114"/>
        <v>51621.8</v>
      </c>
      <c r="IO26" s="5">
        <f t="shared" ca="1" si="114"/>
        <v>0</v>
      </c>
      <c r="IP26" s="5">
        <f t="shared" ca="1" si="114"/>
        <v>0</v>
      </c>
      <c r="IQ26" s="5">
        <f t="shared" ca="1" si="114"/>
        <v>0</v>
      </c>
      <c r="IR26" s="5"/>
      <c r="IS26" s="5">
        <f t="shared" ref="IS26:JD35" ca="1" si="115">OFFSET(INDIRECT($D$21),$C26,IS$19)</f>
        <v>4675.2</v>
      </c>
      <c r="IT26" s="5">
        <f t="shared" ca="1" si="115"/>
        <v>3040.51</v>
      </c>
      <c r="IU26" s="5">
        <f t="shared" ca="1" si="115"/>
        <v>0</v>
      </c>
      <c r="IV26" s="5">
        <f t="shared" ca="1" si="115"/>
        <v>0</v>
      </c>
      <c r="IW26" s="5">
        <f t="shared" ca="1" si="115"/>
        <v>0</v>
      </c>
      <c r="IX26" s="5">
        <f t="shared" ca="1" si="115"/>
        <v>0</v>
      </c>
      <c r="IY26" s="5">
        <f t="shared" ca="1" si="115"/>
        <v>1634.69</v>
      </c>
      <c r="IZ26" s="5">
        <f t="shared" ca="1" si="115"/>
        <v>0</v>
      </c>
      <c r="JA26" s="5">
        <f t="shared" ca="1" si="115"/>
        <v>0</v>
      </c>
      <c r="JB26" s="5">
        <f t="shared" ca="1" si="115"/>
        <v>0</v>
      </c>
      <c r="JC26" s="5">
        <f t="shared" ca="1" si="115"/>
        <v>0</v>
      </c>
      <c r="JD26" s="5">
        <f t="shared" ca="1" si="115"/>
        <v>0</v>
      </c>
      <c r="JE26" s="5"/>
      <c r="JF26" s="5">
        <f ca="1">OFFSET(INDIRECT($D$21),$C26,JF$19)</f>
        <v>153.982</v>
      </c>
      <c r="JG26" s="5">
        <f t="shared" ref="JF26:JM35" ca="1" si="116">OFFSET(INDIRECT($D$21),$C26,JG$19)</f>
        <v>20.589500000000001</v>
      </c>
      <c r="JH26" s="5">
        <f t="shared" ca="1" si="116"/>
        <v>78.525000000000006</v>
      </c>
      <c r="JI26" s="5">
        <f t="shared" ca="1" si="116"/>
        <v>15.4948</v>
      </c>
      <c r="JJ26" s="5">
        <f t="shared" ca="1" si="116"/>
        <v>0</v>
      </c>
      <c r="JK26" s="5">
        <f t="shared" ca="1" si="116"/>
        <v>1.0521499999999999</v>
      </c>
      <c r="JL26" s="5">
        <f t="shared" ca="1" si="116"/>
        <v>9.5838000000000001</v>
      </c>
      <c r="JM26" s="5">
        <f t="shared" ca="1" si="116"/>
        <v>28.737200000000001</v>
      </c>
      <c r="JN26" s="5"/>
      <c r="JO26" s="20">
        <f ca="1">((IF26*3.412)+(IS26*100))/$A26</f>
        <v>38.515175461952182</v>
      </c>
      <c r="JP26" s="20">
        <f t="shared" ref="JP26:JP36" ca="1" si="117">((IG26*3.412)+(IT26*100))/$A26</f>
        <v>12.457153562055813</v>
      </c>
      <c r="JQ26" s="20">
        <f t="shared" ref="JQ26:JQ36" ca="1" si="118">((IH26*3.412)+(IU26*100))/$A26</f>
        <v>5.7817429944250325</v>
      </c>
      <c r="JR26" s="20">
        <f t="shared" ref="JR26:JR36" ca="1" si="119">((II26*3.412)+(IV26*100))/$A26</f>
        <v>1.9292369627284158</v>
      </c>
      <c r="JS26" s="20">
        <f t="shared" ref="JS26:JS36" ca="1" si="120">((IJ26*3.412)+(IW26*100))/$A26</f>
        <v>0</v>
      </c>
      <c r="JT26" s="20">
        <f t="shared" ref="JT26:JT36" ca="1" si="121">((IK26*3.412)+(IX26*100))/$A26</f>
        <v>0.20715859040581336</v>
      </c>
      <c r="JU26" s="20">
        <f t="shared" ref="JU26:JU36" ca="1" si="122">((IL26*3.412)+(IY26*100))/$A26</f>
        <v>6.6960639339360251</v>
      </c>
      <c r="JV26" s="20">
        <f t="shared" ref="JV26:JV36" ca="1" si="123">((IM26*3.412)+(IZ26*100))/$A26</f>
        <v>4.2289166048818849</v>
      </c>
      <c r="JW26" s="20">
        <f t="shared" ref="JW26:JW36" ca="1" si="124">((IN26*3.412)+(JA26*100))/$A26</f>
        <v>7.2148341478001203</v>
      </c>
      <c r="JX26" s="20">
        <f t="shared" ref="JX26:JX36" ca="1" si="125">((IO26*3.412)+(JB26*100))/$A26</f>
        <v>0</v>
      </c>
      <c r="JY26" s="20">
        <f t="shared" ref="JY26:JY36" ca="1" si="126">((IP26*3.412)+(JC26*100))/$A26</f>
        <v>0</v>
      </c>
    </row>
    <row r="27" spans="1:285" ht="15" customHeight="1" x14ac:dyDescent="0.25">
      <c r="A27" s="5">
        <f>IF('Old Results'!E7='New Results'!E7,'New Results'!E7,"0")</f>
        <v>5502.05</v>
      </c>
      <c r="B27" s="5">
        <v>200</v>
      </c>
      <c r="C27" s="28">
        <f t="shared" ref="C27:C42" si="127">C26+1</f>
        <v>6</v>
      </c>
      <c r="D27" s="43" t="str">
        <f>'Old Results'!C7</f>
        <v>020012-T24</v>
      </c>
      <c r="E27" s="43" t="str">
        <f>'New Results'!C7</f>
        <v>020012-T24</v>
      </c>
      <c r="F27" s="5">
        <f t="shared" ca="1" si="38"/>
        <v>0</v>
      </c>
      <c r="G27" s="5">
        <f t="shared" ca="1" si="39"/>
        <v>0</v>
      </c>
      <c r="H27" s="5">
        <f t="shared" ca="1" si="40"/>
        <v>0</v>
      </c>
      <c r="I27" s="5">
        <f t="shared" ca="1" si="41"/>
        <v>0</v>
      </c>
      <c r="J27" s="5">
        <f t="shared" ca="1" si="42"/>
        <v>0</v>
      </c>
      <c r="K27" s="5">
        <f t="shared" ca="1" si="43"/>
        <v>0</v>
      </c>
      <c r="L27" s="5">
        <f t="shared" ca="1" si="44"/>
        <v>0</v>
      </c>
      <c r="M27" s="5">
        <f t="shared" ca="1" si="45"/>
        <v>0</v>
      </c>
      <c r="N27" s="5">
        <f t="shared" ca="1" si="46"/>
        <v>0</v>
      </c>
      <c r="O27" s="5">
        <f t="shared" ca="1" si="47"/>
        <v>0</v>
      </c>
      <c r="P27" s="5">
        <f t="shared" ca="1" si="48"/>
        <v>0</v>
      </c>
      <c r="Q27" s="5">
        <f t="shared" ca="1" si="48"/>
        <v>0</v>
      </c>
      <c r="R27" s="5">
        <f t="shared" ca="1" si="49"/>
        <v>0</v>
      </c>
      <c r="S27" s="5">
        <f t="shared" ca="1" si="50"/>
        <v>0</v>
      </c>
      <c r="T27" s="5">
        <f t="shared" ca="1" si="51"/>
        <v>0</v>
      </c>
      <c r="U27" s="5">
        <f t="shared" ca="1" si="52"/>
        <v>0</v>
      </c>
      <c r="V27" s="5">
        <f t="shared" ca="1" si="53"/>
        <v>0</v>
      </c>
      <c r="W27" s="5">
        <f t="shared" ca="1" si="54"/>
        <v>0</v>
      </c>
      <c r="X27" s="5">
        <f t="shared" ca="1" si="55"/>
        <v>0</v>
      </c>
      <c r="Y27" s="5">
        <f t="shared" ca="1" si="56"/>
        <v>0</v>
      </c>
      <c r="Z27" s="5">
        <f t="shared" ca="1" si="57"/>
        <v>0</v>
      </c>
      <c r="AA27" s="5">
        <f t="shared" ca="1" si="58"/>
        <v>0</v>
      </c>
      <c r="AB27" s="5">
        <f t="shared" ca="1" si="59"/>
        <v>0</v>
      </c>
      <c r="AC27" s="5">
        <f t="shared" ca="1" si="59"/>
        <v>0</v>
      </c>
      <c r="AD27" s="38">
        <f t="shared" ca="1" si="60"/>
        <v>0</v>
      </c>
      <c r="AE27" s="38">
        <f t="shared" ca="1" si="61"/>
        <v>0</v>
      </c>
      <c r="AF27" s="38">
        <f t="shared" ca="1" si="62"/>
        <v>0</v>
      </c>
      <c r="AG27" s="38">
        <f t="shared" ca="1" si="63"/>
        <v>0</v>
      </c>
      <c r="AH27" s="38">
        <f t="shared" ca="1" si="64"/>
        <v>0</v>
      </c>
      <c r="AI27" s="38">
        <f t="shared" ca="1" si="65"/>
        <v>0</v>
      </c>
      <c r="AJ27" s="38">
        <f t="shared" ca="1" si="66"/>
        <v>0</v>
      </c>
      <c r="AK27" s="38">
        <f t="shared" ca="1" si="67"/>
        <v>0</v>
      </c>
      <c r="AL27" s="34">
        <f t="shared" ca="1" si="68"/>
        <v>45.878249743277507</v>
      </c>
      <c r="AM27" s="34">
        <f t="shared" ca="1" si="69"/>
        <v>45.878249743277507</v>
      </c>
      <c r="AN27" s="25">
        <f t="shared" ref="AN27:AN36" ca="1" si="128">IF(AND(AM27&gt;0,AL27&gt;0),ABS(AL27-AM27)/AVERAGE(AM27:AM27),0)</f>
        <v>0</v>
      </c>
      <c r="AO27" s="35">
        <f t="shared" ref="AO27:AO36" ca="1" si="129">DO27</f>
        <v>191.76</v>
      </c>
      <c r="AP27" s="35">
        <f t="shared" ref="AP27:AP36" ca="1" si="130">FL27</f>
        <v>191.76</v>
      </c>
      <c r="AQ27" s="47">
        <f t="shared" ref="AQ27:AQ90" ca="1" si="131">IF(AND(AP27&gt;0,AO27&gt;0),(AO27-AP27)/AVERAGE(AP27:AP27),0)</f>
        <v>0</v>
      </c>
      <c r="AR27" s="35">
        <f t="shared" ca="1" si="70"/>
        <v>0</v>
      </c>
      <c r="AS27" s="35">
        <f t="shared" ca="1" si="71"/>
        <v>0</v>
      </c>
      <c r="AT27" s="49">
        <f t="shared" ref="AT27:AT90" ca="1" si="132">IFERROR((AR27-AS27)/AS27,0)</f>
        <v>0</v>
      </c>
      <c r="AU27" s="5"/>
      <c r="AV27" s="5">
        <f t="shared" ca="1" si="72"/>
        <v>0</v>
      </c>
      <c r="AW27" s="5">
        <f t="shared" ca="1" si="73"/>
        <v>0</v>
      </c>
      <c r="AX27" s="5">
        <f t="shared" ca="1" si="74"/>
        <v>0</v>
      </c>
      <c r="AY27" s="5">
        <f t="shared" ca="1" si="75"/>
        <v>0</v>
      </c>
      <c r="AZ27" s="5">
        <f t="shared" ca="1" si="76"/>
        <v>0</v>
      </c>
      <c r="BA27" s="5">
        <f t="shared" ca="1" si="77"/>
        <v>0</v>
      </c>
      <c r="BB27" s="5">
        <f t="shared" ca="1" si="78"/>
        <v>0</v>
      </c>
      <c r="BC27" s="5">
        <f t="shared" ca="1" si="79"/>
        <v>0</v>
      </c>
      <c r="BD27" s="5">
        <f t="shared" ca="1" si="80"/>
        <v>0</v>
      </c>
      <c r="BE27" s="5">
        <f t="shared" ca="1" si="81"/>
        <v>0</v>
      </c>
      <c r="BF27" s="5">
        <f t="shared" ca="1" si="82"/>
        <v>0</v>
      </c>
      <c r="BG27" s="5">
        <f t="shared" ca="1" si="83"/>
        <v>0</v>
      </c>
      <c r="BH27" s="5">
        <f t="shared" ref="BH27:BH36" ca="1" si="133">IF(AND($GV27&gt;0,$IS27&gt;0),GV27-IS27,0)</f>
        <v>0</v>
      </c>
      <c r="BI27" s="5">
        <f t="shared" ref="BI27:BI36" ca="1" si="134">IF(AND($GV27&gt;0,$IS27&gt;0),GW27-IT27,0)</f>
        <v>0</v>
      </c>
      <c r="BJ27" s="5">
        <f t="shared" ref="BJ27:BJ36" ca="1" si="135">IF(AND($GV27&gt;0,$IS27&gt;0),GX27-IU27,0)</f>
        <v>0</v>
      </c>
      <c r="BK27" s="5">
        <f t="shared" ref="BK27:BK36" ca="1" si="136">IF(AND($GV27&gt;0,$IS27&gt;0),GY27-IV27,0)</f>
        <v>0</v>
      </c>
      <c r="BL27" s="5">
        <f t="shared" ref="BL27:BL36" ca="1" si="137">IF(AND($GV27&gt;0,$IS27&gt;0),GZ27-IW27,0)</f>
        <v>0</v>
      </c>
      <c r="BM27" s="5">
        <f t="shared" ref="BM27:BM36" ca="1" si="138">IF(AND($GV27&gt;0,$IS27&gt;0),HA27-IX27,0)</f>
        <v>0</v>
      </c>
      <c r="BN27" s="5">
        <f t="shared" ref="BN27:BN36" ca="1" si="139">IF(AND($GV27&gt;0,$IS27&gt;0),HB27-IY27,0)</f>
        <v>0</v>
      </c>
      <c r="BO27" s="5">
        <f t="shared" ref="BO27:BO36" ca="1" si="140">IF(AND($GV27&gt;0,$IS27&gt;0),HC27-IZ27,0)</f>
        <v>0</v>
      </c>
      <c r="BP27" s="5">
        <f t="shared" ref="BP27:BP36" ca="1" si="141">IF(AND($GV27&gt;0,$IS27&gt;0),HD27-JA27,0)</f>
        <v>0</v>
      </c>
      <c r="BQ27" s="5">
        <f t="shared" ref="BQ27:BQ36" ca="1" si="142">IF(AND($GV27&gt;0,$IS27&gt;0),HE27-JB27,0)</f>
        <v>0</v>
      </c>
      <c r="BR27" s="5">
        <f t="shared" ref="BR27:BS36" ca="1" si="143">IF(AND($GV27&gt;0,$IS27&gt;0),HF27-JC27,0)</f>
        <v>0</v>
      </c>
      <c r="BS27" s="5">
        <f t="shared" ca="1" si="143"/>
        <v>0</v>
      </c>
      <c r="BT27" s="38">
        <f t="shared" ref="BT27:BT36" ca="1" si="144">IF(AND($HI27&gt;0,$JF27&gt;0),HI27-JF27,0)</f>
        <v>0</v>
      </c>
      <c r="BU27" s="38">
        <f t="shared" ref="BU27:BU36" ca="1" si="145">IF(AND($HI27&gt;0,$JF27&gt;0),HJ27-JG27,0)</f>
        <v>0</v>
      </c>
      <c r="BV27" s="38">
        <f t="shared" ref="BV27:BV36" ca="1" si="146">IF(AND($HI27&gt;0,$JF27&gt;0),HK27-JH27,0)</f>
        <v>0</v>
      </c>
      <c r="BW27" s="38">
        <f t="shared" ref="BW27:BW36" ca="1" si="147">IF(AND($HI27&gt;0,$JF27&gt;0),HL27-JI27,0)</f>
        <v>0</v>
      </c>
      <c r="BX27" s="38">
        <f t="shared" ref="BX27:BX36" ca="1" si="148">IF(AND($HI27&gt;0,$JF27&gt;0),HM27-JJ27,0)</f>
        <v>0</v>
      </c>
      <c r="BY27" s="38">
        <f t="shared" ref="BY27:BY36" ca="1" si="149">IF(AND($HI27&gt;0,$JF27&gt;0),HN27-JK27,0)</f>
        <v>0</v>
      </c>
      <c r="BZ27" s="38">
        <f t="shared" ref="BZ27:BZ36" ca="1" si="150">IF(AND($HI27&gt;0,$JF27&gt;0),HO27-JL27,0)</f>
        <v>0</v>
      </c>
      <c r="CA27" s="20">
        <f t="shared" ref="CA27:CA36" ca="1" si="151">IF(AND($HI27&gt;0,$JF27&gt;0),HP27-JM27,0)</f>
        <v>0</v>
      </c>
      <c r="CB27" s="34">
        <f t="shared" ca="1" si="86"/>
        <v>45.845483556129075</v>
      </c>
      <c r="CC27" s="34">
        <f t="shared" ca="1" si="87"/>
        <v>45.845483556129075</v>
      </c>
      <c r="CD27" s="25">
        <f t="shared" ref="CD27:CD36" ca="1" si="152">IF(AND(CC27&gt;0,CB27&gt;0),ABS(CB27-CC27)/AVERAGE(CC27:CC27),0)</f>
        <v>0</v>
      </c>
      <c r="CE27" s="35">
        <f t="shared" ref="CE27:CE36" ca="1" si="153">HI27</f>
        <v>191.74700000000001</v>
      </c>
      <c r="CF27" s="35">
        <f t="shared" ref="CF27:CF36" ca="1" si="154">JF27</f>
        <v>191.74700000000001</v>
      </c>
      <c r="CG27" s="47">
        <f t="shared" ca="1" si="88"/>
        <v>0</v>
      </c>
      <c r="CH27" s="5"/>
      <c r="CI27" s="5"/>
      <c r="CJ27" s="5">
        <f t="shared" ref="CJ27:CJ90" ca="1" si="155">HOUR(OFFSET(INDIRECT($E$21),$C27,CJ$19))*60+MINUTE(OFFSET(INDIRECT($E$21),$C27,CJ$19))</f>
        <v>40</v>
      </c>
      <c r="CK27" s="5">
        <f t="shared" ref="CK27:CK90" ca="1" si="156">HOUR(OFFSET(INDIRECT($D$21),$C27,CK$19))*60+MINUTE(OFFSET(INDIRECT($D$21),$C27,CK$19))</f>
        <v>34</v>
      </c>
      <c r="CL27" s="66">
        <f t="shared" ref="CL27:CL90" ca="1" si="157">1-(CK27/CJ27)</f>
        <v>0.15000000000000002</v>
      </c>
      <c r="CO27" s="5">
        <f t="shared" ca="1" si="22"/>
        <v>58877</v>
      </c>
      <c r="CP27" s="5">
        <f t="shared" ca="1" si="22"/>
        <v>0</v>
      </c>
      <c r="CQ27" s="5">
        <f t="shared" ca="1" si="22"/>
        <v>8504.56</v>
      </c>
      <c r="CR27" s="5">
        <f t="shared" ca="1" si="22"/>
        <v>19968.2</v>
      </c>
      <c r="CS27" s="5">
        <f t="shared" ca="1" si="22"/>
        <v>0</v>
      </c>
      <c r="CT27" s="5">
        <f t="shared" ca="1" si="22"/>
        <v>0</v>
      </c>
      <c r="CU27" s="5">
        <f t="shared" ca="1" si="22"/>
        <v>0</v>
      </c>
      <c r="CV27" s="5">
        <f t="shared" ca="1" si="22"/>
        <v>6837.52</v>
      </c>
      <c r="CW27" s="5">
        <f t="shared" ca="1" si="22"/>
        <v>23566.7</v>
      </c>
      <c r="CX27" s="5">
        <f t="shared" ca="1" si="22"/>
        <v>0</v>
      </c>
      <c r="CY27" s="5">
        <f t="shared" ca="1" si="22"/>
        <v>0</v>
      </c>
      <c r="CZ27" s="5">
        <f t="shared" ca="1" si="22"/>
        <v>0</v>
      </c>
      <c r="DA27" s="5"/>
      <c r="DB27" s="5">
        <f t="shared" ca="1" si="23"/>
        <v>515.36099999999999</v>
      </c>
      <c r="DC27" s="5">
        <f t="shared" ca="1" si="23"/>
        <v>258.935</v>
      </c>
      <c r="DD27" s="5">
        <f t="shared" ca="1" si="23"/>
        <v>0</v>
      </c>
      <c r="DE27" s="5">
        <f t="shared" ca="1" si="23"/>
        <v>0</v>
      </c>
      <c r="DF27" s="5">
        <f t="shared" ca="1" si="23"/>
        <v>0</v>
      </c>
      <c r="DG27" s="5">
        <f t="shared" ca="1" si="23"/>
        <v>0</v>
      </c>
      <c r="DH27" s="5">
        <f t="shared" ca="1" si="23"/>
        <v>256.42700000000002</v>
      </c>
      <c r="DI27" s="5">
        <f t="shared" ca="1" si="23"/>
        <v>0</v>
      </c>
      <c r="DJ27" s="5">
        <f t="shared" ca="1" si="23"/>
        <v>0</v>
      </c>
      <c r="DK27" s="5">
        <f t="shared" ca="1" si="23"/>
        <v>0</v>
      </c>
      <c r="DL27" s="5">
        <f t="shared" ca="1" si="23"/>
        <v>0</v>
      </c>
      <c r="DM27" s="5">
        <f t="shared" ca="1" si="23"/>
        <v>0</v>
      </c>
      <c r="DN27" s="5"/>
      <c r="DO27" s="5">
        <f t="shared" ca="1" si="24"/>
        <v>191.76</v>
      </c>
      <c r="DP27" s="5">
        <f t="shared" ca="1" si="24"/>
        <v>7.9235600000000002</v>
      </c>
      <c r="DQ27" s="5">
        <f t="shared" ca="1" si="24"/>
        <v>66.524000000000001</v>
      </c>
      <c r="DR27" s="5">
        <f t="shared" ca="1" si="24"/>
        <v>80.829899999999995</v>
      </c>
      <c r="DS27" s="5">
        <f t="shared" ca="1" si="24"/>
        <v>0</v>
      </c>
      <c r="DT27" s="5">
        <f t="shared" ca="1" si="24"/>
        <v>0</v>
      </c>
      <c r="DU27" s="5">
        <f t="shared" ca="1" si="24"/>
        <v>6.6493700000000002</v>
      </c>
      <c r="DV27" s="5">
        <f t="shared" ca="1" si="24"/>
        <v>29.833600000000001</v>
      </c>
      <c r="DW27" s="5"/>
      <c r="DX27" s="20">
        <f t="shared" ref="DX27:DX36" ca="1" si="158">((CO27*3.412)+(DB27*100))/$A27</f>
        <v>45.878249743277507</v>
      </c>
      <c r="DY27" s="20">
        <f t="shared" ref="DY27:DY36" ca="1" si="159">((CP27*3.412)+(DC27*100))/$A27</f>
        <v>4.7061549785988861</v>
      </c>
      <c r="DZ27" s="20">
        <f t="shared" ref="DZ27:DZ36" ca="1" si="160">((CQ27*3.412)+(DD27*100))/$A27</f>
        <v>5.2739540207740747</v>
      </c>
      <c r="EA27" s="20">
        <f t="shared" ref="EA27:EA36" ca="1" si="161">((CR27*3.412)+(DE27*100))/$A27</f>
        <v>12.382929708017919</v>
      </c>
      <c r="EB27" s="20">
        <f t="shared" ref="EB27:EB36" ca="1" si="162">((CS27*3.412)+(DF27*100))/$A27</f>
        <v>0</v>
      </c>
      <c r="EC27" s="20">
        <f t="shared" ref="EC27:EC36" ca="1" si="163">((CT27*3.412)+(DG27*100))/$A27</f>
        <v>0</v>
      </c>
      <c r="ED27" s="20">
        <f t="shared" ref="ED27:ED36" ca="1" si="164">((CU27*3.412)+(DH27*100))/$A27</f>
        <v>4.6605719686298741</v>
      </c>
      <c r="EE27" s="20">
        <f t="shared" ref="EE27:EE36" ca="1" si="165">((CV27*3.412)+(DI27*100))/$A27</f>
        <v>4.2401683445261309</v>
      </c>
      <c r="EF27" s="20">
        <f t="shared" ref="EF27:EF36" ca="1" si="166">((CW27*3.412)+(DJ27*100))/$A27</f>
        <v>14.614476495124546</v>
      </c>
      <c r="EG27" s="20">
        <f t="shared" ref="EG27:EG36" ca="1" si="167">((CX27*3.412)+(DK27*100))/$A27</f>
        <v>0</v>
      </c>
      <c r="EH27" s="20">
        <f t="shared" ref="EH27:EH36" ca="1" si="168">((CY27*3.412)+(DL27*100))/$A27</f>
        <v>0</v>
      </c>
      <c r="EI27" s="5"/>
      <c r="EJ27" s="5"/>
      <c r="EK27" s="5"/>
      <c r="EL27" s="5">
        <f t="shared" ca="1" si="90"/>
        <v>58877</v>
      </c>
      <c r="EM27" s="5">
        <f t="shared" ca="1" si="90"/>
        <v>0</v>
      </c>
      <c r="EN27" s="5">
        <f t="shared" ca="1" si="90"/>
        <v>8504.56</v>
      </c>
      <c r="EO27" s="5">
        <f t="shared" ca="1" si="90"/>
        <v>19968.2</v>
      </c>
      <c r="EP27" s="5">
        <f t="shared" ca="1" si="90"/>
        <v>0</v>
      </c>
      <c r="EQ27" s="5">
        <f t="shared" ca="1" si="90"/>
        <v>0</v>
      </c>
      <c r="ER27" s="5">
        <f t="shared" ca="1" si="90"/>
        <v>0</v>
      </c>
      <c r="ES27" s="5">
        <f t="shared" ca="1" si="90"/>
        <v>6837.52</v>
      </c>
      <c r="ET27" s="5">
        <f t="shared" ca="1" si="90"/>
        <v>23566.7</v>
      </c>
      <c r="EU27" s="5">
        <f t="shared" ca="1" si="90"/>
        <v>0</v>
      </c>
      <c r="EV27" s="5">
        <f t="shared" ca="1" si="90"/>
        <v>0</v>
      </c>
      <c r="EW27" s="5">
        <f t="shared" ca="1" si="90"/>
        <v>0</v>
      </c>
      <c r="EX27" s="5"/>
      <c r="EY27" s="5">
        <f t="shared" ca="1" si="91"/>
        <v>515.36099999999999</v>
      </c>
      <c r="EZ27" s="5">
        <f t="shared" ca="1" si="91"/>
        <v>258.935</v>
      </c>
      <c r="FA27" s="5">
        <f t="shared" ca="1" si="91"/>
        <v>0</v>
      </c>
      <c r="FB27" s="5">
        <f t="shared" ca="1" si="91"/>
        <v>0</v>
      </c>
      <c r="FC27" s="5">
        <f t="shared" ca="1" si="91"/>
        <v>0</v>
      </c>
      <c r="FD27" s="5">
        <f t="shared" ca="1" si="91"/>
        <v>0</v>
      </c>
      <c r="FE27" s="5">
        <f t="shared" ca="1" si="91"/>
        <v>256.42700000000002</v>
      </c>
      <c r="FF27" s="5">
        <f t="shared" ca="1" si="91"/>
        <v>0</v>
      </c>
      <c r="FG27" s="5">
        <f t="shared" ca="1" si="91"/>
        <v>0</v>
      </c>
      <c r="FH27" s="5">
        <f t="shared" ca="1" si="91"/>
        <v>0</v>
      </c>
      <c r="FI27" s="5">
        <f t="shared" ca="1" si="91"/>
        <v>0</v>
      </c>
      <c r="FJ27" s="5">
        <f t="shared" ca="1" si="91"/>
        <v>0</v>
      </c>
      <c r="FK27" s="5"/>
      <c r="FL27" s="5">
        <f t="shared" ca="1" si="92"/>
        <v>191.76</v>
      </c>
      <c r="FM27" s="5">
        <f t="shared" ca="1" si="92"/>
        <v>7.9235600000000002</v>
      </c>
      <c r="FN27" s="5">
        <f t="shared" ca="1" si="92"/>
        <v>66.524000000000001</v>
      </c>
      <c r="FO27" s="5">
        <f t="shared" ca="1" si="92"/>
        <v>80.829899999999995</v>
      </c>
      <c r="FP27" s="5">
        <f t="shared" ca="1" si="92"/>
        <v>0</v>
      </c>
      <c r="FQ27" s="5">
        <f t="shared" ca="1" si="92"/>
        <v>0</v>
      </c>
      <c r="FR27" s="5">
        <f t="shared" ca="1" si="92"/>
        <v>6.6493700000000002</v>
      </c>
      <c r="FS27" s="5">
        <f t="shared" ca="1" si="92"/>
        <v>29.833600000000001</v>
      </c>
      <c r="FT27" s="5"/>
      <c r="FU27" s="20">
        <f t="shared" ref="FU27:FU36" ca="1" si="169">((EL27*3.412)+(EY27*100))/$A27</f>
        <v>45.878249743277507</v>
      </c>
      <c r="FV27" s="20">
        <f t="shared" ca="1" si="93"/>
        <v>4.7061549785988861</v>
      </c>
      <c r="FW27" s="20">
        <f t="shared" ca="1" si="94"/>
        <v>5.2739540207740747</v>
      </c>
      <c r="FX27" s="20">
        <f t="shared" ca="1" si="95"/>
        <v>12.382929708017919</v>
      </c>
      <c r="FY27" s="20">
        <f t="shared" ca="1" si="96"/>
        <v>0</v>
      </c>
      <c r="FZ27" s="20">
        <f t="shared" ca="1" si="97"/>
        <v>0</v>
      </c>
      <c r="GA27" s="20">
        <f t="shared" ca="1" si="98"/>
        <v>4.6605719686298741</v>
      </c>
      <c r="GB27" s="20">
        <f t="shared" ca="1" si="99"/>
        <v>4.2401683445261309</v>
      </c>
      <c r="GC27" s="20">
        <f t="shared" ca="1" si="100"/>
        <v>14.614476495124546</v>
      </c>
      <c r="GD27" s="20">
        <f t="shared" ca="1" si="101"/>
        <v>0</v>
      </c>
      <c r="GE27" s="20">
        <f t="shared" ca="1" si="102"/>
        <v>0</v>
      </c>
      <c r="GF27" s="5"/>
      <c r="GG27" s="5"/>
      <c r="GH27" s="5"/>
      <c r="GI27" s="5">
        <f t="shared" ca="1" si="30"/>
        <v>58881.9</v>
      </c>
      <c r="GJ27" s="5">
        <f t="shared" ca="1" si="30"/>
        <v>0</v>
      </c>
      <c r="GK27" s="5">
        <f t="shared" ca="1" si="30"/>
        <v>8509.5300000000007</v>
      </c>
      <c r="GL27" s="5">
        <f t="shared" ca="1" si="30"/>
        <v>19968.2</v>
      </c>
      <c r="GM27" s="5">
        <f t="shared" ca="1" si="30"/>
        <v>0</v>
      </c>
      <c r="GN27" s="5">
        <f t="shared" ca="1" si="30"/>
        <v>0</v>
      </c>
      <c r="GO27" s="5">
        <f t="shared" ca="1" si="30"/>
        <v>0</v>
      </c>
      <c r="GP27" s="5">
        <f t="shared" ca="1" si="30"/>
        <v>6837.52</v>
      </c>
      <c r="GQ27" s="5">
        <f t="shared" ca="1" si="30"/>
        <v>23566.7</v>
      </c>
      <c r="GR27" s="5">
        <f t="shared" ca="1" si="30"/>
        <v>0</v>
      </c>
      <c r="GS27" s="5">
        <f t="shared" ca="1" si="30"/>
        <v>0</v>
      </c>
      <c r="GT27" s="5">
        <f t="shared" ca="1" si="30"/>
        <v>0</v>
      </c>
      <c r="GU27" s="5"/>
      <c r="GV27" s="5">
        <f t="shared" ca="1" si="31"/>
        <v>513.39099999999996</v>
      </c>
      <c r="GW27" s="5">
        <f t="shared" ca="1" si="31"/>
        <v>258.935</v>
      </c>
      <c r="GX27" s="5">
        <f t="shared" ca="1" si="31"/>
        <v>0</v>
      </c>
      <c r="GY27" s="5">
        <f t="shared" ca="1" si="31"/>
        <v>0</v>
      </c>
      <c r="GZ27" s="5">
        <f t="shared" ca="1" si="31"/>
        <v>0</v>
      </c>
      <c r="HA27" s="5">
        <f t="shared" ca="1" si="31"/>
        <v>0</v>
      </c>
      <c r="HB27" s="5">
        <f t="shared" ca="1" si="31"/>
        <v>254.45599999999999</v>
      </c>
      <c r="HC27" s="5">
        <f t="shared" ca="1" si="31"/>
        <v>0</v>
      </c>
      <c r="HD27" s="5">
        <f t="shared" ca="1" si="31"/>
        <v>0</v>
      </c>
      <c r="HE27" s="5">
        <f t="shared" ca="1" si="31"/>
        <v>0</v>
      </c>
      <c r="HF27" s="5">
        <f t="shared" ca="1" si="31"/>
        <v>0</v>
      </c>
      <c r="HG27" s="5">
        <f t="shared" ca="1" si="31"/>
        <v>0</v>
      </c>
      <c r="HH27" s="5"/>
      <c r="HI27" s="5">
        <f t="shared" ca="1" si="32"/>
        <v>191.74700000000001</v>
      </c>
      <c r="HJ27" s="5">
        <f t="shared" ca="1" si="32"/>
        <v>7.9235800000000003</v>
      </c>
      <c r="HK27" s="5">
        <f t="shared" ca="1" si="32"/>
        <v>66.561999999999998</v>
      </c>
      <c r="HL27" s="5">
        <f t="shared" ca="1" si="32"/>
        <v>80.829700000000003</v>
      </c>
      <c r="HM27" s="5">
        <f t="shared" ca="1" si="32"/>
        <v>0</v>
      </c>
      <c r="HN27" s="5">
        <f t="shared" ca="1" si="32"/>
        <v>0</v>
      </c>
      <c r="HO27" s="5">
        <f t="shared" ca="1" si="32"/>
        <v>6.5982599999999998</v>
      </c>
      <c r="HP27" s="5">
        <f t="shared" ca="1" si="32"/>
        <v>29.833600000000001</v>
      </c>
      <c r="HQ27" s="5"/>
      <c r="HR27" s="20">
        <f t="shared" ca="1" si="103"/>
        <v>45.845483556129075</v>
      </c>
      <c r="HS27" s="20">
        <f t="shared" ca="1" si="104"/>
        <v>4.7061549785988861</v>
      </c>
      <c r="HT27" s="20">
        <f t="shared" ca="1" si="105"/>
        <v>5.277036079279541</v>
      </c>
      <c r="HU27" s="20">
        <f t="shared" ca="1" si="106"/>
        <v>12.382929708017919</v>
      </c>
      <c r="HV27" s="20">
        <f t="shared" ca="1" si="107"/>
        <v>0</v>
      </c>
      <c r="HW27" s="20">
        <f t="shared" ca="1" si="108"/>
        <v>0</v>
      </c>
      <c r="HX27" s="20">
        <f t="shared" ca="1" si="109"/>
        <v>4.624748957206859</v>
      </c>
      <c r="HY27" s="20">
        <f t="shared" ca="1" si="110"/>
        <v>4.2401683445261309</v>
      </c>
      <c r="HZ27" s="20">
        <f t="shared" ca="1" si="111"/>
        <v>14.614476495124546</v>
      </c>
      <c r="IA27" s="20">
        <f t="shared" ca="1" si="112"/>
        <v>0</v>
      </c>
      <c r="IB27" s="20">
        <f t="shared" ca="1" si="113"/>
        <v>0</v>
      </c>
      <c r="IC27" s="5"/>
      <c r="ID27" s="5"/>
      <c r="IE27" s="5"/>
      <c r="IF27" s="5">
        <f t="shared" ca="1" si="114"/>
        <v>58881.9</v>
      </c>
      <c r="IG27" s="5">
        <f t="shared" ca="1" si="114"/>
        <v>0</v>
      </c>
      <c r="IH27" s="5">
        <f t="shared" ca="1" si="114"/>
        <v>8509.5300000000007</v>
      </c>
      <c r="II27" s="5">
        <f t="shared" ca="1" si="114"/>
        <v>19968.2</v>
      </c>
      <c r="IJ27" s="5">
        <f t="shared" ca="1" si="114"/>
        <v>0</v>
      </c>
      <c r="IK27" s="5">
        <f t="shared" ca="1" si="114"/>
        <v>0</v>
      </c>
      <c r="IL27" s="5">
        <f t="shared" ca="1" si="114"/>
        <v>0</v>
      </c>
      <c r="IM27" s="5">
        <f t="shared" ca="1" si="114"/>
        <v>6837.52</v>
      </c>
      <c r="IN27" s="5">
        <f t="shared" ca="1" si="114"/>
        <v>23566.7</v>
      </c>
      <c r="IO27" s="5">
        <f t="shared" ca="1" si="114"/>
        <v>0</v>
      </c>
      <c r="IP27" s="5">
        <f t="shared" ca="1" si="114"/>
        <v>0</v>
      </c>
      <c r="IQ27" s="5">
        <f t="shared" ca="1" si="114"/>
        <v>0</v>
      </c>
      <c r="IR27" s="5"/>
      <c r="IS27" s="5">
        <f t="shared" ca="1" si="115"/>
        <v>513.39099999999996</v>
      </c>
      <c r="IT27" s="5">
        <f t="shared" ca="1" si="115"/>
        <v>258.935</v>
      </c>
      <c r="IU27" s="5">
        <f t="shared" ca="1" si="115"/>
        <v>0</v>
      </c>
      <c r="IV27" s="5">
        <f t="shared" ca="1" si="115"/>
        <v>0</v>
      </c>
      <c r="IW27" s="5">
        <f t="shared" ca="1" si="115"/>
        <v>0</v>
      </c>
      <c r="IX27" s="5">
        <f t="shared" ca="1" si="115"/>
        <v>0</v>
      </c>
      <c r="IY27" s="5">
        <f t="shared" ca="1" si="115"/>
        <v>254.45599999999999</v>
      </c>
      <c r="IZ27" s="5">
        <f t="shared" ca="1" si="115"/>
        <v>0</v>
      </c>
      <c r="JA27" s="5">
        <f t="shared" ca="1" si="115"/>
        <v>0</v>
      </c>
      <c r="JB27" s="5">
        <f t="shared" ca="1" si="115"/>
        <v>0</v>
      </c>
      <c r="JC27" s="5">
        <f t="shared" ca="1" si="115"/>
        <v>0</v>
      </c>
      <c r="JD27" s="5">
        <f t="shared" ca="1" si="115"/>
        <v>0</v>
      </c>
      <c r="JE27" s="5"/>
      <c r="JF27" s="5">
        <f t="shared" ca="1" si="116"/>
        <v>191.74700000000001</v>
      </c>
      <c r="JG27" s="5">
        <f t="shared" ca="1" si="116"/>
        <v>7.9235800000000003</v>
      </c>
      <c r="JH27" s="5">
        <f t="shared" ca="1" si="116"/>
        <v>66.561999999999998</v>
      </c>
      <c r="JI27" s="5">
        <f t="shared" ca="1" si="116"/>
        <v>80.829700000000003</v>
      </c>
      <c r="JJ27" s="5">
        <f t="shared" ca="1" si="116"/>
        <v>0</v>
      </c>
      <c r="JK27" s="5">
        <f t="shared" ca="1" si="116"/>
        <v>0</v>
      </c>
      <c r="JL27" s="5">
        <f t="shared" ca="1" si="116"/>
        <v>6.5982599999999998</v>
      </c>
      <c r="JM27" s="5">
        <f t="shared" ca="1" si="116"/>
        <v>29.833600000000001</v>
      </c>
      <c r="JN27" s="5"/>
      <c r="JO27" s="20">
        <f t="shared" ref="JO27:JO36" ca="1" si="170">((IF27*3.412)+(IS27*100))/$A27</f>
        <v>45.845483556129075</v>
      </c>
      <c r="JP27" s="20">
        <f t="shared" ca="1" si="117"/>
        <v>4.7061549785988861</v>
      </c>
      <c r="JQ27" s="20">
        <f t="shared" ca="1" si="118"/>
        <v>5.277036079279541</v>
      </c>
      <c r="JR27" s="20">
        <f t="shared" ca="1" si="119"/>
        <v>12.382929708017919</v>
      </c>
      <c r="JS27" s="20">
        <f t="shared" ca="1" si="120"/>
        <v>0</v>
      </c>
      <c r="JT27" s="20">
        <f t="shared" ca="1" si="121"/>
        <v>0</v>
      </c>
      <c r="JU27" s="20">
        <f t="shared" ca="1" si="122"/>
        <v>4.624748957206859</v>
      </c>
      <c r="JV27" s="20">
        <f t="shared" ca="1" si="123"/>
        <v>4.2401683445261309</v>
      </c>
      <c r="JW27" s="20">
        <f t="shared" ca="1" si="124"/>
        <v>14.614476495124546</v>
      </c>
      <c r="JX27" s="20">
        <f t="shared" ca="1" si="125"/>
        <v>0</v>
      </c>
      <c r="JY27" s="20">
        <f t="shared" ca="1" si="126"/>
        <v>0</v>
      </c>
    </row>
    <row r="28" spans="1:285" ht="15" customHeight="1" x14ac:dyDescent="0.25">
      <c r="A28" s="5">
        <f>IF('Old Results'!E8='New Results'!E8,'New Results'!E8,"0")</f>
        <v>53627.8</v>
      </c>
      <c r="B28" s="5">
        <v>300</v>
      </c>
      <c r="C28" s="28">
        <f t="shared" si="127"/>
        <v>7</v>
      </c>
      <c r="D28" s="43" t="str">
        <f>'Old Results'!C8</f>
        <v>030012-T24</v>
      </c>
      <c r="E28" s="43" t="str">
        <f>'New Results'!C8</f>
        <v>030012-T24</v>
      </c>
      <c r="F28" s="5">
        <f t="shared" ca="1" si="38"/>
        <v>0</v>
      </c>
      <c r="G28" s="5">
        <f t="shared" ca="1" si="39"/>
        <v>0</v>
      </c>
      <c r="H28" s="5">
        <f t="shared" ca="1" si="40"/>
        <v>0</v>
      </c>
      <c r="I28" s="5">
        <f t="shared" ca="1" si="41"/>
        <v>0</v>
      </c>
      <c r="J28" s="5">
        <f t="shared" ca="1" si="42"/>
        <v>0</v>
      </c>
      <c r="K28" s="5">
        <f t="shared" ca="1" si="43"/>
        <v>0</v>
      </c>
      <c r="L28" s="5">
        <f t="shared" ca="1" si="44"/>
        <v>0</v>
      </c>
      <c r="M28" s="5">
        <f t="shared" ca="1" si="45"/>
        <v>0</v>
      </c>
      <c r="N28" s="5">
        <f t="shared" ca="1" si="46"/>
        <v>0</v>
      </c>
      <c r="O28" s="5">
        <f t="shared" ca="1" si="47"/>
        <v>0</v>
      </c>
      <c r="P28" s="5">
        <f t="shared" ca="1" si="48"/>
        <v>0</v>
      </c>
      <c r="Q28" s="5">
        <f t="shared" ca="1" si="48"/>
        <v>0</v>
      </c>
      <c r="R28" s="5">
        <f t="shared" ca="1" si="49"/>
        <v>0</v>
      </c>
      <c r="S28" s="5">
        <f t="shared" ca="1" si="50"/>
        <v>0</v>
      </c>
      <c r="T28" s="5">
        <f t="shared" ca="1" si="51"/>
        <v>0</v>
      </c>
      <c r="U28" s="5">
        <f t="shared" ca="1" si="52"/>
        <v>0</v>
      </c>
      <c r="V28" s="5">
        <f t="shared" ca="1" si="53"/>
        <v>0</v>
      </c>
      <c r="W28" s="5">
        <f t="shared" ca="1" si="54"/>
        <v>0</v>
      </c>
      <c r="X28" s="5">
        <f t="shared" ca="1" si="55"/>
        <v>0</v>
      </c>
      <c r="Y28" s="5">
        <f t="shared" ca="1" si="56"/>
        <v>0</v>
      </c>
      <c r="Z28" s="5">
        <f t="shared" ca="1" si="57"/>
        <v>0</v>
      </c>
      <c r="AA28" s="5">
        <f t="shared" ca="1" si="58"/>
        <v>0</v>
      </c>
      <c r="AB28" s="5">
        <f t="shared" ca="1" si="59"/>
        <v>0</v>
      </c>
      <c r="AC28" s="5">
        <f t="shared" ca="1" si="59"/>
        <v>0</v>
      </c>
      <c r="AD28" s="38">
        <f t="shared" ca="1" si="60"/>
        <v>0</v>
      </c>
      <c r="AE28" s="38">
        <f t="shared" ca="1" si="61"/>
        <v>0</v>
      </c>
      <c r="AF28" s="38">
        <f t="shared" ca="1" si="62"/>
        <v>0</v>
      </c>
      <c r="AG28" s="38">
        <f t="shared" ca="1" si="63"/>
        <v>0</v>
      </c>
      <c r="AH28" s="38">
        <f t="shared" ca="1" si="64"/>
        <v>0</v>
      </c>
      <c r="AI28" s="38">
        <f t="shared" ca="1" si="65"/>
        <v>0</v>
      </c>
      <c r="AJ28" s="38">
        <f t="shared" ca="1" si="66"/>
        <v>0</v>
      </c>
      <c r="AK28" s="38">
        <f t="shared" ca="1" si="67"/>
        <v>0</v>
      </c>
      <c r="AL28" s="34">
        <f t="shared" ca="1" si="68"/>
        <v>37.138653086645355</v>
      </c>
      <c r="AM28" s="34">
        <f t="shared" ca="1" si="69"/>
        <v>37.138653086645355</v>
      </c>
      <c r="AN28" s="25">
        <f t="shared" ca="1" si="128"/>
        <v>0</v>
      </c>
      <c r="AO28" s="35">
        <f t="shared" ca="1" si="129"/>
        <v>127.566</v>
      </c>
      <c r="AP28" s="35">
        <f t="shared" ca="1" si="130"/>
        <v>127.566</v>
      </c>
      <c r="AQ28" s="47">
        <f t="shared" ca="1" si="131"/>
        <v>0</v>
      </c>
      <c r="AR28" s="35">
        <f t="shared" ca="1" si="70"/>
        <v>0</v>
      </c>
      <c r="AS28" s="35">
        <f t="shared" ca="1" si="71"/>
        <v>0</v>
      </c>
      <c r="AT28" s="49">
        <f t="shared" ca="1" si="132"/>
        <v>0</v>
      </c>
      <c r="AU28" s="5"/>
      <c r="AV28" s="5">
        <f t="shared" ca="1" si="72"/>
        <v>0</v>
      </c>
      <c r="AW28" s="5">
        <f t="shared" ca="1" si="73"/>
        <v>0</v>
      </c>
      <c r="AX28" s="5">
        <f t="shared" ca="1" si="74"/>
        <v>0</v>
      </c>
      <c r="AY28" s="5">
        <f t="shared" ca="1" si="75"/>
        <v>0</v>
      </c>
      <c r="AZ28" s="5">
        <f t="shared" ca="1" si="76"/>
        <v>0</v>
      </c>
      <c r="BA28" s="5">
        <f t="shared" ca="1" si="77"/>
        <v>0</v>
      </c>
      <c r="BB28" s="5">
        <f t="shared" ca="1" si="78"/>
        <v>0</v>
      </c>
      <c r="BC28" s="5">
        <f t="shared" ca="1" si="79"/>
        <v>0</v>
      </c>
      <c r="BD28" s="5">
        <f t="shared" ca="1" si="80"/>
        <v>0</v>
      </c>
      <c r="BE28" s="5">
        <f t="shared" ca="1" si="81"/>
        <v>0</v>
      </c>
      <c r="BF28" s="5">
        <f t="shared" ca="1" si="82"/>
        <v>0</v>
      </c>
      <c r="BG28" s="5">
        <f t="shared" ca="1" si="83"/>
        <v>0</v>
      </c>
      <c r="BH28" s="5">
        <f t="shared" ca="1" si="133"/>
        <v>0</v>
      </c>
      <c r="BI28" s="5">
        <f t="shared" ca="1" si="134"/>
        <v>0</v>
      </c>
      <c r="BJ28" s="5">
        <f t="shared" ca="1" si="135"/>
        <v>0</v>
      </c>
      <c r="BK28" s="5">
        <f t="shared" ca="1" si="136"/>
        <v>0</v>
      </c>
      <c r="BL28" s="5">
        <f t="shared" ca="1" si="137"/>
        <v>0</v>
      </c>
      <c r="BM28" s="5">
        <f t="shared" ca="1" si="138"/>
        <v>0</v>
      </c>
      <c r="BN28" s="5">
        <f t="shared" ca="1" si="139"/>
        <v>0</v>
      </c>
      <c r="BO28" s="5">
        <f t="shared" ca="1" si="140"/>
        <v>0</v>
      </c>
      <c r="BP28" s="5">
        <f t="shared" ca="1" si="141"/>
        <v>0</v>
      </c>
      <c r="BQ28" s="5">
        <f t="shared" ca="1" si="142"/>
        <v>0</v>
      </c>
      <c r="BR28" s="5">
        <f t="shared" ca="1" si="143"/>
        <v>0</v>
      </c>
      <c r="BS28" s="5">
        <f t="shared" ca="1" si="143"/>
        <v>0</v>
      </c>
      <c r="BT28" s="38">
        <f t="shared" ca="1" si="144"/>
        <v>0</v>
      </c>
      <c r="BU28" s="38">
        <f t="shared" ca="1" si="145"/>
        <v>0</v>
      </c>
      <c r="BV28" s="38">
        <f t="shared" ca="1" si="146"/>
        <v>0</v>
      </c>
      <c r="BW28" s="38">
        <f t="shared" ca="1" si="147"/>
        <v>0</v>
      </c>
      <c r="BX28" s="38">
        <f t="shared" ca="1" si="148"/>
        <v>0</v>
      </c>
      <c r="BY28" s="38">
        <f t="shared" ca="1" si="149"/>
        <v>0</v>
      </c>
      <c r="BZ28" s="38">
        <f t="shared" ca="1" si="150"/>
        <v>0</v>
      </c>
      <c r="CA28" s="20">
        <f t="shared" ca="1" si="151"/>
        <v>0</v>
      </c>
      <c r="CB28" s="34">
        <f t="shared" ca="1" si="86"/>
        <v>37.13731049940516</v>
      </c>
      <c r="CC28" s="34">
        <f t="shared" ca="1" si="87"/>
        <v>37.13731049940516</v>
      </c>
      <c r="CD28" s="25">
        <f t="shared" ca="1" si="152"/>
        <v>0</v>
      </c>
      <c r="CE28" s="35">
        <f t="shared" ca="1" si="153"/>
        <v>127.56399999999999</v>
      </c>
      <c r="CF28" s="35">
        <f t="shared" ca="1" si="154"/>
        <v>127.56399999999999</v>
      </c>
      <c r="CG28" s="47">
        <f t="shared" ca="1" si="88"/>
        <v>0</v>
      </c>
      <c r="CH28" s="5"/>
      <c r="CI28" s="5"/>
      <c r="CJ28" s="5">
        <f t="shared" ca="1" si="155"/>
        <v>82</v>
      </c>
      <c r="CK28" s="5">
        <f t="shared" ca="1" si="156"/>
        <v>71</v>
      </c>
      <c r="CL28" s="66">
        <f t="shared" ca="1" si="157"/>
        <v>0.13414634146341464</v>
      </c>
      <c r="CO28" s="5">
        <f t="shared" ca="1" si="22"/>
        <v>462605</v>
      </c>
      <c r="CP28" s="5">
        <f t="shared" ca="1" si="22"/>
        <v>20.387</v>
      </c>
      <c r="CQ28" s="5">
        <f t="shared" ca="1" si="22"/>
        <v>83354.899999999994</v>
      </c>
      <c r="CR28" s="5">
        <f t="shared" ca="1" si="22"/>
        <v>34835</v>
      </c>
      <c r="CS28" s="5">
        <f t="shared" ca="1" si="22"/>
        <v>0</v>
      </c>
      <c r="CT28" s="5">
        <f t="shared" ca="1" si="22"/>
        <v>1985.85</v>
      </c>
      <c r="CU28" s="5">
        <f t="shared" ca="1" si="22"/>
        <v>0</v>
      </c>
      <c r="CV28" s="5">
        <f t="shared" ca="1" si="22"/>
        <v>73221.100000000006</v>
      </c>
      <c r="CW28" s="5">
        <f t="shared" ca="1" si="22"/>
        <v>229701</v>
      </c>
      <c r="CX28" s="5">
        <f t="shared" ca="1" si="22"/>
        <v>39486.5</v>
      </c>
      <c r="CY28" s="5">
        <f t="shared" ca="1" si="22"/>
        <v>0</v>
      </c>
      <c r="CZ28" s="5">
        <f t="shared" ca="1" si="22"/>
        <v>0</v>
      </c>
      <c r="DA28" s="5"/>
      <c r="DB28" s="5">
        <f t="shared" ca="1" si="23"/>
        <v>4132.5600000000004</v>
      </c>
      <c r="DC28" s="5">
        <f t="shared" ca="1" si="23"/>
        <v>3469.35</v>
      </c>
      <c r="DD28" s="5">
        <f t="shared" ca="1" si="23"/>
        <v>0</v>
      </c>
      <c r="DE28" s="5">
        <f t="shared" ca="1" si="23"/>
        <v>0</v>
      </c>
      <c r="DF28" s="5">
        <f t="shared" ca="1" si="23"/>
        <v>0</v>
      </c>
      <c r="DG28" s="5">
        <f t="shared" ca="1" si="23"/>
        <v>0</v>
      </c>
      <c r="DH28" s="5">
        <f t="shared" ca="1" si="23"/>
        <v>663.20799999999997</v>
      </c>
      <c r="DI28" s="5">
        <f t="shared" ca="1" si="23"/>
        <v>0</v>
      </c>
      <c r="DJ28" s="5">
        <f t="shared" ca="1" si="23"/>
        <v>0</v>
      </c>
      <c r="DK28" s="5">
        <f t="shared" ca="1" si="23"/>
        <v>0</v>
      </c>
      <c r="DL28" s="5">
        <f t="shared" ca="1" si="23"/>
        <v>0</v>
      </c>
      <c r="DM28" s="5">
        <f t="shared" ca="1" si="23"/>
        <v>0</v>
      </c>
      <c r="DN28" s="5"/>
      <c r="DO28" s="5">
        <f t="shared" ca="1" si="24"/>
        <v>127.566</v>
      </c>
      <c r="DP28" s="5">
        <f t="shared" ca="1" si="24"/>
        <v>10.650399999999999</v>
      </c>
      <c r="DQ28" s="5">
        <f t="shared" ca="1" si="24"/>
        <v>63.9223</v>
      </c>
      <c r="DR28" s="5">
        <f t="shared" ca="1" si="24"/>
        <v>17.549099999999999</v>
      </c>
      <c r="DS28" s="5">
        <f t="shared" ca="1" si="24"/>
        <v>0</v>
      </c>
      <c r="DT28" s="5">
        <f t="shared" ca="1" si="24"/>
        <v>0.63775700000000002</v>
      </c>
      <c r="DU28" s="5">
        <f t="shared" ca="1" si="24"/>
        <v>1.77112</v>
      </c>
      <c r="DV28" s="5">
        <f t="shared" ca="1" si="24"/>
        <v>33.0351</v>
      </c>
      <c r="DW28" s="5"/>
      <c r="DX28" s="20">
        <f t="shared" ca="1" si="158"/>
        <v>37.138653086645355</v>
      </c>
      <c r="DY28" s="20">
        <f t="shared" ca="1" si="159"/>
        <v>6.4706096547686087</v>
      </c>
      <c r="DZ28" s="20">
        <f t="shared" ca="1" si="160"/>
        <v>5.3033486139651442</v>
      </c>
      <c r="EA28" s="20">
        <f t="shared" ca="1" si="161"/>
        <v>2.2163322008361335</v>
      </c>
      <c r="EB28" s="20">
        <f t="shared" ca="1" si="162"/>
        <v>0</v>
      </c>
      <c r="EC28" s="20">
        <f t="shared" ca="1" si="163"/>
        <v>0.12634715949563471</v>
      </c>
      <c r="ED28" s="20">
        <f t="shared" ca="1" si="164"/>
        <v>1.2366869422202664</v>
      </c>
      <c r="EE28" s="20">
        <f t="shared" ca="1" si="165"/>
        <v>4.6585985850622249</v>
      </c>
      <c r="EF28" s="20">
        <f t="shared" ca="1" si="166"/>
        <v>14.61443154483309</v>
      </c>
      <c r="EG28" s="20">
        <f t="shared" ca="1" si="167"/>
        <v>2.5122779230175394</v>
      </c>
      <c r="EH28" s="20">
        <f t="shared" ca="1" si="168"/>
        <v>0</v>
      </c>
      <c r="EI28" s="5"/>
      <c r="EJ28" s="5"/>
      <c r="EK28" s="5"/>
      <c r="EL28" s="5">
        <f t="shared" ca="1" si="90"/>
        <v>462605</v>
      </c>
      <c r="EM28" s="5">
        <f t="shared" ca="1" si="90"/>
        <v>20.387</v>
      </c>
      <c r="EN28" s="5">
        <f t="shared" ca="1" si="90"/>
        <v>83354.899999999994</v>
      </c>
      <c r="EO28" s="5">
        <f t="shared" ca="1" si="90"/>
        <v>34835</v>
      </c>
      <c r="EP28" s="5">
        <f t="shared" ca="1" si="90"/>
        <v>0</v>
      </c>
      <c r="EQ28" s="5">
        <f t="shared" ca="1" si="90"/>
        <v>1985.85</v>
      </c>
      <c r="ER28" s="5">
        <f t="shared" ca="1" si="90"/>
        <v>0</v>
      </c>
      <c r="ES28" s="5">
        <f t="shared" ca="1" si="90"/>
        <v>73221.100000000006</v>
      </c>
      <c r="ET28" s="5">
        <f t="shared" ca="1" si="90"/>
        <v>229701</v>
      </c>
      <c r="EU28" s="5">
        <f t="shared" ca="1" si="90"/>
        <v>39486.5</v>
      </c>
      <c r="EV28" s="5">
        <f t="shared" ca="1" si="90"/>
        <v>0</v>
      </c>
      <c r="EW28" s="5">
        <f t="shared" ca="1" si="90"/>
        <v>0</v>
      </c>
      <c r="EX28" s="5"/>
      <c r="EY28" s="5">
        <f t="shared" ca="1" si="91"/>
        <v>4132.5600000000004</v>
      </c>
      <c r="EZ28" s="5">
        <f t="shared" ca="1" si="91"/>
        <v>3469.35</v>
      </c>
      <c r="FA28" s="5">
        <f t="shared" ca="1" si="91"/>
        <v>0</v>
      </c>
      <c r="FB28" s="5">
        <f t="shared" ca="1" si="91"/>
        <v>0</v>
      </c>
      <c r="FC28" s="5">
        <f t="shared" ca="1" si="91"/>
        <v>0</v>
      </c>
      <c r="FD28" s="5">
        <f t="shared" ca="1" si="91"/>
        <v>0</v>
      </c>
      <c r="FE28" s="5">
        <f t="shared" ca="1" si="91"/>
        <v>663.20799999999997</v>
      </c>
      <c r="FF28" s="5">
        <f t="shared" ca="1" si="91"/>
        <v>0</v>
      </c>
      <c r="FG28" s="5">
        <f t="shared" ca="1" si="91"/>
        <v>0</v>
      </c>
      <c r="FH28" s="5">
        <f t="shared" ca="1" si="91"/>
        <v>0</v>
      </c>
      <c r="FI28" s="5">
        <f t="shared" ca="1" si="91"/>
        <v>0</v>
      </c>
      <c r="FJ28" s="5">
        <f t="shared" ca="1" si="91"/>
        <v>0</v>
      </c>
      <c r="FK28" s="5"/>
      <c r="FL28" s="5">
        <f t="shared" ca="1" si="92"/>
        <v>127.566</v>
      </c>
      <c r="FM28" s="5">
        <f t="shared" ca="1" si="92"/>
        <v>10.650399999999999</v>
      </c>
      <c r="FN28" s="5">
        <f t="shared" ca="1" si="92"/>
        <v>63.9223</v>
      </c>
      <c r="FO28" s="5">
        <f t="shared" ca="1" si="92"/>
        <v>17.549099999999999</v>
      </c>
      <c r="FP28" s="5">
        <f t="shared" ca="1" si="92"/>
        <v>0</v>
      </c>
      <c r="FQ28" s="5">
        <f t="shared" ca="1" si="92"/>
        <v>0.63775700000000002</v>
      </c>
      <c r="FR28" s="5">
        <f t="shared" ca="1" si="92"/>
        <v>1.77112</v>
      </c>
      <c r="FS28" s="5">
        <f t="shared" ca="1" si="92"/>
        <v>33.0351</v>
      </c>
      <c r="FT28" s="5"/>
      <c r="FU28" s="20">
        <f t="shared" ca="1" si="169"/>
        <v>37.138653086645355</v>
      </c>
      <c r="FV28" s="20">
        <f t="shared" ca="1" si="93"/>
        <v>6.4706096547686087</v>
      </c>
      <c r="FW28" s="20">
        <f t="shared" ca="1" si="94"/>
        <v>5.3033486139651442</v>
      </c>
      <c r="FX28" s="20">
        <f t="shared" ca="1" si="95"/>
        <v>2.2163322008361335</v>
      </c>
      <c r="FY28" s="20">
        <f t="shared" ca="1" si="96"/>
        <v>0</v>
      </c>
      <c r="FZ28" s="20">
        <f t="shared" ca="1" si="97"/>
        <v>0.12634715949563471</v>
      </c>
      <c r="GA28" s="20">
        <f t="shared" ca="1" si="98"/>
        <v>1.2366869422202664</v>
      </c>
      <c r="GB28" s="20">
        <f t="shared" ca="1" si="99"/>
        <v>4.6585985850622249</v>
      </c>
      <c r="GC28" s="20">
        <f t="shared" ca="1" si="100"/>
        <v>14.61443154483309</v>
      </c>
      <c r="GD28" s="20">
        <f t="shared" ca="1" si="101"/>
        <v>2.5122779230175394</v>
      </c>
      <c r="GE28" s="20">
        <f t="shared" ca="1" si="102"/>
        <v>0</v>
      </c>
      <c r="GF28" s="5"/>
      <c r="GG28" s="5"/>
      <c r="GH28" s="5"/>
      <c r="GI28" s="5">
        <f t="shared" ca="1" si="30"/>
        <v>462605</v>
      </c>
      <c r="GJ28" s="5">
        <f t="shared" ca="1" si="30"/>
        <v>20.387</v>
      </c>
      <c r="GK28" s="5">
        <f t="shared" ca="1" si="30"/>
        <v>83354.899999999994</v>
      </c>
      <c r="GL28" s="5">
        <f t="shared" ca="1" si="30"/>
        <v>34835</v>
      </c>
      <c r="GM28" s="5">
        <f t="shared" ca="1" si="30"/>
        <v>0</v>
      </c>
      <c r="GN28" s="5">
        <f t="shared" ca="1" si="30"/>
        <v>1985.99</v>
      </c>
      <c r="GO28" s="5">
        <f t="shared" ca="1" si="30"/>
        <v>0</v>
      </c>
      <c r="GP28" s="5">
        <f t="shared" ca="1" si="30"/>
        <v>73221.100000000006</v>
      </c>
      <c r="GQ28" s="5">
        <f t="shared" ca="1" si="30"/>
        <v>229701</v>
      </c>
      <c r="GR28" s="5">
        <f t="shared" ca="1" si="30"/>
        <v>39486.5</v>
      </c>
      <c r="GS28" s="5">
        <f t="shared" ca="1" si="30"/>
        <v>0</v>
      </c>
      <c r="GT28" s="5">
        <f t="shared" ca="1" si="30"/>
        <v>0</v>
      </c>
      <c r="GU28" s="5"/>
      <c r="GV28" s="5">
        <f t="shared" ca="1" si="31"/>
        <v>4131.84</v>
      </c>
      <c r="GW28" s="5">
        <f t="shared" ca="1" si="31"/>
        <v>3469.34</v>
      </c>
      <c r="GX28" s="5">
        <f t="shared" ca="1" si="31"/>
        <v>0</v>
      </c>
      <c r="GY28" s="5">
        <f t="shared" ca="1" si="31"/>
        <v>0</v>
      </c>
      <c r="GZ28" s="5">
        <f t="shared" ca="1" si="31"/>
        <v>0</v>
      </c>
      <c r="HA28" s="5">
        <f t="shared" ca="1" si="31"/>
        <v>0</v>
      </c>
      <c r="HB28" s="5">
        <f t="shared" ca="1" si="31"/>
        <v>662.5</v>
      </c>
      <c r="HC28" s="5">
        <f t="shared" ca="1" si="31"/>
        <v>0</v>
      </c>
      <c r="HD28" s="5">
        <f t="shared" ca="1" si="31"/>
        <v>0</v>
      </c>
      <c r="HE28" s="5">
        <f t="shared" ca="1" si="31"/>
        <v>0</v>
      </c>
      <c r="HF28" s="5">
        <f t="shared" ca="1" si="31"/>
        <v>0</v>
      </c>
      <c r="HG28" s="5">
        <f t="shared" ca="1" si="31"/>
        <v>0</v>
      </c>
      <c r="HH28" s="5"/>
      <c r="HI28" s="5">
        <f t="shared" ca="1" si="32"/>
        <v>127.56399999999999</v>
      </c>
      <c r="HJ28" s="5">
        <f t="shared" ca="1" si="32"/>
        <v>10.650399999999999</v>
      </c>
      <c r="HK28" s="5">
        <f t="shared" ca="1" si="32"/>
        <v>63.9223</v>
      </c>
      <c r="HL28" s="5">
        <f t="shared" ca="1" si="32"/>
        <v>17.549099999999999</v>
      </c>
      <c r="HM28" s="5">
        <f t="shared" ca="1" si="32"/>
        <v>0</v>
      </c>
      <c r="HN28" s="5">
        <f t="shared" ca="1" si="32"/>
        <v>0.63780400000000004</v>
      </c>
      <c r="HO28" s="5">
        <f t="shared" ca="1" si="32"/>
        <v>1.7692300000000001</v>
      </c>
      <c r="HP28" s="5">
        <f t="shared" ca="1" si="32"/>
        <v>33.0351</v>
      </c>
      <c r="HQ28" s="5"/>
      <c r="HR28" s="20">
        <f t="shared" ca="1" si="103"/>
        <v>37.13731049940516</v>
      </c>
      <c r="HS28" s="20">
        <f t="shared" ca="1" si="104"/>
        <v>6.4705910077236055</v>
      </c>
      <c r="HT28" s="20">
        <f t="shared" ca="1" si="105"/>
        <v>5.3033486139651442</v>
      </c>
      <c r="HU28" s="20">
        <f t="shared" ca="1" si="106"/>
        <v>2.2163322008361335</v>
      </c>
      <c r="HV28" s="20">
        <f t="shared" ca="1" si="107"/>
        <v>0</v>
      </c>
      <c r="HW28" s="20">
        <f t="shared" ca="1" si="108"/>
        <v>0.12635606681609166</v>
      </c>
      <c r="HX28" s="20">
        <f t="shared" ca="1" si="109"/>
        <v>1.2353667314340695</v>
      </c>
      <c r="HY28" s="20">
        <f t="shared" ca="1" si="110"/>
        <v>4.6585985850622249</v>
      </c>
      <c r="HZ28" s="20">
        <f t="shared" ca="1" si="111"/>
        <v>14.61443154483309</v>
      </c>
      <c r="IA28" s="20">
        <f t="shared" ca="1" si="112"/>
        <v>2.5122779230175394</v>
      </c>
      <c r="IB28" s="20">
        <f t="shared" ca="1" si="113"/>
        <v>0</v>
      </c>
      <c r="IC28" s="5"/>
      <c r="ID28" s="5"/>
      <c r="IE28" s="5"/>
      <c r="IF28" s="5">
        <f t="shared" ca="1" si="114"/>
        <v>462605</v>
      </c>
      <c r="IG28" s="5">
        <f t="shared" ca="1" si="114"/>
        <v>20.387</v>
      </c>
      <c r="IH28" s="5">
        <f t="shared" ca="1" si="114"/>
        <v>83354.899999999994</v>
      </c>
      <c r="II28" s="5">
        <f t="shared" ca="1" si="114"/>
        <v>34835</v>
      </c>
      <c r="IJ28" s="5">
        <f t="shared" ca="1" si="114"/>
        <v>0</v>
      </c>
      <c r="IK28" s="5">
        <f t="shared" ca="1" si="114"/>
        <v>1985.99</v>
      </c>
      <c r="IL28" s="5">
        <f t="shared" ca="1" si="114"/>
        <v>0</v>
      </c>
      <c r="IM28" s="5">
        <f t="shared" ca="1" si="114"/>
        <v>73221.100000000006</v>
      </c>
      <c r="IN28" s="5">
        <f t="shared" ca="1" si="114"/>
        <v>229701</v>
      </c>
      <c r="IO28" s="5">
        <f t="shared" ca="1" si="114"/>
        <v>39486.5</v>
      </c>
      <c r="IP28" s="5">
        <f t="shared" ca="1" si="114"/>
        <v>0</v>
      </c>
      <c r="IQ28" s="5">
        <f t="shared" ca="1" si="114"/>
        <v>0</v>
      </c>
      <c r="IR28" s="5"/>
      <c r="IS28" s="5">
        <f t="shared" ca="1" si="115"/>
        <v>4131.84</v>
      </c>
      <c r="IT28" s="5">
        <f t="shared" ca="1" si="115"/>
        <v>3469.34</v>
      </c>
      <c r="IU28" s="5">
        <f t="shared" ca="1" si="115"/>
        <v>0</v>
      </c>
      <c r="IV28" s="5">
        <f t="shared" ca="1" si="115"/>
        <v>0</v>
      </c>
      <c r="IW28" s="5">
        <f t="shared" ca="1" si="115"/>
        <v>0</v>
      </c>
      <c r="IX28" s="5">
        <f t="shared" ca="1" si="115"/>
        <v>0</v>
      </c>
      <c r="IY28" s="5">
        <f t="shared" ca="1" si="115"/>
        <v>662.5</v>
      </c>
      <c r="IZ28" s="5">
        <f t="shared" ca="1" si="115"/>
        <v>0</v>
      </c>
      <c r="JA28" s="5">
        <f t="shared" ca="1" si="115"/>
        <v>0</v>
      </c>
      <c r="JB28" s="5">
        <f t="shared" ca="1" si="115"/>
        <v>0</v>
      </c>
      <c r="JC28" s="5">
        <f t="shared" ca="1" si="115"/>
        <v>0</v>
      </c>
      <c r="JD28" s="5">
        <f t="shared" ca="1" si="115"/>
        <v>0</v>
      </c>
      <c r="JE28" s="5"/>
      <c r="JF28" s="5">
        <f t="shared" ca="1" si="116"/>
        <v>127.56399999999999</v>
      </c>
      <c r="JG28" s="5">
        <f t="shared" ca="1" si="116"/>
        <v>10.650399999999999</v>
      </c>
      <c r="JH28" s="5">
        <f t="shared" ca="1" si="116"/>
        <v>63.9223</v>
      </c>
      <c r="JI28" s="5">
        <f t="shared" ca="1" si="116"/>
        <v>17.549099999999999</v>
      </c>
      <c r="JJ28" s="5">
        <f t="shared" ca="1" si="116"/>
        <v>0</v>
      </c>
      <c r="JK28" s="5">
        <f t="shared" ca="1" si="116"/>
        <v>0.63780400000000004</v>
      </c>
      <c r="JL28" s="5">
        <f t="shared" ca="1" si="116"/>
        <v>1.7692300000000001</v>
      </c>
      <c r="JM28" s="5">
        <f t="shared" ca="1" si="116"/>
        <v>33.0351</v>
      </c>
      <c r="JN28" s="5"/>
      <c r="JO28" s="20">
        <f t="shared" ca="1" si="170"/>
        <v>37.13731049940516</v>
      </c>
      <c r="JP28" s="20">
        <f t="shared" ca="1" si="117"/>
        <v>6.4705910077236055</v>
      </c>
      <c r="JQ28" s="20">
        <f t="shared" ca="1" si="118"/>
        <v>5.3033486139651442</v>
      </c>
      <c r="JR28" s="20">
        <f t="shared" ca="1" si="119"/>
        <v>2.2163322008361335</v>
      </c>
      <c r="JS28" s="20">
        <f t="shared" ca="1" si="120"/>
        <v>0</v>
      </c>
      <c r="JT28" s="20">
        <f t="shared" ca="1" si="121"/>
        <v>0.12635606681609166</v>
      </c>
      <c r="JU28" s="20">
        <f t="shared" ca="1" si="122"/>
        <v>1.2353667314340695</v>
      </c>
      <c r="JV28" s="20">
        <f t="shared" ca="1" si="123"/>
        <v>4.6585985850622249</v>
      </c>
      <c r="JW28" s="20">
        <f t="shared" ca="1" si="124"/>
        <v>14.61443154483309</v>
      </c>
      <c r="JX28" s="20">
        <f t="shared" ca="1" si="125"/>
        <v>2.5122779230175394</v>
      </c>
      <c r="JY28" s="20">
        <f t="shared" ca="1" si="126"/>
        <v>0</v>
      </c>
    </row>
    <row r="29" spans="1:285" ht="15" customHeight="1" x14ac:dyDescent="0.25">
      <c r="A29" s="5">
        <f>IF('Old Results'!E9='New Results'!E9,'New Results'!E9,"0")</f>
        <v>498589</v>
      </c>
      <c r="B29" s="5">
        <v>400</v>
      </c>
      <c r="C29" s="28">
        <f t="shared" si="127"/>
        <v>8</v>
      </c>
      <c r="D29" s="43" t="str">
        <f>'Old Results'!C9</f>
        <v>040012-T24</v>
      </c>
      <c r="E29" s="43" t="str">
        <f>'New Results'!C9</f>
        <v>040012-T24</v>
      </c>
      <c r="F29" s="5">
        <f t="shared" ca="1" si="38"/>
        <v>0</v>
      </c>
      <c r="G29" s="5">
        <f t="shared" ca="1" si="39"/>
        <v>0</v>
      </c>
      <c r="H29" s="5">
        <f t="shared" ca="1" si="40"/>
        <v>0</v>
      </c>
      <c r="I29" s="5">
        <f t="shared" ca="1" si="41"/>
        <v>0</v>
      </c>
      <c r="J29" s="5">
        <f t="shared" ca="1" si="42"/>
        <v>0</v>
      </c>
      <c r="K29" s="5">
        <f t="shared" ca="1" si="43"/>
        <v>0</v>
      </c>
      <c r="L29" s="5">
        <f t="shared" ca="1" si="44"/>
        <v>0</v>
      </c>
      <c r="M29" s="5">
        <f t="shared" ca="1" si="45"/>
        <v>0</v>
      </c>
      <c r="N29" s="5">
        <f t="shared" ca="1" si="46"/>
        <v>0</v>
      </c>
      <c r="O29" s="5">
        <f t="shared" ca="1" si="47"/>
        <v>0</v>
      </c>
      <c r="P29" s="5">
        <f t="shared" ca="1" si="48"/>
        <v>0</v>
      </c>
      <c r="Q29" s="5">
        <f t="shared" ca="1" si="48"/>
        <v>0</v>
      </c>
      <c r="R29" s="5">
        <f t="shared" ca="1" si="49"/>
        <v>0</v>
      </c>
      <c r="S29" s="5">
        <f t="shared" ca="1" si="50"/>
        <v>0</v>
      </c>
      <c r="T29" s="5">
        <f t="shared" ca="1" si="51"/>
        <v>0</v>
      </c>
      <c r="U29" s="5">
        <f t="shared" ca="1" si="52"/>
        <v>0</v>
      </c>
      <c r="V29" s="5">
        <f t="shared" ca="1" si="53"/>
        <v>0</v>
      </c>
      <c r="W29" s="5">
        <f t="shared" ca="1" si="54"/>
        <v>0</v>
      </c>
      <c r="X29" s="5">
        <f t="shared" ca="1" si="55"/>
        <v>0</v>
      </c>
      <c r="Y29" s="5">
        <f t="shared" ca="1" si="56"/>
        <v>0</v>
      </c>
      <c r="Z29" s="5">
        <f t="shared" ca="1" si="57"/>
        <v>0</v>
      </c>
      <c r="AA29" s="5">
        <f t="shared" ca="1" si="58"/>
        <v>0</v>
      </c>
      <c r="AB29" s="5">
        <f t="shared" ca="1" si="59"/>
        <v>0</v>
      </c>
      <c r="AC29" s="5">
        <f t="shared" ca="1" si="59"/>
        <v>0</v>
      </c>
      <c r="AD29" s="38">
        <f t="shared" ca="1" si="60"/>
        <v>0</v>
      </c>
      <c r="AE29" s="38">
        <f t="shared" ca="1" si="61"/>
        <v>0</v>
      </c>
      <c r="AF29" s="38">
        <f t="shared" ca="1" si="62"/>
        <v>0</v>
      </c>
      <c r="AG29" s="38">
        <f t="shared" ca="1" si="63"/>
        <v>0</v>
      </c>
      <c r="AH29" s="38">
        <f t="shared" ca="1" si="64"/>
        <v>0</v>
      </c>
      <c r="AI29" s="38">
        <f t="shared" ca="1" si="65"/>
        <v>0</v>
      </c>
      <c r="AJ29" s="38">
        <f t="shared" ca="1" si="66"/>
        <v>0</v>
      </c>
      <c r="AK29" s="38">
        <f t="shared" ca="1" si="67"/>
        <v>0</v>
      </c>
      <c r="AL29" s="34">
        <f t="shared" ca="1" si="68"/>
        <v>31.712387156555803</v>
      </c>
      <c r="AM29" s="34">
        <f t="shared" ca="1" si="69"/>
        <v>31.712387156555803</v>
      </c>
      <c r="AN29" s="25">
        <f t="shared" ca="1" si="128"/>
        <v>0</v>
      </c>
      <c r="AO29" s="35">
        <f t="shared" ca="1" si="129"/>
        <v>99.293099999999995</v>
      </c>
      <c r="AP29" s="35">
        <f t="shared" ca="1" si="130"/>
        <v>99.293099999999995</v>
      </c>
      <c r="AQ29" s="47">
        <f t="shared" ca="1" si="131"/>
        <v>0</v>
      </c>
      <c r="AR29" s="35">
        <f t="shared" ca="1" si="70"/>
        <v>0</v>
      </c>
      <c r="AS29" s="35">
        <f t="shared" ca="1" si="71"/>
        <v>0</v>
      </c>
      <c r="AT29" s="49">
        <f t="shared" ca="1" si="132"/>
        <v>0</v>
      </c>
      <c r="AU29" s="5"/>
      <c r="AV29" s="5">
        <f t="shared" ca="1" si="72"/>
        <v>0</v>
      </c>
      <c r="AW29" s="5">
        <f t="shared" ca="1" si="73"/>
        <v>0</v>
      </c>
      <c r="AX29" s="5">
        <f t="shared" ca="1" si="74"/>
        <v>0</v>
      </c>
      <c r="AY29" s="5">
        <f t="shared" ca="1" si="75"/>
        <v>0</v>
      </c>
      <c r="AZ29" s="5">
        <f t="shared" ca="1" si="76"/>
        <v>0</v>
      </c>
      <c r="BA29" s="5">
        <f t="shared" ca="1" si="77"/>
        <v>0</v>
      </c>
      <c r="BB29" s="5">
        <f t="shared" ca="1" si="78"/>
        <v>0</v>
      </c>
      <c r="BC29" s="5">
        <f t="shared" ca="1" si="79"/>
        <v>0</v>
      </c>
      <c r="BD29" s="5">
        <f t="shared" ca="1" si="80"/>
        <v>0</v>
      </c>
      <c r="BE29" s="5">
        <f t="shared" ca="1" si="81"/>
        <v>0</v>
      </c>
      <c r="BF29" s="5">
        <f t="shared" ca="1" si="82"/>
        <v>0</v>
      </c>
      <c r="BG29" s="5">
        <f t="shared" ca="1" si="83"/>
        <v>0</v>
      </c>
      <c r="BH29" s="5">
        <f t="shared" ca="1" si="133"/>
        <v>0</v>
      </c>
      <c r="BI29" s="5">
        <f t="shared" ca="1" si="134"/>
        <v>0</v>
      </c>
      <c r="BJ29" s="5">
        <f t="shared" ca="1" si="135"/>
        <v>0</v>
      </c>
      <c r="BK29" s="5">
        <f t="shared" ca="1" si="136"/>
        <v>0</v>
      </c>
      <c r="BL29" s="5">
        <f t="shared" ca="1" si="137"/>
        <v>0</v>
      </c>
      <c r="BM29" s="5">
        <f t="shared" ca="1" si="138"/>
        <v>0</v>
      </c>
      <c r="BN29" s="5">
        <f t="shared" ca="1" si="139"/>
        <v>0</v>
      </c>
      <c r="BO29" s="5">
        <f t="shared" ca="1" si="140"/>
        <v>0</v>
      </c>
      <c r="BP29" s="5">
        <f t="shared" ca="1" si="141"/>
        <v>0</v>
      </c>
      <c r="BQ29" s="5">
        <f t="shared" ca="1" si="142"/>
        <v>0</v>
      </c>
      <c r="BR29" s="5">
        <f t="shared" ca="1" si="143"/>
        <v>0</v>
      </c>
      <c r="BS29" s="5">
        <f t="shared" ca="1" si="143"/>
        <v>0</v>
      </c>
      <c r="BT29" s="38">
        <f t="shared" ca="1" si="144"/>
        <v>0</v>
      </c>
      <c r="BU29" s="38">
        <f t="shared" ca="1" si="145"/>
        <v>0</v>
      </c>
      <c r="BV29" s="38">
        <f t="shared" ca="1" si="146"/>
        <v>0</v>
      </c>
      <c r="BW29" s="38">
        <f t="shared" ca="1" si="147"/>
        <v>0</v>
      </c>
      <c r="BX29" s="38">
        <f t="shared" ca="1" si="148"/>
        <v>0</v>
      </c>
      <c r="BY29" s="38">
        <f t="shared" ca="1" si="149"/>
        <v>0</v>
      </c>
      <c r="BZ29" s="38">
        <f t="shared" ca="1" si="150"/>
        <v>0</v>
      </c>
      <c r="CA29" s="20">
        <f t="shared" ca="1" si="151"/>
        <v>0</v>
      </c>
      <c r="CB29" s="34">
        <f t="shared" ca="1" si="86"/>
        <v>31.713318103688611</v>
      </c>
      <c r="CC29" s="34">
        <f t="shared" ca="1" si="87"/>
        <v>31.713318103688611</v>
      </c>
      <c r="CD29" s="25">
        <f t="shared" ca="1" si="152"/>
        <v>0</v>
      </c>
      <c r="CE29" s="35">
        <f t="shared" ca="1" si="153"/>
        <v>99.287800000000004</v>
      </c>
      <c r="CF29" s="35">
        <f t="shared" ca="1" si="154"/>
        <v>99.287800000000004</v>
      </c>
      <c r="CG29" s="47">
        <f t="shared" ca="1" si="88"/>
        <v>0</v>
      </c>
      <c r="CH29" s="5"/>
      <c r="CI29" s="5"/>
      <c r="CJ29" s="5">
        <f t="shared" ca="1" si="155"/>
        <v>177</v>
      </c>
      <c r="CK29" s="5">
        <f t="shared" ca="1" si="156"/>
        <v>152</v>
      </c>
      <c r="CL29" s="66">
        <f t="shared" ca="1" si="157"/>
        <v>0.14124293785310738</v>
      </c>
      <c r="CO29" s="5">
        <f t="shared" ca="1" si="22"/>
        <v>3648950</v>
      </c>
      <c r="CP29" s="5">
        <f t="shared" ca="1" si="22"/>
        <v>167.45</v>
      </c>
      <c r="CQ29" s="5">
        <f t="shared" ca="1" si="22"/>
        <v>289426</v>
      </c>
      <c r="CR29" s="5">
        <f t="shared" ca="1" si="22"/>
        <v>370157</v>
      </c>
      <c r="CS29" s="5">
        <f t="shared" ca="1" si="22"/>
        <v>35343.699999999997</v>
      </c>
      <c r="CT29" s="5">
        <f t="shared" ca="1" si="22"/>
        <v>85211.4</v>
      </c>
      <c r="CU29" s="5">
        <f t="shared" ca="1" si="22"/>
        <v>0</v>
      </c>
      <c r="CV29" s="5">
        <f t="shared" ca="1" si="22"/>
        <v>733059</v>
      </c>
      <c r="CW29" s="5">
        <f t="shared" ca="1" si="22"/>
        <v>2135580</v>
      </c>
      <c r="CX29" s="5">
        <f t="shared" ca="1" si="22"/>
        <v>0</v>
      </c>
      <c r="CY29" s="5">
        <f t="shared" ca="1" si="22"/>
        <v>0</v>
      </c>
      <c r="CZ29" s="5">
        <f t="shared" ca="1" si="22"/>
        <v>0</v>
      </c>
      <c r="DA29" s="5"/>
      <c r="DB29" s="5">
        <f t="shared" ca="1" si="23"/>
        <v>33612.300000000003</v>
      </c>
      <c r="DC29" s="5">
        <f t="shared" ca="1" si="23"/>
        <v>27838.3</v>
      </c>
      <c r="DD29" s="5">
        <f t="shared" ca="1" si="23"/>
        <v>0</v>
      </c>
      <c r="DE29" s="5">
        <f t="shared" ca="1" si="23"/>
        <v>0</v>
      </c>
      <c r="DF29" s="5">
        <f t="shared" ca="1" si="23"/>
        <v>0</v>
      </c>
      <c r="DG29" s="5">
        <f t="shared" ca="1" si="23"/>
        <v>0</v>
      </c>
      <c r="DH29" s="5">
        <f t="shared" ca="1" si="23"/>
        <v>5774.03</v>
      </c>
      <c r="DI29" s="5">
        <f t="shared" ca="1" si="23"/>
        <v>0</v>
      </c>
      <c r="DJ29" s="5">
        <f t="shared" ca="1" si="23"/>
        <v>0</v>
      </c>
      <c r="DK29" s="5">
        <f t="shared" ca="1" si="23"/>
        <v>0</v>
      </c>
      <c r="DL29" s="5">
        <f t="shared" ca="1" si="23"/>
        <v>0</v>
      </c>
      <c r="DM29" s="5">
        <f t="shared" ca="1" si="23"/>
        <v>0</v>
      </c>
      <c r="DN29" s="5"/>
      <c r="DO29" s="5">
        <f t="shared" ca="1" si="24"/>
        <v>99.293099999999995</v>
      </c>
      <c r="DP29" s="5">
        <f t="shared" ca="1" si="24"/>
        <v>9.0195299999999996</v>
      </c>
      <c r="DQ29" s="5">
        <f t="shared" ca="1" si="24"/>
        <v>25.243099999999998</v>
      </c>
      <c r="DR29" s="5">
        <f t="shared" ca="1" si="24"/>
        <v>19.435300000000002</v>
      </c>
      <c r="DS29" s="5">
        <f t="shared" ca="1" si="24"/>
        <v>3.0550099999999998</v>
      </c>
      <c r="DT29" s="5">
        <f t="shared" ca="1" si="24"/>
        <v>5.1460400000000002</v>
      </c>
      <c r="DU29" s="5">
        <f t="shared" ca="1" si="24"/>
        <v>1.6589499999999999</v>
      </c>
      <c r="DV29" s="5">
        <f t="shared" ca="1" si="24"/>
        <v>35.735300000000002</v>
      </c>
      <c r="DW29" s="5"/>
      <c r="DX29" s="20">
        <f t="shared" ca="1" si="158"/>
        <v>31.712387156555803</v>
      </c>
      <c r="DY29" s="20">
        <f t="shared" ca="1" si="159"/>
        <v>5.5845623136491174</v>
      </c>
      <c r="DZ29" s="20">
        <f t="shared" ca="1" si="160"/>
        <v>1.9806323685440312</v>
      </c>
      <c r="EA29" s="20">
        <f t="shared" ca="1" si="161"/>
        <v>2.5330997755666487</v>
      </c>
      <c r="EB29" s="20">
        <f t="shared" ca="1" si="162"/>
        <v>0.24186796018363821</v>
      </c>
      <c r="EC29" s="20">
        <f t="shared" ca="1" si="163"/>
        <v>0.58312818132770672</v>
      </c>
      <c r="ED29" s="20">
        <f t="shared" ca="1" si="164"/>
        <v>1.158074085068062</v>
      </c>
      <c r="EE29" s="20">
        <f t="shared" ca="1" si="165"/>
        <v>5.0165513238358646</v>
      </c>
      <c r="EF29" s="20">
        <f t="shared" ca="1" si="166"/>
        <v>14.614439869311196</v>
      </c>
      <c r="EG29" s="20">
        <f t="shared" ca="1" si="167"/>
        <v>0</v>
      </c>
      <c r="EH29" s="20">
        <f t="shared" ca="1" si="168"/>
        <v>0</v>
      </c>
      <c r="EI29" s="5"/>
      <c r="EJ29" s="5"/>
      <c r="EK29" s="5"/>
      <c r="EL29" s="5">
        <f t="shared" ca="1" si="90"/>
        <v>3648950</v>
      </c>
      <c r="EM29" s="5">
        <f t="shared" ca="1" si="90"/>
        <v>167.45</v>
      </c>
      <c r="EN29" s="5">
        <f t="shared" ca="1" si="90"/>
        <v>289426</v>
      </c>
      <c r="EO29" s="5">
        <f t="shared" ca="1" si="90"/>
        <v>370157</v>
      </c>
      <c r="EP29" s="5">
        <f t="shared" ca="1" si="90"/>
        <v>35343.699999999997</v>
      </c>
      <c r="EQ29" s="5">
        <f t="shared" ca="1" si="90"/>
        <v>85211.4</v>
      </c>
      <c r="ER29" s="5">
        <f t="shared" ca="1" si="90"/>
        <v>0</v>
      </c>
      <c r="ES29" s="5">
        <f t="shared" ca="1" si="90"/>
        <v>733059</v>
      </c>
      <c r="ET29" s="5">
        <f t="shared" ca="1" si="90"/>
        <v>2135580</v>
      </c>
      <c r="EU29" s="5">
        <f t="shared" ca="1" si="90"/>
        <v>0</v>
      </c>
      <c r="EV29" s="5">
        <f t="shared" ca="1" si="90"/>
        <v>0</v>
      </c>
      <c r="EW29" s="5">
        <f t="shared" ca="1" si="90"/>
        <v>0</v>
      </c>
      <c r="EX29" s="5"/>
      <c r="EY29" s="5">
        <f t="shared" ca="1" si="91"/>
        <v>33612.300000000003</v>
      </c>
      <c r="EZ29" s="5">
        <f t="shared" ca="1" si="91"/>
        <v>27838.3</v>
      </c>
      <c r="FA29" s="5">
        <f t="shared" ca="1" si="91"/>
        <v>0</v>
      </c>
      <c r="FB29" s="5">
        <f t="shared" ca="1" si="91"/>
        <v>0</v>
      </c>
      <c r="FC29" s="5">
        <f t="shared" ca="1" si="91"/>
        <v>0</v>
      </c>
      <c r="FD29" s="5">
        <f t="shared" ca="1" si="91"/>
        <v>0</v>
      </c>
      <c r="FE29" s="5">
        <f t="shared" ca="1" si="91"/>
        <v>5774.03</v>
      </c>
      <c r="FF29" s="5">
        <f t="shared" ca="1" si="91"/>
        <v>0</v>
      </c>
      <c r="FG29" s="5">
        <f t="shared" ca="1" si="91"/>
        <v>0</v>
      </c>
      <c r="FH29" s="5">
        <f t="shared" ca="1" si="91"/>
        <v>0</v>
      </c>
      <c r="FI29" s="5">
        <f t="shared" ca="1" si="91"/>
        <v>0</v>
      </c>
      <c r="FJ29" s="5">
        <f t="shared" ca="1" si="91"/>
        <v>0</v>
      </c>
      <c r="FK29" s="5"/>
      <c r="FL29" s="5">
        <f t="shared" ca="1" si="92"/>
        <v>99.293099999999995</v>
      </c>
      <c r="FM29" s="5">
        <f t="shared" ca="1" si="92"/>
        <v>9.0195299999999996</v>
      </c>
      <c r="FN29" s="5">
        <f t="shared" ca="1" si="92"/>
        <v>25.243099999999998</v>
      </c>
      <c r="FO29" s="5">
        <f t="shared" ca="1" si="92"/>
        <v>19.435300000000002</v>
      </c>
      <c r="FP29" s="5">
        <f t="shared" ca="1" si="92"/>
        <v>3.0550099999999998</v>
      </c>
      <c r="FQ29" s="5">
        <f t="shared" ca="1" si="92"/>
        <v>5.1460400000000002</v>
      </c>
      <c r="FR29" s="5">
        <f t="shared" ca="1" si="92"/>
        <v>1.6589499999999999</v>
      </c>
      <c r="FS29" s="5">
        <f t="shared" ca="1" si="92"/>
        <v>35.735300000000002</v>
      </c>
      <c r="FT29" s="5"/>
      <c r="FU29" s="20">
        <f t="shared" ca="1" si="169"/>
        <v>31.712387156555803</v>
      </c>
      <c r="FV29" s="20">
        <f t="shared" ca="1" si="93"/>
        <v>5.5845623136491174</v>
      </c>
      <c r="FW29" s="20">
        <f t="shared" ca="1" si="94"/>
        <v>1.9806323685440312</v>
      </c>
      <c r="FX29" s="20">
        <f t="shared" ca="1" si="95"/>
        <v>2.5330997755666487</v>
      </c>
      <c r="FY29" s="20">
        <f t="shared" ca="1" si="96"/>
        <v>0.24186796018363821</v>
      </c>
      <c r="FZ29" s="20">
        <f t="shared" ca="1" si="97"/>
        <v>0.58312818132770672</v>
      </c>
      <c r="GA29" s="20">
        <f t="shared" ca="1" si="98"/>
        <v>1.158074085068062</v>
      </c>
      <c r="GB29" s="20">
        <f t="shared" ca="1" si="99"/>
        <v>5.0165513238358646</v>
      </c>
      <c r="GC29" s="20">
        <f t="shared" ca="1" si="100"/>
        <v>14.614439869311196</v>
      </c>
      <c r="GD29" s="20">
        <f t="shared" ca="1" si="101"/>
        <v>0</v>
      </c>
      <c r="GE29" s="20">
        <f t="shared" ca="1" si="102"/>
        <v>0</v>
      </c>
      <c r="GF29" s="5"/>
      <c r="GG29" s="5"/>
      <c r="GH29" s="5"/>
      <c r="GI29" s="5">
        <f t="shared" ca="1" si="30"/>
        <v>3649130</v>
      </c>
      <c r="GJ29" s="5">
        <f t="shared" ca="1" si="30"/>
        <v>167.45</v>
      </c>
      <c r="GK29" s="5">
        <f t="shared" ca="1" si="30"/>
        <v>289343</v>
      </c>
      <c r="GL29" s="5">
        <f t="shared" ca="1" si="30"/>
        <v>370156</v>
      </c>
      <c r="GM29" s="5">
        <f t="shared" ca="1" si="30"/>
        <v>35394.300000000003</v>
      </c>
      <c r="GN29" s="5">
        <f t="shared" ca="1" si="30"/>
        <v>85425.7</v>
      </c>
      <c r="GO29" s="5">
        <f t="shared" ca="1" si="30"/>
        <v>0</v>
      </c>
      <c r="GP29" s="5">
        <f t="shared" ca="1" si="30"/>
        <v>733059</v>
      </c>
      <c r="GQ29" s="5">
        <f t="shared" ca="1" si="30"/>
        <v>2135580</v>
      </c>
      <c r="GR29" s="5">
        <f t="shared" ca="1" si="30"/>
        <v>0</v>
      </c>
      <c r="GS29" s="5">
        <f t="shared" ca="1" si="30"/>
        <v>0</v>
      </c>
      <c r="GT29" s="5">
        <f t="shared" ca="1" si="30"/>
        <v>0</v>
      </c>
      <c r="GU29" s="5"/>
      <c r="GV29" s="5">
        <f t="shared" ca="1" si="31"/>
        <v>33610.800000000003</v>
      </c>
      <c r="GW29" s="5">
        <f t="shared" ca="1" si="31"/>
        <v>27838.3</v>
      </c>
      <c r="GX29" s="5">
        <f t="shared" ca="1" si="31"/>
        <v>0</v>
      </c>
      <c r="GY29" s="5">
        <f t="shared" ca="1" si="31"/>
        <v>0</v>
      </c>
      <c r="GZ29" s="5">
        <f t="shared" ca="1" si="31"/>
        <v>0</v>
      </c>
      <c r="HA29" s="5">
        <f t="shared" ca="1" si="31"/>
        <v>0</v>
      </c>
      <c r="HB29" s="5">
        <f t="shared" ca="1" si="31"/>
        <v>5772.52</v>
      </c>
      <c r="HC29" s="5">
        <f t="shared" ca="1" si="31"/>
        <v>0</v>
      </c>
      <c r="HD29" s="5">
        <f t="shared" ca="1" si="31"/>
        <v>0</v>
      </c>
      <c r="HE29" s="5">
        <f t="shared" ca="1" si="31"/>
        <v>0</v>
      </c>
      <c r="HF29" s="5">
        <f t="shared" ca="1" si="31"/>
        <v>0</v>
      </c>
      <c r="HG29" s="5">
        <f t="shared" ca="1" si="31"/>
        <v>0</v>
      </c>
      <c r="HH29" s="5"/>
      <c r="HI29" s="5">
        <f t="shared" ca="1" si="32"/>
        <v>99.287800000000004</v>
      </c>
      <c r="HJ29" s="5">
        <f t="shared" ca="1" si="32"/>
        <v>9.01952</v>
      </c>
      <c r="HK29" s="5">
        <f t="shared" ca="1" si="32"/>
        <v>25.218299999999999</v>
      </c>
      <c r="HL29" s="5">
        <f t="shared" ca="1" si="32"/>
        <v>19.436499999999999</v>
      </c>
      <c r="HM29" s="5">
        <f t="shared" ca="1" si="32"/>
        <v>3.0618400000000001</v>
      </c>
      <c r="HN29" s="5">
        <f t="shared" ca="1" si="32"/>
        <v>5.1578499999999998</v>
      </c>
      <c r="HO29" s="5">
        <f t="shared" ca="1" si="32"/>
        <v>1.6585099999999999</v>
      </c>
      <c r="HP29" s="5">
        <f t="shared" ca="1" si="32"/>
        <v>35.735300000000002</v>
      </c>
      <c r="HQ29" s="5"/>
      <c r="HR29" s="20">
        <f t="shared" ca="1" si="103"/>
        <v>31.713318103688611</v>
      </c>
      <c r="HS29" s="20">
        <f t="shared" ca="1" si="104"/>
        <v>5.5845623136491174</v>
      </c>
      <c r="HT29" s="20">
        <f t="shared" ca="1" si="105"/>
        <v>1.9800643736624755</v>
      </c>
      <c r="HU29" s="20">
        <f t="shared" ca="1" si="106"/>
        <v>2.533092932254823</v>
      </c>
      <c r="HV29" s="20">
        <f t="shared" ca="1" si="107"/>
        <v>0.24221423176203247</v>
      </c>
      <c r="HW29" s="20">
        <f t="shared" ca="1" si="108"/>
        <v>0.58459470305201278</v>
      </c>
      <c r="HX29" s="20">
        <f t="shared" ca="1" si="109"/>
        <v>1.1577712304122232</v>
      </c>
      <c r="HY29" s="20">
        <f t="shared" ca="1" si="110"/>
        <v>5.0165513238358646</v>
      </c>
      <c r="HZ29" s="20">
        <f t="shared" ca="1" si="111"/>
        <v>14.614439869311196</v>
      </c>
      <c r="IA29" s="20">
        <f t="shared" ca="1" si="112"/>
        <v>0</v>
      </c>
      <c r="IB29" s="20">
        <f t="shared" ca="1" si="113"/>
        <v>0</v>
      </c>
      <c r="IC29" s="5"/>
      <c r="ID29" s="5"/>
      <c r="IE29" s="5"/>
      <c r="IF29" s="5">
        <f t="shared" ca="1" si="114"/>
        <v>3649130</v>
      </c>
      <c r="IG29" s="5">
        <f t="shared" ca="1" si="114"/>
        <v>167.45</v>
      </c>
      <c r="IH29" s="5">
        <f t="shared" ca="1" si="114"/>
        <v>289343</v>
      </c>
      <c r="II29" s="5">
        <f t="shared" ca="1" si="114"/>
        <v>370156</v>
      </c>
      <c r="IJ29" s="5">
        <f t="shared" ca="1" si="114"/>
        <v>35394.300000000003</v>
      </c>
      <c r="IK29" s="5">
        <f t="shared" ca="1" si="114"/>
        <v>85425.7</v>
      </c>
      <c r="IL29" s="5">
        <f t="shared" ca="1" si="114"/>
        <v>0</v>
      </c>
      <c r="IM29" s="5">
        <f t="shared" ca="1" si="114"/>
        <v>733059</v>
      </c>
      <c r="IN29" s="5">
        <f t="shared" ca="1" si="114"/>
        <v>2135580</v>
      </c>
      <c r="IO29" s="5">
        <f t="shared" ca="1" si="114"/>
        <v>0</v>
      </c>
      <c r="IP29" s="5">
        <f t="shared" ca="1" si="114"/>
        <v>0</v>
      </c>
      <c r="IQ29" s="5">
        <f t="shared" ca="1" si="114"/>
        <v>0</v>
      </c>
      <c r="IR29" s="5"/>
      <c r="IS29" s="5">
        <f t="shared" ca="1" si="115"/>
        <v>33610.800000000003</v>
      </c>
      <c r="IT29" s="5">
        <f t="shared" ca="1" si="115"/>
        <v>27838.3</v>
      </c>
      <c r="IU29" s="5">
        <f t="shared" ca="1" si="115"/>
        <v>0</v>
      </c>
      <c r="IV29" s="5">
        <f t="shared" ca="1" si="115"/>
        <v>0</v>
      </c>
      <c r="IW29" s="5">
        <f t="shared" ca="1" si="115"/>
        <v>0</v>
      </c>
      <c r="IX29" s="5">
        <f t="shared" ca="1" si="115"/>
        <v>0</v>
      </c>
      <c r="IY29" s="5">
        <f t="shared" ca="1" si="115"/>
        <v>5772.52</v>
      </c>
      <c r="IZ29" s="5">
        <f t="shared" ca="1" si="115"/>
        <v>0</v>
      </c>
      <c r="JA29" s="5">
        <f t="shared" ca="1" si="115"/>
        <v>0</v>
      </c>
      <c r="JB29" s="5">
        <f t="shared" ca="1" si="115"/>
        <v>0</v>
      </c>
      <c r="JC29" s="5">
        <f t="shared" ca="1" si="115"/>
        <v>0</v>
      </c>
      <c r="JD29" s="5">
        <f t="shared" ca="1" si="115"/>
        <v>0</v>
      </c>
      <c r="JE29" s="5"/>
      <c r="JF29" s="5">
        <f t="shared" ca="1" si="116"/>
        <v>99.287800000000004</v>
      </c>
      <c r="JG29" s="5">
        <f t="shared" ca="1" si="116"/>
        <v>9.01952</v>
      </c>
      <c r="JH29" s="5">
        <f t="shared" ca="1" si="116"/>
        <v>25.218299999999999</v>
      </c>
      <c r="JI29" s="5">
        <f t="shared" ca="1" si="116"/>
        <v>19.436499999999999</v>
      </c>
      <c r="JJ29" s="5">
        <f t="shared" ca="1" si="116"/>
        <v>3.0618400000000001</v>
      </c>
      <c r="JK29" s="5">
        <f t="shared" ca="1" si="116"/>
        <v>5.1578499999999998</v>
      </c>
      <c r="JL29" s="5">
        <f t="shared" ca="1" si="116"/>
        <v>1.6585099999999999</v>
      </c>
      <c r="JM29" s="5">
        <f t="shared" ca="1" si="116"/>
        <v>35.735300000000002</v>
      </c>
      <c r="JN29" s="5"/>
      <c r="JO29" s="20">
        <f t="shared" ca="1" si="170"/>
        <v>31.713318103688611</v>
      </c>
      <c r="JP29" s="20">
        <f t="shared" ca="1" si="117"/>
        <v>5.5845623136491174</v>
      </c>
      <c r="JQ29" s="20">
        <f t="shared" ca="1" si="118"/>
        <v>1.9800643736624755</v>
      </c>
      <c r="JR29" s="20">
        <f t="shared" ca="1" si="119"/>
        <v>2.533092932254823</v>
      </c>
      <c r="JS29" s="20">
        <f t="shared" ca="1" si="120"/>
        <v>0.24221423176203247</v>
      </c>
      <c r="JT29" s="20">
        <f t="shared" ca="1" si="121"/>
        <v>0.58459470305201278</v>
      </c>
      <c r="JU29" s="20">
        <f t="shared" ca="1" si="122"/>
        <v>1.1577712304122232</v>
      </c>
      <c r="JV29" s="20">
        <f t="shared" ca="1" si="123"/>
        <v>5.0165513238358646</v>
      </c>
      <c r="JW29" s="20">
        <f t="shared" ca="1" si="124"/>
        <v>14.614439869311196</v>
      </c>
      <c r="JX29" s="20">
        <f t="shared" ca="1" si="125"/>
        <v>0</v>
      </c>
      <c r="JY29" s="20">
        <f t="shared" ca="1" si="126"/>
        <v>0</v>
      </c>
    </row>
    <row r="30" spans="1:285" ht="15" customHeight="1" x14ac:dyDescent="0.25">
      <c r="A30" s="5">
        <f>IF('Old Results'!E10='New Results'!E10,'New Results'!E10,"0")</f>
        <v>24563.1</v>
      </c>
      <c r="B30" s="5">
        <v>500</v>
      </c>
      <c r="C30" s="28">
        <f t="shared" si="127"/>
        <v>9</v>
      </c>
      <c r="D30" s="43" t="str">
        <f>'Old Results'!C10</f>
        <v>050012-T24</v>
      </c>
      <c r="E30" s="43" t="str">
        <f>'New Results'!C10</f>
        <v>050012-T24</v>
      </c>
      <c r="F30" s="5">
        <f t="shared" ca="1" si="38"/>
        <v>0</v>
      </c>
      <c r="G30" s="5">
        <f t="shared" ca="1" si="39"/>
        <v>0</v>
      </c>
      <c r="H30" s="5">
        <f t="shared" ca="1" si="40"/>
        <v>0</v>
      </c>
      <c r="I30" s="5">
        <f t="shared" ca="1" si="41"/>
        <v>0</v>
      </c>
      <c r="J30" s="5">
        <f t="shared" ca="1" si="42"/>
        <v>0</v>
      </c>
      <c r="K30" s="5">
        <f t="shared" ca="1" si="43"/>
        <v>0</v>
      </c>
      <c r="L30" s="5">
        <f t="shared" ca="1" si="44"/>
        <v>0</v>
      </c>
      <c r="M30" s="5">
        <f t="shared" ca="1" si="45"/>
        <v>0</v>
      </c>
      <c r="N30" s="5">
        <f t="shared" ca="1" si="46"/>
        <v>0</v>
      </c>
      <c r="O30" s="5">
        <f t="shared" ca="1" si="47"/>
        <v>0</v>
      </c>
      <c r="P30" s="5">
        <f t="shared" ca="1" si="48"/>
        <v>0</v>
      </c>
      <c r="Q30" s="5">
        <f t="shared" ca="1" si="48"/>
        <v>0</v>
      </c>
      <c r="R30" s="5">
        <f t="shared" ca="1" si="49"/>
        <v>0</v>
      </c>
      <c r="S30" s="5">
        <f t="shared" ca="1" si="50"/>
        <v>0</v>
      </c>
      <c r="T30" s="5">
        <f t="shared" ca="1" si="51"/>
        <v>0</v>
      </c>
      <c r="U30" s="5">
        <f t="shared" ca="1" si="52"/>
        <v>0</v>
      </c>
      <c r="V30" s="5">
        <f t="shared" ca="1" si="53"/>
        <v>0</v>
      </c>
      <c r="W30" s="5">
        <f t="shared" ca="1" si="54"/>
        <v>0</v>
      </c>
      <c r="X30" s="5">
        <f t="shared" ca="1" si="55"/>
        <v>0</v>
      </c>
      <c r="Y30" s="5">
        <f t="shared" ca="1" si="56"/>
        <v>0</v>
      </c>
      <c r="Z30" s="5">
        <f t="shared" ca="1" si="57"/>
        <v>0</v>
      </c>
      <c r="AA30" s="5">
        <f t="shared" ca="1" si="58"/>
        <v>0</v>
      </c>
      <c r="AB30" s="5">
        <f t="shared" ca="1" si="59"/>
        <v>0</v>
      </c>
      <c r="AC30" s="5">
        <f t="shared" ca="1" si="59"/>
        <v>0</v>
      </c>
      <c r="AD30" s="38">
        <f t="shared" ca="1" si="60"/>
        <v>0</v>
      </c>
      <c r="AE30" s="38">
        <f t="shared" ca="1" si="61"/>
        <v>0</v>
      </c>
      <c r="AF30" s="38">
        <f t="shared" ca="1" si="62"/>
        <v>0</v>
      </c>
      <c r="AG30" s="38">
        <f t="shared" ca="1" si="63"/>
        <v>0</v>
      </c>
      <c r="AH30" s="38">
        <f t="shared" ca="1" si="64"/>
        <v>0</v>
      </c>
      <c r="AI30" s="38">
        <f t="shared" ca="1" si="65"/>
        <v>0</v>
      </c>
      <c r="AJ30" s="38">
        <f t="shared" ca="1" si="66"/>
        <v>0</v>
      </c>
      <c r="AK30" s="38">
        <f t="shared" ca="1" si="67"/>
        <v>0</v>
      </c>
      <c r="AL30" s="34">
        <f t="shared" ca="1" si="68"/>
        <v>39.712156038936456</v>
      </c>
      <c r="AM30" s="34">
        <f t="shared" ca="1" si="69"/>
        <v>39.712156038936456</v>
      </c>
      <c r="AN30" s="25">
        <f t="shared" ca="1" si="128"/>
        <v>0</v>
      </c>
      <c r="AO30" s="35">
        <f t="shared" ca="1" si="129"/>
        <v>173.59</v>
      </c>
      <c r="AP30" s="35">
        <f t="shared" ca="1" si="130"/>
        <v>173.59</v>
      </c>
      <c r="AQ30" s="47">
        <f t="shared" ca="1" si="131"/>
        <v>0</v>
      </c>
      <c r="AR30" s="35">
        <f t="shared" ca="1" si="70"/>
        <v>0</v>
      </c>
      <c r="AS30" s="35">
        <f t="shared" ca="1" si="71"/>
        <v>0</v>
      </c>
      <c r="AT30" s="49">
        <f t="shared" ca="1" si="132"/>
        <v>0</v>
      </c>
      <c r="AU30" s="5"/>
      <c r="AV30" s="5">
        <f t="shared" ca="1" si="72"/>
        <v>0</v>
      </c>
      <c r="AW30" s="5">
        <f t="shared" ca="1" si="73"/>
        <v>0</v>
      </c>
      <c r="AX30" s="5">
        <f t="shared" ca="1" si="74"/>
        <v>0</v>
      </c>
      <c r="AY30" s="5">
        <f t="shared" ca="1" si="75"/>
        <v>0</v>
      </c>
      <c r="AZ30" s="5">
        <f t="shared" ca="1" si="76"/>
        <v>0</v>
      </c>
      <c r="BA30" s="5">
        <f t="shared" ca="1" si="77"/>
        <v>0</v>
      </c>
      <c r="BB30" s="5">
        <f t="shared" ca="1" si="78"/>
        <v>0</v>
      </c>
      <c r="BC30" s="5">
        <f t="shared" ca="1" si="79"/>
        <v>0</v>
      </c>
      <c r="BD30" s="5">
        <f t="shared" ca="1" si="80"/>
        <v>0</v>
      </c>
      <c r="BE30" s="5">
        <f t="shared" ca="1" si="81"/>
        <v>0</v>
      </c>
      <c r="BF30" s="5">
        <f t="shared" ca="1" si="82"/>
        <v>0</v>
      </c>
      <c r="BG30" s="5">
        <f t="shared" ca="1" si="83"/>
        <v>0</v>
      </c>
      <c r="BH30" s="5">
        <f t="shared" ca="1" si="133"/>
        <v>0</v>
      </c>
      <c r="BI30" s="5">
        <f t="shared" ca="1" si="134"/>
        <v>0</v>
      </c>
      <c r="BJ30" s="5">
        <f t="shared" ca="1" si="135"/>
        <v>0</v>
      </c>
      <c r="BK30" s="5">
        <f t="shared" ca="1" si="136"/>
        <v>0</v>
      </c>
      <c r="BL30" s="5">
        <f t="shared" ca="1" si="137"/>
        <v>0</v>
      </c>
      <c r="BM30" s="5">
        <f t="shared" ca="1" si="138"/>
        <v>0</v>
      </c>
      <c r="BN30" s="5">
        <f t="shared" ca="1" si="139"/>
        <v>0</v>
      </c>
      <c r="BO30" s="5">
        <f t="shared" ca="1" si="140"/>
        <v>0</v>
      </c>
      <c r="BP30" s="5">
        <f t="shared" ca="1" si="141"/>
        <v>0</v>
      </c>
      <c r="BQ30" s="5">
        <f t="shared" ca="1" si="142"/>
        <v>0</v>
      </c>
      <c r="BR30" s="5">
        <f t="shared" ca="1" si="143"/>
        <v>0</v>
      </c>
      <c r="BS30" s="5">
        <f t="shared" ca="1" si="143"/>
        <v>0</v>
      </c>
      <c r="BT30" s="38">
        <f t="shared" ca="1" si="144"/>
        <v>0</v>
      </c>
      <c r="BU30" s="38">
        <f t="shared" ca="1" si="145"/>
        <v>0</v>
      </c>
      <c r="BV30" s="38">
        <f t="shared" ca="1" si="146"/>
        <v>0</v>
      </c>
      <c r="BW30" s="38">
        <f t="shared" ca="1" si="147"/>
        <v>0</v>
      </c>
      <c r="BX30" s="38">
        <f t="shared" ca="1" si="148"/>
        <v>0</v>
      </c>
      <c r="BY30" s="38">
        <f t="shared" ca="1" si="149"/>
        <v>0</v>
      </c>
      <c r="BZ30" s="38">
        <f t="shared" ca="1" si="150"/>
        <v>0</v>
      </c>
      <c r="CA30" s="20">
        <f t="shared" ca="1" si="151"/>
        <v>0</v>
      </c>
      <c r="CB30" s="34">
        <f t="shared" ca="1" si="86"/>
        <v>39.716991259246591</v>
      </c>
      <c r="CC30" s="34">
        <f t="shared" ca="1" si="87"/>
        <v>39.716991259246591</v>
      </c>
      <c r="CD30" s="25">
        <f t="shared" ca="1" si="152"/>
        <v>0</v>
      </c>
      <c r="CE30" s="35">
        <f t="shared" ca="1" si="153"/>
        <v>173.624</v>
      </c>
      <c r="CF30" s="35">
        <f t="shared" ca="1" si="154"/>
        <v>173.624</v>
      </c>
      <c r="CG30" s="47">
        <f t="shared" ca="1" si="88"/>
        <v>0</v>
      </c>
      <c r="CH30" s="5"/>
      <c r="CI30" s="26"/>
      <c r="CJ30" s="5">
        <f t="shared" ca="1" si="155"/>
        <v>66</v>
      </c>
      <c r="CK30" s="5">
        <f t="shared" ca="1" si="156"/>
        <v>56</v>
      </c>
      <c r="CL30" s="66">
        <f t="shared" ca="1" si="157"/>
        <v>0.15151515151515149</v>
      </c>
      <c r="CO30" s="5">
        <f t="shared" ca="1" si="22"/>
        <v>200305</v>
      </c>
      <c r="CP30" s="5">
        <f t="shared" ca="1" si="22"/>
        <v>0</v>
      </c>
      <c r="CQ30" s="5">
        <f t="shared" ca="1" si="22"/>
        <v>48173</v>
      </c>
      <c r="CR30" s="5">
        <f t="shared" ca="1" si="22"/>
        <v>16570.7</v>
      </c>
      <c r="CS30" s="5">
        <f t="shared" ca="1" si="22"/>
        <v>0</v>
      </c>
      <c r="CT30" s="5">
        <f t="shared" ca="1" si="22"/>
        <v>1586.67</v>
      </c>
      <c r="CU30" s="5">
        <f t="shared" ca="1" si="22"/>
        <v>0</v>
      </c>
      <c r="CV30" s="5">
        <f t="shared" ca="1" si="22"/>
        <v>55891</v>
      </c>
      <c r="CW30" s="5">
        <f t="shared" ca="1" si="22"/>
        <v>77659.399999999994</v>
      </c>
      <c r="CX30" s="5">
        <f t="shared" ca="1" si="22"/>
        <v>0</v>
      </c>
      <c r="CY30" s="5">
        <f t="shared" ca="1" si="22"/>
        <v>424.5</v>
      </c>
      <c r="CZ30" s="5">
        <f t="shared" ca="1" si="22"/>
        <v>0</v>
      </c>
      <c r="DA30" s="5"/>
      <c r="DB30" s="5">
        <f t="shared" ca="1" si="23"/>
        <v>2920.13</v>
      </c>
      <c r="DC30" s="5">
        <f t="shared" ca="1" si="23"/>
        <v>1698.43</v>
      </c>
      <c r="DD30" s="5">
        <f t="shared" ca="1" si="23"/>
        <v>0</v>
      </c>
      <c r="DE30" s="5">
        <f t="shared" ca="1" si="23"/>
        <v>0</v>
      </c>
      <c r="DF30" s="5">
        <f t="shared" ca="1" si="23"/>
        <v>0</v>
      </c>
      <c r="DG30" s="5">
        <f t="shared" ca="1" si="23"/>
        <v>0</v>
      </c>
      <c r="DH30" s="5">
        <f t="shared" ca="1" si="23"/>
        <v>1221.71</v>
      </c>
      <c r="DI30" s="5">
        <f t="shared" ca="1" si="23"/>
        <v>0</v>
      </c>
      <c r="DJ30" s="5">
        <f t="shared" ca="1" si="23"/>
        <v>0</v>
      </c>
      <c r="DK30" s="5">
        <f t="shared" ca="1" si="23"/>
        <v>0</v>
      </c>
      <c r="DL30" s="5">
        <f t="shared" ca="1" si="23"/>
        <v>0</v>
      </c>
      <c r="DM30" s="5">
        <f t="shared" ca="1" si="23"/>
        <v>0</v>
      </c>
      <c r="DN30" s="5"/>
      <c r="DO30" s="5">
        <f t="shared" ca="1" si="24"/>
        <v>173.59</v>
      </c>
      <c r="DP30" s="5">
        <f t="shared" ca="1" si="24"/>
        <v>11.487299999999999</v>
      </c>
      <c r="DQ30" s="5">
        <f t="shared" ca="1" si="24"/>
        <v>81.772900000000007</v>
      </c>
      <c r="DR30" s="5">
        <f t="shared" ca="1" si="24"/>
        <v>17.180199999999999</v>
      </c>
      <c r="DS30" s="5">
        <f t="shared" ca="1" si="24"/>
        <v>0</v>
      </c>
      <c r="DT30" s="5">
        <f t="shared" ca="1" si="24"/>
        <v>1.1225700000000001</v>
      </c>
      <c r="DU30" s="5">
        <f t="shared" ca="1" si="24"/>
        <v>7.1318599999999996</v>
      </c>
      <c r="DV30" s="5">
        <f t="shared" ca="1" si="24"/>
        <v>54.8947</v>
      </c>
      <c r="DW30" s="5"/>
      <c r="DX30" s="20">
        <f t="shared" ca="1" si="158"/>
        <v>39.712156038936456</v>
      </c>
      <c r="DY30" s="20">
        <f t="shared" ca="1" si="159"/>
        <v>6.9145588301150918</v>
      </c>
      <c r="DZ30" s="20">
        <f t="shared" ca="1" si="160"/>
        <v>6.6915933249467692</v>
      </c>
      <c r="EA30" s="20">
        <f t="shared" ca="1" si="161"/>
        <v>2.3017953108524578</v>
      </c>
      <c r="EB30" s="20">
        <f t="shared" ca="1" si="162"/>
        <v>0</v>
      </c>
      <c r="EC30" s="20">
        <f t="shared" ca="1" si="163"/>
        <v>0.22040043968391612</v>
      </c>
      <c r="ED30" s="20">
        <f t="shared" ca="1" si="164"/>
        <v>4.9737614551909166</v>
      </c>
      <c r="EE30" s="20">
        <f t="shared" ca="1" si="165"/>
        <v>7.7636817828368576</v>
      </c>
      <c r="EF30" s="20">
        <f t="shared" ca="1" si="166"/>
        <v>10.787476857562766</v>
      </c>
      <c r="EG30" s="20">
        <f t="shared" ca="1" si="167"/>
        <v>0</v>
      </c>
      <c r="EH30" s="20">
        <f t="shared" ca="1" si="168"/>
        <v>5.8966254259437939E-2</v>
      </c>
      <c r="EI30" s="5"/>
      <c r="EJ30" s="5"/>
      <c r="EK30" s="5"/>
      <c r="EL30" s="5">
        <f t="shared" ca="1" si="90"/>
        <v>200305</v>
      </c>
      <c r="EM30" s="5">
        <f t="shared" ca="1" si="90"/>
        <v>0</v>
      </c>
      <c r="EN30" s="5">
        <f t="shared" ca="1" si="90"/>
        <v>48173</v>
      </c>
      <c r="EO30" s="5">
        <f t="shared" ca="1" si="90"/>
        <v>16570.7</v>
      </c>
      <c r="EP30" s="5">
        <f t="shared" ca="1" si="90"/>
        <v>0</v>
      </c>
      <c r="EQ30" s="5">
        <f t="shared" ca="1" si="90"/>
        <v>1586.67</v>
      </c>
      <c r="ER30" s="5">
        <f t="shared" ca="1" si="90"/>
        <v>0</v>
      </c>
      <c r="ES30" s="5">
        <f t="shared" ca="1" si="90"/>
        <v>55891</v>
      </c>
      <c r="ET30" s="5">
        <f t="shared" ca="1" si="90"/>
        <v>77659.399999999994</v>
      </c>
      <c r="EU30" s="5">
        <f t="shared" ca="1" si="90"/>
        <v>0</v>
      </c>
      <c r="EV30" s="5">
        <f t="shared" ca="1" si="90"/>
        <v>424.5</v>
      </c>
      <c r="EW30" s="5">
        <f t="shared" ca="1" si="90"/>
        <v>0</v>
      </c>
      <c r="EX30" s="5"/>
      <c r="EY30" s="5">
        <f t="shared" ca="1" si="91"/>
        <v>2920.13</v>
      </c>
      <c r="EZ30" s="5">
        <f t="shared" ca="1" si="91"/>
        <v>1698.43</v>
      </c>
      <c r="FA30" s="5">
        <f t="shared" ca="1" si="91"/>
        <v>0</v>
      </c>
      <c r="FB30" s="5">
        <f t="shared" ca="1" si="91"/>
        <v>0</v>
      </c>
      <c r="FC30" s="5">
        <f t="shared" ca="1" si="91"/>
        <v>0</v>
      </c>
      <c r="FD30" s="5">
        <f t="shared" ca="1" si="91"/>
        <v>0</v>
      </c>
      <c r="FE30" s="5">
        <f t="shared" ca="1" si="91"/>
        <v>1221.71</v>
      </c>
      <c r="FF30" s="5">
        <f t="shared" ca="1" si="91"/>
        <v>0</v>
      </c>
      <c r="FG30" s="5">
        <f t="shared" ca="1" si="91"/>
        <v>0</v>
      </c>
      <c r="FH30" s="5">
        <f t="shared" ca="1" si="91"/>
        <v>0</v>
      </c>
      <c r="FI30" s="5">
        <f t="shared" ca="1" si="91"/>
        <v>0</v>
      </c>
      <c r="FJ30" s="5">
        <f t="shared" ca="1" si="91"/>
        <v>0</v>
      </c>
      <c r="FK30" s="5"/>
      <c r="FL30" s="5">
        <f t="shared" ca="1" si="92"/>
        <v>173.59</v>
      </c>
      <c r="FM30" s="5">
        <f t="shared" ca="1" si="92"/>
        <v>11.487299999999999</v>
      </c>
      <c r="FN30" s="5">
        <f t="shared" ca="1" si="92"/>
        <v>81.772900000000007</v>
      </c>
      <c r="FO30" s="5">
        <f t="shared" ca="1" si="92"/>
        <v>17.180199999999999</v>
      </c>
      <c r="FP30" s="5">
        <f t="shared" ca="1" si="92"/>
        <v>0</v>
      </c>
      <c r="FQ30" s="5">
        <f t="shared" ca="1" si="92"/>
        <v>1.1225700000000001</v>
      </c>
      <c r="FR30" s="5">
        <f t="shared" ca="1" si="92"/>
        <v>7.1318599999999996</v>
      </c>
      <c r="FS30" s="5">
        <f t="shared" ca="1" si="92"/>
        <v>54.8947</v>
      </c>
      <c r="FT30" s="5"/>
      <c r="FU30" s="20">
        <f t="shared" ca="1" si="169"/>
        <v>39.712156038936456</v>
      </c>
      <c r="FV30" s="20">
        <f t="shared" ca="1" si="93"/>
        <v>6.9145588301150918</v>
      </c>
      <c r="FW30" s="20">
        <f t="shared" ca="1" si="94"/>
        <v>6.6915933249467692</v>
      </c>
      <c r="FX30" s="20">
        <f t="shared" ca="1" si="95"/>
        <v>2.3017953108524578</v>
      </c>
      <c r="FY30" s="20">
        <f t="shared" ca="1" si="96"/>
        <v>0</v>
      </c>
      <c r="FZ30" s="20">
        <f t="shared" ca="1" si="97"/>
        <v>0.22040043968391612</v>
      </c>
      <c r="GA30" s="20">
        <f t="shared" ca="1" si="98"/>
        <v>4.9737614551909166</v>
      </c>
      <c r="GB30" s="20">
        <f t="shared" ca="1" si="99"/>
        <v>7.7636817828368576</v>
      </c>
      <c r="GC30" s="20">
        <f t="shared" ca="1" si="100"/>
        <v>10.787476857562766</v>
      </c>
      <c r="GD30" s="20">
        <f t="shared" ca="1" si="101"/>
        <v>0</v>
      </c>
      <c r="GE30" s="20">
        <f t="shared" ca="1" si="102"/>
        <v>5.8966254259437939E-2</v>
      </c>
      <c r="GF30" s="5"/>
      <c r="GG30" s="5"/>
      <c r="GH30" s="5"/>
      <c r="GI30" s="5">
        <f t="shared" ca="1" si="30"/>
        <v>200319</v>
      </c>
      <c r="GJ30" s="5">
        <f t="shared" ca="1" si="30"/>
        <v>9.7749799999999993</v>
      </c>
      <c r="GK30" s="5">
        <f t="shared" ca="1" si="30"/>
        <v>48176.7</v>
      </c>
      <c r="GL30" s="5">
        <f t="shared" ca="1" si="30"/>
        <v>16571.5</v>
      </c>
      <c r="GM30" s="5">
        <f t="shared" ca="1" si="30"/>
        <v>0</v>
      </c>
      <c r="GN30" s="5">
        <f t="shared" ca="1" si="30"/>
        <v>1586.18</v>
      </c>
      <c r="GO30" s="5">
        <f t="shared" ca="1" si="30"/>
        <v>0</v>
      </c>
      <c r="GP30" s="5">
        <f t="shared" ca="1" si="30"/>
        <v>55891</v>
      </c>
      <c r="GQ30" s="5">
        <f t="shared" ca="1" si="30"/>
        <v>77659.399999999994</v>
      </c>
      <c r="GR30" s="5">
        <f t="shared" ca="1" si="30"/>
        <v>0</v>
      </c>
      <c r="GS30" s="5">
        <f t="shared" ca="1" si="30"/>
        <v>424.5</v>
      </c>
      <c r="GT30" s="5">
        <f t="shared" ca="1" si="30"/>
        <v>0</v>
      </c>
      <c r="GU30" s="5"/>
      <c r="GV30" s="5">
        <f t="shared" ca="1" si="31"/>
        <v>2920.84</v>
      </c>
      <c r="GW30" s="5">
        <f t="shared" ca="1" si="31"/>
        <v>1698.8</v>
      </c>
      <c r="GX30" s="5">
        <f t="shared" ca="1" si="31"/>
        <v>0</v>
      </c>
      <c r="GY30" s="5">
        <f t="shared" ca="1" si="31"/>
        <v>0</v>
      </c>
      <c r="GZ30" s="5">
        <f t="shared" ca="1" si="31"/>
        <v>0</v>
      </c>
      <c r="HA30" s="5">
        <f t="shared" ca="1" si="31"/>
        <v>0</v>
      </c>
      <c r="HB30" s="5">
        <f t="shared" ca="1" si="31"/>
        <v>1222.04</v>
      </c>
      <c r="HC30" s="5">
        <f t="shared" ca="1" si="31"/>
        <v>0</v>
      </c>
      <c r="HD30" s="5">
        <f t="shared" ca="1" si="31"/>
        <v>0</v>
      </c>
      <c r="HE30" s="5">
        <f t="shared" ca="1" si="31"/>
        <v>0</v>
      </c>
      <c r="HF30" s="5">
        <f t="shared" ca="1" si="31"/>
        <v>0</v>
      </c>
      <c r="HG30" s="5">
        <f t="shared" ca="1" si="31"/>
        <v>0</v>
      </c>
      <c r="HH30" s="5"/>
      <c r="HI30" s="5">
        <f t="shared" ca="1" si="32"/>
        <v>173.624</v>
      </c>
      <c r="HJ30" s="5">
        <f t="shared" ca="1" si="32"/>
        <v>11.496700000000001</v>
      </c>
      <c r="HK30" s="5">
        <f t="shared" ca="1" si="32"/>
        <v>81.792400000000001</v>
      </c>
      <c r="HL30" s="5">
        <f t="shared" ca="1" si="32"/>
        <v>17.183800000000002</v>
      </c>
      <c r="HM30" s="5">
        <f t="shared" ca="1" si="32"/>
        <v>0</v>
      </c>
      <c r="HN30" s="5">
        <f t="shared" ca="1" si="32"/>
        <v>1.1222399999999999</v>
      </c>
      <c r="HO30" s="5">
        <f t="shared" ca="1" si="32"/>
        <v>7.1338200000000001</v>
      </c>
      <c r="HP30" s="5">
        <f t="shared" ca="1" si="32"/>
        <v>54.8947</v>
      </c>
      <c r="HQ30" s="5"/>
      <c r="HR30" s="20">
        <f t="shared" ca="1" si="103"/>
        <v>39.716991259246591</v>
      </c>
      <c r="HS30" s="20">
        <f t="shared" ca="1" si="104"/>
        <v>6.9174229731491543</v>
      </c>
      <c r="HT30" s="20">
        <f t="shared" ca="1" si="105"/>
        <v>6.6921072828755328</v>
      </c>
      <c r="HU30" s="20">
        <f t="shared" ca="1" si="106"/>
        <v>2.3019064368911093</v>
      </c>
      <c r="HV30" s="20">
        <f t="shared" ca="1" si="107"/>
        <v>0</v>
      </c>
      <c r="HW30" s="20">
        <f t="shared" ca="1" si="108"/>
        <v>0.22033237498524211</v>
      </c>
      <c r="HX30" s="20">
        <f t="shared" ca="1" si="109"/>
        <v>4.9751049338234994</v>
      </c>
      <c r="HY30" s="20">
        <f t="shared" ca="1" si="110"/>
        <v>7.7636817828368576</v>
      </c>
      <c r="HZ30" s="20">
        <f t="shared" ca="1" si="111"/>
        <v>10.787476857562766</v>
      </c>
      <c r="IA30" s="20">
        <f t="shared" ca="1" si="112"/>
        <v>0</v>
      </c>
      <c r="IB30" s="20">
        <f t="shared" ca="1" si="113"/>
        <v>5.8966254259437939E-2</v>
      </c>
      <c r="IC30" s="5"/>
      <c r="ID30" s="5"/>
      <c r="IE30" s="5"/>
      <c r="IF30" s="5">
        <f t="shared" ca="1" si="114"/>
        <v>200319</v>
      </c>
      <c r="IG30" s="5">
        <f t="shared" ca="1" si="114"/>
        <v>9.7749799999999993</v>
      </c>
      <c r="IH30" s="5">
        <f t="shared" ca="1" si="114"/>
        <v>48176.7</v>
      </c>
      <c r="II30" s="5">
        <f t="shared" ca="1" si="114"/>
        <v>16571.5</v>
      </c>
      <c r="IJ30" s="5">
        <f t="shared" ca="1" si="114"/>
        <v>0</v>
      </c>
      <c r="IK30" s="5">
        <f t="shared" ca="1" si="114"/>
        <v>1586.18</v>
      </c>
      <c r="IL30" s="5">
        <f t="shared" ca="1" si="114"/>
        <v>0</v>
      </c>
      <c r="IM30" s="5">
        <f t="shared" ca="1" si="114"/>
        <v>55891</v>
      </c>
      <c r="IN30" s="5">
        <f t="shared" ca="1" si="114"/>
        <v>77659.399999999994</v>
      </c>
      <c r="IO30" s="5">
        <f t="shared" ca="1" si="114"/>
        <v>0</v>
      </c>
      <c r="IP30" s="5">
        <f t="shared" ca="1" si="114"/>
        <v>424.5</v>
      </c>
      <c r="IQ30" s="5">
        <f t="shared" ca="1" si="114"/>
        <v>0</v>
      </c>
      <c r="IR30" s="5"/>
      <c r="IS30" s="5">
        <f t="shared" ca="1" si="115"/>
        <v>2920.84</v>
      </c>
      <c r="IT30" s="5">
        <f t="shared" ca="1" si="115"/>
        <v>1698.8</v>
      </c>
      <c r="IU30" s="5">
        <f t="shared" ca="1" si="115"/>
        <v>0</v>
      </c>
      <c r="IV30" s="5">
        <f t="shared" ca="1" si="115"/>
        <v>0</v>
      </c>
      <c r="IW30" s="5">
        <f t="shared" ca="1" si="115"/>
        <v>0</v>
      </c>
      <c r="IX30" s="5">
        <f t="shared" ca="1" si="115"/>
        <v>0</v>
      </c>
      <c r="IY30" s="5">
        <f t="shared" ca="1" si="115"/>
        <v>1222.04</v>
      </c>
      <c r="IZ30" s="5">
        <f t="shared" ca="1" si="115"/>
        <v>0</v>
      </c>
      <c r="JA30" s="5">
        <f t="shared" ca="1" si="115"/>
        <v>0</v>
      </c>
      <c r="JB30" s="5">
        <f t="shared" ca="1" si="115"/>
        <v>0</v>
      </c>
      <c r="JC30" s="5">
        <f t="shared" ca="1" si="115"/>
        <v>0</v>
      </c>
      <c r="JD30" s="5">
        <f t="shared" ca="1" si="115"/>
        <v>0</v>
      </c>
      <c r="JE30" s="5"/>
      <c r="JF30" s="5">
        <f t="shared" ca="1" si="116"/>
        <v>173.624</v>
      </c>
      <c r="JG30" s="5">
        <f t="shared" ca="1" si="116"/>
        <v>11.496700000000001</v>
      </c>
      <c r="JH30" s="5">
        <f t="shared" ca="1" si="116"/>
        <v>81.792400000000001</v>
      </c>
      <c r="JI30" s="5">
        <f t="shared" ca="1" si="116"/>
        <v>17.183800000000002</v>
      </c>
      <c r="JJ30" s="5">
        <f t="shared" ca="1" si="116"/>
        <v>0</v>
      </c>
      <c r="JK30" s="5">
        <f t="shared" ca="1" si="116"/>
        <v>1.1222399999999999</v>
      </c>
      <c r="JL30" s="5">
        <f t="shared" ca="1" si="116"/>
        <v>7.1338200000000001</v>
      </c>
      <c r="JM30" s="5">
        <f t="shared" ca="1" si="116"/>
        <v>54.8947</v>
      </c>
      <c r="JN30" s="5"/>
      <c r="JO30" s="20">
        <f t="shared" ca="1" si="170"/>
        <v>39.716991259246591</v>
      </c>
      <c r="JP30" s="20">
        <f t="shared" ca="1" si="117"/>
        <v>6.9174229731491543</v>
      </c>
      <c r="JQ30" s="20">
        <f t="shared" ca="1" si="118"/>
        <v>6.6921072828755328</v>
      </c>
      <c r="JR30" s="20">
        <f t="shared" ca="1" si="119"/>
        <v>2.3019064368911093</v>
      </c>
      <c r="JS30" s="20">
        <f t="shared" ca="1" si="120"/>
        <v>0</v>
      </c>
      <c r="JT30" s="20">
        <f t="shared" ca="1" si="121"/>
        <v>0.22033237498524211</v>
      </c>
      <c r="JU30" s="20">
        <f t="shared" ca="1" si="122"/>
        <v>4.9751049338234994</v>
      </c>
      <c r="JV30" s="20">
        <f t="shared" ca="1" si="123"/>
        <v>7.7636817828368576</v>
      </c>
      <c r="JW30" s="20">
        <f t="shared" ca="1" si="124"/>
        <v>10.787476857562766</v>
      </c>
      <c r="JX30" s="20">
        <f t="shared" ca="1" si="125"/>
        <v>0</v>
      </c>
      <c r="JY30" s="20">
        <f t="shared" ca="1" si="126"/>
        <v>5.8966254259437939E-2</v>
      </c>
    </row>
    <row r="31" spans="1:285" s="26" customFormat="1" ht="15" customHeight="1" x14ac:dyDescent="0.25">
      <c r="A31" s="5">
        <f>IF('Old Results'!E11='New Results'!E11,'New Results'!E11,"0")</f>
        <v>2500.92</v>
      </c>
      <c r="B31" s="5">
        <v>600</v>
      </c>
      <c r="C31" s="28">
        <f t="shared" si="127"/>
        <v>10</v>
      </c>
      <c r="D31" s="43" t="str">
        <f>'Old Results'!C11</f>
        <v>060012-T24</v>
      </c>
      <c r="E31" s="43" t="str">
        <f>'New Results'!C11</f>
        <v>060012-T24</v>
      </c>
      <c r="F31" s="5">
        <f t="shared" ca="1" si="38"/>
        <v>0</v>
      </c>
      <c r="G31" s="5">
        <f t="shared" ca="1" si="39"/>
        <v>0</v>
      </c>
      <c r="H31" s="5">
        <f t="shared" ca="1" si="40"/>
        <v>0</v>
      </c>
      <c r="I31" s="5">
        <f t="shared" ca="1" si="41"/>
        <v>0</v>
      </c>
      <c r="J31" s="5">
        <f t="shared" ca="1" si="42"/>
        <v>0</v>
      </c>
      <c r="K31" s="5">
        <f t="shared" ca="1" si="43"/>
        <v>0</v>
      </c>
      <c r="L31" s="5">
        <f t="shared" ca="1" si="44"/>
        <v>0</v>
      </c>
      <c r="M31" s="5">
        <f t="shared" ca="1" si="45"/>
        <v>0</v>
      </c>
      <c r="N31" s="5">
        <f t="shared" ca="1" si="46"/>
        <v>0</v>
      </c>
      <c r="O31" s="5">
        <f t="shared" ca="1" si="47"/>
        <v>0</v>
      </c>
      <c r="P31" s="5">
        <f t="shared" ca="1" si="48"/>
        <v>0</v>
      </c>
      <c r="Q31" s="5">
        <f t="shared" ca="1" si="48"/>
        <v>0</v>
      </c>
      <c r="R31" s="5">
        <f t="shared" ca="1" si="49"/>
        <v>0</v>
      </c>
      <c r="S31" s="5">
        <f t="shared" ca="1" si="50"/>
        <v>0</v>
      </c>
      <c r="T31" s="5">
        <f t="shared" ca="1" si="51"/>
        <v>0</v>
      </c>
      <c r="U31" s="5">
        <f t="shared" ca="1" si="52"/>
        <v>0</v>
      </c>
      <c r="V31" s="5">
        <f t="shared" ca="1" si="53"/>
        <v>0</v>
      </c>
      <c r="W31" s="5">
        <f t="shared" ca="1" si="54"/>
        <v>0</v>
      </c>
      <c r="X31" s="5">
        <f t="shared" ca="1" si="55"/>
        <v>0</v>
      </c>
      <c r="Y31" s="5">
        <f t="shared" ca="1" si="56"/>
        <v>0</v>
      </c>
      <c r="Z31" s="5">
        <f t="shared" ca="1" si="57"/>
        <v>0</v>
      </c>
      <c r="AA31" s="5">
        <f t="shared" ca="1" si="58"/>
        <v>0</v>
      </c>
      <c r="AB31" s="5">
        <f t="shared" ca="1" si="59"/>
        <v>0</v>
      </c>
      <c r="AC31" s="5">
        <f t="shared" ca="1" si="59"/>
        <v>0</v>
      </c>
      <c r="AD31" s="38">
        <f t="shared" ca="1" si="60"/>
        <v>0</v>
      </c>
      <c r="AE31" s="38">
        <f t="shared" ca="1" si="61"/>
        <v>0</v>
      </c>
      <c r="AF31" s="38">
        <f t="shared" ca="1" si="62"/>
        <v>0</v>
      </c>
      <c r="AG31" s="38">
        <f t="shared" ca="1" si="63"/>
        <v>0</v>
      </c>
      <c r="AH31" s="38">
        <f t="shared" ca="1" si="64"/>
        <v>0</v>
      </c>
      <c r="AI31" s="38">
        <f t="shared" ca="1" si="65"/>
        <v>0</v>
      </c>
      <c r="AJ31" s="38">
        <f t="shared" ca="1" si="66"/>
        <v>0</v>
      </c>
      <c r="AK31" s="38">
        <f t="shared" ca="1" si="67"/>
        <v>0</v>
      </c>
      <c r="AL31" s="34">
        <f t="shared" ca="1" si="68"/>
        <v>152.21050365465507</v>
      </c>
      <c r="AM31" s="34">
        <f t="shared" ca="1" si="69"/>
        <v>152.21050365465507</v>
      </c>
      <c r="AN31" s="25">
        <f t="shared" ca="1" si="128"/>
        <v>0</v>
      </c>
      <c r="AO31" s="35">
        <f t="shared" ca="1" si="129"/>
        <v>390.70499999999998</v>
      </c>
      <c r="AP31" s="35">
        <f t="shared" ca="1" si="130"/>
        <v>390.70499999999998</v>
      </c>
      <c r="AQ31" s="47">
        <f t="shared" ca="1" si="131"/>
        <v>0</v>
      </c>
      <c r="AR31" s="35">
        <f t="shared" ca="1" si="70"/>
        <v>0</v>
      </c>
      <c r="AS31" s="35">
        <f t="shared" ca="1" si="71"/>
        <v>0</v>
      </c>
      <c r="AT31" s="49">
        <f t="shared" ca="1" si="132"/>
        <v>0</v>
      </c>
      <c r="AU31" s="5"/>
      <c r="AV31" s="5">
        <f t="shared" ca="1" si="72"/>
        <v>0</v>
      </c>
      <c r="AW31" s="5">
        <f t="shared" ca="1" si="73"/>
        <v>0</v>
      </c>
      <c r="AX31" s="5">
        <f t="shared" ca="1" si="74"/>
        <v>0</v>
      </c>
      <c r="AY31" s="5">
        <f t="shared" ca="1" si="75"/>
        <v>0</v>
      </c>
      <c r="AZ31" s="5">
        <f t="shared" ca="1" si="76"/>
        <v>0</v>
      </c>
      <c r="BA31" s="5">
        <f t="shared" ca="1" si="77"/>
        <v>0</v>
      </c>
      <c r="BB31" s="5">
        <f t="shared" ca="1" si="78"/>
        <v>0</v>
      </c>
      <c r="BC31" s="5">
        <f t="shared" ca="1" si="79"/>
        <v>0</v>
      </c>
      <c r="BD31" s="5">
        <f t="shared" ca="1" si="80"/>
        <v>0</v>
      </c>
      <c r="BE31" s="5">
        <f t="shared" ca="1" si="81"/>
        <v>0</v>
      </c>
      <c r="BF31" s="5">
        <f t="shared" ca="1" si="82"/>
        <v>0</v>
      </c>
      <c r="BG31" s="5">
        <f t="shared" ca="1" si="83"/>
        <v>0</v>
      </c>
      <c r="BH31" s="5">
        <f t="shared" ca="1" si="133"/>
        <v>0</v>
      </c>
      <c r="BI31" s="5">
        <f t="shared" ca="1" si="134"/>
        <v>0</v>
      </c>
      <c r="BJ31" s="5">
        <f t="shared" ca="1" si="135"/>
        <v>0</v>
      </c>
      <c r="BK31" s="5">
        <f t="shared" ca="1" si="136"/>
        <v>0</v>
      </c>
      <c r="BL31" s="5">
        <f t="shared" ca="1" si="137"/>
        <v>0</v>
      </c>
      <c r="BM31" s="5">
        <f t="shared" ca="1" si="138"/>
        <v>0</v>
      </c>
      <c r="BN31" s="5">
        <f t="shared" ca="1" si="139"/>
        <v>0</v>
      </c>
      <c r="BO31" s="5">
        <f t="shared" ca="1" si="140"/>
        <v>0</v>
      </c>
      <c r="BP31" s="5">
        <f t="shared" ca="1" si="141"/>
        <v>0</v>
      </c>
      <c r="BQ31" s="5">
        <f t="shared" ca="1" si="142"/>
        <v>0</v>
      </c>
      <c r="BR31" s="5">
        <f t="shared" ca="1" si="143"/>
        <v>0</v>
      </c>
      <c r="BS31" s="5">
        <f t="shared" ca="1" si="143"/>
        <v>0</v>
      </c>
      <c r="BT31" s="38">
        <f t="shared" ca="1" si="144"/>
        <v>0</v>
      </c>
      <c r="BU31" s="38">
        <f t="shared" ca="1" si="145"/>
        <v>0</v>
      </c>
      <c r="BV31" s="38">
        <f t="shared" ca="1" si="146"/>
        <v>0</v>
      </c>
      <c r="BW31" s="38">
        <f t="shared" ca="1" si="147"/>
        <v>0</v>
      </c>
      <c r="BX31" s="38">
        <f t="shared" ca="1" si="148"/>
        <v>0</v>
      </c>
      <c r="BY31" s="38">
        <f t="shared" ca="1" si="149"/>
        <v>0</v>
      </c>
      <c r="BZ31" s="38">
        <f t="shared" ca="1" si="150"/>
        <v>0</v>
      </c>
      <c r="CA31" s="20">
        <f t="shared" ca="1" si="151"/>
        <v>0</v>
      </c>
      <c r="CB31" s="34">
        <f t="shared" ca="1" si="86"/>
        <v>152.20422868384435</v>
      </c>
      <c r="CC31" s="34">
        <f t="shared" ca="1" si="87"/>
        <v>152.20422868384435</v>
      </c>
      <c r="CD31" s="25">
        <f t="shared" ca="1" si="152"/>
        <v>0</v>
      </c>
      <c r="CE31" s="35">
        <f t="shared" ca="1" si="153"/>
        <v>390.75200000000001</v>
      </c>
      <c r="CF31" s="35">
        <f t="shared" ca="1" si="154"/>
        <v>390.75200000000001</v>
      </c>
      <c r="CG31" s="47">
        <f t="shared" ca="1" si="88"/>
        <v>0</v>
      </c>
      <c r="CH31" s="5"/>
      <c r="CJ31" s="5">
        <f t="shared" ca="1" si="155"/>
        <v>24</v>
      </c>
      <c r="CK31" s="5">
        <f t="shared" ca="1" si="156"/>
        <v>21</v>
      </c>
      <c r="CL31" s="66">
        <f t="shared" ca="1" si="157"/>
        <v>0.125</v>
      </c>
      <c r="CO31" s="5">
        <f t="shared" ca="1" si="22"/>
        <v>56444.4</v>
      </c>
      <c r="CP31" s="5">
        <f t="shared" ca="1" si="22"/>
        <v>0</v>
      </c>
      <c r="CQ31" s="5">
        <f t="shared" ca="1" si="22"/>
        <v>6731.73</v>
      </c>
      <c r="CR31" s="5">
        <f t="shared" ca="1" si="22"/>
        <v>15092.8</v>
      </c>
      <c r="CS31" s="5">
        <f t="shared" ca="1" si="22"/>
        <v>0</v>
      </c>
      <c r="CT31" s="5">
        <f t="shared" ca="1" si="22"/>
        <v>0</v>
      </c>
      <c r="CU31" s="5">
        <f t="shared" ca="1" si="22"/>
        <v>0</v>
      </c>
      <c r="CV31" s="5">
        <f t="shared" ca="1" si="22"/>
        <v>10940.7</v>
      </c>
      <c r="CW31" s="5">
        <f t="shared" ca="1" si="22"/>
        <v>12637.5</v>
      </c>
      <c r="CX31" s="5">
        <f t="shared" ca="1" si="22"/>
        <v>11041.7</v>
      </c>
      <c r="CY31" s="5">
        <f t="shared" ca="1" si="22"/>
        <v>0</v>
      </c>
      <c r="CZ31" s="5">
        <f t="shared" ca="1" si="22"/>
        <v>0</v>
      </c>
      <c r="DA31" s="5"/>
      <c r="DB31" s="5">
        <f t="shared" ca="1" si="23"/>
        <v>1880.78</v>
      </c>
      <c r="DC31" s="5">
        <f t="shared" ca="1" si="23"/>
        <v>209.85400000000001</v>
      </c>
      <c r="DD31" s="5">
        <f t="shared" ca="1" si="23"/>
        <v>0</v>
      </c>
      <c r="DE31" s="5">
        <f t="shared" ca="1" si="23"/>
        <v>0</v>
      </c>
      <c r="DF31" s="5">
        <f t="shared" ca="1" si="23"/>
        <v>0</v>
      </c>
      <c r="DG31" s="5">
        <f t="shared" ca="1" si="23"/>
        <v>0</v>
      </c>
      <c r="DH31" s="5">
        <f t="shared" ca="1" si="23"/>
        <v>630.77300000000002</v>
      </c>
      <c r="DI31" s="5">
        <f t="shared" ca="1" si="23"/>
        <v>0</v>
      </c>
      <c r="DJ31" s="5">
        <f t="shared" ca="1" si="23"/>
        <v>1040.1500000000001</v>
      </c>
      <c r="DK31" s="5">
        <f t="shared" ca="1" si="23"/>
        <v>0</v>
      </c>
      <c r="DL31" s="5">
        <f t="shared" ca="1" si="23"/>
        <v>0</v>
      </c>
      <c r="DM31" s="5">
        <f t="shared" ca="1" si="23"/>
        <v>0</v>
      </c>
      <c r="DN31" s="5"/>
      <c r="DO31" s="5">
        <f t="shared" ca="1" si="24"/>
        <v>390.70499999999998</v>
      </c>
      <c r="DP31" s="5">
        <f t="shared" ca="1" si="24"/>
        <v>14.0848</v>
      </c>
      <c r="DQ31" s="5">
        <f t="shared" ca="1" si="24"/>
        <v>110.572</v>
      </c>
      <c r="DR31" s="5">
        <f t="shared" ca="1" si="24"/>
        <v>131.255</v>
      </c>
      <c r="DS31" s="5">
        <f t="shared" ca="1" si="24"/>
        <v>0</v>
      </c>
      <c r="DT31" s="5">
        <f t="shared" ca="1" si="24"/>
        <v>0</v>
      </c>
      <c r="DU31" s="5">
        <f t="shared" ca="1" si="24"/>
        <v>36.166699999999999</v>
      </c>
      <c r="DV31" s="5">
        <f t="shared" ca="1" si="24"/>
        <v>98.626199999999997</v>
      </c>
      <c r="DW31" s="5"/>
      <c r="DX31" s="20">
        <f t="shared" ca="1" si="158"/>
        <v>152.21050365465507</v>
      </c>
      <c r="DY31" s="20">
        <f t="shared" ca="1" si="159"/>
        <v>8.3910720854725458</v>
      </c>
      <c r="DZ31" s="20">
        <f t="shared" ca="1" si="160"/>
        <v>9.1840853605873036</v>
      </c>
      <c r="EA31" s="20">
        <f t="shared" ca="1" si="161"/>
        <v>20.591075924059943</v>
      </c>
      <c r="EB31" s="20">
        <f t="shared" ca="1" si="162"/>
        <v>0</v>
      </c>
      <c r="EC31" s="20">
        <f t="shared" ca="1" si="163"/>
        <v>0</v>
      </c>
      <c r="ED31" s="20">
        <f t="shared" ca="1" si="164"/>
        <v>25.221638437055166</v>
      </c>
      <c r="EE31" s="20">
        <f t="shared" ca="1" si="165"/>
        <v>14.926374454200854</v>
      </c>
      <c r="EF31" s="20">
        <f t="shared" ca="1" si="166"/>
        <v>58.832009820386105</v>
      </c>
      <c r="EG31" s="20">
        <f t="shared" ca="1" si="167"/>
        <v>15.064168545975082</v>
      </c>
      <c r="EH31" s="20">
        <f t="shared" ca="1" si="168"/>
        <v>0</v>
      </c>
      <c r="EI31" s="5"/>
      <c r="EJ31" s="5"/>
      <c r="EK31" s="5"/>
      <c r="EL31" s="5">
        <f t="shared" ca="1" si="90"/>
        <v>56444.4</v>
      </c>
      <c r="EM31" s="5">
        <f t="shared" ca="1" si="90"/>
        <v>0</v>
      </c>
      <c r="EN31" s="5">
        <f t="shared" ca="1" si="90"/>
        <v>6731.73</v>
      </c>
      <c r="EO31" s="5">
        <f t="shared" ca="1" si="90"/>
        <v>15092.8</v>
      </c>
      <c r="EP31" s="5">
        <f t="shared" ca="1" si="90"/>
        <v>0</v>
      </c>
      <c r="EQ31" s="5">
        <f t="shared" ca="1" si="90"/>
        <v>0</v>
      </c>
      <c r="ER31" s="5">
        <f t="shared" ca="1" si="90"/>
        <v>0</v>
      </c>
      <c r="ES31" s="5">
        <f t="shared" ca="1" si="90"/>
        <v>10940.7</v>
      </c>
      <c r="ET31" s="5">
        <f t="shared" ca="1" si="90"/>
        <v>12637.5</v>
      </c>
      <c r="EU31" s="5">
        <f t="shared" ca="1" si="90"/>
        <v>11041.7</v>
      </c>
      <c r="EV31" s="5">
        <f t="shared" ca="1" si="90"/>
        <v>0</v>
      </c>
      <c r="EW31" s="5">
        <f t="shared" ca="1" si="90"/>
        <v>0</v>
      </c>
      <c r="EX31" s="5"/>
      <c r="EY31" s="5">
        <f t="shared" ca="1" si="91"/>
        <v>1880.78</v>
      </c>
      <c r="EZ31" s="5">
        <f t="shared" ca="1" si="91"/>
        <v>209.85400000000001</v>
      </c>
      <c r="FA31" s="5">
        <f t="shared" ca="1" si="91"/>
        <v>0</v>
      </c>
      <c r="FB31" s="5">
        <f t="shared" ca="1" si="91"/>
        <v>0</v>
      </c>
      <c r="FC31" s="5">
        <f t="shared" ca="1" si="91"/>
        <v>0</v>
      </c>
      <c r="FD31" s="5">
        <f t="shared" ca="1" si="91"/>
        <v>0</v>
      </c>
      <c r="FE31" s="5">
        <f t="shared" ca="1" si="91"/>
        <v>630.77300000000002</v>
      </c>
      <c r="FF31" s="5">
        <f t="shared" ca="1" si="91"/>
        <v>0</v>
      </c>
      <c r="FG31" s="5">
        <f t="shared" ca="1" si="91"/>
        <v>1040.1500000000001</v>
      </c>
      <c r="FH31" s="5">
        <f t="shared" ca="1" si="91"/>
        <v>0</v>
      </c>
      <c r="FI31" s="5">
        <f t="shared" ca="1" si="91"/>
        <v>0</v>
      </c>
      <c r="FJ31" s="5">
        <f t="shared" ca="1" si="91"/>
        <v>0</v>
      </c>
      <c r="FK31" s="5"/>
      <c r="FL31" s="5">
        <f t="shared" ca="1" si="92"/>
        <v>390.70499999999998</v>
      </c>
      <c r="FM31" s="5">
        <f t="shared" ca="1" si="92"/>
        <v>14.0848</v>
      </c>
      <c r="FN31" s="5">
        <f t="shared" ca="1" si="92"/>
        <v>110.572</v>
      </c>
      <c r="FO31" s="5">
        <f t="shared" ca="1" si="92"/>
        <v>131.255</v>
      </c>
      <c r="FP31" s="5">
        <f t="shared" ca="1" si="92"/>
        <v>0</v>
      </c>
      <c r="FQ31" s="5">
        <f t="shared" ca="1" si="92"/>
        <v>0</v>
      </c>
      <c r="FR31" s="5">
        <f t="shared" ca="1" si="92"/>
        <v>36.166699999999999</v>
      </c>
      <c r="FS31" s="5">
        <f t="shared" ca="1" si="92"/>
        <v>98.626199999999997</v>
      </c>
      <c r="FT31" s="5"/>
      <c r="FU31" s="20">
        <f t="shared" ca="1" si="169"/>
        <v>152.21050365465507</v>
      </c>
      <c r="FV31" s="20">
        <f t="shared" ca="1" si="93"/>
        <v>8.3910720854725458</v>
      </c>
      <c r="FW31" s="20">
        <f t="shared" ca="1" si="94"/>
        <v>9.1840853605873036</v>
      </c>
      <c r="FX31" s="20">
        <f t="shared" ca="1" si="95"/>
        <v>20.591075924059943</v>
      </c>
      <c r="FY31" s="20">
        <f t="shared" ca="1" si="96"/>
        <v>0</v>
      </c>
      <c r="FZ31" s="20">
        <f t="shared" ca="1" si="97"/>
        <v>0</v>
      </c>
      <c r="GA31" s="20">
        <f t="shared" ca="1" si="98"/>
        <v>25.221638437055166</v>
      </c>
      <c r="GB31" s="20">
        <f t="shared" ca="1" si="99"/>
        <v>14.926374454200854</v>
      </c>
      <c r="GC31" s="20">
        <f t="shared" ca="1" si="100"/>
        <v>58.832009820386105</v>
      </c>
      <c r="GD31" s="20">
        <f t="shared" ca="1" si="101"/>
        <v>15.064168545975082</v>
      </c>
      <c r="GE31" s="20">
        <f t="shared" ca="1" si="102"/>
        <v>0</v>
      </c>
      <c r="GF31" s="5"/>
      <c r="GG31" s="5"/>
      <c r="GH31" s="5"/>
      <c r="GI31" s="5">
        <f t="shared" ca="1" si="30"/>
        <v>56448.3</v>
      </c>
      <c r="GJ31" s="5">
        <f t="shared" ca="1" si="30"/>
        <v>0</v>
      </c>
      <c r="GK31" s="5">
        <f t="shared" ca="1" si="30"/>
        <v>6735.62</v>
      </c>
      <c r="GL31" s="5">
        <f t="shared" ca="1" si="30"/>
        <v>15092.8</v>
      </c>
      <c r="GM31" s="5">
        <f t="shared" ca="1" si="30"/>
        <v>0</v>
      </c>
      <c r="GN31" s="5">
        <f t="shared" ca="1" si="30"/>
        <v>0</v>
      </c>
      <c r="GO31" s="5">
        <f t="shared" ca="1" si="30"/>
        <v>0</v>
      </c>
      <c r="GP31" s="5">
        <f t="shared" ca="1" si="30"/>
        <v>10940.7</v>
      </c>
      <c r="GQ31" s="5">
        <f t="shared" ca="1" si="30"/>
        <v>12637.5</v>
      </c>
      <c r="GR31" s="5">
        <f t="shared" ca="1" si="30"/>
        <v>11041.7</v>
      </c>
      <c r="GS31" s="5">
        <f t="shared" ca="1" si="30"/>
        <v>0</v>
      </c>
      <c r="GT31" s="5">
        <f t="shared" ca="1" si="30"/>
        <v>0</v>
      </c>
      <c r="GU31" s="5"/>
      <c r="GV31" s="5">
        <f t="shared" ca="1" si="31"/>
        <v>1880.49</v>
      </c>
      <c r="GW31" s="5">
        <f t="shared" ca="1" si="31"/>
        <v>209.85400000000001</v>
      </c>
      <c r="GX31" s="5">
        <f t="shared" ca="1" si="31"/>
        <v>0</v>
      </c>
      <c r="GY31" s="5">
        <f t="shared" ca="1" si="31"/>
        <v>0</v>
      </c>
      <c r="GZ31" s="5">
        <f t="shared" ca="1" si="31"/>
        <v>0</v>
      </c>
      <c r="HA31" s="5">
        <f t="shared" ca="1" si="31"/>
        <v>0</v>
      </c>
      <c r="HB31" s="5">
        <f t="shared" ca="1" si="31"/>
        <v>630.49099999999999</v>
      </c>
      <c r="HC31" s="5">
        <f t="shared" ca="1" si="31"/>
        <v>0</v>
      </c>
      <c r="HD31" s="5">
        <f t="shared" ca="1" si="31"/>
        <v>1040.1500000000001</v>
      </c>
      <c r="HE31" s="5">
        <f t="shared" ca="1" si="31"/>
        <v>0</v>
      </c>
      <c r="HF31" s="5">
        <f t="shared" ca="1" si="31"/>
        <v>0</v>
      </c>
      <c r="HG31" s="5">
        <f t="shared" ca="1" si="31"/>
        <v>0</v>
      </c>
      <c r="HH31" s="5"/>
      <c r="HI31" s="5">
        <f t="shared" ca="1" si="32"/>
        <v>390.75200000000001</v>
      </c>
      <c r="HJ31" s="5">
        <f t="shared" ca="1" si="32"/>
        <v>14.0848</v>
      </c>
      <c r="HK31" s="5">
        <f t="shared" ca="1" si="32"/>
        <v>110.634</v>
      </c>
      <c r="HL31" s="5">
        <f t="shared" ca="1" si="32"/>
        <v>131.255</v>
      </c>
      <c r="HM31" s="5">
        <f t="shared" ca="1" si="32"/>
        <v>0</v>
      </c>
      <c r="HN31" s="5">
        <f t="shared" ca="1" si="32"/>
        <v>0</v>
      </c>
      <c r="HO31" s="5">
        <f t="shared" ca="1" si="32"/>
        <v>36.150599999999997</v>
      </c>
      <c r="HP31" s="5">
        <f t="shared" ca="1" si="32"/>
        <v>98.626199999999997</v>
      </c>
      <c r="HQ31" s="5"/>
      <c r="HR31" s="20">
        <f t="shared" ca="1" si="103"/>
        <v>152.20422868384435</v>
      </c>
      <c r="HS31" s="20">
        <f t="shared" ca="1" si="104"/>
        <v>8.3910720854725458</v>
      </c>
      <c r="HT31" s="20">
        <f t="shared" ca="1" si="105"/>
        <v>9.1893924795675179</v>
      </c>
      <c r="HU31" s="20">
        <f t="shared" ca="1" si="106"/>
        <v>20.591075924059943</v>
      </c>
      <c r="HV31" s="20">
        <f t="shared" ca="1" si="107"/>
        <v>0</v>
      </c>
      <c r="HW31" s="20">
        <f t="shared" ca="1" si="108"/>
        <v>0</v>
      </c>
      <c r="HX31" s="20">
        <f t="shared" ca="1" si="109"/>
        <v>25.210362586568142</v>
      </c>
      <c r="HY31" s="20">
        <f t="shared" ca="1" si="110"/>
        <v>14.926374454200854</v>
      </c>
      <c r="HZ31" s="20">
        <f t="shared" ca="1" si="111"/>
        <v>58.832009820386105</v>
      </c>
      <c r="IA31" s="20">
        <f t="shared" ca="1" si="112"/>
        <v>15.064168545975082</v>
      </c>
      <c r="IB31" s="20">
        <f t="shared" ca="1" si="113"/>
        <v>0</v>
      </c>
      <c r="IC31" s="5"/>
      <c r="ID31" s="5"/>
      <c r="IE31" s="5"/>
      <c r="IF31" s="5">
        <f t="shared" ca="1" si="114"/>
        <v>56448.3</v>
      </c>
      <c r="IG31" s="5">
        <f t="shared" ca="1" si="114"/>
        <v>0</v>
      </c>
      <c r="IH31" s="5">
        <f t="shared" ca="1" si="114"/>
        <v>6735.62</v>
      </c>
      <c r="II31" s="5">
        <f t="shared" ca="1" si="114"/>
        <v>15092.8</v>
      </c>
      <c r="IJ31" s="5">
        <f t="shared" ca="1" si="114"/>
        <v>0</v>
      </c>
      <c r="IK31" s="5">
        <f t="shared" ca="1" si="114"/>
        <v>0</v>
      </c>
      <c r="IL31" s="5">
        <f t="shared" ca="1" si="114"/>
        <v>0</v>
      </c>
      <c r="IM31" s="5">
        <f t="shared" ca="1" si="114"/>
        <v>10940.7</v>
      </c>
      <c r="IN31" s="5">
        <f t="shared" ca="1" si="114"/>
        <v>12637.5</v>
      </c>
      <c r="IO31" s="5">
        <f t="shared" ca="1" si="114"/>
        <v>11041.7</v>
      </c>
      <c r="IP31" s="5">
        <f t="shared" ca="1" si="114"/>
        <v>0</v>
      </c>
      <c r="IQ31" s="5">
        <f t="shared" ca="1" si="114"/>
        <v>0</v>
      </c>
      <c r="IR31" s="5"/>
      <c r="IS31" s="5">
        <f t="shared" ca="1" si="115"/>
        <v>1880.49</v>
      </c>
      <c r="IT31" s="5">
        <f t="shared" ca="1" si="115"/>
        <v>209.85400000000001</v>
      </c>
      <c r="IU31" s="5">
        <f t="shared" ca="1" si="115"/>
        <v>0</v>
      </c>
      <c r="IV31" s="5">
        <f t="shared" ca="1" si="115"/>
        <v>0</v>
      </c>
      <c r="IW31" s="5">
        <f t="shared" ca="1" si="115"/>
        <v>0</v>
      </c>
      <c r="IX31" s="5">
        <f t="shared" ca="1" si="115"/>
        <v>0</v>
      </c>
      <c r="IY31" s="5">
        <f t="shared" ca="1" si="115"/>
        <v>630.49099999999999</v>
      </c>
      <c r="IZ31" s="5">
        <f t="shared" ca="1" si="115"/>
        <v>0</v>
      </c>
      <c r="JA31" s="5">
        <f t="shared" ca="1" si="115"/>
        <v>1040.1500000000001</v>
      </c>
      <c r="JB31" s="5">
        <f t="shared" ca="1" si="115"/>
        <v>0</v>
      </c>
      <c r="JC31" s="5">
        <f t="shared" ca="1" si="115"/>
        <v>0</v>
      </c>
      <c r="JD31" s="5">
        <f t="shared" ca="1" si="115"/>
        <v>0</v>
      </c>
      <c r="JE31" s="5"/>
      <c r="JF31" s="5">
        <f t="shared" ca="1" si="116"/>
        <v>390.75200000000001</v>
      </c>
      <c r="JG31" s="5">
        <f t="shared" ca="1" si="116"/>
        <v>14.0848</v>
      </c>
      <c r="JH31" s="5">
        <f t="shared" ca="1" si="116"/>
        <v>110.634</v>
      </c>
      <c r="JI31" s="5">
        <f t="shared" ca="1" si="116"/>
        <v>131.255</v>
      </c>
      <c r="JJ31" s="5">
        <f t="shared" ca="1" si="116"/>
        <v>0</v>
      </c>
      <c r="JK31" s="5">
        <f t="shared" ca="1" si="116"/>
        <v>0</v>
      </c>
      <c r="JL31" s="5">
        <f t="shared" ca="1" si="116"/>
        <v>36.150599999999997</v>
      </c>
      <c r="JM31" s="5">
        <f t="shared" ca="1" si="116"/>
        <v>98.626199999999997</v>
      </c>
      <c r="JN31" s="5"/>
      <c r="JO31" s="20">
        <f t="shared" ca="1" si="170"/>
        <v>152.20422868384435</v>
      </c>
      <c r="JP31" s="20">
        <f t="shared" ca="1" si="117"/>
        <v>8.3910720854725458</v>
      </c>
      <c r="JQ31" s="20">
        <f t="shared" ca="1" si="118"/>
        <v>9.1893924795675179</v>
      </c>
      <c r="JR31" s="20">
        <f t="shared" ca="1" si="119"/>
        <v>20.591075924059943</v>
      </c>
      <c r="JS31" s="20">
        <f t="shared" ca="1" si="120"/>
        <v>0</v>
      </c>
      <c r="JT31" s="20">
        <f t="shared" ca="1" si="121"/>
        <v>0</v>
      </c>
      <c r="JU31" s="20">
        <f t="shared" ca="1" si="122"/>
        <v>25.210362586568142</v>
      </c>
      <c r="JV31" s="20">
        <f t="shared" ca="1" si="123"/>
        <v>14.926374454200854</v>
      </c>
      <c r="JW31" s="20">
        <f t="shared" ca="1" si="124"/>
        <v>58.832009820386105</v>
      </c>
      <c r="JX31" s="20">
        <f t="shared" ca="1" si="125"/>
        <v>15.064168545975082</v>
      </c>
      <c r="JY31" s="20">
        <f t="shared" ca="1" si="126"/>
        <v>0</v>
      </c>
    </row>
    <row r="32" spans="1:285" ht="15" customHeight="1" x14ac:dyDescent="0.25">
      <c r="A32" s="5">
        <f>IF('Old Results'!E12='New Results'!E12,'New Results'!E12,"0")</f>
        <v>42554</v>
      </c>
      <c r="B32" s="5">
        <v>700</v>
      </c>
      <c r="C32" s="28">
        <f t="shared" si="127"/>
        <v>11</v>
      </c>
      <c r="D32" s="43" t="str">
        <f>'Old Results'!C12</f>
        <v>070012-T24</v>
      </c>
      <c r="E32" s="43" t="str">
        <f>'New Results'!C12</f>
        <v>070012-T24</v>
      </c>
      <c r="F32" s="5">
        <f t="shared" ca="1" si="38"/>
        <v>0</v>
      </c>
      <c r="G32" s="5">
        <f t="shared" ca="1" si="39"/>
        <v>0</v>
      </c>
      <c r="H32" s="5">
        <f t="shared" ca="1" si="40"/>
        <v>0</v>
      </c>
      <c r="I32" s="5">
        <f t="shared" ca="1" si="41"/>
        <v>0</v>
      </c>
      <c r="J32" s="5">
        <f t="shared" ca="1" si="42"/>
        <v>0</v>
      </c>
      <c r="K32" s="5">
        <f t="shared" ca="1" si="43"/>
        <v>0</v>
      </c>
      <c r="L32" s="5">
        <f t="shared" ca="1" si="44"/>
        <v>0</v>
      </c>
      <c r="M32" s="5">
        <f t="shared" ca="1" si="45"/>
        <v>0</v>
      </c>
      <c r="N32" s="5">
        <f t="shared" ca="1" si="46"/>
        <v>0</v>
      </c>
      <c r="O32" s="5">
        <f t="shared" ca="1" si="47"/>
        <v>0</v>
      </c>
      <c r="P32" s="5">
        <f t="shared" ca="1" si="48"/>
        <v>0</v>
      </c>
      <c r="Q32" s="5">
        <f t="shared" ca="1" si="48"/>
        <v>0</v>
      </c>
      <c r="R32" s="5">
        <f t="shared" ca="1" si="49"/>
        <v>0</v>
      </c>
      <c r="S32" s="5">
        <f t="shared" ca="1" si="50"/>
        <v>0</v>
      </c>
      <c r="T32" s="5">
        <f t="shared" ca="1" si="51"/>
        <v>0</v>
      </c>
      <c r="U32" s="5">
        <f t="shared" ca="1" si="52"/>
        <v>0</v>
      </c>
      <c r="V32" s="5">
        <f t="shared" ca="1" si="53"/>
        <v>0</v>
      </c>
      <c r="W32" s="5">
        <f t="shared" ca="1" si="54"/>
        <v>0</v>
      </c>
      <c r="X32" s="5">
        <f t="shared" ca="1" si="55"/>
        <v>0</v>
      </c>
      <c r="Y32" s="5">
        <f t="shared" ca="1" si="56"/>
        <v>0</v>
      </c>
      <c r="Z32" s="5">
        <f t="shared" ca="1" si="57"/>
        <v>0</v>
      </c>
      <c r="AA32" s="5">
        <f t="shared" ca="1" si="58"/>
        <v>0</v>
      </c>
      <c r="AB32" s="5">
        <f t="shared" ca="1" si="59"/>
        <v>0</v>
      </c>
      <c r="AC32" s="5">
        <f t="shared" ca="1" si="59"/>
        <v>0</v>
      </c>
      <c r="AD32" s="38">
        <f t="shared" ca="1" si="60"/>
        <v>0</v>
      </c>
      <c r="AE32" s="38">
        <f t="shared" ca="1" si="61"/>
        <v>0</v>
      </c>
      <c r="AF32" s="38">
        <f t="shared" ca="1" si="62"/>
        <v>0</v>
      </c>
      <c r="AG32" s="38">
        <f t="shared" ca="1" si="63"/>
        <v>0</v>
      </c>
      <c r="AH32" s="38">
        <f t="shared" ca="1" si="64"/>
        <v>0</v>
      </c>
      <c r="AI32" s="38">
        <f t="shared" ca="1" si="65"/>
        <v>0</v>
      </c>
      <c r="AJ32" s="38">
        <f t="shared" ca="1" si="66"/>
        <v>0</v>
      </c>
      <c r="AK32" s="38">
        <f t="shared" ca="1" si="67"/>
        <v>0</v>
      </c>
      <c r="AL32" s="34">
        <f t="shared" ca="1" si="68"/>
        <v>37.769277059735863</v>
      </c>
      <c r="AM32" s="34">
        <f t="shared" ca="1" si="69"/>
        <v>37.769277059735863</v>
      </c>
      <c r="AN32" s="25">
        <f t="shared" ca="1" si="128"/>
        <v>0</v>
      </c>
      <c r="AO32" s="35">
        <f t="shared" ca="1" si="129"/>
        <v>96.881500000000003</v>
      </c>
      <c r="AP32" s="35">
        <f t="shared" ca="1" si="130"/>
        <v>96.881500000000003</v>
      </c>
      <c r="AQ32" s="47">
        <f t="shared" ca="1" si="131"/>
        <v>0</v>
      </c>
      <c r="AR32" s="35">
        <f t="shared" ca="1" si="70"/>
        <v>0.6</v>
      </c>
      <c r="AS32" s="35">
        <f t="shared" ca="1" si="71"/>
        <v>0.6</v>
      </c>
      <c r="AT32" s="49">
        <f t="shared" ca="1" si="132"/>
        <v>0</v>
      </c>
      <c r="AU32" s="5"/>
      <c r="AV32" s="5">
        <f t="shared" ca="1" si="72"/>
        <v>0</v>
      </c>
      <c r="AW32" s="5">
        <f t="shared" ca="1" si="73"/>
        <v>0</v>
      </c>
      <c r="AX32" s="5">
        <f t="shared" ca="1" si="74"/>
        <v>0</v>
      </c>
      <c r="AY32" s="5">
        <f t="shared" ca="1" si="75"/>
        <v>0</v>
      </c>
      <c r="AZ32" s="5">
        <f t="shared" ca="1" si="76"/>
        <v>0</v>
      </c>
      <c r="BA32" s="5">
        <f t="shared" ca="1" si="77"/>
        <v>0</v>
      </c>
      <c r="BB32" s="5">
        <f t="shared" ca="1" si="78"/>
        <v>0</v>
      </c>
      <c r="BC32" s="5">
        <f t="shared" ca="1" si="79"/>
        <v>0</v>
      </c>
      <c r="BD32" s="5">
        <f t="shared" ca="1" si="80"/>
        <v>0</v>
      </c>
      <c r="BE32" s="5">
        <f t="shared" ca="1" si="81"/>
        <v>0</v>
      </c>
      <c r="BF32" s="5">
        <f t="shared" ca="1" si="82"/>
        <v>0</v>
      </c>
      <c r="BG32" s="5">
        <f t="shared" ca="1" si="83"/>
        <v>0</v>
      </c>
      <c r="BH32" s="5">
        <f t="shared" ca="1" si="133"/>
        <v>0</v>
      </c>
      <c r="BI32" s="5">
        <f t="shared" ca="1" si="134"/>
        <v>0</v>
      </c>
      <c r="BJ32" s="5">
        <f t="shared" ca="1" si="135"/>
        <v>0</v>
      </c>
      <c r="BK32" s="5">
        <f t="shared" ca="1" si="136"/>
        <v>0</v>
      </c>
      <c r="BL32" s="5">
        <f t="shared" ca="1" si="137"/>
        <v>0</v>
      </c>
      <c r="BM32" s="5">
        <f t="shared" ca="1" si="138"/>
        <v>0</v>
      </c>
      <c r="BN32" s="5">
        <f t="shared" ca="1" si="139"/>
        <v>0</v>
      </c>
      <c r="BO32" s="5">
        <f t="shared" ca="1" si="140"/>
        <v>0</v>
      </c>
      <c r="BP32" s="5">
        <f t="shared" ca="1" si="141"/>
        <v>0</v>
      </c>
      <c r="BQ32" s="5">
        <f t="shared" ca="1" si="142"/>
        <v>0</v>
      </c>
      <c r="BR32" s="5">
        <f t="shared" ca="1" si="143"/>
        <v>0</v>
      </c>
      <c r="BS32" s="5">
        <f t="shared" ca="1" si="143"/>
        <v>0</v>
      </c>
      <c r="BT32" s="38">
        <f t="shared" ca="1" si="144"/>
        <v>0</v>
      </c>
      <c r="BU32" s="38">
        <f t="shared" ca="1" si="145"/>
        <v>0</v>
      </c>
      <c r="BV32" s="38">
        <f t="shared" ca="1" si="146"/>
        <v>0</v>
      </c>
      <c r="BW32" s="38">
        <f t="shared" ca="1" si="147"/>
        <v>0</v>
      </c>
      <c r="BX32" s="38">
        <f t="shared" ca="1" si="148"/>
        <v>0</v>
      </c>
      <c r="BY32" s="38">
        <f t="shared" ca="1" si="149"/>
        <v>0</v>
      </c>
      <c r="BZ32" s="38">
        <f t="shared" ca="1" si="150"/>
        <v>0</v>
      </c>
      <c r="CA32" s="20">
        <f t="shared" ca="1" si="151"/>
        <v>0</v>
      </c>
      <c r="CB32" s="34">
        <f t="shared" ca="1" si="86"/>
        <v>37.734130093528222</v>
      </c>
      <c r="CC32" s="34">
        <f t="shared" ca="1" si="87"/>
        <v>37.734130093528222</v>
      </c>
      <c r="CD32" s="25">
        <f t="shared" ca="1" si="152"/>
        <v>0</v>
      </c>
      <c r="CE32" s="35">
        <f t="shared" ca="1" si="153"/>
        <v>97.5244</v>
      </c>
      <c r="CF32" s="35">
        <f t="shared" ca="1" si="154"/>
        <v>97.5244</v>
      </c>
      <c r="CG32" s="47">
        <f t="shared" ca="1" si="88"/>
        <v>0</v>
      </c>
      <c r="CH32" s="5"/>
      <c r="CI32" s="5"/>
      <c r="CJ32" s="5">
        <f t="shared" ca="1" si="155"/>
        <v>372</v>
      </c>
      <c r="CK32" s="5">
        <f t="shared" ca="1" si="156"/>
        <v>354</v>
      </c>
      <c r="CL32" s="66">
        <f t="shared" ca="1" si="157"/>
        <v>4.8387096774193505E-2</v>
      </c>
      <c r="CO32" s="5">
        <f t="shared" ca="1" si="22"/>
        <v>196218</v>
      </c>
      <c r="CP32" s="5">
        <f t="shared" ca="1" si="22"/>
        <v>15.605600000000001</v>
      </c>
      <c r="CQ32" s="5">
        <f t="shared" ca="1" si="22"/>
        <v>28801.5</v>
      </c>
      <c r="CR32" s="5">
        <f t="shared" ca="1" si="22"/>
        <v>25367.8</v>
      </c>
      <c r="CS32" s="5">
        <f t="shared" ca="1" si="22"/>
        <v>848.41</v>
      </c>
      <c r="CT32" s="5">
        <f t="shared" ca="1" si="22"/>
        <v>4768.8599999999997</v>
      </c>
      <c r="CU32" s="5">
        <f t="shared" ca="1" si="22"/>
        <v>1089.17</v>
      </c>
      <c r="CV32" s="5">
        <f t="shared" ca="1" si="22"/>
        <v>22842</v>
      </c>
      <c r="CW32" s="5">
        <f t="shared" ca="1" si="22"/>
        <v>67692</v>
      </c>
      <c r="CX32" s="5">
        <f t="shared" ca="1" si="22"/>
        <v>0</v>
      </c>
      <c r="CY32" s="5">
        <f t="shared" ca="1" si="22"/>
        <v>44792.9</v>
      </c>
      <c r="CZ32" s="5">
        <f t="shared" ca="1" si="22"/>
        <v>0</v>
      </c>
      <c r="DA32" s="5"/>
      <c r="DB32" s="5">
        <f t="shared" ca="1" si="23"/>
        <v>9377.3799999999992</v>
      </c>
      <c r="DC32" s="5">
        <f t="shared" ca="1" si="23"/>
        <v>2752.22</v>
      </c>
      <c r="DD32" s="5">
        <f t="shared" ca="1" si="23"/>
        <v>0</v>
      </c>
      <c r="DE32" s="5">
        <f t="shared" ca="1" si="23"/>
        <v>0</v>
      </c>
      <c r="DF32" s="5">
        <f t="shared" ca="1" si="23"/>
        <v>0</v>
      </c>
      <c r="DG32" s="5">
        <f t="shared" ca="1" si="23"/>
        <v>0</v>
      </c>
      <c r="DH32" s="5">
        <f t="shared" ca="1" si="23"/>
        <v>6625.16</v>
      </c>
      <c r="DI32" s="5">
        <f t="shared" ca="1" si="23"/>
        <v>0</v>
      </c>
      <c r="DJ32" s="5">
        <f t="shared" ca="1" si="23"/>
        <v>0</v>
      </c>
      <c r="DK32" s="5">
        <f t="shared" ca="1" si="23"/>
        <v>0</v>
      </c>
      <c r="DL32" s="5">
        <f t="shared" ca="1" si="23"/>
        <v>0</v>
      </c>
      <c r="DM32" s="5">
        <f t="shared" ca="1" si="23"/>
        <v>0</v>
      </c>
      <c r="DN32" s="5"/>
      <c r="DO32" s="5">
        <f t="shared" ca="1" si="24"/>
        <v>96.881500000000003</v>
      </c>
      <c r="DP32" s="5">
        <f t="shared" ca="1" si="24"/>
        <v>10.808999999999999</v>
      </c>
      <c r="DQ32" s="5">
        <f t="shared" ca="1" si="24"/>
        <v>30.883299999999998</v>
      </c>
      <c r="DR32" s="5">
        <f t="shared" ca="1" si="24"/>
        <v>15.4093</v>
      </c>
      <c r="DS32" s="5">
        <f t="shared" ca="1" si="24"/>
        <v>0.92691299999999999</v>
      </c>
      <c r="DT32" s="5">
        <f t="shared" ca="1" si="24"/>
        <v>2.7420300000000002</v>
      </c>
      <c r="DU32" s="5">
        <f t="shared" ca="1" si="24"/>
        <v>23.031500000000001</v>
      </c>
      <c r="DV32" s="5">
        <f t="shared" ca="1" si="24"/>
        <v>13.079499999999999</v>
      </c>
      <c r="DW32" s="5"/>
      <c r="DX32" s="20">
        <f t="shared" ca="1" si="158"/>
        <v>37.769277059735863</v>
      </c>
      <c r="DY32" s="20">
        <f t="shared" ca="1" si="159"/>
        <v>6.468845380156977</v>
      </c>
      <c r="DZ32" s="20">
        <f t="shared" ca="1" si="160"/>
        <v>2.3093179959580765</v>
      </c>
      <c r="EA32" s="20">
        <f t="shared" ca="1" si="161"/>
        <v>2.0340022935564224</v>
      </c>
      <c r="EB32" s="20">
        <f t="shared" ca="1" si="162"/>
        <v>6.8025918127555568E-2</v>
      </c>
      <c r="EC32" s="20">
        <f t="shared" ca="1" si="163"/>
        <v>0.38236946750011747</v>
      </c>
      <c r="ED32" s="20">
        <f t="shared" ca="1" si="164"/>
        <v>15.656160361893123</v>
      </c>
      <c r="EE32" s="20">
        <f t="shared" ca="1" si="165"/>
        <v>1.831482445833529</v>
      </c>
      <c r="EF32" s="20">
        <f t="shared" ca="1" si="166"/>
        <v>5.4275768200404189</v>
      </c>
      <c r="EG32" s="20">
        <f t="shared" ca="1" si="167"/>
        <v>0</v>
      </c>
      <c r="EH32" s="20">
        <f t="shared" ca="1" si="168"/>
        <v>3.591516068994689</v>
      </c>
      <c r="EI32" s="5"/>
      <c r="EJ32" s="5"/>
      <c r="EK32" s="5"/>
      <c r="EL32" s="5">
        <f t="shared" ca="1" si="90"/>
        <v>196218</v>
      </c>
      <c r="EM32" s="5">
        <f t="shared" ca="1" si="90"/>
        <v>15.605600000000001</v>
      </c>
      <c r="EN32" s="5">
        <f t="shared" ca="1" si="90"/>
        <v>28801.5</v>
      </c>
      <c r="EO32" s="5">
        <f t="shared" ca="1" si="90"/>
        <v>25367.8</v>
      </c>
      <c r="EP32" s="5">
        <f t="shared" ca="1" si="90"/>
        <v>848.41</v>
      </c>
      <c r="EQ32" s="5">
        <f t="shared" ca="1" si="90"/>
        <v>4768.8599999999997</v>
      </c>
      <c r="ER32" s="5">
        <f t="shared" ca="1" si="90"/>
        <v>1089.17</v>
      </c>
      <c r="ES32" s="5">
        <f t="shared" ca="1" si="90"/>
        <v>22842</v>
      </c>
      <c r="ET32" s="5">
        <f t="shared" ca="1" si="90"/>
        <v>67692</v>
      </c>
      <c r="EU32" s="5">
        <f t="shared" ca="1" si="90"/>
        <v>0</v>
      </c>
      <c r="EV32" s="5">
        <f t="shared" ca="1" si="90"/>
        <v>44792.9</v>
      </c>
      <c r="EW32" s="5">
        <f t="shared" ca="1" si="90"/>
        <v>0</v>
      </c>
      <c r="EX32" s="5"/>
      <c r="EY32" s="5">
        <f t="shared" ca="1" si="91"/>
        <v>9377.3799999999992</v>
      </c>
      <c r="EZ32" s="5">
        <f t="shared" ca="1" si="91"/>
        <v>2752.22</v>
      </c>
      <c r="FA32" s="5">
        <f t="shared" ca="1" si="91"/>
        <v>0</v>
      </c>
      <c r="FB32" s="5">
        <f t="shared" ca="1" si="91"/>
        <v>0</v>
      </c>
      <c r="FC32" s="5">
        <f t="shared" ca="1" si="91"/>
        <v>0</v>
      </c>
      <c r="FD32" s="5">
        <f t="shared" ca="1" si="91"/>
        <v>0</v>
      </c>
      <c r="FE32" s="5">
        <f t="shared" ca="1" si="91"/>
        <v>6625.16</v>
      </c>
      <c r="FF32" s="5">
        <f t="shared" ca="1" si="91"/>
        <v>0</v>
      </c>
      <c r="FG32" s="5">
        <f t="shared" ca="1" si="91"/>
        <v>0</v>
      </c>
      <c r="FH32" s="5">
        <f t="shared" ca="1" si="91"/>
        <v>0</v>
      </c>
      <c r="FI32" s="5">
        <f t="shared" ca="1" si="91"/>
        <v>0</v>
      </c>
      <c r="FJ32" s="5">
        <f t="shared" ca="1" si="91"/>
        <v>0</v>
      </c>
      <c r="FK32" s="5"/>
      <c r="FL32" s="5">
        <f t="shared" ca="1" si="92"/>
        <v>96.881500000000003</v>
      </c>
      <c r="FM32" s="5">
        <f t="shared" ca="1" si="92"/>
        <v>10.808999999999999</v>
      </c>
      <c r="FN32" s="5">
        <f t="shared" ca="1" si="92"/>
        <v>30.883299999999998</v>
      </c>
      <c r="FO32" s="5">
        <f t="shared" ca="1" si="92"/>
        <v>15.4093</v>
      </c>
      <c r="FP32" s="5">
        <f t="shared" ca="1" si="92"/>
        <v>0.92691299999999999</v>
      </c>
      <c r="FQ32" s="5">
        <f t="shared" ca="1" si="92"/>
        <v>2.7420300000000002</v>
      </c>
      <c r="FR32" s="5">
        <f t="shared" ca="1" si="92"/>
        <v>23.031500000000001</v>
      </c>
      <c r="FS32" s="5">
        <f t="shared" ca="1" si="92"/>
        <v>13.079499999999999</v>
      </c>
      <c r="FT32" s="5"/>
      <c r="FU32" s="20">
        <f t="shared" ca="1" si="169"/>
        <v>37.769277059735863</v>
      </c>
      <c r="FV32" s="20">
        <f t="shared" ca="1" si="93"/>
        <v>6.468845380156977</v>
      </c>
      <c r="FW32" s="20">
        <f t="shared" ca="1" si="94"/>
        <v>2.3093179959580765</v>
      </c>
      <c r="FX32" s="20">
        <f t="shared" ca="1" si="95"/>
        <v>2.0340022935564224</v>
      </c>
      <c r="FY32" s="20">
        <f t="shared" ca="1" si="96"/>
        <v>6.8025918127555568E-2</v>
      </c>
      <c r="FZ32" s="20">
        <f t="shared" ca="1" si="97"/>
        <v>0.38236946750011747</v>
      </c>
      <c r="GA32" s="20">
        <f t="shared" ca="1" si="98"/>
        <v>15.656160361893123</v>
      </c>
      <c r="GB32" s="20">
        <f t="shared" ca="1" si="99"/>
        <v>1.831482445833529</v>
      </c>
      <c r="GC32" s="20">
        <f t="shared" ca="1" si="100"/>
        <v>5.4275768200404189</v>
      </c>
      <c r="GD32" s="20">
        <f t="shared" ca="1" si="101"/>
        <v>0</v>
      </c>
      <c r="GE32" s="20">
        <f t="shared" ca="1" si="102"/>
        <v>3.591516068994689</v>
      </c>
      <c r="GF32" s="5"/>
      <c r="GG32" s="5"/>
      <c r="GH32" s="5"/>
      <c r="GI32" s="5">
        <f t="shared" ca="1" si="30"/>
        <v>197231</v>
      </c>
      <c r="GJ32" s="5">
        <f t="shared" ca="1" si="30"/>
        <v>15.3065</v>
      </c>
      <c r="GK32" s="5">
        <f t="shared" ca="1" si="30"/>
        <v>29384.799999999999</v>
      </c>
      <c r="GL32" s="5">
        <f t="shared" ca="1" si="30"/>
        <v>25654.799999999999</v>
      </c>
      <c r="GM32" s="5">
        <f t="shared" ca="1" si="30"/>
        <v>877.70799999999997</v>
      </c>
      <c r="GN32" s="5">
        <f t="shared" ca="1" si="30"/>
        <v>4882.75</v>
      </c>
      <c r="GO32" s="5">
        <f t="shared" ca="1" si="30"/>
        <v>1089.17</v>
      </c>
      <c r="GP32" s="5">
        <f t="shared" ca="1" si="30"/>
        <v>22842</v>
      </c>
      <c r="GQ32" s="5">
        <f t="shared" ca="1" si="30"/>
        <v>67692</v>
      </c>
      <c r="GR32" s="5">
        <f t="shared" ca="1" si="30"/>
        <v>0</v>
      </c>
      <c r="GS32" s="5">
        <f t="shared" ca="1" si="30"/>
        <v>44792.9</v>
      </c>
      <c r="GT32" s="5">
        <f t="shared" ca="1" si="30"/>
        <v>0</v>
      </c>
      <c r="GU32" s="5"/>
      <c r="GV32" s="5">
        <f t="shared" ca="1" si="31"/>
        <v>9327.86</v>
      </c>
      <c r="GW32" s="5">
        <f t="shared" ca="1" si="31"/>
        <v>2702.54</v>
      </c>
      <c r="GX32" s="5">
        <f t="shared" ca="1" si="31"/>
        <v>0</v>
      </c>
      <c r="GY32" s="5">
        <f t="shared" ca="1" si="31"/>
        <v>0</v>
      </c>
      <c r="GZ32" s="5">
        <f t="shared" ca="1" si="31"/>
        <v>0</v>
      </c>
      <c r="HA32" s="5">
        <f t="shared" ca="1" si="31"/>
        <v>0</v>
      </c>
      <c r="HB32" s="5">
        <f t="shared" ca="1" si="31"/>
        <v>6625.31</v>
      </c>
      <c r="HC32" s="5">
        <f t="shared" ca="1" si="31"/>
        <v>0</v>
      </c>
      <c r="HD32" s="5">
        <f t="shared" ca="1" si="31"/>
        <v>0</v>
      </c>
      <c r="HE32" s="5">
        <f t="shared" ca="1" si="31"/>
        <v>0</v>
      </c>
      <c r="HF32" s="5">
        <f t="shared" ca="1" si="31"/>
        <v>0</v>
      </c>
      <c r="HG32" s="5">
        <f t="shared" ca="1" si="31"/>
        <v>0</v>
      </c>
      <c r="HH32" s="5"/>
      <c r="HI32" s="5">
        <f t="shared" ca="1" si="32"/>
        <v>97.5244</v>
      </c>
      <c r="HJ32" s="5">
        <f t="shared" ca="1" si="32"/>
        <v>10.62</v>
      </c>
      <c r="HK32" s="5">
        <f t="shared" ca="1" si="32"/>
        <v>31.4422</v>
      </c>
      <c r="HL32" s="5">
        <f t="shared" ca="1" si="32"/>
        <v>15.6294</v>
      </c>
      <c r="HM32" s="5">
        <f t="shared" ca="1" si="32"/>
        <v>0.92926699999999995</v>
      </c>
      <c r="HN32" s="5">
        <f t="shared" ca="1" si="32"/>
        <v>2.79203</v>
      </c>
      <c r="HO32" s="5">
        <f t="shared" ca="1" si="32"/>
        <v>23.032</v>
      </c>
      <c r="HP32" s="5">
        <f t="shared" ca="1" si="32"/>
        <v>13.079499999999999</v>
      </c>
      <c r="HQ32" s="5"/>
      <c r="HR32" s="20">
        <f t="shared" ca="1" si="103"/>
        <v>37.734130093528222</v>
      </c>
      <c r="HS32" s="20">
        <f t="shared" ca="1" si="104"/>
        <v>6.3520756163462897</v>
      </c>
      <c r="HT32" s="20">
        <f t="shared" ca="1" si="105"/>
        <v>2.3560872679419087</v>
      </c>
      <c r="HU32" s="20">
        <f t="shared" ca="1" si="106"/>
        <v>2.0570140903322836</v>
      </c>
      <c r="HV32" s="20">
        <f t="shared" ca="1" si="107"/>
        <v>7.0375045730131119E-2</v>
      </c>
      <c r="HW32" s="20">
        <f t="shared" ca="1" si="108"/>
        <v>0.39150122197678244</v>
      </c>
      <c r="HX32" s="20">
        <f t="shared" ca="1" si="109"/>
        <v>15.65651285519575</v>
      </c>
      <c r="HY32" s="20">
        <f t="shared" ca="1" si="110"/>
        <v>1.831482445833529</v>
      </c>
      <c r="HZ32" s="20">
        <f t="shared" ca="1" si="111"/>
        <v>5.4275768200404189</v>
      </c>
      <c r="IA32" s="20">
        <f t="shared" ca="1" si="112"/>
        <v>0</v>
      </c>
      <c r="IB32" s="20">
        <f t="shared" ca="1" si="113"/>
        <v>3.591516068994689</v>
      </c>
      <c r="IC32" s="5"/>
      <c r="ID32" s="5"/>
      <c r="IE32" s="5"/>
      <c r="IF32" s="5">
        <f t="shared" ca="1" si="114"/>
        <v>197231</v>
      </c>
      <c r="IG32" s="5">
        <f t="shared" ca="1" si="114"/>
        <v>15.3065</v>
      </c>
      <c r="IH32" s="5">
        <f t="shared" ca="1" si="114"/>
        <v>29384.799999999999</v>
      </c>
      <c r="II32" s="5">
        <f t="shared" ca="1" si="114"/>
        <v>25654.799999999999</v>
      </c>
      <c r="IJ32" s="5">
        <f t="shared" ca="1" si="114"/>
        <v>877.70799999999997</v>
      </c>
      <c r="IK32" s="5">
        <f t="shared" ca="1" si="114"/>
        <v>4882.75</v>
      </c>
      <c r="IL32" s="5">
        <f t="shared" ca="1" si="114"/>
        <v>1089.17</v>
      </c>
      <c r="IM32" s="5">
        <f t="shared" ca="1" si="114"/>
        <v>22842</v>
      </c>
      <c r="IN32" s="5">
        <f t="shared" ca="1" si="114"/>
        <v>67692</v>
      </c>
      <c r="IO32" s="5">
        <f t="shared" ca="1" si="114"/>
        <v>0</v>
      </c>
      <c r="IP32" s="5">
        <f t="shared" ca="1" si="114"/>
        <v>44792.9</v>
      </c>
      <c r="IQ32" s="5">
        <f t="shared" ca="1" si="114"/>
        <v>0</v>
      </c>
      <c r="IR32" s="5"/>
      <c r="IS32" s="5">
        <f t="shared" ca="1" si="115"/>
        <v>9327.86</v>
      </c>
      <c r="IT32" s="5">
        <f t="shared" ca="1" si="115"/>
        <v>2702.54</v>
      </c>
      <c r="IU32" s="5">
        <f t="shared" ca="1" si="115"/>
        <v>0</v>
      </c>
      <c r="IV32" s="5">
        <f t="shared" ca="1" si="115"/>
        <v>0</v>
      </c>
      <c r="IW32" s="5">
        <f t="shared" ca="1" si="115"/>
        <v>0</v>
      </c>
      <c r="IX32" s="5">
        <f t="shared" ca="1" si="115"/>
        <v>0</v>
      </c>
      <c r="IY32" s="5">
        <f t="shared" ca="1" si="115"/>
        <v>6625.31</v>
      </c>
      <c r="IZ32" s="5">
        <f t="shared" ca="1" si="115"/>
        <v>0</v>
      </c>
      <c r="JA32" s="5">
        <f t="shared" ca="1" si="115"/>
        <v>0</v>
      </c>
      <c r="JB32" s="5">
        <f t="shared" ca="1" si="115"/>
        <v>0</v>
      </c>
      <c r="JC32" s="5">
        <f t="shared" ca="1" si="115"/>
        <v>0</v>
      </c>
      <c r="JD32" s="5">
        <f t="shared" ca="1" si="115"/>
        <v>0</v>
      </c>
      <c r="JE32" s="5"/>
      <c r="JF32" s="5">
        <f t="shared" ca="1" si="116"/>
        <v>97.5244</v>
      </c>
      <c r="JG32" s="5">
        <f t="shared" ca="1" si="116"/>
        <v>10.62</v>
      </c>
      <c r="JH32" s="5">
        <f t="shared" ca="1" si="116"/>
        <v>31.4422</v>
      </c>
      <c r="JI32" s="5">
        <f t="shared" ca="1" si="116"/>
        <v>15.6294</v>
      </c>
      <c r="JJ32" s="5">
        <f t="shared" ca="1" si="116"/>
        <v>0.92926699999999995</v>
      </c>
      <c r="JK32" s="5">
        <f t="shared" ca="1" si="116"/>
        <v>2.79203</v>
      </c>
      <c r="JL32" s="5">
        <f t="shared" ca="1" si="116"/>
        <v>23.032</v>
      </c>
      <c r="JM32" s="5">
        <f t="shared" ca="1" si="116"/>
        <v>13.079499999999999</v>
      </c>
      <c r="JN32" s="5"/>
      <c r="JO32" s="20">
        <f t="shared" ca="1" si="170"/>
        <v>37.734130093528222</v>
      </c>
      <c r="JP32" s="20">
        <f t="shared" ca="1" si="117"/>
        <v>6.3520756163462897</v>
      </c>
      <c r="JQ32" s="20">
        <f t="shared" ca="1" si="118"/>
        <v>2.3560872679419087</v>
      </c>
      <c r="JR32" s="20">
        <f t="shared" ca="1" si="119"/>
        <v>2.0570140903322836</v>
      </c>
      <c r="JS32" s="20">
        <f t="shared" ca="1" si="120"/>
        <v>7.0375045730131119E-2</v>
      </c>
      <c r="JT32" s="20">
        <f t="shared" ca="1" si="121"/>
        <v>0.39150122197678244</v>
      </c>
      <c r="JU32" s="20">
        <f t="shared" ca="1" si="122"/>
        <v>15.65651285519575</v>
      </c>
      <c r="JV32" s="20">
        <f t="shared" ca="1" si="123"/>
        <v>1.831482445833529</v>
      </c>
      <c r="JW32" s="20">
        <f t="shared" ca="1" si="124"/>
        <v>5.4275768200404189</v>
      </c>
      <c r="JX32" s="20">
        <f t="shared" ca="1" si="125"/>
        <v>0</v>
      </c>
      <c r="JY32" s="20">
        <f t="shared" ca="1" si="126"/>
        <v>3.591516068994689</v>
      </c>
    </row>
    <row r="33" spans="1:285" s="26" customFormat="1" ht="15" customHeight="1" x14ac:dyDescent="0.25">
      <c r="A33" s="5">
        <f>IF('Old Results'!E13='New Results'!E13,'New Results'!E13,"0")</f>
        <v>49495.3</v>
      </c>
      <c r="B33" s="5">
        <v>800</v>
      </c>
      <c r="C33" s="28">
        <f t="shared" si="127"/>
        <v>12</v>
      </c>
      <c r="D33" s="43" t="str">
        <f>'Old Results'!C13</f>
        <v>080012-T24</v>
      </c>
      <c r="E33" s="43" t="str">
        <f>'New Results'!C13</f>
        <v>080012-T24</v>
      </c>
      <c r="F33" s="5">
        <f t="shared" ca="1" si="38"/>
        <v>0</v>
      </c>
      <c r="G33" s="5">
        <f t="shared" ca="1" si="39"/>
        <v>0</v>
      </c>
      <c r="H33" s="5">
        <f t="shared" ca="1" si="40"/>
        <v>0</v>
      </c>
      <c r="I33" s="5">
        <f t="shared" ca="1" si="41"/>
        <v>0</v>
      </c>
      <c r="J33" s="5">
        <f t="shared" ca="1" si="42"/>
        <v>0</v>
      </c>
      <c r="K33" s="5">
        <f t="shared" ca="1" si="43"/>
        <v>0</v>
      </c>
      <c r="L33" s="5">
        <f t="shared" ca="1" si="44"/>
        <v>0</v>
      </c>
      <c r="M33" s="5">
        <f t="shared" ca="1" si="45"/>
        <v>0</v>
      </c>
      <c r="N33" s="5">
        <f t="shared" ca="1" si="46"/>
        <v>0</v>
      </c>
      <c r="O33" s="5">
        <f t="shared" ca="1" si="47"/>
        <v>0</v>
      </c>
      <c r="P33" s="5">
        <f t="shared" ca="1" si="48"/>
        <v>0</v>
      </c>
      <c r="Q33" s="5">
        <f t="shared" ca="1" si="48"/>
        <v>0</v>
      </c>
      <c r="R33" s="5">
        <f t="shared" ca="1" si="49"/>
        <v>0</v>
      </c>
      <c r="S33" s="5">
        <f t="shared" ca="1" si="50"/>
        <v>0</v>
      </c>
      <c r="T33" s="5">
        <f t="shared" ca="1" si="51"/>
        <v>0</v>
      </c>
      <c r="U33" s="5">
        <f t="shared" ca="1" si="52"/>
        <v>0</v>
      </c>
      <c r="V33" s="5">
        <f t="shared" ca="1" si="53"/>
        <v>0</v>
      </c>
      <c r="W33" s="5">
        <f t="shared" ca="1" si="54"/>
        <v>0</v>
      </c>
      <c r="X33" s="5">
        <f t="shared" ca="1" si="55"/>
        <v>0</v>
      </c>
      <c r="Y33" s="5">
        <f t="shared" ca="1" si="56"/>
        <v>0</v>
      </c>
      <c r="Z33" s="5">
        <f t="shared" ca="1" si="57"/>
        <v>0</v>
      </c>
      <c r="AA33" s="5">
        <f t="shared" ca="1" si="58"/>
        <v>0</v>
      </c>
      <c r="AB33" s="5">
        <f t="shared" ca="1" si="59"/>
        <v>0</v>
      </c>
      <c r="AC33" s="5">
        <f t="shared" ca="1" si="59"/>
        <v>0</v>
      </c>
      <c r="AD33" s="38">
        <f t="shared" ca="1" si="60"/>
        <v>0</v>
      </c>
      <c r="AE33" s="38">
        <f t="shared" ca="1" si="61"/>
        <v>0</v>
      </c>
      <c r="AF33" s="38">
        <f t="shared" ca="1" si="62"/>
        <v>0</v>
      </c>
      <c r="AG33" s="38">
        <f t="shared" ca="1" si="63"/>
        <v>0</v>
      </c>
      <c r="AH33" s="38">
        <f t="shared" ca="1" si="64"/>
        <v>0</v>
      </c>
      <c r="AI33" s="38">
        <f t="shared" ca="1" si="65"/>
        <v>0</v>
      </c>
      <c r="AJ33" s="38">
        <f t="shared" ca="1" si="66"/>
        <v>0</v>
      </c>
      <c r="AK33" s="38">
        <f t="shared" ca="1" si="67"/>
        <v>0</v>
      </c>
      <c r="AL33" s="34">
        <f t="shared" ca="1" si="68"/>
        <v>23.207857958230377</v>
      </c>
      <c r="AM33" s="34">
        <f t="shared" ca="1" si="69"/>
        <v>23.207857958230377</v>
      </c>
      <c r="AN33" s="25">
        <f t="shared" ca="1" si="128"/>
        <v>0</v>
      </c>
      <c r="AO33" s="35">
        <f t="shared" ca="1" si="129"/>
        <v>78.077299999999994</v>
      </c>
      <c r="AP33" s="35">
        <f t="shared" ca="1" si="130"/>
        <v>78.077299999999994</v>
      </c>
      <c r="AQ33" s="47">
        <f t="shared" ca="1" si="131"/>
        <v>0</v>
      </c>
      <c r="AR33" s="35">
        <f t="shared" ca="1" si="70"/>
        <v>-4.5999999999999996</v>
      </c>
      <c r="AS33" s="35">
        <f t="shared" ca="1" si="71"/>
        <v>-4.5999999999999996</v>
      </c>
      <c r="AT33" s="49">
        <f t="shared" ca="1" si="132"/>
        <v>0</v>
      </c>
      <c r="AU33" s="5"/>
      <c r="AV33" s="5">
        <f t="shared" ca="1" si="72"/>
        <v>0</v>
      </c>
      <c r="AW33" s="5">
        <f t="shared" ca="1" si="73"/>
        <v>0</v>
      </c>
      <c r="AX33" s="5">
        <f t="shared" ca="1" si="74"/>
        <v>0</v>
      </c>
      <c r="AY33" s="5">
        <f t="shared" ca="1" si="75"/>
        <v>0</v>
      </c>
      <c r="AZ33" s="5">
        <f t="shared" ca="1" si="76"/>
        <v>0</v>
      </c>
      <c r="BA33" s="5">
        <f t="shared" ca="1" si="77"/>
        <v>0</v>
      </c>
      <c r="BB33" s="5">
        <f t="shared" ca="1" si="78"/>
        <v>0</v>
      </c>
      <c r="BC33" s="5">
        <f t="shared" ca="1" si="79"/>
        <v>0</v>
      </c>
      <c r="BD33" s="5">
        <f t="shared" ca="1" si="80"/>
        <v>0</v>
      </c>
      <c r="BE33" s="5">
        <f t="shared" ca="1" si="81"/>
        <v>0</v>
      </c>
      <c r="BF33" s="5">
        <f t="shared" ca="1" si="82"/>
        <v>0</v>
      </c>
      <c r="BG33" s="5">
        <f t="shared" ca="1" si="83"/>
        <v>0</v>
      </c>
      <c r="BH33" s="5">
        <f t="shared" ca="1" si="133"/>
        <v>0</v>
      </c>
      <c r="BI33" s="5">
        <f t="shared" ca="1" si="134"/>
        <v>0</v>
      </c>
      <c r="BJ33" s="5">
        <f t="shared" ca="1" si="135"/>
        <v>0</v>
      </c>
      <c r="BK33" s="5">
        <f t="shared" ca="1" si="136"/>
        <v>0</v>
      </c>
      <c r="BL33" s="5">
        <f t="shared" ca="1" si="137"/>
        <v>0</v>
      </c>
      <c r="BM33" s="5">
        <f t="shared" ca="1" si="138"/>
        <v>0</v>
      </c>
      <c r="BN33" s="5">
        <f t="shared" ca="1" si="139"/>
        <v>0</v>
      </c>
      <c r="BO33" s="5">
        <f t="shared" ca="1" si="140"/>
        <v>0</v>
      </c>
      <c r="BP33" s="5">
        <f t="shared" ca="1" si="141"/>
        <v>0</v>
      </c>
      <c r="BQ33" s="5">
        <f t="shared" ca="1" si="142"/>
        <v>0</v>
      </c>
      <c r="BR33" s="5">
        <f t="shared" ca="1" si="143"/>
        <v>0</v>
      </c>
      <c r="BS33" s="5">
        <f t="shared" ca="1" si="143"/>
        <v>0</v>
      </c>
      <c r="BT33" s="38">
        <f t="shared" ca="1" si="144"/>
        <v>0</v>
      </c>
      <c r="BU33" s="38">
        <f t="shared" ca="1" si="145"/>
        <v>0</v>
      </c>
      <c r="BV33" s="38">
        <f t="shared" ca="1" si="146"/>
        <v>0</v>
      </c>
      <c r="BW33" s="38">
        <f t="shared" ca="1" si="147"/>
        <v>0</v>
      </c>
      <c r="BX33" s="38">
        <f t="shared" ca="1" si="148"/>
        <v>0</v>
      </c>
      <c r="BY33" s="38">
        <f t="shared" ca="1" si="149"/>
        <v>0</v>
      </c>
      <c r="BZ33" s="38">
        <f t="shared" ca="1" si="150"/>
        <v>0</v>
      </c>
      <c r="CA33" s="20">
        <f t="shared" ca="1" si="151"/>
        <v>0</v>
      </c>
      <c r="CB33" s="34">
        <f t="shared" ca="1" si="86"/>
        <v>20.113224649613194</v>
      </c>
      <c r="CC33" s="34">
        <f t="shared" ca="1" si="87"/>
        <v>20.113224649613194</v>
      </c>
      <c r="CD33" s="25">
        <f t="shared" ca="1" si="152"/>
        <v>0</v>
      </c>
      <c r="CE33" s="35">
        <f t="shared" ca="1" si="153"/>
        <v>73.429500000000004</v>
      </c>
      <c r="CF33" s="35">
        <f t="shared" ca="1" si="154"/>
        <v>73.429500000000004</v>
      </c>
      <c r="CG33" s="47">
        <f t="shared" ca="1" si="88"/>
        <v>0</v>
      </c>
      <c r="CH33" s="5"/>
      <c r="CI33" s="5"/>
      <c r="CJ33" s="5">
        <f t="shared" ca="1" si="155"/>
        <v>95</v>
      </c>
      <c r="CK33" s="5">
        <f t="shared" ca="1" si="156"/>
        <v>82</v>
      </c>
      <c r="CL33" s="66">
        <f t="shared" ca="1" si="157"/>
        <v>0.13684210526315788</v>
      </c>
      <c r="CO33" s="5">
        <f t="shared" ca="1" si="22"/>
        <v>154541</v>
      </c>
      <c r="CP33" s="5">
        <f t="shared" ca="1" si="22"/>
        <v>0</v>
      </c>
      <c r="CQ33" s="5">
        <f t="shared" ca="1" si="22"/>
        <v>2911.94</v>
      </c>
      <c r="CR33" s="5">
        <f t="shared" ca="1" si="22"/>
        <v>96281.3</v>
      </c>
      <c r="CS33" s="5">
        <f t="shared" ca="1" si="22"/>
        <v>0</v>
      </c>
      <c r="CT33" s="5">
        <f t="shared" ca="1" si="22"/>
        <v>0</v>
      </c>
      <c r="CU33" s="5">
        <f t="shared" ca="1" si="22"/>
        <v>0</v>
      </c>
      <c r="CV33" s="5">
        <f t="shared" ca="1" si="22"/>
        <v>21179.5</v>
      </c>
      <c r="CW33" s="5">
        <f t="shared" ca="1" si="22"/>
        <v>34168.5</v>
      </c>
      <c r="CX33" s="5">
        <f t="shared" ca="1" si="22"/>
        <v>0</v>
      </c>
      <c r="CY33" s="5">
        <f t="shared" ca="1" si="22"/>
        <v>0</v>
      </c>
      <c r="CZ33" s="5">
        <f t="shared" ca="1" si="22"/>
        <v>0</v>
      </c>
      <c r="DA33" s="5"/>
      <c r="DB33" s="5">
        <f t="shared" ca="1" si="23"/>
        <v>6213.86</v>
      </c>
      <c r="DC33" s="5">
        <f t="shared" ca="1" si="23"/>
        <v>6038.88</v>
      </c>
      <c r="DD33" s="5">
        <f t="shared" ca="1" si="23"/>
        <v>0</v>
      </c>
      <c r="DE33" s="5">
        <f t="shared" ca="1" si="23"/>
        <v>0</v>
      </c>
      <c r="DF33" s="5">
        <f t="shared" ca="1" si="23"/>
        <v>0</v>
      </c>
      <c r="DG33" s="5">
        <f t="shared" ca="1" si="23"/>
        <v>0</v>
      </c>
      <c r="DH33" s="5">
        <f t="shared" ca="1" si="23"/>
        <v>174.97900000000001</v>
      </c>
      <c r="DI33" s="5">
        <f t="shared" ca="1" si="23"/>
        <v>0</v>
      </c>
      <c r="DJ33" s="5">
        <f t="shared" ca="1" si="23"/>
        <v>0</v>
      </c>
      <c r="DK33" s="5">
        <f t="shared" ca="1" si="23"/>
        <v>0</v>
      </c>
      <c r="DL33" s="5">
        <f t="shared" ca="1" si="23"/>
        <v>0</v>
      </c>
      <c r="DM33" s="5">
        <f t="shared" ca="1" si="23"/>
        <v>0</v>
      </c>
      <c r="DN33" s="5"/>
      <c r="DO33" s="5">
        <f t="shared" ca="1" si="24"/>
        <v>78.077299999999994</v>
      </c>
      <c r="DP33" s="5">
        <f t="shared" ca="1" si="24"/>
        <v>20.347799999999999</v>
      </c>
      <c r="DQ33" s="5">
        <f t="shared" ca="1" si="24"/>
        <v>2.6786300000000001</v>
      </c>
      <c r="DR33" s="5">
        <f t="shared" ca="1" si="24"/>
        <v>44.751399999999997</v>
      </c>
      <c r="DS33" s="5">
        <f t="shared" ca="1" si="24"/>
        <v>0</v>
      </c>
      <c r="DT33" s="5">
        <f t="shared" ca="1" si="24"/>
        <v>0</v>
      </c>
      <c r="DU33" s="5">
        <f t="shared" ca="1" si="24"/>
        <v>0.50552600000000003</v>
      </c>
      <c r="DV33" s="5">
        <f t="shared" ca="1" si="24"/>
        <v>9.7939299999999996</v>
      </c>
      <c r="DW33" s="5"/>
      <c r="DX33" s="20">
        <f t="shared" ca="1" si="158"/>
        <v>23.207857958230377</v>
      </c>
      <c r="DY33" s="20">
        <f t="shared" ca="1" si="159"/>
        <v>12.200916046574118</v>
      </c>
      <c r="DZ33" s="20">
        <f t="shared" ca="1" si="160"/>
        <v>0.20073702513167913</v>
      </c>
      <c r="EA33" s="20">
        <f t="shared" ca="1" si="161"/>
        <v>6.6372321331520361</v>
      </c>
      <c r="EB33" s="20">
        <f t="shared" ca="1" si="162"/>
        <v>0</v>
      </c>
      <c r="EC33" s="20">
        <f t="shared" ca="1" si="163"/>
        <v>0</v>
      </c>
      <c r="ED33" s="20">
        <f t="shared" ca="1" si="164"/>
        <v>0.353526496455219</v>
      </c>
      <c r="EE33" s="20">
        <f t="shared" ca="1" si="165"/>
        <v>1.4600265883831394</v>
      </c>
      <c r="EF33" s="20">
        <f t="shared" ca="1" si="166"/>
        <v>2.3554341927415328</v>
      </c>
      <c r="EG33" s="20">
        <f t="shared" ca="1" si="167"/>
        <v>0</v>
      </c>
      <c r="EH33" s="20">
        <f t="shared" ca="1" si="168"/>
        <v>0</v>
      </c>
      <c r="EI33" s="5"/>
      <c r="EJ33" s="5"/>
      <c r="EK33" s="5"/>
      <c r="EL33" s="5">
        <f t="shared" ca="1" si="90"/>
        <v>154541</v>
      </c>
      <c r="EM33" s="5">
        <f t="shared" ca="1" si="90"/>
        <v>0</v>
      </c>
      <c r="EN33" s="5">
        <f t="shared" ca="1" si="90"/>
        <v>2911.94</v>
      </c>
      <c r="EO33" s="5">
        <f t="shared" ca="1" si="90"/>
        <v>96281.3</v>
      </c>
      <c r="EP33" s="5">
        <f t="shared" ca="1" si="90"/>
        <v>0</v>
      </c>
      <c r="EQ33" s="5">
        <f t="shared" ca="1" si="90"/>
        <v>0</v>
      </c>
      <c r="ER33" s="5">
        <f t="shared" ca="1" si="90"/>
        <v>0</v>
      </c>
      <c r="ES33" s="5">
        <f t="shared" ca="1" si="90"/>
        <v>21179.5</v>
      </c>
      <c r="ET33" s="5">
        <f t="shared" ca="1" si="90"/>
        <v>34168.5</v>
      </c>
      <c r="EU33" s="5">
        <f t="shared" ca="1" si="90"/>
        <v>0</v>
      </c>
      <c r="EV33" s="5">
        <f t="shared" ca="1" si="90"/>
        <v>0</v>
      </c>
      <c r="EW33" s="5">
        <f t="shared" ca="1" si="90"/>
        <v>0</v>
      </c>
      <c r="EX33" s="5"/>
      <c r="EY33" s="5">
        <f t="shared" ca="1" si="91"/>
        <v>6213.86</v>
      </c>
      <c r="EZ33" s="5">
        <f t="shared" ca="1" si="91"/>
        <v>6038.88</v>
      </c>
      <c r="FA33" s="5">
        <f t="shared" ca="1" si="91"/>
        <v>0</v>
      </c>
      <c r="FB33" s="5">
        <f t="shared" ca="1" si="91"/>
        <v>0</v>
      </c>
      <c r="FC33" s="5">
        <f t="shared" ca="1" si="91"/>
        <v>0</v>
      </c>
      <c r="FD33" s="5">
        <f t="shared" ca="1" si="91"/>
        <v>0</v>
      </c>
      <c r="FE33" s="5">
        <f t="shared" ca="1" si="91"/>
        <v>174.97900000000001</v>
      </c>
      <c r="FF33" s="5">
        <f t="shared" ca="1" si="91"/>
        <v>0</v>
      </c>
      <c r="FG33" s="5">
        <f t="shared" ca="1" si="91"/>
        <v>0</v>
      </c>
      <c r="FH33" s="5">
        <f t="shared" ca="1" si="91"/>
        <v>0</v>
      </c>
      <c r="FI33" s="5">
        <f t="shared" ca="1" si="91"/>
        <v>0</v>
      </c>
      <c r="FJ33" s="5">
        <f t="shared" ca="1" si="91"/>
        <v>0</v>
      </c>
      <c r="FK33" s="5"/>
      <c r="FL33" s="5">
        <f t="shared" ca="1" si="92"/>
        <v>78.077299999999994</v>
      </c>
      <c r="FM33" s="5">
        <f t="shared" ca="1" si="92"/>
        <v>20.347799999999999</v>
      </c>
      <c r="FN33" s="5">
        <f t="shared" ca="1" si="92"/>
        <v>2.6786300000000001</v>
      </c>
      <c r="FO33" s="5">
        <f t="shared" ca="1" si="92"/>
        <v>44.751399999999997</v>
      </c>
      <c r="FP33" s="5">
        <f t="shared" ca="1" si="92"/>
        <v>0</v>
      </c>
      <c r="FQ33" s="5">
        <f t="shared" ca="1" si="92"/>
        <v>0</v>
      </c>
      <c r="FR33" s="5">
        <f t="shared" ca="1" si="92"/>
        <v>0.50552600000000003</v>
      </c>
      <c r="FS33" s="5">
        <f t="shared" ca="1" si="92"/>
        <v>9.7939299999999996</v>
      </c>
      <c r="FT33" s="5"/>
      <c r="FU33" s="20">
        <f t="shared" ca="1" si="169"/>
        <v>23.207857958230377</v>
      </c>
      <c r="FV33" s="20">
        <f t="shared" ca="1" si="93"/>
        <v>12.200916046574118</v>
      </c>
      <c r="FW33" s="20">
        <f t="shared" ca="1" si="94"/>
        <v>0.20073702513167913</v>
      </c>
      <c r="FX33" s="20">
        <f t="shared" ca="1" si="95"/>
        <v>6.6372321331520361</v>
      </c>
      <c r="FY33" s="20">
        <f t="shared" ca="1" si="96"/>
        <v>0</v>
      </c>
      <c r="FZ33" s="20">
        <f t="shared" ca="1" si="97"/>
        <v>0</v>
      </c>
      <c r="GA33" s="20">
        <f t="shared" ca="1" si="98"/>
        <v>0.353526496455219</v>
      </c>
      <c r="GB33" s="20">
        <f t="shared" ca="1" si="99"/>
        <v>1.4600265883831394</v>
      </c>
      <c r="GC33" s="20">
        <f t="shared" ca="1" si="100"/>
        <v>2.3554341927415328</v>
      </c>
      <c r="GD33" s="20">
        <f t="shared" ca="1" si="101"/>
        <v>0</v>
      </c>
      <c r="GE33" s="20">
        <f t="shared" ca="1" si="102"/>
        <v>0</v>
      </c>
      <c r="GF33" s="5"/>
      <c r="GG33" s="5"/>
      <c r="GH33" s="5"/>
      <c r="GI33" s="5">
        <f t="shared" ca="1" si="30"/>
        <v>155374</v>
      </c>
      <c r="GJ33" s="5">
        <f t="shared" ca="1" si="30"/>
        <v>0</v>
      </c>
      <c r="GK33" s="5">
        <f t="shared" ca="1" si="30"/>
        <v>2937.13</v>
      </c>
      <c r="GL33" s="5">
        <f t="shared" ca="1" si="30"/>
        <v>97089.1</v>
      </c>
      <c r="GM33" s="5">
        <f t="shared" ca="1" si="30"/>
        <v>0</v>
      </c>
      <c r="GN33" s="5">
        <f t="shared" ca="1" si="30"/>
        <v>0</v>
      </c>
      <c r="GO33" s="5">
        <f t="shared" ca="1" si="30"/>
        <v>0</v>
      </c>
      <c r="GP33" s="5">
        <f t="shared" ca="1" si="30"/>
        <v>21179.5</v>
      </c>
      <c r="GQ33" s="5">
        <f t="shared" ca="1" si="30"/>
        <v>34168.5</v>
      </c>
      <c r="GR33" s="5">
        <f t="shared" ca="1" si="30"/>
        <v>0</v>
      </c>
      <c r="GS33" s="5">
        <f t="shared" ca="1" si="30"/>
        <v>0</v>
      </c>
      <c r="GT33" s="5">
        <f t="shared" ca="1" si="30"/>
        <v>0</v>
      </c>
      <c r="GU33" s="5"/>
      <c r="GV33" s="5">
        <f t="shared" ca="1" si="31"/>
        <v>4653.74</v>
      </c>
      <c r="GW33" s="5">
        <f t="shared" ca="1" si="31"/>
        <v>4477.4799999999996</v>
      </c>
      <c r="GX33" s="5">
        <f t="shared" ca="1" si="31"/>
        <v>0</v>
      </c>
      <c r="GY33" s="5">
        <f t="shared" ca="1" si="31"/>
        <v>0</v>
      </c>
      <c r="GZ33" s="5">
        <f t="shared" ca="1" si="31"/>
        <v>0</v>
      </c>
      <c r="HA33" s="5">
        <f t="shared" ca="1" si="31"/>
        <v>0</v>
      </c>
      <c r="HB33" s="5">
        <f t="shared" ca="1" si="31"/>
        <v>176.262</v>
      </c>
      <c r="HC33" s="5">
        <f t="shared" ca="1" si="31"/>
        <v>0</v>
      </c>
      <c r="HD33" s="5">
        <f t="shared" ca="1" si="31"/>
        <v>0</v>
      </c>
      <c r="HE33" s="5">
        <f t="shared" ca="1" si="31"/>
        <v>0</v>
      </c>
      <c r="HF33" s="5">
        <f t="shared" ca="1" si="31"/>
        <v>0</v>
      </c>
      <c r="HG33" s="5">
        <f t="shared" ca="1" si="31"/>
        <v>0</v>
      </c>
      <c r="HH33" s="5"/>
      <c r="HI33" s="5">
        <f t="shared" ca="1" si="32"/>
        <v>73.429500000000004</v>
      </c>
      <c r="HJ33" s="5">
        <f t="shared" ca="1" si="32"/>
        <v>15.249599999999999</v>
      </c>
      <c r="HK33" s="5">
        <f t="shared" ca="1" si="32"/>
        <v>2.74918</v>
      </c>
      <c r="HL33" s="5">
        <f t="shared" ca="1" si="32"/>
        <v>45.127600000000001</v>
      </c>
      <c r="HM33" s="5">
        <f t="shared" ca="1" si="32"/>
        <v>0</v>
      </c>
      <c r="HN33" s="5">
        <f t="shared" ca="1" si="32"/>
        <v>0</v>
      </c>
      <c r="HO33" s="5">
        <f t="shared" ca="1" si="32"/>
        <v>0.50922900000000004</v>
      </c>
      <c r="HP33" s="5">
        <f t="shared" ca="1" si="32"/>
        <v>9.7939299999999996</v>
      </c>
      <c r="HQ33" s="5"/>
      <c r="HR33" s="20">
        <f t="shared" ca="1" si="103"/>
        <v>20.113224649613194</v>
      </c>
      <c r="HS33" s="20">
        <f t="shared" ca="1" si="104"/>
        <v>9.0462730804743057</v>
      </c>
      <c r="HT33" s="20">
        <f t="shared" ca="1" si="105"/>
        <v>0.2024735188997743</v>
      </c>
      <c r="HU33" s="20">
        <f t="shared" ca="1" si="106"/>
        <v>6.6929185033730478</v>
      </c>
      <c r="HV33" s="20">
        <f t="shared" ca="1" si="107"/>
        <v>0</v>
      </c>
      <c r="HW33" s="20">
        <f t="shared" ca="1" si="108"/>
        <v>0</v>
      </c>
      <c r="HX33" s="20">
        <f t="shared" ca="1" si="109"/>
        <v>0.3561186617719258</v>
      </c>
      <c r="HY33" s="20">
        <f t="shared" ca="1" si="110"/>
        <v>1.4600265883831394</v>
      </c>
      <c r="HZ33" s="20">
        <f t="shared" ca="1" si="111"/>
        <v>2.3554341927415328</v>
      </c>
      <c r="IA33" s="20">
        <f t="shared" ca="1" si="112"/>
        <v>0</v>
      </c>
      <c r="IB33" s="20">
        <f t="shared" ca="1" si="113"/>
        <v>0</v>
      </c>
      <c r="IC33" s="5"/>
      <c r="ID33" s="5"/>
      <c r="IE33" s="5"/>
      <c r="IF33" s="5">
        <f t="shared" ca="1" si="114"/>
        <v>155374</v>
      </c>
      <c r="IG33" s="5">
        <f t="shared" ca="1" si="114"/>
        <v>0</v>
      </c>
      <c r="IH33" s="5">
        <f t="shared" ca="1" si="114"/>
        <v>2937.13</v>
      </c>
      <c r="II33" s="5">
        <f t="shared" ca="1" si="114"/>
        <v>97089.1</v>
      </c>
      <c r="IJ33" s="5">
        <f t="shared" ca="1" si="114"/>
        <v>0</v>
      </c>
      <c r="IK33" s="5">
        <f t="shared" ca="1" si="114"/>
        <v>0</v>
      </c>
      <c r="IL33" s="5">
        <f t="shared" ca="1" si="114"/>
        <v>0</v>
      </c>
      <c r="IM33" s="5">
        <f t="shared" ca="1" si="114"/>
        <v>21179.5</v>
      </c>
      <c r="IN33" s="5">
        <f t="shared" ca="1" si="114"/>
        <v>34168.5</v>
      </c>
      <c r="IO33" s="5">
        <f t="shared" ca="1" si="114"/>
        <v>0</v>
      </c>
      <c r="IP33" s="5">
        <f t="shared" ca="1" si="114"/>
        <v>0</v>
      </c>
      <c r="IQ33" s="5">
        <f t="shared" ca="1" si="114"/>
        <v>0</v>
      </c>
      <c r="IR33" s="5"/>
      <c r="IS33" s="5">
        <f t="shared" ca="1" si="115"/>
        <v>4653.74</v>
      </c>
      <c r="IT33" s="5">
        <f t="shared" ca="1" si="115"/>
        <v>4477.4799999999996</v>
      </c>
      <c r="IU33" s="5">
        <f t="shared" ca="1" si="115"/>
        <v>0</v>
      </c>
      <c r="IV33" s="5">
        <f t="shared" ca="1" si="115"/>
        <v>0</v>
      </c>
      <c r="IW33" s="5">
        <f t="shared" ca="1" si="115"/>
        <v>0</v>
      </c>
      <c r="IX33" s="5">
        <f t="shared" ca="1" si="115"/>
        <v>0</v>
      </c>
      <c r="IY33" s="5">
        <f t="shared" ca="1" si="115"/>
        <v>176.262</v>
      </c>
      <c r="IZ33" s="5">
        <f t="shared" ca="1" si="115"/>
        <v>0</v>
      </c>
      <c r="JA33" s="5">
        <f t="shared" ca="1" si="115"/>
        <v>0</v>
      </c>
      <c r="JB33" s="5">
        <f t="shared" ca="1" si="115"/>
        <v>0</v>
      </c>
      <c r="JC33" s="5">
        <f t="shared" ca="1" si="115"/>
        <v>0</v>
      </c>
      <c r="JD33" s="5">
        <f t="shared" ca="1" si="115"/>
        <v>0</v>
      </c>
      <c r="JE33" s="5"/>
      <c r="JF33" s="5">
        <f t="shared" ca="1" si="116"/>
        <v>73.429500000000004</v>
      </c>
      <c r="JG33" s="5">
        <f t="shared" ca="1" si="116"/>
        <v>15.249599999999999</v>
      </c>
      <c r="JH33" s="5">
        <f t="shared" ca="1" si="116"/>
        <v>2.74918</v>
      </c>
      <c r="JI33" s="5">
        <f t="shared" ca="1" si="116"/>
        <v>45.127600000000001</v>
      </c>
      <c r="JJ33" s="5">
        <f t="shared" ca="1" si="116"/>
        <v>0</v>
      </c>
      <c r="JK33" s="5">
        <f t="shared" ca="1" si="116"/>
        <v>0</v>
      </c>
      <c r="JL33" s="5">
        <f t="shared" ca="1" si="116"/>
        <v>0.50922900000000004</v>
      </c>
      <c r="JM33" s="5">
        <f t="shared" ca="1" si="116"/>
        <v>9.7939299999999996</v>
      </c>
      <c r="JN33" s="5"/>
      <c r="JO33" s="20">
        <f t="shared" ca="1" si="170"/>
        <v>20.113224649613194</v>
      </c>
      <c r="JP33" s="20">
        <f t="shared" ca="1" si="117"/>
        <v>9.0462730804743057</v>
      </c>
      <c r="JQ33" s="20">
        <f t="shared" ca="1" si="118"/>
        <v>0.2024735188997743</v>
      </c>
      <c r="JR33" s="20">
        <f t="shared" ca="1" si="119"/>
        <v>6.6929185033730478</v>
      </c>
      <c r="JS33" s="20">
        <f t="shared" ca="1" si="120"/>
        <v>0</v>
      </c>
      <c r="JT33" s="20">
        <f t="shared" ca="1" si="121"/>
        <v>0</v>
      </c>
      <c r="JU33" s="20">
        <f t="shared" ca="1" si="122"/>
        <v>0.3561186617719258</v>
      </c>
      <c r="JV33" s="20">
        <f t="shared" ca="1" si="123"/>
        <v>1.4600265883831394</v>
      </c>
      <c r="JW33" s="20">
        <f t="shared" ca="1" si="124"/>
        <v>2.3554341927415328</v>
      </c>
      <c r="JX33" s="20">
        <f t="shared" ca="1" si="125"/>
        <v>0</v>
      </c>
      <c r="JY33" s="20">
        <f t="shared" ca="1" si="126"/>
        <v>0</v>
      </c>
    </row>
    <row r="34" spans="1:285" ht="15" customHeight="1" x14ac:dyDescent="0.25">
      <c r="A34" s="5">
        <f>IF('Old Results'!E14='New Results'!E14,'New Results'!E14,"0")</f>
        <v>240000</v>
      </c>
      <c r="B34" s="5">
        <v>900</v>
      </c>
      <c r="C34" s="28">
        <f t="shared" si="127"/>
        <v>13</v>
      </c>
      <c r="D34" s="43" t="str">
        <f>'Old Results'!C14</f>
        <v>090012-T24</v>
      </c>
      <c r="E34" s="43" t="str">
        <f>'New Results'!C14</f>
        <v>090012-T24</v>
      </c>
      <c r="F34" s="5">
        <f t="shared" ca="1" si="38"/>
        <v>0</v>
      </c>
      <c r="G34" s="5">
        <f t="shared" ca="1" si="39"/>
        <v>0</v>
      </c>
      <c r="H34" s="5">
        <f t="shared" ca="1" si="40"/>
        <v>0</v>
      </c>
      <c r="I34" s="5">
        <f t="shared" ca="1" si="41"/>
        <v>0</v>
      </c>
      <c r="J34" s="5">
        <f t="shared" ca="1" si="42"/>
        <v>0</v>
      </c>
      <c r="K34" s="5">
        <f t="shared" ca="1" si="43"/>
        <v>0</v>
      </c>
      <c r="L34" s="5">
        <f t="shared" ca="1" si="44"/>
        <v>0</v>
      </c>
      <c r="M34" s="5">
        <f t="shared" ca="1" si="45"/>
        <v>0</v>
      </c>
      <c r="N34" s="5">
        <f t="shared" ca="1" si="46"/>
        <v>0</v>
      </c>
      <c r="O34" s="5">
        <f t="shared" ca="1" si="47"/>
        <v>0</v>
      </c>
      <c r="P34" s="5">
        <f t="shared" ca="1" si="48"/>
        <v>0</v>
      </c>
      <c r="Q34" s="5">
        <f t="shared" ca="1" si="48"/>
        <v>0</v>
      </c>
      <c r="R34" s="5">
        <f t="shared" ca="1" si="49"/>
        <v>0</v>
      </c>
      <c r="S34" s="5">
        <f t="shared" ca="1" si="50"/>
        <v>0</v>
      </c>
      <c r="T34" s="5">
        <f t="shared" ca="1" si="51"/>
        <v>0</v>
      </c>
      <c r="U34" s="5">
        <f t="shared" ca="1" si="52"/>
        <v>0</v>
      </c>
      <c r="V34" s="5">
        <f t="shared" ca="1" si="53"/>
        <v>0</v>
      </c>
      <c r="W34" s="5">
        <f t="shared" ca="1" si="54"/>
        <v>0</v>
      </c>
      <c r="X34" s="5">
        <f t="shared" ca="1" si="55"/>
        <v>0</v>
      </c>
      <c r="Y34" s="5">
        <f t="shared" ca="1" si="56"/>
        <v>0</v>
      </c>
      <c r="Z34" s="5">
        <f t="shared" ca="1" si="57"/>
        <v>0</v>
      </c>
      <c r="AA34" s="5">
        <f t="shared" ca="1" si="58"/>
        <v>0</v>
      </c>
      <c r="AB34" s="5">
        <f t="shared" ca="1" si="59"/>
        <v>0</v>
      </c>
      <c r="AC34" s="5">
        <f t="shared" ca="1" si="59"/>
        <v>0</v>
      </c>
      <c r="AD34" s="38">
        <f t="shared" ca="1" si="60"/>
        <v>0</v>
      </c>
      <c r="AE34" s="38">
        <f t="shared" ca="1" si="61"/>
        <v>0</v>
      </c>
      <c r="AF34" s="38">
        <f t="shared" ca="1" si="62"/>
        <v>0</v>
      </c>
      <c r="AG34" s="38">
        <f t="shared" ca="1" si="63"/>
        <v>0</v>
      </c>
      <c r="AH34" s="38">
        <f t="shared" ca="1" si="64"/>
        <v>0</v>
      </c>
      <c r="AI34" s="38">
        <f t="shared" ca="1" si="65"/>
        <v>0</v>
      </c>
      <c r="AJ34" s="38">
        <f t="shared" ca="1" si="66"/>
        <v>0</v>
      </c>
      <c r="AK34" s="38">
        <f t="shared" ca="1" si="67"/>
        <v>0</v>
      </c>
      <c r="AL34" s="34">
        <f t="shared" ca="1" si="68"/>
        <v>36.883113166666668</v>
      </c>
      <c r="AM34" s="34">
        <f t="shared" ca="1" si="69"/>
        <v>36.883113166666668</v>
      </c>
      <c r="AN34" s="25">
        <f t="shared" ca="1" si="128"/>
        <v>0</v>
      </c>
      <c r="AO34" s="35">
        <f t="shared" ca="1" si="129"/>
        <v>175.452</v>
      </c>
      <c r="AP34" s="35">
        <f t="shared" ca="1" si="130"/>
        <v>175.452</v>
      </c>
      <c r="AQ34" s="47">
        <f t="shared" ca="1" si="131"/>
        <v>0</v>
      </c>
      <c r="AR34" s="35">
        <f t="shared" ca="1" si="70"/>
        <v>-0.9</v>
      </c>
      <c r="AS34" s="35">
        <f t="shared" ca="1" si="71"/>
        <v>-0.9</v>
      </c>
      <c r="AT34" s="49">
        <f t="shared" ca="1" si="132"/>
        <v>0</v>
      </c>
      <c r="AU34" s="5"/>
      <c r="AV34" s="5">
        <f t="shared" ca="1" si="72"/>
        <v>0</v>
      </c>
      <c r="AW34" s="5">
        <f t="shared" ca="1" si="73"/>
        <v>0</v>
      </c>
      <c r="AX34" s="5">
        <f t="shared" ca="1" si="74"/>
        <v>0</v>
      </c>
      <c r="AY34" s="5">
        <f t="shared" ca="1" si="75"/>
        <v>0</v>
      </c>
      <c r="AZ34" s="5">
        <f t="shared" ca="1" si="76"/>
        <v>0</v>
      </c>
      <c r="BA34" s="5">
        <f t="shared" ca="1" si="77"/>
        <v>0</v>
      </c>
      <c r="BB34" s="5">
        <f t="shared" ca="1" si="78"/>
        <v>0</v>
      </c>
      <c r="BC34" s="5">
        <f t="shared" ca="1" si="79"/>
        <v>0</v>
      </c>
      <c r="BD34" s="5">
        <f t="shared" ca="1" si="80"/>
        <v>0</v>
      </c>
      <c r="BE34" s="5">
        <f t="shared" ca="1" si="81"/>
        <v>0</v>
      </c>
      <c r="BF34" s="5">
        <f t="shared" ca="1" si="82"/>
        <v>0</v>
      </c>
      <c r="BG34" s="5">
        <f t="shared" ca="1" si="83"/>
        <v>0</v>
      </c>
      <c r="BH34" s="5">
        <f t="shared" ca="1" si="133"/>
        <v>0</v>
      </c>
      <c r="BI34" s="5">
        <f t="shared" ca="1" si="134"/>
        <v>0</v>
      </c>
      <c r="BJ34" s="5">
        <f t="shared" ca="1" si="135"/>
        <v>0</v>
      </c>
      <c r="BK34" s="5">
        <f t="shared" ca="1" si="136"/>
        <v>0</v>
      </c>
      <c r="BL34" s="5">
        <f t="shared" ca="1" si="137"/>
        <v>0</v>
      </c>
      <c r="BM34" s="5">
        <f t="shared" ca="1" si="138"/>
        <v>0</v>
      </c>
      <c r="BN34" s="5">
        <f t="shared" ca="1" si="139"/>
        <v>0</v>
      </c>
      <c r="BO34" s="5">
        <f t="shared" ca="1" si="140"/>
        <v>0</v>
      </c>
      <c r="BP34" s="5">
        <f t="shared" ca="1" si="141"/>
        <v>0</v>
      </c>
      <c r="BQ34" s="5">
        <f t="shared" ca="1" si="142"/>
        <v>0</v>
      </c>
      <c r="BR34" s="5">
        <f t="shared" ca="1" si="143"/>
        <v>0</v>
      </c>
      <c r="BS34" s="5">
        <f t="shared" ca="1" si="143"/>
        <v>0</v>
      </c>
      <c r="BT34" s="38">
        <f t="shared" ca="1" si="144"/>
        <v>0</v>
      </c>
      <c r="BU34" s="38">
        <f t="shared" ca="1" si="145"/>
        <v>0</v>
      </c>
      <c r="BV34" s="38">
        <f t="shared" ca="1" si="146"/>
        <v>0</v>
      </c>
      <c r="BW34" s="38">
        <f t="shared" ca="1" si="147"/>
        <v>0</v>
      </c>
      <c r="BX34" s="38">
        <f t="shared" ca="1" si="148"/>
        <v>0</v>
      </c>
      <c r="BY34" s="38">
        <f t="shared" ca="1" si="149"/>
        <v>0</v>
      </c>
      <c r="BZ34" s="38">
        <f t="shared" ca="1" si="150"/>
        <v>0</v>
      </c>
      <c r="CA34" s="20">
        <f t="shared" ca="1" si="151"/>
        <v>0</v>
      </c>
      <c r="CB34" s="34">
        <f t="shared" ca="1" si="86"/>
        <v>36.423546833333333</v>
      </c>
      <c r="CC34" s="34">
        <f t="shared" ca="1" si="87"/>
        <v>36.423546833333333</v>
      </c>
      <c r="CD34" s="25">
        <f t="shared" ca="1" si="152"/>
        <v>0</v>
      </c>
      <c r="CE34" s="35">
        <f t="shared" ca="1" si="153"/>
        <v>174.58099999999999</v>
      </c>
      <c r="CF34" s="35">
        <f t="shared" ca="1" si="154"/>
        <v>174.58099999999999</v>
      </c>
      <c r="CG34" s="47">
        <f t="shared" ca="1" si="88"/>
        <v>0</v>
      </c>
      <c r="CH34" s="5"/>
      <c r="CI34" s="5"/>
      <c r="CJ34" s="5">
        <f t="shared" ca="1" si="155"/>
        <v>263</v>
      </c>
      <c r="CK34" s="5">
        <f t="shared" ca="1" si="156"/>
        <v>226</v>
      </c>
      <c r="CL34" s="66">
        <f t="shared" ca="1" si="157"/>
        <v>0.14068441064638781</v>
      </c>
      <c r="CO34" s="5">
        <f t="shared" ca="1" si="22"/>
        <v>1980430</v>
      </c>
      <c r="CP34" s="5">
        <f t="shared" ca="1" si="22"/>
        <v>0</v>
      </c>
      <c r="CQ34" s="5">
        <f t="shared" ca="1" si="22"/>
        <v>351697</v>
      </c>
      <c r="CR34" s="5">
        <f t="shared" ca="1" si="22"/>
        <v>301073</v>
      </c>
      <c r="CS34" s="5">
        <f t="shared" ca="1" si="22"/>
        <v>0</v>
      </c>
      <c r="CT34" s="5">
        <f t="shared" ca="1" si="22"/>
        <v>0</v>
      </c>
      <c r="CU34" s="5">
        <f t="shared" ca="1" si="22"/>
        <v>0</v>
      </c>
      <c r="CV34" s="5">
        <f t="shared" ca="1" si="22"/>
        <v>639751</v>
      </c>
      <c r="CW34" s="5">
        <f t="shared" ca="1" si="22"/>
        <v>687907</v>
      </c>
      <c r="CX34" s="5">
        <f t="shared" ca="1" si="22"/>
        <v>0</v>
      </c>
      <c r="CY34" s="5">
        <f t="shared" ca="1" si="22"/>
        <v>0</v>
      </c>
      <c r="CZ34" s="5">
        <f t="shared" ca="1" si="22"/>
        <v>0</v>
      </c>
      <c r="DA34" s="5"/>
      <c r="DB34" s="5">
        <f t="shared" ca="1" si="23"/>
        <v>20947.2</v>
      </c>
      <c r="DC34" s="5">
        <f t="shared" ca="1" si="23"/>
        <v>10311.1</v>
      </c>
      <c r="DD34" s="5">
        <f t="shared" ca="1" si="23"/>
        <v>0</v>
      </c>
      <c r="DE34" s="5">
        <f t="shared" ca="1" si="23"/>
        <v>0</v>
      </c>
      <c r="DF34" s="5">
        <f t="shared" ca="1" si="23"/>
        <v>0</v>
      </c>
      <c r="DG34" s="5">
        <f t="shared" ca="1" si="23"/>
        <v>0</v>
      </c>
      <c r="DH34" s="5">
        <f t="shared" ca="1" si="23"/>
        <v>10636</v>
      </c>
      <c r="DI34" s="5">
        <f t="shared" ca="1" si="23"/>
        <v>0</v>
      </c>
      <c r="DJ34" s="5">
        <f t="shared" ca="1" si="23"/>
        <v>0</v>
      </c>
      <c r="DK34" s="5">
        <f t="shared" ca="1" si="23"/>
        <v>0</v>
      </c>
      <c r="DL34" s="5">
        <f t="shared" ca="1" si="23"/>
        <v>0</v>
      </c>
      <c r="DM34" s="5">
        <f t="shared" ca="1" si="23"/>
        <v>0</v>
      </c>
      <c r="DN34" s="5"/>
      <c r="DO34" s="5">
        <f t="shared" ca="1" si="24"/>
        <v>175.452</v>
      </c>
      <c r="DP34" s="5">
        <f t="shared" ca="1" si="24"/>
        <v>7.17781</v>
      </c>
      <c r="DQ34" s="5">
        <f t="shared" ca="1" si="24"/>
        <v>66.271299999999997</v>
      </c>
      <c r="DR34" s="5">
        <f t="shared" ca="1" si="24"/>
        <v>30.1374</v>
      </c>
      <c r="DS34" s="5">
        <f t="shared" ca="1" si="24"/>
        <v>0</v>
      </c>
      <c r="DT34" s="5">
        <f t="shared" ca="1" si="24"/>
        <v>0</v>
      </c>
      <c r="DU34" s="5">
        <f t="shared" ca="1" si="24"/>
        <v>6.3557499999999996</v>
      </c>
      <c r="DV34" s="5">
        <f t="shared" ca="1" si="24"/>
        <v>65.510000000000005</v>
      </c>
      <c r="DW34" s="5"/>
      <c r="DX34" s="20">
        <f t="shared" ca="1" si="158"/>
        <v>36.883113166666668</v>
      </c>
      <c r="DY34" s="20">
        <f t="shared" ca="1" si="159"/>
        <v>4.2962916666666668</v>
      </c>
      <c r="DZ34" s="20">
        <f t="shared" ca="1" si="160"/>
        <v>4.9999590166666659</v>
      </c>
      <c r="EA34" s="20">
        <f t="shared" ca="1" si="161"/>
        <v>4.2802544833333336</v>
      </c>
      <c r="EB34" s="20">
        <f t="shared" ca="1" si="162"/>
        <v>0</v>
      </c>
      <c r="EC34" s="20">
        <f t="shared" ca="1" si="163"/>
        <v>0</v>
      </c>
      <c r="ED34" s="20">
        <f t="shared" ca="1" si="164"/>
        <v>4.4316666666666666</v>
      </c>
      <c r="EE34" s="20">
        <f t="shared" ca="1" si="165"/>
        <v>9.0951267166666661</v>
      </c>
      <c r="EF34" s="20">
        <f t="shared" ca="1" si="166"/>
        <v>9.7797445166666659</v>
      </c>
      <c r="EG34" s="20">
        <f t="shared" ca="1" si="167"/>
        <v>0</v>
      </c>
      <c r="EH34" s="20">
        <f t="shared" ca="1" si="168"/>
        <v>0</v>
      </c>
      <c r="EI34" s="5"/>
      <c r="EJ34" s="5"/>
      <c r="EK34" s="5"/>
      <c r="EL34" s="5">
        <f t="shared" ca="1" si="90"/>
        <v>1980430</v>
      </c>
      <c r="EM34" s="5">
        <f t="shared" ca="1" si="90"/>
        <v>0</v>
      </c>
      <c r="EN34" s="5">
        <f t="shared" ca="1" si="90"/>
        <v>351697</v>
      </c>
      <c r="EO34" s="5">
        <f t="shared" ca="1" si="90"/>
        <v>301073</v>
      </c>
      <c r="EP34" s="5">
        <f t="shared" ca="1" si="90"/>
        <v>0</v>
      </c>
      <c r="EQ34" s="5">
        <f t="shared" ca="1" si="90"/>
        <v>0</v>
      </c>
      <c r="ER34" s="5">
        <f t="shared" ca="1" si="90"/>
        <v>0</v>
      </c>
      <c r="ES34" s="5">
        <f t="shared" ca="1" si="90"/>
        <v>639751</v>
      </c>
      <c r="ET34" s="5">
        <f t="shared" ca="1" si="90"/>
        <v>687907</v>
      </c>
      <c r="EU34" s="5">
        <f t="shared" ca="1" si="90"/>
        <v>0</v>
      </c>
      <c r="EV34" s="5">
        <f t="shared" ca="1" si="90"/>
        <v>0</v>
      </c>
      <c r="EW34" s="5">
        <f t="shared" ca="1" si="90"/>
        <v>0</v>
      </c>
      <c r="EX34" s="5"/>
      <c r="EY34" s="5">
        <f t="shared" ca="1" si="91"/>
        <v>20947.2</v>
      </c>
      <c r="EZ34" s="5">
        <f t="shared" ca="1" si="91"/>
        <v>10311.1</v>
      </c>
      <c r="FA34" s="5">
        <f t="shared" ca="1" si="91"/>
        <v>0</v>
      </c>
      <c r="FB34" s="5">
        <f t="shared" ca="1" si="91"/>
        <v>0</v>
      </c>
      <c r="FC34" s="5">
        <f t="shared" ca="1" si="91"/>
        <v>0</v>
      </c>
      <c r="FD34" s="5">
        <f t="shared" ca="1" si="91"/>
        <v>0</v>
      </c>
      <c r="FE34" s="5">
        <f t="shared" ca="1" si="91"/>
        <v>10636</v>
      </c>
      <c r="FF34" s="5">
        <f t="shared" ca="1" si="91"/>
        <v>0</v>
      </c>
      <c r="FG34" s="5">
        <f t="shared" ca="1" si="91"/>
        <v>0</v>
      </c>
      <c r="FH34" s="5">
        <f t="shared" ca="1" si="91"/>
        <v>0</v>
      </c>
      <c r="FI34" s="5">
        <f t="shared" ca="1" si="91"/>
        <v>0</v>
      </c>
      <c r="FJ34" s="5">
        <f t="shared" ca="1" si="91"/>
        <v>0</v>
      </c>
      <c r="FK34" s="5"/>
      <c r="FL34" s="5">
        <f t="shared" ca="1" si="92"/>
        <v>175.452</v>
      </c>
      <c r="FM34" s="5">
        <f t="shared" ca="1" si="92"/>
        <v>7.17781</v>
      </c>
      <c r="FN34" s="5">
        <f t="shared" ca="1" si="92"/>
        <v>66.271299999999997</v>
      </c>
      <c r="FO34" s="5">
        <f t="shared" ca="1" si="92"/>
        <v>30.1374</v>
      </c>
      <c r="FP34" s="5">
        <f t="shared" ca="1" si="92"/>
        <v>0</v>
      </c>
      <c r="FQ34" s="5">
        <f t="shared" ca="1" si="92"/>
        <v>0</v>
      </c>
      <c r="FR34" s="5">
        <f t="shared" ca="1" si="92"/>
        <v>6.3557499999999996</v>
      </c>
      <c r="FS34" s="5">
        <f t="shared" ca="1" si="92"/>
        <v>65.510000000000005</v>
      </c>
      <c r="FT34" s="5"/>
      <c r="FU34" s="20">
        <f t="shared" ca="1" si="169"/>
        <v>36.883113166666668</v>
      </c>
      <c r="FV34" s="20">
        <f t="shared" ca="1" si="93"/>
        <v>4.2962916666666668</v>
      </c>
      <c r="FW34" s="20">
        <f t="shared" ca="1" si="94"/>
        <v>4.9999590166666659</v>
      </c>
      <c r="FX34" s="20">
        <f t="shared" ca="1" si="95"/>
        <v>4.2802544833333336</v>
      </c>
      <c r="FY34" s="20">
        <f t="shared" ca="1" si="96"/>
        <v>0</v>
      </c>
      <c r="FZ34" s="20">
        <f t="shared" ca="1" si="97"/>
        <v>0</v>
      </c>
      <c r="GA34" s="20">
        <f t="shared" ca="1" si="98"/>
        <v>4.4316666666666666</v>
      </c>
      <c r="GB34" s="20">
        <f t="shared" ca="1" si="99"/>
        <v>9.0951267166666661</v>
      </c>
      <c r="GC34" s="20">
        <f t="shared" ca="1" si="100"/>
        <v>9.7797445166666659</v>
      </c>
      <c r="GD34" s="20">
        <f t="shared" ca="1" si="101"/>
        <v>0</v>
      </c>
      <c r="GE34" s="20">
        <f t="shared" ca="1" si="102"/>
        <v>0</v>
      </c>
      <c r="GF34" s="5"/>
      <c r="GG34" s="5"/>
      <c r="GH34" s="5"/>
      <c r="GI34" s="5">
        <f t="shared" ca="1" si="30"/>
        <v>1980270</v>
      </c>
      <c r="GJ34" s="5">
        <f t="shared" ca="1" si="30"/>
        <v>0</v>
      </c>
      <c r="GK34" s="5">
        <f t="shared" ca="1" si="30"/>
        <v>350711</v>
      </c>
      <c r="GL34" s="5">
        <f t="shared" ca="1" si="30"/>
        <v>301904</v>
      </c>
      <c r="GM34" s="5">
        <f t="shared" ca="1" si="30"/>
        <v>0</v>
      </c>
      <c r="GN34" s="5">
        <f t="shared" ca="1" si="30"/>
        <v>0</v>
      </c>
      <c r="GO34" s="5">
        <f t="shared" ca="1" si="30"/>
        <v>0</v>
      </c>
      <c r="GP34" s="5">
        <f t="shared" ca="1" si="30"/>
        <v>639751</v>
      </c>
      <c r="GQ34" s="5">
        <f t="shared" ca="1" si="30"/>
        <v>687907</v>
      </c>
      <c r="GR34" s="5">
        <f t="shared" ca="1" si="30"/>
        <v>0</v>
      </c>
      <c r="GS34" s="5">
        <f t="shared" ca="1" si="30"/>
        <v>0</v>
      </c>
      <c r="GT34" s="5">
        <f t="shared" ca="1" si="30"/>
        <v>0</v>
      </c>
      <c r="GU34" s="5"/>
      <c r="GV34" s="5">
        <f t="shared" ca="1" si="31"/>
        <v>19849.7</v>
      </c>
      <c r="GW34" s="5">
        <f t="shared" ca="1" si="31"/>
        <v>9215.39</v>
      </c>
      <c r="GX34" s="5">
        <f t="shared" ca="1" si="31"/>
        <v>0</v>
      </c>
      <c r="GY34" s="5">
        <f t="shared" ca="1" si="31"/>
        <v>0</v>
      </c>
      <c r="GZ34" s="5">
        <f t="shared" ca="1" si="31"/>
        <v>0</v>
      </c>
      <c r="HA34" s="5">
        <f t="shared" ca="1" si="31"/>
        <v>0</v>
      </c>
      <c r="HB34" s="5">
        <f t="shared" ca="1" si="31"/>
        <v>10634.3</v>
      </c>
      <c r="HC34" s="5">
        <f t="shared" ca="1" si="31"/>
        <v>0</v>
      </c>
      <c r="HD34" s="5">
        <f t="shared" ca="1" si="31"/>
        <v>0</v>
      </c>
      <c r="HE34" s="5">
        <f t="shared" ca="1" si="31"/>
        <v>0</v>
      </c>
      <c r="HF34" s="5">
        <f t="shared" ca="1" si="31"/>
        <v>0</v>
      </c>
      <c r="HG34" s="5">
        <f t="shared" ca="1" si="31"/>
        <v>0</v>
      </c>
      <c r="HH34" s="5"/>
      <c r="HI34" s="5">
        <f t="shared" ca="1" si="32"/>
        <v>174.58099999999999</v>
      </c>
      <c r="HJ34" s="5">
        <f t="shared" ca="1" si="32"/>
        <v>6.4456600000000002</v>
      </c>
      <c r="HK34" s="5">
        <f t="shared" ca="1" si="32"/>
        <v>66.174700000000001</v>
      </c>
      <c r="HL34" s="5">
        <f t="shared" ca="1" si="32"/>
        <v>30.095500000000001</v>
      </c>
      <c r="HM34" s="5">
        <f t="shared" ca="1" si="32"/>
        <v>0</v>
      </c>
      <c r="HN34" s="5">
        <f t="shared" ca="1" si="32"/>
        <v>0</v>
      </c>
      <c r="HO34" s="5">
        <f t="shared" ca="1" si="32"/>
        <v>6.3546899999999997</v>
      </c>
      <c r="HP34" s="5">
        <f t="shared" ca="1" si="32"/>
        <v>65.510000000000005</v>
      </c>
      <c r="HQ34" s="5"/>
      <c r="HR34" s="20">
        <f t="shared" ca="1" si="103"/>
        <v>36.423546833333333</v>
      </c>
      <c r="HS34" s="20">
        <f t="shared" ca="1" si="104"/>
        <v>3.8397458333333332</v>
      </c>
      <c r="HT34" s="20">
        <f t="shared" ca="1" si="105"/>
        <v>4.9859413833333335</v>
      </c>
      <c r="HU34" s="20">
        <f t="shared" ca="1" si="106"/>
        <v>4.2920685333333335</v>
      </c>
      <c r="HV34" s="20">
        <f t="shared" ca="1" si="107"/>
        <v>0</v>
      </c>
      <c r="HW34" s="20">
        <f t="shared" ca="1" si="108"/>
        <v>0</v>
      </c>
      <c r="HX34" s="20">
        <f t="shared" ca="1" si="109"/>
        <v>4.4309583333333338</v>
      </c>
      <c r="HY34" s="20">
        <f t="shared" ca="1" si="110"/>
        <v>9.0951267166666661</v>
      </c>
      <c r="HZ34" s="20">
        <f t="shared" ca="1" si="111"/>
        <v>9.7797445166666659</v>
      </c>
      <c r="IA34" s="20">
        <f t="shared" ca="1" si="112"/>
        <v>0</v>
      </c>
      <c r="IB34" s="20">
        <f t="shared" ca="1" si="113"/>
        <v>0</v>
      </c>
      <c r="IC34" s="5"/>
      <c r="ID34" s="5"/>
      <c r="IE34" s="5"/>
      <c r="IF34" s="5">
        <f t="shared" ca="1" si="114"/>
        <v>1980270</v>
      </c>
      <c r="IG34" s="5">
        <f t="shared" ca="1" si="114"/>
        <v>0</v>
      </c>
      <c r="IH34" s="5">
        <f t="shared" ca="1" si="114"/>
        <v>350711</v>
      </c>
      <c r="II34" s="5">
        <f t="shared" ca="1" si="114"/>
        <v>301904</v>
      </c>
      <c r="IJ34" s="5">
        <f t="shared" ca="1" si="114"/>
        <v>0</v>
      </c>
      <c r="IK34" s="5">
        <f t="shared" ca="1" si="114"/>
        <v>0</v>
      </c>
      <c r="IL34" s="5">
        <f t="shared" ca="1" si="114"/>
        <v>0</v>
      </c>
      <c r="IM34" s="5">
        <f t="shared" ca="1" si="114"/>
        <v>639751</v>
      </c>
      <c r="IN34" s="5">
        <f t="shared" ca="1" si="114"/>
        <v>687907</v>
      </c>
      <c r="IO34" s="5">
        <f t="shared" ca="1" si="114"/>
        <v>0</v>
      </c>
      <c r="IP34" s="5">
        <f t="shared" ca="1" si="114"/>
        <v>0</v>
      </c>
      <c r="IQ34" s="5">
        <f t="shared" ca="1" si="114"/>
        <v>0</v>
      </c>
      <c r="IR34" s="5"/>
      <c r="IS34" s="5">
        <f t="shared" ca="1" si="115"/>
        <v>19849.7</v>
      </c>
      <c r="IT34" s="5">
        <f t="shared" ca="1" si="115"/>
        <v>9215.39</v>
      </c>
      <c r="IU34" s="5">
        <f t="shared" ca="1" si="115"/>
        <v>0</v>
      </c>
      <c r="IV34" s="5">
        <f t="shared" ca="1" si="115"/>
        <v>0</v>
      </c>
      <c r="IW34" s="5">
        <f t="shared" ca="1" si="115"/>
        <v>0</v>
      </c>
      <c r="IX34" s="5">
        <f t="shared" ca="1" si="115"/>
        <v>0</v>
      </c>
      <c r="IY34" s="5">
        <f t="shared" ca="1" si="115"/>
        <v>10634.3</v>
      </c>
      <c r="IZ34" s="5">
        <f t="shared" ca="1" si="115"/>
        <v>0</v>
      </c>
      <c r="JA34" s="5">
        <f t="shared" ca="1" si="115"/>
        <v>0</v>
      </c>
      <c r="JB34" s="5">
        <f t="shared" ca="1" si="115"/>
        <v>0</v>
      </c>
      <c r="JC34" s="5">
        <f t="shared" ca="1" si="115"/>
        <v>0</v>
      </c>
      <c r="JD34" s="5">
        <f t="shared" ca="1" si="115"/>
        <v>0</v>
      </c>
      <c r="JE34" s="5"/>
      <c r="JF34" s="5">
        <f t="shared" ca="1" si="116"/>
        <v>174.58099999999999</v>
      </c>
      <c r="JG34" s="5">
        <f t="shared" ca="1" si="116"/>
        <v>6.4456600000000002</v>
      </c>
      <c r="JH34" s="5">
        <f t="shared" ca="1" si="116"/>
        <v>66.174700000000001</v>
      </c>
      <c r="JI34" s="5">
        <f t="shared" ca="1" si="116"/>
        <v>30.095500000000001</v>
      </c>
      <c r="JJ34" s="5">
        <f t="shared" ca="1" si="116"/>
        <v>0</v>
      </c>
      <c r="JK34" s="5">
        <f t="shared" ca="1" si="116"/>
        <v>0</v>
      </c>
      <c r="JL34" s="5">
        <f t="shared" ca="1" si="116"/>
        <v>6.3546899999999997</v>
      </c>
      <c r="JM34" s="5">
        <f t="shared" ca="1" si="116"/>
        <v>65.510000000000005</v>
      </c>
      <c r="JN34" s="5"/>
      <c r="JO34" s="20">
        <f t="shared" ca="1" si="170"/>
        <v>36.423546833333333</v>
      </c>
      <c r="JP34" s="20">
        <f t="shared" ca="1" si="117"/>
        <v>3.8397458333333332</v>
      </c>
      <c r="JQ34" s="20">
        <f t="shared" ca="1" si="118"/>
        <v>4.9859413833333335</v>
      </c>
      <c r="JR34" s="20">
        <f t="shared" ca="1" si="119"/>
        <v>4.2920685333333335</v>
      </c>
      <c r="JS34" s="20">
        <f t="shared" ca="1" si="120"/>
        <v>0</v>
      </c>
      <c r="JT34" s="20">
        <f t="shared" ca="1" si="121"/>
        <v>0</v>
      </c>
      <c r="JU34" s="20">
        <f t="shared" ca="1" si="122"/>
        <v>4.4309583333333338</v>
      </c>
      <c r="JV34" s="20">
        <f t="shared" ca="1" si="123"/>
        <v>9.0951267166666661</v>
      </c>
      <c r="JW34" s="20">
        <f t="shared" ca="1" si="124"/>
        <v>9.7797445166666659</v>
      </c>
      <c r="JX34" s="20">
        <f t="shared" ca="1" si="125"/>
        <v>0</v>
      </c>
      <c r="JY34" s="20">
        <f t="shared" ca="1" si="126"/>
        <v>0</v>
      </c>
    </row>
    <row r="35" spans="1:285" ht="15" customHeight="1" x14ac:dyDescent="0.25">
      <c r="A35" s="5">
        <f>IF('Old Results'!E15='New Results'!E15,'New Results'!E15,"0")</f>
        <v>5502.06</v>
      </c>
      <c r="B35" s="5">
        <v>200</v>
      </c>
      <c r="C35" s="28">
        <f t="shared" si="127"/>
        <v>14</v>
      </c>
      <c r="D35" s="43" t="str">
        <f>'Old Results'!C15</f>
        <v>020012S-T24</v>
      </c>
      <c r="E35" s="43" t="str">
        <f>'New Results'!C15</f>
        <v>020012S-T24</v>
      </c>
      <c r="F35" s="5">
        <f t="shared" ca="1" si="38"/>
        <v>0</v>
      </c>
      <c r="G35" s="5">
        <f t="shared" ca="1" si="39"/>
        <v>0</v>
      </c>
      <c r="H35" s="5">
        <f t="shared" ca="1" si="40"/>
        <v>0</v>
      </c>
      <c r="I35" s="5">
        <f t="shared" ca="1" si="41"/>
        <v>0</v>
      </c>
      <c r="J35" s="5">
        <f t="shared" ca="1" si="42"/>
        <v>0</v>
      </c>
      <c r="K35" s="5">
        <f t="shared" ca="1" si="43"/>
        <v>0</v>
      </c>
      <c r="L35" s="5">
        <f t="shared" ca="1" si="44"/>
        <v>0</v>
      </c>
      <c r="M35" s="5">
        <f t="shared" ca="1" si="45"/>
        <v>0</v>
      </c>
      <c r="N35" s="5">
        <f t="shared" ca="1" si="46"/>
        <v>0</v>
      </c>
      <c r="O35" s="5">
        <f t="shared" ca="1" si="47"/>
        <v>0</v>
      </c>
      <c r="P35" s="5">
        <f t="shared" ca="1" si="48"/>
        <v>0</v>
      </c>
      <c r="Q35" s="5">
        <f t="shared" ca="1" si="48"/>
        <v>0</v>
      </c>
      <c r="R35" s="5">
        <f t="shared" ca="1" si="49"/>
        <v>0</v>
      </c>
      <c r="S35" s="5">
        <f t="shared" ca="1" si="50"/>
        <v>0</v>
      </c>
      <c r="T35" s="5">
        <f t="shared" ca="1" si="51"/>
        <v>0</v>
      </c>
      <c r="U35" s="5">
        <f t="shared" ca="1" si="52"/>
        <v>0</v>
      </c>
      <c r="V35" s="5">
        <f t="shared" ca="1" si="53"/>
        <v>0</v>
      </c>
      <c r="W35" s="5">
        <f t="shared" ca="1" si="54"/>
        <v>0</v>
      </c>
      <c r="X35" s="5">
        <f t="shared" ca="1" si="55"/>
        <v>0</v>
      </c>
      <c r="Y35" s="5">
        <f t="shared" ca="1" si="56"/>
        <v>0</v>
      </c>
      <c r="Z35" s="5">
        <f t="shared" ca="1" si="57"/>
        <v>0</v>
      </c>
      <c r="AA35" s="5">
        <f t="shared" ca="1" si="58"/>
        <v>0</v>
      </c>
      <c r="AB35" s="5">
        <f t="shared" ca="1" si="59"/>
        <v>0</v>
      </c>
      <c r="AC35" s="5">
        <f t="shared" ca="1" si="59"/>
        <v>0</v>
      </c>
      <c r="AD35" s="38">
        <f t="shared" ca="1" si="60"/>
        <v>0</v>
      </c>
      <c r="AE35" s="38">
        <f t="shared" ca="1" si="61"/>
        <v>0</v>
      </c>
      <c r="AF35" s="38">
        <f t="shared" ca="1" si="62"/>
        <v>0</v>
      </c>
      <c r="AG35" s="38">
        <f t="shared" ca="1" si="63"/>
        <v>0</v>
      </c>
      <c r="AH35" s="38">
        <f t="shared" ca="1" si="64"/>
        <v>0</v>
      </c>
      <c r="AI35" s="38">
        <f t="shared" ca="1" si="65"/>
        <v>0</v>
      </c>
      <c r="AJ35" s="38">
        <f t="shared" ca="1" si="66"/>
        <v>0</v>
      </c>
      <c r="AK35" s="38">
        <f t="shared" ca="1" si="67"/>
        <v>0</v>
      </c>
      <c r="AL35" s="34">
        <f t="shared" ca="1" si="68"/>
        <v>48.002921451238265</v>
      </c>
      <c r="AM35" s="34">
        <f t="shared" ca="1" si="69"/>
        <v>48.002921451238265</v>
      </c>
      <c r="AN35" s="25">
        <f t="shared" ca="1" si="128"/>
        <v>0</v>
      </c>
      <c r="AO35" s="35">
        <f t="shared" ca="1" si="129"/>
        <v>207.40600000000001</v>
      </c>
      <c r="AP35" s="35">
        <f t="shared" ca="1" si="130"/>
        <v>207.40600000000001</v>
      </c>
      <c r="AQ35" s="47">
        <f t="shared" ca="1" si="131"/>
        <v>0</v>
      </c>
      <c r="AR35" s="35">
        <f t="shared" ca="1" si="70"/>
        <v>-0.6</v>
      </c>
      <c r="AS35" s="35">
        <f t="shared" ca="1" si="71"/>
        <v>-0.6</v>
      </c>
      <c r="AT35" s="49">
        <f t="shared" ca="1" si="132"/>
        <v>0</v>
      </c>
      <c r="AU35" s="5"/>
      <c r="AV35" s="5">
        <f t="shared" ca="1" si="72"/>
        <v>0</v>
      </c>
      <c r="AW35" s="5">
        <f t="shared" ca="1" si="73"/>
        <v>0</v>
      </c>
      <c r="AX35" s="5">
        <f t="shared" ca="1" si="74"/>
        <v>0</v>
      </c>
      <c r="AY35" s="5">
        <f t="shared" ca="1" si="75"/>
        <v>0</v>
      </c>
      <c r="AZ35" s="5">
        <f t="shared" ca="1" si="76"/>
        <v>0</v>
      </c>
      <c r="BA35" s="5">
        <f t="shared" ca="1" si="77"/>
        <v>0</v>
      </c>
      <c r="BB35" s="5">
        <f t="shared" ca="1" si="78"/>
        <v>0</v>
      </c>
      <c r="BC35" s="5">
        <f t="shared" ca="1" si="79"/>
        <v>0</v>
      </c>
      <c r="BD35" s="5">
        <f t="shared" ca="1" si="80"/>
        <v>0</v>
      </c>
      <c r="BE35" s="5">
        <f t="shared" ca="1" si="81"/>
        <v>0</v>
      </c>
      <c r="BF35" s="5">
        <f t="shared" ca="1" si="82"/>
        <v>0</v>
      </c>
      <c r="BG35" s="5">
        <f t="shared" ca="1" si="83"/>
        <v>0</v>
      </c>
      <c r="BH35" s="5">
        <f t="shared" ca="1" si="133"/>
        <v>0</v>
      </c>
      <c r="BI35" s="5">
        <f t="shared" ca="1" si="134"/>
        <v>0</v>
      </c>
      <c r="BJ35" s="5">
        <f t="shared" ca="1" si="135"/>
        <v>0</v>
      </c>
      <c r="BK35" s="5">
        <f t="shared" ca="1" si="136"/>
        <v>0</v>
      </c>
      <c r="BL35" s="5">
        <f t="shared" ca="1" si="137"/>
        <v>0</v>
      </c>
      <c r="BM35" s="5">
        <f t="shared" ca="1" si="138"/>
        <v>0</v>
      </c>
      <c r="BN35" s="5">
        <f t="shared" ca="1" si="139"/>
        <v>0</v>
      </c>
      <c r="BO35" s="5">
        <f t="shared" ca="1" si="140"/>
        <v>0</v>
      </c>
      <c r="BP35" s="5">
        <f t="shared" ca="1" si="141"/>
        <v>0</v>
      </c>
      <c r="BQ35" s="5">
        <f t="shared" ca="1" si="142"/>
        <v>0</v>
      </c>
      <c r="BR35" s="5">
        <f t="shared" ca="1" si="143"/>
        <v>0</v>
      </c>
      <c r="BS35" s="5">
        <f t="shared" ca="1" si="143"/>
        <v>0</v>
      </c>
      <c r="BT35" s="38">
        <f t="shared" ca="1" si="144"/>
        <v>0</v>
      </c>
      <c r="BU35" s="38">
        <f t="shared" ca="1" si="145"/>
        <v>0</v>
      </c>
      <c r="BV35" s="38">
        <f t="shared" ca="1" si="146"/>
        <v>0</v>
      </c>
      <c r="BW35" s="38">
        <f t="shared" ca="1" si="147"/>
        <v>0</v>
      </c>
      <c r="BX35" s="38">
        <f t="shared" ca="1" si="148"/>
        <v>0</v>
      </c>
      <c r="BY35" s="38">
        <f t="shared" ca="1" si="149"/>
        <v>0</v>
      </c>
      <c r="BZ35" s="38">
        <f t="shared" ca="1" si="150"/>
        <v>0</v>
      </c>
      <c r="CA35" s="20">
        <f t="shared" ca="1" si="151"/>
        <v>0</v>
      </c>
      <c r="CB35" s="34">
        <f t="shared" ca="1" si="86"/>
        <v>47.460695957514091</v>
      </c>
      <c r="CC35" s="34">
        <f t="shared" ca="1" si="87"/>
        <v>47.460695957514091</v>
      </c>
      <c r="CD35" s="25">
        <f t="shared" ca="1" si="152"/>
        <v>0</v>
      </c>
      <c r="CE35" s="35">
        <f t="shared" ca="1" si="153"/>
        <v>206.83500000000001</v>
      </c>
      <c r="CF35" s="35">
        <f t="shared" ca="1" si="154"/>
        <v>206.83500000000001</v>
      </c>
      <c r="CG35" s="47">
        <f t="shared" ca="1" si="88"/>
        <v>0</v>
      </c>
      <c r="CH35" s="5"/>
      <c r="CI35" s="5"/>
      <c r="CJ35" s="5">
        <f t="shared" ca="1" si="155"/>
        <v>38</v>
      </c>
      <c r="CK35" s="5">
        <f t="shared" ca="1" si="156"/>
        <v>32</v>
      </c>
      <c r="CL35" s="66">
        <f t="shared" ca="1" si="157"/>
        <v>0.15789473684210531</v>
      </c>
      <c r="CO35" s="5">
        <f t="shared" ref="CO35:CZ44" ca="1" si="171">OFFSET(INDIRECT($E$21),$C35,CO$19)</f>
        <v>61929.5</v>
      </c>
      <c r="CP35" s="5">
        <f t="shared" ca="1" si="171"/>
        <v>0</v>
      </c>
      <c r="CQ35" s="5">
        <f t="shared" ca="1" si="171"/>
        <v>8934.06</v>
      </c>
      <c r="CR35" s="5">
        <f t="shared" ca="1" si="171"/>
        <v>20131.099999999999</v>
      </c>
      <c r="CS35" s="5">
        <f t="shared" ca="1" si="171"/>
        <v>0</v>
      </c>
      <c r="CT35" s="5">
        <f t="shared" ca="1" si="171"/>
        <v>0</v>
      </c>
      <c r="CU35" s="5">
        <f t="shared" ca="1" si="171"/>
        <v>0</v>
      </c>
      <c r="CV35" s="5">
        <f t="shared" ca="1" si="171"/>
        <v>9297.5499999999993</v>
      </c>
      <c r="CW35" s="5">
        <f t="shared" ca="1" si="171"/>
        <v>23566.799999999999</v>
      </c>
      <c r="CX35" s="5">
        <f t="shared" ca="1" si="171"/>
        <v>0</v>
      </c>
      <c r="CY35" s="5">
        <f t="shared" ca="1" si="171"/>
        <v>0</v>
      </c>
      <c r="CZ35" s="5">
        <f t="shared" ca="1" si="171"/>
        <v>0</v>
      </c>
      <c r="DA35" s="5"/>
      <c r="DB35" s="5">
        <f t="shared" ref="DB35:DM44" ca="1" si="172">OFFSET(INDIRECT($E$21),$C35,DB$19)</f>
        <v>528.11500000000001</v>
      </c>
      <c r="DC35" s="5">
        <f t="shared" ca="1" si="172"/>
        <v>271.68900000000002</v>
      </c>
      <c r="DD35" s="5">
        <f t="shared" ca="1" si="172"/>
        <v>0</v>
      </c>
      <c r="DE35" s="5">
        <f t="shared" ca="1" si="172"/>
        <v>0</v>
      </c>
      <c r="DF35" s="5">
        <f t="shared" ca="1" si="172"/>
        <v>0</v>
      </c>
      <c r="DG35" s="5">
        <f t="shared" ca="1" si="172"/>
        <v>0</v>
      </c>
      <c r="DH35" s="5">
        <f t="shared" ca="1" si="172"/>
        <v>256.42700000000002</v>
      </c>
      <c r="DI35" s="5">
        <f t="shared" ca="1" si="172"/>
        <v>0</v>
      </c>
      <c r="DJ35" s="5">
        <f t="shared" ca="1" si="172"/>
        <v>0</v>
      </c>
      <c r="DK35" s="5">
        <f t="shared" ca="1" si="172"/>
        <v>0</v>
      </c>
      <c r="DL35" s="5">
        <f t="shared" ca="1" si="172"/>
        <v>0</v>
      </c>
      <c r="DM35" s="5">
        <f t="shared" ca="1" si="172"/>
        <v>0</v>
      </c>
      <c r="DN35" s="5"/>
      <c r="DO35" s="5">
        <f t="shared" ref="DO35:DV44" ca="1" si="173">OFFSET(INDIRECT($E$21),$C35,DO$19)</f>
        <v>207.40600000000001</v>
      </c>
      <c r="DP35" s="5">
        <f t="shared" ca="1" si="173"/>
        <v>8.3012499999999996</v>
      </c>
      <c r="DQ35" s="5">
        <f t="shared" ca="1" si="173"/>
        <v>69.580600000000004</v>
      </c>
      <c r="DR35" s="5">
        <f t="shared" ca="1" si="173"/>
        <v>81.491100000000003</v>
      </c>
      <c r="DS35" s="5">
        <f t="shared" ca="1" si="173"/>
        <v>0</v>
      </c>
      <c r="DT35" s="5">
        <f t="shared" ca="1" si="173"/>
        <v>0</v>
      </c>
      <c r="DU35" s="5">
        <f t="shared" ca="1" si="173"/>
        <v>6.6493599999999997</v>
      </c>
      <c r="DV35" s="5">
        <f t="shared" ca="1" si="173"/>
        <v>41.383200000000002</v>
      </c>
      <c r="DW35" s="5"/>
      <c r="DX35" s="20">
        <f t="shared" ca="1" si="158"/>
        <v>48.002921451238265</v>
      </c>
      <c r="DY35" s="20">
        <f t="shared" ca="1" si="159"/>
        <v>4.9379505130805548</v>
      </c>
      <c r="DZ35" s="20">
        <f t="shared" ca="1" si="160"/>
        <v>5.5402908583330603</v>
      </c>
      <c r="EA35" s="20">
        <f t="shared" ca="1" si="161"/>
        <v>12.483926602036325</v>
      </c>
      <c r="EB35" s="20">
        <f t="shared" ca="1" si="162"/>
        <v>0</v>
      </c>
      <c r="EC35" s="20">
        <f t="shared" ca="1" si="163"/>
        <v>0</v>
      </c>
      <c r="ED35" s="20">
        <f t="shared" ca="1" si="164"/>
        <v>4.6605634980352812</v>
      </c>
      <c r="EE35" s="20">
        <f t="shared" ca="1" si="165"/>
        <v>5.765702409642933</v>
      </c>
      <c r="EF35" s="20">
        <f t="shared" ca="1" si="166"/>
        <v>14.614511946434607</v>
      </c>
      <c r="EG35" s="20">
        <f t="shared" ca="1" si="167"/>
        <v>0</v>
      </c>
      <c r="EH35" s="20">
        <f t="shared" ca="1" si="168"/>
        <v>0</v>
      </c>
      <c r="EI35" s="5"/>
      <c r="EJ35" s="5"/>
      <c r="EK35" s="5"/>
      <c r="EL35" s="5">
        <f t="shared" ca="1" si="90"/>
        <v>61929.5</v>
      </c>
      <c r="EM35" s="5">
        <f t="shared" ca="1" si="90"/>
        <v>0</v>
      </c>
      <c r="EN35" s="5">
        <f t="shared" ca="1" si="90"/>
        <v>8934.06</v>
      </c>
      <c r="EO35" s="5">
        <f t="shared" ca="1" si="90"/>
        <v>20131.099999999999</v>
      </c>
      <c r="EP35" s="5">
        <f t="shared" ca="1" si="90"/>
        <v>0</v>
      </c>
      <c r="EQ35" s="5">
        <f t="shared" ca="1" si="90"/>
        <v>0</v>
      </c>
      <c r="ER35" s="5">
        <f t="shared" ca="1" si="90"/>
        <v>0</v>
      </c>
      <c r="ES35" s="5">
        <f t="shared" ca="1" si="90"/>
        <v>9297.5499999999993</v>
      </c>
      <c r="ET35" s="5">
        <f t="shared" ca="1" si="90"/>
        <v>23566.799999999999</v>
      </c>
      <c r="EU35" s="5">
        <f t="shared" ca="1" si="90"/>
        <v>0</v>
      </c>
      <c r="EV35" s="5">
        <f t="shared" ca="1" si="90"/>
        <v>0</v>
      </c>
      <c r="EW35" s="5">
        <f t="shared" ca="1" si="90"/>
        <v>0</v>
      </c>
      <c r="EX35" s="5"/>
      <c r="EY35" s="5">
        <f t="shared" ca="1" si="91"/>
        <v>528.11500000000001</v>
      </c>
      <c r="EZ35" s="5">
        <f t="shared" ca="1" si="91"/>
        <v>271.68900000000002</v>
      </c>
      <c r="FA35" s="5">
        <f t="shared" ca="1" si="91"/>
        <v>0</v>
      </c>
      <c r="FB35" s="5">
        <f t="shared" ca="1" si="91"/>
        <v>0</v>
      </c>
      <c r="FC35" s="5">
        <f t="shared" ca="1" si="91"/>
        <v>0</v>
      </c>
      <c r="FD35" s="5">
        <f t="shared" ca="1" si="91"/>
        <v>0</v>
      </c>
      <c r="FE35" s="5">
        <f t="shared" ca="1" si="91"/>
        <v>256.42700000000002</v>
      </c>
      <c r="FF35" s="5">
        <f t="shared" ca="1" si="91"/>
        <v>0</v>
      </c>
      <c r="FG35" s="5">
        <f t="shared" ca="1" si="91"/>
        <v>0</v>
      </c>
      <c r="FH35" s="5">
        <f t="shared" ca="1" si="91"/>
        <v>0</v>
      </c>
      <c r="FI35" s="5">
        <f t="shared" ca="1" si="91"/>
        <v>0</v>
      </c>
      <c r="FJ35" s="5">
        <f t="shared" ca="1" si="91"/>
        <v>0</v>
      </c>
      <c r="FK35" s="5"/>
      <c r="FL35" s="5">
        <f t="shared" ca="1" si="92"/>
        <v>207.40600000000001</v>
      </c>
      <c r="FM35" s="5">
        <f t="shared" ca="1" si="92"/>
        <v>8.3012499999999996</v>
      </c>
      <c r="FN35" s="5">
        <f t="shared" ca="1" si="92"/>
        <v>69.580600000000004</v>
      </c>
      <c r="FO35" s="5">
        <f t="shared" ca="1" si="92"/>
        <v>81.491100000000003</v>
      </c>
      <c r="FP35" s="5">
        <f t="shared" ca="1" si="92"/>
        <v>0</v>
      </c>
      <c r="FQ35" s="5">
        <f t="shared" ca="1" si="92"/>
        <v>0</v>
      </c>
      <c r="FR35" s="5">
        <f t="shared" ca="1" si="92"/>
        <v>6.6493599999999997</v>
      </c>
      <c r="FS35" s="5">
        <f t="shared" ca="1" si="92"/>
        <v>41.383200000000002</v>
      </c>
      <c r="FT35" s="5"/>
      <c r="FU35" s="20">
        <f t="shared" ca="1" si="169"/>
        <v>48.002921451238265</v>
      </c>
      <c r="FV35" s="20">
        <f t="shared" ca="1" si="93"/>
        <v>4.9379505130805548</v>
      </c>
      <c r="FW35" s="20">
        <f t="shared" ca="1" si="94"/>
        <v>5.5402908583330603</v>
      </c>
      <c r="FX35" s="20">
        <f t="shared" ca="1" si="95"/>
        <v>12.483926602036325</v>
      </c>
      <c r="FY35" s="20">
        <f t="shared" ca="1" si="96"/>
        <v>0</v>
      </c>
      <c r="FZ35" s="20">
        <f t="shared" ca="1" si="97"/>
        <v>0</v>
      </c>
      <c r="GA35" s="20">
        <f t="shared" ca="1" si="98"/>
        <v>4.6605634980352812</v>
      </c>
      <c r="GB35" s="20">
        <f t="shared" ca="1" si="99"/>
        <v>5.765702409642933</v>
      </c>
      <c r="GC35" s="20">
        <f t="shared" ca="1" si="100"/>
        <v>14.614511946434607</v>
      </c>
      <c r="GD35" s="20">
        <f t="shared" ca="1" si="101"/>
        <v>0</v>
      </c>
      <c r="GE35" s="20">
        <f t="shared" ca="1" si="102"/>
        <v>0</v>
      </c>
      <c r="GF35" s="5"/>
      <c r="GG35" s="5"/>
      <c r="GH35" s="5"/>
      <c r="GI35" s="5">
        <f t="shared" ref="GI35:GT44" ca="1" si="174">OFFSET(INDIRECT($E$21),$C35,GI$19)</f>
        <v>62086.400000000001</v>
      </c>
      <c r="GJ35" s="5">
        <f t="shared" ca="1" si="174"/>
        <v>0</v>
      </c>
      <c r="GK35" s="5">
        <f t="shared" ca="1" si="174"/>
        <v>9092.77</v>
      </c>
      <c r="GL35" s="5">
        <f t="shared" ca="1" si="174"/>
        <v>20129.3</v>
      </c>
      <c r="GM35" s="5">
        <f t="shared" ca="1" si="174"/>
        <v>0</v>
      </c>
      <c r="GN35" s="5">
        <f t="shared" ca="1" si="174"/>
        <v>0</v>
      </c>
      <c r="GO35" s="5">
        <f t="shared" ca="1" si="174"/>
        <v>0</v>
      </c>
      <c r="GP35" s="5">
        <f t="shared" ca="1" si="174"/>
        <v>9297.5499999999993</v>
      </c>
      <c r="GQ35" s="5">
        <f t="shared" ca="1" si="174"/>
        <v>23566.799999999999</v>
      </c>
      <c r="GR35" s="5">
        <f t="shared" ca="1" si="174"/>
        <v>0</v>
      </c>
      <c r="GS35" s="5">
        <f t="shared" ca="1" si="174"/>
        <v>0</v>
      </c>
      <c r="GT35" s="5">
        <f t="shared" ca="1" si="174"/>
        <v>0</v>
      </c>
      <c r="GU35" s="5"/>
      <c r="GV35" s="5">
        <f t="shared" ref="GV35:HG44" ca="1" si="175">OFFSET(INDIRECT($E$21),$C35,GV$19)</f>
        <v>492.928</v>
      </c>
      <c r="GW35" s="5">
        <f t="shared" ca="1" si="175"/>
        <v>238.47300000000001</v>
      </c>
      <c r="GX35" s="5">
        <f t="shared" ca="1" si="175"/>
        <v>0</v>
      </c>
      <c r="GY35" s="5">
        <f t="shared" ca="1" si="175"/>
        <v>0</v>
      </c>
      <c r="GZ35" s="5">
        <f t="shared" ca="1" si="175"/>
        <v>0</v>
      </c>
      <c r="HA35" s="5">
        <f t="shared" ca="1" si="175"/>
        <v>0</v>
      </c>
      <c r="HB35" s="5">
        <f t="shared" ca="1" si="175"/>
        <v>254.45599999999999</v>
      </c>
      <c r="HC35" s="5">
        <f t="shared" ca="1" si="175"/>
        <v>0</v>
      </c>
      <c r="HD35" s="5">
        <f t="shared" ca="1" si="175"/>
        <v>0</v>
      </c>
      <c r="HE35" s="5">
        <f t="shared" ca="1" si="175"/>
        <v>0</v>
      </c>
      <c r="HF35" s="5">
        <f t="shared" ca="1" si="175"/>
        <v>0</v>
      </c>
      <c r="HG35" s="5">
        <f t="shared" ca="1" si="175"/>
        <v>0</v>
      </c>
      <c r="HH35" s="5"/>
      <c r="HI35" s="5">
        <f t="shared" ref="HI35:HP44" ca="1" si="176">OFFSET(INDIRECT($E$21),$C35,HI$19)</f>
        <v>206.83500000000001</v>
      </c>
      <c r="HJ35" s="5">
        <f t="shared" ca="1" si="176"/>
        <v>7.3055599999999998</v>
      </c>
      <c r="HK35" s="5">
        <f t="shared" ca="1" si="176"/>
        <v>70.061800000000005</v>
      </c>
      <c r="HL35" s="5">
        <f t="shared" ca="1" si="176"/>
        <v>81.485900000000001</v>
      </c>
      <c r="HM35" s="5">
        <f t="shared" ca="1" si="176"/>
        <v>0</v>
      </c>
      <c r="HN35" s="5">
        <f t="shared" ca="1" si="176"/>
        <v>0</v>
      </c>
      <c r="HO35" s="5">
        <f t="shared" ca="1" si="176"/>
        <v>6.5982500000000002</v>
      </c>
      <c r="HP35" s="5">
        <f t="shared" ca="1" si="176"/>
        <v>41.383200000000002</v>
      </c>
      <c r="HQ35" s="5"/>
      <c r="HR35" s="20">
        <f t="shared" ca="1" si="103"/>
        <v>47.460695957514091</v>
      </c>
      <c r="HS35" s="20">
        <f t="shared" ca="1" si="104"/>
        <v>4.3342493538783655</v>
      </c>
      <c r="HT35" s="20">
        <f t="shared" ca="1" si="105"/>
        <v>5.638711907903585</v>
      </c>
      <c r="HU35" s="20">
        <f t="shared" ca="1" si="106"/>
        <v>12.482810365572167</v>
      </c>
      <c r="HV35" s="20">
        <f t="shared" ca="1" si="107"/>
        <v>0</v>
      </c>
      <c r="HW35" s="20">
        <f t="shared" ca="1" si="108"/>
        <v>0</v>
      </c>
      <c r="HX35" s="20">
        <f t="shared" ca="1" si="109"/>
        <v>4.6247405517206275</v>
      </c>
      <c r="HY35" s="20">
        <f t="shared" ca="1" si="110"/>
        <v>5.765702409642933</v>
      </c>
      <c r="HZ35" s="20">
        <f t="shared" ca="1" si="111"/>
        <v>14.614511946434607</v>
      </c>
      <c r="IA35" s="20">
        <f t="shared" ca="1" si="112"/>
        <v>0</v>
      </c>
      <c r="IB35" s="20">
        <f t="shared" ca="1" si="113"/>
        <v>0</v>
      </c>
      <c r="IC35" s="5"/>
      <c r="ID35" s="5"/>
      <c r="IE35" s="5"/>
      <c r="IF35" s="5">
        <f t="shared" ca="1" si="114"/>
        <v>62086.400000000001</v>
      </c>
      <c r="IG35" s="5">
        <f t="shared" ca="1" si="114"/>
        <v>0</v>
      </c>
      <c r="IH35" s="5">
        <f t="shared" ca="1" si="114"/>
        <v>9092.77</v>
      </c>
      <c r="II35" s="5">
        <f t="shared" ca="1" si="114"/>
        <v>20129.3</v>
      </c>
      <c r="IJ35" s="5">
        <f t="shared" ca="1" si="114"/>
        <v>0</v>
      </c>
      <c r="IK35" s="5">
        <f t="shared" ca="1" si="114"/>
        <v>0</v>
      </c>
      <c r="IL35" s="5">
        <f t="shared" ca="1" si="114"/>
        <v>0</v>
      </c>
      <c r="IM35" s="5">
        <f t="shared" ca="1" si="114"/>
        <v>9297.5499999999993</v>
      </c>
      <c r="IN35" s="5">
        <f t="shared" ca="1" si="114"/>
        <v>23566.799999999999</v>
      </c>
      <c r="IO35" s="5">
        <f t="shared" ca="1" si="114"/>
        <v>0</v>
      </c>
      <c r="IP35" s="5">
        <f t="shared" ca="1" si="114"/>
        <v>0</v>
      </c>
      <c r="IQ35" s="5">
        <f t="shared" ca="1" si="114"/>
        <v>0</v>
      </c>
      <c r="IR35" s="5"/>
      <c r="IS35" s="5">
        <f t="shared" ca="1" si="115"/>
        <v>492.928</v>
      </c>
      <c r="IT35" s="5">
        <f t="shared" ca="1" si="115"/>
        <v>238.47300000000001</v>
      </c>
      <c r="IU35" s="5">
        <f t="shared" ca="1" si="115"/>
        <v>0</v>
      </c>
      <c r="IV35" s="5">
        <f t="shared" ca="1" si="115"/>
        <v>0</v>
      </c>
      <c r="IW35" s="5">
        <f t="shared" ca="1" si="115"/>
        <v>0</v>
      </c>
      <c r="IX35" s="5">
        <f t="shared" ca="1" si="115"/>
        <v>0</v>
      </c>
      <c r="IY35" s="5">
        <f t="shared" ca="1" si="115"/>
        <v>254.45599999999999</v>
      </c>
      <c r="IZ35" s="5">
        <f t="shared" ca="1" si="115"/>
        <v>0</v>
      </c>
      <c r="JA35" s="5">
        <f t="shared" ca="1" si="115"/>
        <v>0</v>
      </c>
      <c r="JB35" s="5">
        <f t="shared" ca="1" si="115"/>
        <v>0</v>
      </c>
      <c r="JC35" s="5">
        <f t="shared" ca="1" si="115"/>
        <v>0</v>
      </c>
      <c r="JD35" s="5">
        <f t="shared" ca="1" si="115"/>
        <v>0</v>
      </c>
      <c r="JE35" s="5"/>
      <c r="JF35" s="5">
        <f t="shared" ca="1" si="116"/>
        <v>206.83500000000001</v>
      </c>
      <c r="JG35" s="5">
        <f t="shared" ca="1" si="116"/>
        <v>7.3055599999999998</v>
      </c>
      <c r="JH35" s="5">
        <f t="shared" ca="1" si="116"/>
        <v>70.061800000000005</v>
      </c>
      <c r="JI35" s="5">
        <f t="shared" ca="1" si="116"/>
        <v>81.485900000000001</v>
      </c>
      <c r="JJ35" s="5">
        <f t="shared" ca="1" si="116"/>
        <v>0</v>
      </c>
      <c r="JK35" s="5">
        <f t="shared" ca="1" si="116"/>
        <v>0</v>
      </c>
      <c r="JL35" s="5">
        <f t="shared" ca="1" si="116"/>
        <v>6.5982500000000002</v>
      </c>
      <c r="JM35" s="5">
        <f t="shared" ca="1" si="116"/>
        <v>41.383200000000002</v>
      </c>
      <c r="JN35" s="5"/>
      <c r="JO35" s="20">
        <f t="shared" ca="1" si="170"/>
        <v>47.460695957514091</v>
      </c>
      <c r="JP35" s="20">
        <f t="shared" ca="1" si="117"/>
        <v>4.3342493538783655</v>
      </c>
      <c r="JQ35" s="20">
        <f t="shared" ca="1" si="118"/>
        <v>5.638711907903585</v>
      </c>
      <c r="JR35" s="20">
        <f t="shared" ca="1" si="119"/>
        <v>12.482810365572167</v>
      </c>
      <c r="JS35" s="20">
        <f t="shared" ca="1" si="120"/>
        <v>0</v>
      </c>
      <c r="JT35" s="20">
        <f t="shared" ca="1" si="121"/>
        <v>0</v>
      </c>
      <c r="JU35" s="20">
        <f t="shared" ca="1" si="122"/>
        <v>4.6247405517206275</v>
      </c>
      <c r="JV35" s="20">
        <f t="shared" ca="1" si="123"/>
        <v>5.765702409642933</v>
      </c>
      <c r="JW35" s="20">
        <f t="shared" ca="1" si="124"/>
        <v>14.614511946434607</v>
      </c>
      <c r="JX35" s="20">
        <f t="shared" ca="1" si="125"/>
        <v>0</v>
      </c>
      <c r="JY35" s="20">
        <f t="shared" ca="1" si="126"/>
        <v>0</v>
      </c>
    </row>
    <row r="36" spans="1:285" ht="15" customHeight="1" x14ac:dyDescent="0.25">
      <c r="A36" s="5">
        <f>IF('Old Results'!E16='New Results'!E16,'New Results'!E16,"0")</f>
        <v>53627.8</v>
      </c>
      <c r="B36" s="5">
        <v>300</v>
      </c>
      <c r="C36" s="28">
        <f t="shared" si="127"/>
        <v>15</v>
      </c>
      <c r="D36" s="43" t="str">
        <f>'Old Results'!C16</f>
        <v>030012S-T24</v>
      </c>
      <c r="E36" s="43" t="str">
        <f>'New Results'!C16</f>
        <v>030012S-T24</v>
      </c>
      <c r="F36" s="5">
        <f t="shared" ca="1" si="38"/>
        <v>0</v>
      </c>
      <c r="G36" s="5">
        <f t="shared" ca="1" si="39"/>
        <v>0</v>
      </c>
      <c r="H36" s="5">
        <f t="shared" ca="1" si="40"/>
        <v>0</v>
      </c>
      <c r="I36" s="5">
        <f t="shared" ca="1" si="41"/>
        <v>0</v>
      </c>
      <c r="J36" s="5">
        <f t="shared" ca="1" si="42"/>
        <v>0</v>
      </c>
      <c r="K36" s="5">
        <f t="shared" ca="1" si="43"/>
        <v>0</v>
      </c>
      <c r="L36" s="5">
        <f t="shared" ca="1" si="44"/>
        <v>0</v>
      </c>
      <c r="M36" s="5">
        <f t="shared" ca="1" si="45"/>
        <v>0</v>
      </c>
      <c r="N36" s="5">
        <f t="shared" ca="1" si="46"/>
        <v>0</v>
      </c>
      <c r="O36" s="5">
        <f t="shared" ca="1" si="47"/>
        <v>0</v>
      </c>
      <c r="P36" s="5">
        <f t="shared" ca="1" si="48"/>
        <v>0</v>
      </c>
      <c r="Q36" s="5">
        <f t="shared" ca="1" si="48"/>
        <v>0</v>
      </c>
      <c r="R36" s="5">
        <f t="shared" ca="1" si="49"/>
        <v>0</v>
      </c>
      <c r="S36" s="5">
        <f t="shared" ca="1" si="50"/>
        <v>0</v>
      </c>
      <c r="T36" s="5">
        <f t="shared" ca="1" si="51"/>
        <v>0</v>
      </c>
      <c r="U36" s="5">
        <f t="shared" ca="1" si="52"/>
        <v>0</v>
      </c>
      <c r="V36" s="5">
        <f t="shared" ca="1" si="53"/>
        <v>0</v>
      </c>
      <c r="W36" s="5">
        <f t="shared" ca="1" si="54"/>
        <v>0</v>
      </c>
      <c r="X36" s="5">
        <f t="shared" ca="1" si="55"/>
        <v>0</v>
      </c>
      <c r="Y36" s="5">
        <f t="shared" ca="1" si="56"/>
        <v>0</v>
      </c>
      <c r="Z36" s="5">
        <f t="shared" ca="1" si="57"/>
        <v>0</v>
      </c>
      <c r="AA36" s="5">
        <f t="shared" ca="1" si="58"/>
        <v>0</v>
      </c>
      <c r="AB36" s="5">
        <f t="shared" ca="1" si="59"/>
        <v>0</v>
      </c>
      <c r="AC36" s="5">
        <f t="shared" ca="1" si="59"/>
        <v>0</v>
      </c>
      <c r="AD36" s="38">
        <f t="shared" ca="1" si="60"/>
        <v>0</v>
      </c>
      <c r="AE36" s="38">
        <f t="shared" ca="1" si="61"/>
        <v>0</v>
      </c>
      <c r="AF36" s="38">
        <f t="shared" ca="1" si="62"/>
        <v>0</v>
      </c>
      <c r="AG36" s="38">
        <f t="shared" ca="1" si="63"/>
        <v>0</v>
      </c>
      <c r="AH36" s="38">
        <f t="shared" ca="1" si="64"/>
        <v>0</v>
      </c>
      <c r="AI36" s="38">
        <f t="shared" ca="1" si="65"/>
        <v>0</v>
      </c>
      <c r="AJ36" s="38">
        <f t="shared" ca="1" si="66"/>
        <v>0</v>
      </c>
      <c r="AK36" s="38">
        <f t="shared" ca="1" si="67"/>
        <v>0</v>
      </c>
      <c r="AL36" s="34">
        <f t="shared" ca="1" si="68"/>
        <v>35.758308265489163</v>
      </c>
      <c r="AM36" s="34">
        <f t="shared" ca="1" si="69"/>
        <v>35.758308265489163</v>
      </c>
      <c r="AN36" s="25">
        <f t="shared" ca="1" si="128"/>
        <v>0</v>
      </c>
      <c r="AO36" s="35">
        <f t="shared" ca="1" si="129"/>
        <v>137.727</v>
      </c>
      <c r="AP36" s="35">
        <f t="shared" ca="1" si="130"/>
        <v>137.727</v>
      </c>
      <c r="AQ36" s="47">
        <f t="shared" ca="1" si="131"/>
        <v>0</v>
      </c>
      <c r="AR36" s="35">
        <f t="shared" ca="1" si="70"/>
        <v>0</v>
      </c>
      <c r="AS36" s="35">
        <f t="shared" ca="1" si="71"/>
        <v>0</v>
      </c>
      <c r="AT36" s="49">
        <f t="shared" ca="1" si="132"/>
        <v>0</v>
      </c>
      <c r="AU36" s="5"/>
      <c r="AV36" s="5">
        <f t="shared" ca="1" si="72"/>
        <v>0</v>
      </c>
      <c r="AW36" s="5">
        <f t="shared" ca="1" si="73"/>
        <v>0</v>
      </c>
      <c r="AX36" s="5">
        <f t="shared" ca="1" si="74"/>
        <v>0</v>
      </c>
      <c r="AY36" s="5">
        <f t="shared" ca="1" si="75"/>
        <v>0</v>
      </c>
      <c r="AZ36" s="5">
        <f t="shared" ca="1" si="76"/>
        <v>0</v>
      </c>
      <c r="BA36" s="5">
        <f t="shared" ca="1" si="77"/>
        <v>0</v>
      </c>
      <c r="BB36" s="5">
        <f t="shared" ca="1" si="78"/>
        <v>0</v>
      </c>
      <c r="BC36" s="5">
        <f t="shared" ca="1" si="79"/>
        <v>0</v>
      </c>
      <c r="BD36" s="5">
        <f t="shared" ca="1" si="80"/>
        <v>0</v>
      </c>
      <c r="BE36" s="5">
        <f t="shared" ca="1" si="81"/>
        <v>0</v>
      </c>
      <c r="BF36" s="5">
        <f t="shared" ca="1" si="82"/>
        <v>0</v>
      </c>
      <c r="BG36" s="5">
        <f t="shared" ca="1" si="83"/>
        <v>0</v>
      </c>
      <c r="BH36" s="5">
        <f t="shared" ca="1" si="133"/>
        <v>0</v>
      </c>
      <c r="BI36" s="5">
        <f t="shared" ca="1" si="134"/>
        <v>0</v>
      </c>
      <c r="BJ36" s="5">
        <f t="shared" ca="1" si="135"/>
        <v>0</v>
      </c>
      <c r="BK36" s="5">
        <f t="shared" ca="1" si="136"/>
        <v>0</v>
      </c>
      <c r="BL36" s="5">
        <f t="shared" ca="1" si="137"/>
        <v>0</v>
      </c>
      <c r="BM36" s="5">
        <f t="shared" ca="1" si="138"/>
        <v>0</v>
      </c>
      <c r="BN36" s="5">
        <f t="shared" ca="1" si="139"/>
        <v>0</v>
      </c>
      <c r="BO36" s="5">
        <f t="shared" ca="1" si="140"/>
        <v>0</v>
      </c>
      <c r="BP36" s="5">
        <f t="shared" ca="1" si="141"/>
        <v>0</v>
      </c>
      <c r="BQ36" s="5">
        <f t="shared" ca="1" si="142"/>
        <v>0</v>
      </c>
      <c r="BR36" s="5">
        <f t="shared" ca="1" si="143"/>
        <v>0</v>
      </c>
      <c r="BS36" s="5">
        <f t="shared" ca="1" si="143"/>
        <v>0</v>
      </c>
      <c r="BT36" s="38">
        <f t="shared" ca="1" si="144"/>
        <v>0</v>
      </c>
      <c r="BU36" s="38">
        <f t="shared" ca="1" si="145"/>
        <v>0</v>
      </c>
      <c r="BV36" s="38">
        <f t="shared" ca="1" si="146"/>
        <v>0</v>
      </c>
      <c r="BW36" s="38">
        <f t="shared" ca="1" si="147"/>
        <v>0</v>
      </c>
      <c r="BX36" s="38">
        <f t="shared" ca="1" si="148"/>
        <v>0</v>
      </c>
      <c r="BY36" s="38">
        <f t="shared" ca="1" si="149"/>
        <v>0</v>
      </c>
      <c r="BZ36" s="38">
        <f t="shared" ca="1" si="150"/>
        <v>0</v>
      </c>
      <c r="CA36" s="20">
        <f t="shared" ca="1" si="151"/>
        <v>0</v>
      </c>
      <c r="CB36" s="34">
        <f t="shared" ca="1" si="86"/>
        <v>35.758028559814122</v>
      </c>
      <c r="CC36" s="34">
        <f t="shared" ca="1" si="87"/>
        <v>35.758028559814122</v>
      </c>
      <c r="CD36" s="25">
        <f t="shared" ca="1" si="152"/>
        <v>0</v>
      </c>
      <c r="CE36" s="35">
        <f t="shared" ca="1" si="153"/>
        <v>137.726</v>
      </c>
      <c r="CF36" s="35">
        <f t="shared" ca="1" si="154"/>
        <v>137.726</v>
      </c>
      <c r="CG36" s="47">
        <f t="shared" ca="1" si="88"/>
        <v>0</v>
      </c>
      <c r="CJ36" s="5">
        <f t="shared" ca="1" si="155"/>
        <v>80</v>
      </c>
      <c r="CK36" s="5">
        <f t="shared" ca="1" si="156"/>
        <v>68</v>
      </c>
      <c r="CL36" s="66">
        <f t="shared" ca="1" si="157"/>
        <v>0.15000000000000002</v>
      </c>
      <c r="CO36" s="5">
        <f t="shared" ca="1" si="171"/>
        <v>443967</v>
      </c>
      <c r="CP36" s="5">
        <f t="shared" ca="1" si="171"/>
        <v>19.727599999999999</v>
      </c>
      <c r="CQ36" s="5">
        <f t="shared" ca="1" si="171"/>
        <v>85329</v>
      </c>
      <c r="CR36" s="5">
        <f t="shared" ca="1" si="171"/>
        <v>36368.5</v>
      </c>
      <c r="CS36" s="5">
        <f t="shared" ca="1" si="171"/>
        <v>0</v>
      </c>
      <c r="CT36" s="5">
        <f t="shared" ca="1" si="171"/>
        <v>1926.21</v>
      </c>
      <c r="CU36" s="5">
        <f t="shared" ca="1" si="171"/>
        <v>0</v>
      </c>
      <c r="CV36" s="5">
        <f t="shared" ca="1" si="171"/>
        <v>90621.7</v>
      </c>
      <c r="CW36" s="5">
        <f t="shared" ca="1" si="171"/>
        <v>229701</v>
      </c>
      <c r="CX36" s="5">
        <f t="shared" ca="1" si="171"/>
        <v>0</v>
      </c>
      <c r="CY36" s="5">
        <f t="shared" ca="1" si="171"/>
        <v>0</v>
      </c>
      <c r="CZ36" s="5">
        <f t="shared" ca="1" si="171"/>
        <v>0</v>
      </c>
      <c r="DA36" s="5"/>
      <c r="DB36" s="5">
        <f t="shared" ca="1" si="172"/>
        <v>4028.24</v>
      </c>
      <c r="DC36" s="5">
        <f t="shared" ca="1" si="172"/>
        <v>3365.3</v>
      </c>
      <c r="DD36" s="5">
        <f t="shared" ca="1" si="172"/>
        <v>0</v>
      </c>
      <c r="DE36" s="5">
        <f t="shared" ca="1" si="172"/>
        <v>0</v>
      </c>
      <c r="DF36" s="5">
        <f t="shared" ca="1" si="172"/>
        <v>0</v>
      </c>
      <c r="DG36" s="5">
        <f t="shared" ca="1" si="172"/>
        <v>0</v>
      </c>
      <c r="DH36" s="5">
        <f t="shared" ca="1" si="172"/>
        <v>662.93799999999999</v>
      </c>
      <c r="DI36" s="5">
        <f t="shared" ca="1" si="172"/>
        <v>0</v>
      </c>
      <c r="DJ36" s="5">
        <f t="shared" ca="1" si="172"/>
        <v>0</v>
      </c>
      <c r="DK36" s="5">
        <f t="shared" ca="1" si="172"/>
        <v>0</v>
      </c>
      <c r="DL36" s="5">
        <f t="shared" ca="1" si="172"/>
        <v>0</v>
      </c>
      <c r="DM36" s="5">
        <f t="shared" ca="1" si="172"/>
        <v>0</v>
      </c>
      <c r="DN36" s="5"/>
      <c r="DO36" s="5">
        <f t="shared" ca="1" si="173"/>
        <v>137.727</v>
      </c>
      <c r="DP36" s="5">
        <f t="shared" ca="1" si="173"/>
        <v>10.336399999999999</v>
      </c>
      <c r="DQ36" s="5">
        <f t="shared" ca="1" si="173"/>
        <v>65.292400000000001</v>
      </c>
      <c r="DR36" s="5">
        <f t="shared" ca="1" si="173"/>
        <v>18.325600000000001</v>
      </c>
      <c r="DS36" s="5">
        <f t="shared" ca="1" si="173"/>
        <v>0</v>
      </c>
      <c r="DT36" s="5">
        <f t="shared" ca="1" si="173"/>
        <v>0.61868999999999996</v>
      </c>
      <c r="DU36" s="5">
        <f t="shared" ca="1" si="173"/>
        <v>1.7703899999999999</v>
      </c>
      <c r="DV36" s="5">
        <f t="shared" ca="1" si="173"/>
        <v>41.383200000000002</v>
      </c>
      <c r="DW36" s="5"/>
      <c r="DX36" s="20">
        <f t="shared" ca="1" si="158"/>
        <v>35.758308265489163</v>
      </c>
      <c r="DY36" s="20">
        <f t="shared" ca="1" si="159"/>
        <v>6.2765451980353468</v>
      </c>
      <c r="DZ36" s="20">
        <f t="shared" ca="1" si="160"/>
        <v>5.428948194779573</v>
      </c>
      <c r="EA36" s="20">
        <f t="shared" ca="1" si="161"/>
        <v>2.3138991716982606</v>
      </c>
      <c r="EB36" s="20">
        <f t="shared" ca="1" si="162"/>
        <v>0</v>
      </c>
      <c r="EC36" s="20">
        <f t="shared" ca="1" si="163"/>
        <v>0.12255264098098373</v>
      </c>
      <c r="ED36" s="20">
        <f t="shared" ca="1" si="164"/>
        <v>1.2361834720051914</v>
      </c>
      <c r="EE36" s="20">
        <f t="shared" ca="1" si="165"/>
        <v>5.7656894446537059</v>
      </c>
      <c r="EF36" s="20">
        <f t="shared" ca="1" si="166"/>
        <v>14.61443154483309</v>
      </c>
      <c r="EG36" s="20">
        <f t="shared" ca="1" si="167"/>
        <v>0</v>
      </c>
      <c r="EH36" s="20">
        <f t="shared" ca="1" si="168"/>
        <v>0</v>
      </c>
      <c r="EI36" s="5"/>
      <c r="EJ36" s="5"/>
      <c r="EK36" s="5"/>
      <c r="EL36" s="5">
        <f t="shared" ref="EL36:EW45" ca="1" si="177">OFFSET(INDIRECT($D$21),$C36,EL$19)</f>
        <v>443967</v>
      </c>
      <c r="EM36" s="5">
        <f t="shared" ca="1" si="177"/>
        <v>19.727599999999999</v>
      </c>
      <c r="EN36" s="5">
        <f t="shared" ca="1" si="177"/>
        <v>85329</v>
      </c>
      <c r="EO36" s="5">
        <f t="shared" ca="1" si="177"/>
        <v>36368.5</v>
      </c>
      <c r="EP36" s="5">
        <f t="shared" ca="1" si="177"/>
        <v>0</v>
      </c>
      <c r="EQ36" s="5">
        <f t="shared" ca="1" si="177"/>
        <v>1926.21</v>
      </c>
      <c r="ER36" s="5">
        <f t="shared" ca="1" si="177"/>
        <v>0</v>
      </c>
      <c r="ES36" s="5">
        <f t="shared" ca="1" si="177"/>
        <v>90621.7</v>
      </c>
      <c r="ET36" s="5">
        <f t="shared" ca="1" si="177"/>
        <v>229701</v>
      </c>
      <c r="EU36" s="5">
        <f t="shared" ca="1" si="177"/>
        <v>0</v>
      </c>
      <c r="EV36" s="5">
        <f t="shared" ca="1" si="177"/>
        <v>0</v>
      </c>
      <c r="EW36" s="5">
        <f t="shared" ca="1" si="177"/>
        <v>0</v>
      </c>
      <c r="EX36" s="5"/>
      <c r="EY36" s="5">
        <f t="shared" ref="EY36:FJ45" ca="1" si="178">OFFSET(INDIRECT($D$21),$C36,EY$19)</f>
        <v>4028.24</v>
      </c>
      <c r="EZ36" s="5">
        <f t="shared" ca="1" si="178"/>
        <v>3365.3</v>
      </c>
      <c r="FA36" s="5">
        <f t="shared" ca="1" si="178"/>
        <v>0</v>
      </c>
      <c r="FB36" s="5">
        <f t="shared" ca="1" si="178"/>
        <v>0</v>
      </c>
      <c r="FC36" s="5">
        <f t="shared" ca="1" si="178"/>
        <v>0</v>
      </c>
      <c r="FD36" s="5">
        <f t="shared" ca="1" si="178"/>
        <v>0</v>
      </c>
      <c r="FE36" s="5">
        <f t="shared" ca="1" si="178"/>
        <v>662.93799999999999</v>
      </c>
      <c r="FF36" s="5">
        <f t="shared" ca="1" si="178"/>
        <v>0</v>
      </c>
      <c r="FG36" s="5">
        <f t="shared" ca="1" si="178"/>
        <v>0</v>
      </c>
      <c r="FH36" s="5">
        <f t="shared" ca="1" si="178"/>
        <v>0</v>
      </c>
      <c r="FI36" s="5">
        <f t="shared" ca="1" si="178"/>
        <v>0</v>
      </c>
      <c r="FJ36" s="5">
        <f t="shared" ca="1" si="178"/>
        <v>0</v>
      </c>
      <c r="FK36" s="5"/>
      <c r="FL36" s="5">
        <f t="shared" ref="FL36:FS45" ca="1" si="179">OFFSET(INDIRECT($D$21),$C36,FL$19)</f>
        <v>137.727</v>
      </c>
      <c r="FM36" s="5">
        <f t="shared" ca="1" si="179"/>
        <v>10.336399999999999</v>
      </c>
      <c r="FN36" s="5">
        <f t="shared" ca="1" si="179"/>
        <v>65.292400000000001</v>
      </c>
      <c r="FO36" s="5">
        <f t="shared" ca="1" si="179"/>
        <v>18.325600000000001</v>
      </c>
      <c r="FP36" s="5">
        <f t="shared" ca="1" si="179"/>
        <v>0</v>
      </c>
      <c r="FQ36" s="5">
        <f t="shared" ca="1" si="179"/>
        <v>0.61868999999999996</v>
      </c>
      <c r="FR36" s="5">
        <f t="shared" ca="1" si="179"/>
        <v>1.7703899999999999</v>
      </c>
      <c r="FS36" s="5">
        <f t="shared" ca="1" si="179"/>
        <v>41.383200000000002</v>
      </c>
      <c r="FT36" s="5"/>
      <c r="FU36" s="20">
        <f t="shared" ca="1" si="169"/>
        <v>35.758308265489163</v>
      </c>
      <c r="FV36" s="20">
        <f t="shared" ca="1" si="93"/>
        <v>6.2765451980353468</v>
      </c>
      <c r="FW36" s="20">
        <f t="shared" ca="1" si="94"/>
        <v>5.428948194779573</v>
      </c>
      <c r="FX36" s="20">
        <f t="shared" ca="1" si="95"/>
        <v>2.3138991716982606</v>
      </c>
      <c r="FY36" s="20">
        <f t="shared" ca="1" si="96"/>
        <v>0</v>
      </c>
      <c r="FZ36" s="20">
        <f t="shared" ca="1" si="97"/>
        <v>0.12255264098098373</v>
      </c>
      <c r="GA36" s="20">
        <f t="shared" ca="1" si="98"/>
        <v>1.2361834720051914</v>
      </c>
      <c r="GB36" s="20">
        <f t="shared" ca="1" si="99"/>
        <v>5.7656894446537059</v>
      </c>
      <c r="GC36" s="20">
        <f t="shared" ca="1" si="100"/>
        <v>14.61443154483309</v>
      </c>
      <c r="GD36" s="20">
        <f t="shared" ca="1" si="101"/>
        <v>0</v>
      </c>
      <c r="GE36" s="20">
        <f t="shared" ca="1" si="102"/>
        <v>0</v>
      </c>
      <c r="GF36" s="5"/>
      <c r="GG36" s="5"/>
      <c r="GH36" s="5"/>
      <c r="GI36" s="5">
        <f t="shared" ca="1" si="174"/>
        <v>443967</v>
      </c>
      <c r="GJ36" s="5">
        <f t="shared" ca="1" si="174"/>
        <v>19.744700000000002</v>
      </c>
      <c r="GK36" s="5">
        <f t="shared" ca="1" si="174"/>
        <v>85329</v>
      </c>
      <c r="GL36" s="5">
        <f t="shared" ca="1" si="174"/>
        <v>36368.5</v>
      </c>
      <c r="GM36" s="5">
        <f t="shared" ca="1" si="174"/>
        <v>0</v>
      </c>
      <c r="GN36" s="5">
        <f t="shared" ca="1" si="174"/>
        <v>1926.35</v>
      </c>
      <c r="GO36" s="5">
        <f t="shared" ca="1" si="174"/>
        <v>0</v>
      </c>
      <c r="GP36" s="5">
        <f t="shared" ca="1" si="174"/>
        <v>90621.7</v>
      </c>
      <c r="GQ36" s="5">
        <f t="shared" ca="1" si="174"/>
        <v>229701</v>
      </c>
      <c r="GR36" s="5">
        <f t="shared" ca="1" si="174"/>
        <v>0</v>
      </c>
      <c r="GS36" s="5">
        <f t="shared" ca="1" si="174"/>
        <v>0</v>
      </c>
      <c r="GT36" s="5">
        <f t="shared" ca="1" si="174"/>
        <v>0</v>
      </c>
      <c r="GU36" s="5"/>
      <c r="GV36" s="5">
        <f t="shared" ca="1" si="175"/>
        <v>4028.09</v>
      </c>
      <c r="GW36" s="5">
        <f t="shared" ca="1" si="175"/>
        <v>3365.29</v>
      </c>
      <c r="GX36" s="5">
        <f t="shared" ca="1" si="175"/>
        <v>0</v>
      </c>
      <c r="GY36" s="5">
        <f t="shared" ca="1" si="175"/>
        <v>0</v>
      </c>
      <c r="GZ36" s="5">
        <f t="shared" ca="1" si="175"/>
        <v>0</v>
      </c>
      <c r="HA36" s="5">
        <f t="shared" ca="1" si="175"/>
        <v>0</v>
      </c>
      <c r="HB36" s="5">
        <f t="shared" ca="1" si="175"/>
        <v>662.80100000000004</v>
      </c>
      <c r="HC36" s="5">
        <f t="shared" ca="1" si="175"/>
        <v>0</v>
      </c>
      <c r="HD36" s="5">
        <f t="shared" ca="1" si="175"/>
        <v>0</v>
      </c>
      <c r="HE36" s="5">
        <f t="shared" ca="1" si="175"/>
        <v>0</v>
      </c>
      <c r="HF36" s="5">
        <f t="shared" ca="1" si="175"/>
        <v>0</v>
      </c>
      <c r="HG36" s="5">
        <f t="shared" ca="1" si="175"/>
        <v>0</v>
      </c>
      <c r="HH36" s="5"/>
      <c r="HI36" s="5">
        <f t="shared" ca="1" si="176"/>
        <v>137.726</v>
      </c>
      <c r="HJ36" s="5">
        <f t="shared" ca="1" si="176"/>
        <v>10.336399999999999</v>
      </c>
      <c r="HK36" s="5">
        <f t="shared" ca="1" si="176"/>
        <v>65.292400000000001</v>
      </c>
      <c r="HL36" s="5">
        <f t="shared" ca="1" si="176"/>
        <v>18.325600000000001</v>
      </c>
      <c r="HM36" s="5">
        <f t="shared" ca="1" si="176"/>
        <v>0</v>
      </c>
      <c r="HN36" s="5">
        <f t="shared" ca="1" si="176"/>
        <v>0.61873800000000001</v>
      </c>
      <c r="HO36" s="5">
        <f t="shared" ca="1" si="176"/>
        <v>1.77003</v>
      </c>
      <c r="HP36" s="5">
        <f t="shared" ca="1" si="176"/>
        <v>41.383200000000002</v>
      </c>
      <c r="HQ36" s="5"/>
      <c r="HR36" s="20">
        <f t="shared" ca="1" si="103"/>
        <v>35.758028559814122</v>
      </c>
      <c r="HS36" s="20">
        <f t="shared" ca="1" si="104"/>
        <v>6.2765276389559146</v>
      </c>
      <c r="HT36" s="20">
        <f t="shared" ca="1" si="105"/>
        <v>5.428948194779573</v>
      </c>
      <c r="HU36" s="20">
        <f t="shared" ca="1" si="106"/>
        <v>2.3138991716982606</v>
      </c>
      <c r="HV36" s="20">
        <f t="shared" ca="1" si="107"/>
        <v>0</v>
      </c>
      <c r="HW36" s="20">
        <f t="shared" ca="1" si="108"/>
        <v>0.12256154830144066</v>
      </c>
      <c r="HX36" s="20">
        <f t="shared" ca="1" si="109"/>
        <v>1.2359280074886534</v>
      </c>
      <c r="HY36" s="20">
        <f t="shared" ca="1" si="110"/>
        <v>5.7656894446537059</v>
      </c>
      <c r="HZ36" s="20">
        <f t="shared" ca="1" si="111"/>
        <v>14.61443154483309</v>
      </c>
      <c r="IA36" s="20">
        <f t="shared" ca="1" si="112"/>
        <v>0</v>
      </c>
      <c r="IB36" s="20">
        <f t="shared" ca="1" si="113"/>
        <v>0</v>
      </c>
      <c r="IC36" s="5"/>
      <c r="ID36" s="5"/>
      <c r="IE36" s="5"/>
      <c r="IF36" s="5">
        <f t="shared" ref="IF36:IQ45" ca="1" si="180">OFFSET(INDIRECT($D$21),$C36,IF$19)</f>
        <v>443967</v>
      </c>
      <c r="IG36" s="5">
        <f t="shared" ca="1" si="180"/>
        <v>19.744700000000002</v>
      </c>
      <c r="IH36" s="5">
        <f t="shared" ca="1" si="180"/>
        <v>85329</v>
      </c>
      <c r="II36" s="5">
        <f t="shared" ca="1" si="180"/>
        <v>36368.5</v>
      </c>
      <c r="IJ36" s="5">
        <f t="shared" ca="1" si="180"/>
        <v>0</v>
      </c>
      <c r="IK36" s="5">
        <f t="shared" ca="1" si="180"/>
        <v>1926.35</v>
      </c>
      <c r="IL36" s="5">
        <f t="shared" ca="1" si="180"/>
        <v>0</v>
      </c>
      <c r="IM36" s="5">
        <f t="shared" ca="1" si="180"/>
        <v>90621.7</v>
      </c>
      <c r="IN36" s="5">
        <f t="shared" ca="1" si="180"/>
        <v>229701</v>
      </c>
      <c r="IO36" s="5">
        <f t="shared" ca="1" si="180"/>
        <v>0</v>
      </c>
      <c r="IP36" s="5">
        <f t="shared" ca="1" si="180"/>
        <v>0</v>
      </c>
      <c r="IQ36" s="5">
        <f t="shared" ca="1" si="180"/>
        <v>0</v>
      </c>
      <c r="IR36" s="5"/>
      <c r="IS36" s="5">
        <f t="shared" ref="IS36:JD45" ca="1" si="181">OFFSET(INDIRECT($D$21),$C36,IS$19)</f>
        <v>4028.09</v>
      </c>
      <c r="IT36" s="5">
        <f t="shared" ca="1" si="181"/>
        <v>3365.29</v>
      </c>
      <c r="IU36" s="5">
        <f t="shared" ca="1" si="181"/>
        <v>0</v>
      </c>
      <c r="IV36" s="5">
        <f t="shared" ca="1" si="181"/>
        <v>0</v>
      </c>
      <c r="IW36" s="5">
        <f t="shared" ca="1" si="181"/>
        <v>0</v>
      </c>
      <c r="IX36" s="5">
        <f t="shared" ca="1" si="181"/>
        <v>0</v>
      </c>
      <c r="IY36" s="5">
        <f t="shared" ca="1" si="181"/>
        <v>662.80100000000004</v>
      </c>
      <c r="IZ36" s="5">
        <f t="shared" ca="1" si="181"/>
        <v>0</v>
      </c>
      <c r="JA36" s="5">
        <f t="shared" ca="1" si="181"/>
        <v>0</v>
      </c>
      <c r="JB36" s="5">
        <f t="shared" ca="1" si="181"/>
        <v>0</v>
      </c>
      <c r="JC36" s="5">
        <f t="shared" ca="1" si="181"/>
        <v>0</v>
      </c>
      <c r="JD36" s="5">
        <f t="shared" ca="1" si="181"/>
        <v>0</v>
      </c>
      <c r="JE36" s="5"/>
      <c r="JF36" s="5">
        <f t="shared" ref="JF36:JM45" ca="1" si="182">OFFSET(INDIRECT($D$21),$C36,JF$19)</f>
        <v>137.726</v>
      </c>
      <c r="JG36" s="5">
        <f t="shared" ca="1" si="182"/>
        <v>10.336399999999999</v>
      </c>
      <c r="JH36" s="5">
        <f t="shared" ca="1" si="182"/>
        <v>65.292400000000001</v>
      </c>
      <c r="JI36" s="5">
        <f t="shared" ca="1" si="182"/>
        <v>18.325600000000001</v>
      </c>
      <c r="JJ36" s="5">
        <f t="shared" ca="1" si="182"/>
        <v>0</v>
      </c>
      <c r="JK36" s="5">
        <f t="shared" ca="1" si="182"/>
        <v>0.61873800000000001</v>
      </c>
      <c r="JL36" s="5">
        <f t="shared" ca="1" si="182"/>
        <v>1.77003</v>
      </c>
      <c r="JM36" s="5">
        <f t="shared" ca="1" si="182"/>
        <v>41.383200000000002</v>
      </c>
      <c r="JN36" s="5"/>
      <c r="JO36" s="20">
        <f t="shared" ca="1" si="170"/>
        <v>35.758028559814122</v>
      </c>
      <c r="JP36" s="20">
        <f t="shared" ca="1" si="117"/>
        <v>6.2765276389559146</v>
      </c>
      <c r="JQ36" s="20">
        <f t="shared" ca="1" si="118"/>
        <v>5.428948194779573</v>
      </c>
      <c r="JR36" s="20">
        <f t="shared" ca="1" si="119"/>
        <v>2.3138991716982606</v>
      </c>
      <c r="JS36" s="20">
        <f t="shared" ca="1" si="120"/>
        <v>0</v>
      </c>
      <c r="JT36" s="20">
        <f t="shared" ca="1" si="121"/>
        <v>0.12256154830144066</v>
      </c>
      <c r="JU36" s="20">
        <f t="shared" ca="1" si="122"/>
        <v>1.2359280074886534</v>
      </c>
      <c r="JV36" s="20">
        <f t="shared" ca="1" si="123"/>
        <v>5.7656894446537059</v>
      </c>
      <c r="JW36" s="20">
        <f t="shared" ca="1" si="124"/>
        <v>14.61443154483309</v>
      </c>
      <c r="JX36" s="20">
        <f t="shared" ca="1" si="125"/>
        <v>0</v>
      </c>
      <c r="JY36" s="20">
        <f t="shared" ca="1" si="126"/>
        <v>0</v>
      </c>
    </row>
    <row r="37" spans="1:285" ht="15" customHeight="1" x14ac:dyDescent="0.25">
      <c r="A37" s="5">
        <f>IF('Old Results'!E17='New Results'!E17,'New Results'!E17,"0")</f>
        <v>24412.7</v>
      </c>
      <c r="B37" s="5">
        <v>100</v>
      </c>
      <c r="C37" s="28">
        <f t="shared" si="127"/>
        <v>16</v>
      </c>
      <c r="D37" s="43" t="str">
        <f>'Old Results'!C17</f>
        <v>010112-SchSml-PSZ16</v>
      </c>
      <c r="E37" s="43" t="str">
        <f>'New Results'!C17</f>
        <v>010112-SchSml-PSZ16</v>
      </c>
      <c r="F37" s="5">
        <f t="shared" ref="F37:F71" ca="1" si="183">IF(AND($CO37&gt;0,$EL37&gt;0),CO37-EL37,0)</f>
        <v>0</v>
      </c>
      <c r="G37" s="5">
        <f t="shared" ref="G37:G71" ca="1" si="184">IF(AND($CO37&gt;0,$EL37&gt;0),CP37-EM37,0)</f>
        <v>0</v>
      </c>
      <c r="H37" s="5">
        <f t="shared" ref="H37:H71" ca="1" si="185">IF(AND($CO37&gt;0,$EL37&gt;0),CQ37-EN37,0)</f>
        <v>0</v>
      </c>
      <c r="I37" s="5">
        <f t="shared" ref="I37:I71" ca="1" si="186">IF(AND($CO37&gt;0,$EL37&gt;0),CR37-EO37,0)</f>
        <v>0</v>
      </c>
      <c r="J37" s="5">
        <f t="shared" ref="J37:J71" ca="1" si="187">IF(AND($CO37&gt;0,$EL37&gt;0),CS37-EP37,0)</f>
        <v>0</v>
      </c>
      <c r="K37" s="5">
        <f t="shared" ref="K37:K71" ca="1" si="188">IF(AND($CO37&gt;0,$EL37&gt;0),CT37-EQ37,0)</f>
        <v>0</v>
      </c>
      <c r="L37" s="5">
        <f t="shared" ref="L37:L71" ca="1" si="189">IF(AND($CO37&gt;0,$EL37&gt;0),CU37-ER37,0)</f>
        <v>0</v>
      </c>
      <c r="M37" s="5">
        <f t="shared" ref="M37:M71" ca="1" si="190">IF(AND($CO37&gt;0,$EL37&gt;0),CV37-ES37,0)</f>
        <v>0</v>
      </c>
      <c r="N37" s="5">
        <f t="shared" ref="N37:N71" ca="1" si="191">IF(AND($CO37&gt;0,$EL37&gt;0),CW37-ET37,0)</f>
        <v>0</v>
      </c>
      <c r="O37" s="5">
        <f t="shared" ref="O37:O71" ca="1" si="192">IF(AND($CO37&gt;0,$EL37&gt;0),CX37-EU37,0)</f>
        <v>0</v>
      </c>
      <c r="P37" s="5">
        <f t="shared" ref="P37:Q71" ca="1" si="193">IF(AND($CO37&gt;0,$EL37&gt;0),CY37-EV37,0)</f>
        <v>0</v>
      </c>
      <c r="Q37" s="5">
        <f t="shared" ca="1" si="193"/>
        <v>0</v>
      </c>
      <c r="R37" s="5">
        <f t="shared" ref="R37:R71" ca="1" si="194">IF(AND($DB37&gt;0,$EY37&gt;0),DB37-EY37,0)</f>
        <v>0</v>
      </c>
      <c r="S37" s="5">
        <f t="shared" ref="S37:S71" ca="1" si="195">IF(AND($DB37&gt;0,$EY37&gt;0),DC37-EZ37,0)</f>
        <v>0</v>
      </c>
      <c r="T37" s="5">
        <f t="shared" ref="T37:T71" ca="1" si="196">IF(AND($DB37&gt;0,$EY37&gt;0),DD37-FA37,0)</f>
        <v>0</v>
      </c>
      <c r="U37" s="5">
        <f t="shared" ref="U37:U71" ca="1" si="197">IF(AND($DB37&gt;0,$EY37&gt;0),DE37-FB37,0)</f>
        <v>0</v>
      </c>
      <c r="V37" s="5">
        <f t="shared" ref="V37:V71" ca="1" si="198">IF(AND($DB37&gt;0,$EY37&gt;0),DF37-FC37,0)</f>
        <v>0</v>
      </c>
      <c r="W37" s="5">
        <f t="shared" ref="W37:W71" ca="1" si="199">IF(AND($DB37&gt;0,$EY37&gt;0),DG37-FD37,0)</f>
        <v>0</v>
      </c>
      <c r="X37" s="5">
        <f t="shared" ref="X37:X71" ca="1" si="200">IF(AND($DB37&gt;0,$EY37&gt;0),DH37-FE37,0)</f>
        <v>0</v>
      </c>
      <c r="Y37" s="5">
        <f t="shared" ref="Y37:Y71" ca="1" si="201">IF(AND($DB37&gt;0,$EY37&gt;0),DI37-FF37,0)</f>
        <v>0</v>
      </c>
      <c r="Z37" s="5">
        <f t="shared" ref="Z37:Z71" ca="1" si="202">IF(AND($DB37&gt;0,$EY37&gt;0),DJ37-FG37,0)</f>
        <v>0</v>
      </c>
      <c r="AA37" s="5">
        <f t="shared" ref="AA37:AA71" ca="1" si="203">IF(AND($DB37&gt;0,$EY37&gt;0),DK37-FH37,0)</f>
        <v>0</v>
      </c>
      <c r="AB37" s="5">
        <f t="shared" ref="AB37:AC71" ca="1" si="204">IF(AND($DB37&gt;0,$EY37&gt;0),DL37-FI37,0)</f>
        <v>0</v>
      </c>
      <c r="AC37" s="5">
        <f t="shared" ca="1" si="204"/>
        <v>0</v>
      </c>
      <c r="AD37" s="38">
        <f t="shared" ref="AD37:AD71" ca="1" si="205">IF(AND($DO37&gt;0,$FL37&gt;0),DO37-FL37,0)</f>
        <v>0</v>
      </c>
      <c r="AE37" s="38">
        <f t="shared" ref="AE37:AE71" ca="1" si="206">IF(AND($DO37&gt;0,$FL37&gt;0),DP37-FM37,0)</f>
        <v>0</v>
      </c>
      <c r="AF37" s="38">
        <f t="shared" ref="AF37:AF71" ca="1" si="207">IF(AND($DO37&gt;0,$FL37&gt;0),DQ37-FN37,0)</f>
        <v>0</v>
      </c>
      <c r="AG37" s="38">
        <f t="shared" ref="AG37:AG71" ca="1" si="208">IF(AND($DO37&gt;0,$FL37&gt;0),DR37-FO37,0)</f>
        <v>0</v>
      </c>
      <c r="AH37" s="38">
        <f t="shared" ref="AH37:AH71" ca="1" si="209">IF(AND($DO37&gt;0,$FL37&gt;0),DS37-FP37,0)</f>
        <v>0</v>
      </c>
      <c r="AI37" s="38">
        <f t="shared" ref="AI37:AI71" ca="1" si="210">IF(AND($DO37&gt;0,$FL37&gt;0),DT37-FQ37,0)</f>
        <v>0</v>
      </c>
      <c r="AJ37" s="38">
        <f t="shared" ref="AJ37:AJ71" ca="1" si="211">IF(AND($DO37&gt;0,$FL37&gt;0),DU37-FR37,0)</f>
        <v>0</v>
      </c>
      <c r="AK37" s="38">
        <f t="shared" ref="AK37:AK71" ca="1" si="212">IF(AND($DO37&gt;0,$FL37&gt;0),DV37-FS37,0)</f>
        <v>0</v>
      </c>
      <c r="AL37" s="34">
        <f t="shared" ca="1" si="68"/>
        <v>56.760072585170832</v>
      </c>
      <c r="AM37" s="34">
        <f t="shared" ca="1" si="69"/>
        <v>56.760072585170832</v>
      </c>
      <c r="AN37" s="25">
        <f t="shared" ref="AN37:AN71" ca="1" si="213">IF(AND(AM37&gt;0,AL37&gt;0),ABS(AL37-AM37)/AVERAGE(AM37:AM37),0)</f>
        <v>0</v>
      </c>
      <c r="AO37" s="35">
        <f t="shared" ref="AO37:AO71" ca="1" si="214">DO37</f>
        <v>316.86799999999999</v>
      </c>
      <c r="AP37" s="35">
        <f t="shared" ref="AP37:AP71" ca="1" si="215">FL37</f>
        <v>316.86799999999999</v>
      </c>
      <c r="AQ37" s="47">
        <f t="shared" ref="AQ37:AQ71" ca="1" si="216">IF(AND(AP37&gt;0,AO37&gt;0),(AO37-AP37)/AVERAGE(AP37:AP37),0)</f>
        <v>0</v>
      </c>
      <c r="AR37" s="35">
        <f t="shared" ca="1" si="70"/>
        <v>-158.9</v>
      </c>
      <c r="AS37" s="35">
        <f t="shared" ca="1" si="71"/>
        <v>-158.9</v>
      </c>
      <c r="AT37" s="49">
        <f t="shared" ca="1" si="132"/>
        <v>0</v>
      </c>
      <c r="AU37" s="5"/>
      <c r="AV37" s="5">
        <f t="shared" ca="1" si="72"/>
        <v>0</v>
      </c>
      <c r="AW37" s="5">
        <f t="shared" ca="1" si="73"/>
        <v>0</v>
      </c>
      <c r="AX37" s="5">
        <f t="shared" ca="1" si="74"/>
        <v>0</v>
      </c>
      <c r="AY37" s="5">
        <f t="shared" ca="1" si="75"/>
        <v>0</v>
      </c>
      <c r="AZ37" s="5">
        <f t="shared" ca="1" si="76"/>
        <v>0</v>
      </c>
      <c r="BA37" s="5">
        <f t="shared" ca="1" si="77"/>
        <v>0</v>
      </c>
      <c r="BB37" s="5">
        <f t="shared" ca="1" si="78"/>
        <v>0</v>
      </c>
      <c r="BC37" s="5">
        <f t="shared" ca="1" si="79"/>
        <v>0</v>
      </c>
      <c r="BD37" s="5">
        <f t="shared" ca="1" si="80"/>
        <v>0</v>
      </c>
      <c r="BE37" s="5">
        <f t="shared" ca="1" si="81"/>
        <v>0</v>
      </c>
      <c r="BF37" s="5">
        <f t="shared" ca="1" si="82"/>
        <v>0</v>
      </c>
      <c r="BG37" s="5">
        <f t="shared" ca="1" si="83"/>
        <v>0</v>
      </c>
      <c r="BH37" s="5">
        <f t="shared" ref="BH37:BH71" ca="1" si="217">IF(AND($GV37&gt;0,$IS37&gt;0),GV37-IS37,0)</f>
        <v>0</v>
      </c>
      <c r="BI37" s="5">
        <f t="shared" ref="BI37:BI71" ca="1" si="218">IF(AND($GV37&gt;0,$IS37&gt;0),GW37-IT37,0)</f>
        <v>0</v>
      </c>
      <c r="BJ37" s="5">
        <f t="shared" ref="BJ37:BJ71" ca="1" si="219">IF(AND($GV37&gt;0,$IS37&gt;0),GX37-IU37,0)</f>
        <v>0</v>
      </c>
      <c r="BK37" s="5">
        <f t="shared" ref="BK37:BK71" ca="1" si="220">IF(AND($GV37&gt;0,$IS37&gt;0),GY37-IV37,0)</f>
        <v>0</v>
      </c>
      <c r="BL37" s="5">
        <f t="shared" ref="BL37:BL71" ca="1" si="221">IF(AND($GV37&gt;0,$IS37&gt;0),GZ37-IW37,0)</f>
        <v>0</v>
      </c>
      <c r="BM37" s="5">
        <f t="shared" ref="BM37:BM71" ca="1" si="222">IF(AND($GV37&gt;0,$IS37&gt;0),HA37-IX37,0)</f>
        <v>0</v>
      </c>
      <c r="BN37" s="5">
        <f t="shared" ref="BN37:BN71" ca="1" si="223">IF(AND($GV37&gt;0,$IS37&gt;0),HB37-IY37,0)</f>
        <v>0</v>
      </c>
      <c r="BO37" s="5">
        <f t="shared" ref="BO37:BO71" ca="1" si="224">IF(AND($GV37&gt;0,$IS37&gt;0),HC37-IZ37,0)</f>
        <v>0</v>
      </c>
      <c r="BP37" s="5">
        <f t="shared" ref="BP37:BP71" ca="1" si="225">IF(AND($GV37&gt;0,$IS37&gt;0),HD37-JA37,0)</f>
        <v>0</v>
      </c>
      <c r="BQ37" s="5">
        <f t="shared" ref="BQ37:BQ71" ca="1" si="226">IF(AND($GV37&gt;0,$IS37&gt;0),HE37-JB37,0)</f>
        <v>0</v>
      </c>
      <c r="BR37" s="5">
        <f t="shared" ref="BR37:BS71" ca="1" si="227">IF(AND($GV37&gt;0,$IS37&gt;0),HF37-JC37,0)</f>
        <v>0</v>
      </c>
      <c r="BS37" s="5">
        <f t="shared" ca="1" si="227"/>
        <v>0</v>
      </c>
      <c r="BT37" s="38">
        <f t="shared" ref="BT37:BT71" ca="1" si="228">IF(AND($HI37&gt;0,$JF37&gt;0),HI37-JF37,0)</f>
        <v>0</v>
      </c>
      <c r="BU37" s="38">
        <f t="shared" ref="BU37:BU71" ca="1" si="229">IF(AND($HI37&gt;0,$JF37&gt;0),HJ37-JG37,0)</f>
        <v>0</v>
      </c>
      <c r="BV37" s="38">
        <f t="shared" ref="BV37:BV71" ca="1" si="230">IF(AND($HI37&gt;0,$JF37&gt;0),HK37-JH37,0)</f>
        <v>0</v>
      </c>
      <c r="BW37" s="38">
        <f t="shared" ref="BW37:BW71" ca="1" si="231">IF(AND($HI37&gt;0,$JF37&gt;0),HL37-JI37,0)</f>
        <v>0</v>
      </c>
      <c r="BX37" s="38">
        <f t="shared" ref="BX37:BX71" ca="1" si="232">IF(AND($HI37&gt;0,$JF37&gt;0),HM37-JJ37,0)</f>
        <v>0</v>
      </c>
      <c r="BY37" s="38">
        <f t="shared" ref="BY37:BY71" ca="1" si="233">IF(AND($HI37&gt;0,$JF37&gt;0),HN37-JK37,0)</f>
        <v>0</v>
      </c>
      <c r="BZ37" s="38">
        <f t="shared" ref="BZ37:BZ71" ca="1" si="234">IF(AND($HI37&gt;0,$JF37&gt;0),HO37-JL37,0)</f>
        <v>0</v>
      </c>
      <c r="CA37" s="20">
        <f t="shared" ref="CA37:CA71" ca="1" si="235">IF(AND($HI37&gt;0,$JF37&gt;0),HP37-JM37,0)</f>
        <v>0</v>
      </c>
      <c r="CB37" s="34">
        <f t="shared" ca="1" si="86"/>
        <v>42.465246859216712</v>
      </c>
      <c r="CC37" s="34">
        <f t="shared" ca="1" si="87"/>
        <v>42.465246859216712</v>
      </c>
      <c r="CD37" s="25">
        <f t="shared" ref="CD37:CD71" ca="1" si="236">IF(AND(CC37&gt;0,CB37&gt;0),ABS(CB37-CC37)/AVERAGE(CC37:CC37),0)</f>
        <v>0</v>
      </c>
      <c r="CE37" s="35">
        <f t="shared" ref="CE37:CE71" ca="1" si="237">HI37</f>
        <v>157.965</v>
      </c>
      <c r="CF37" s="35">
        <f t="shared" ref="CF37:CF71" ca="1" si="238">JF37</f>
        <v>157.965</v>
      </c>
      <c r="CG37" s="47">
        <f t="shared" ca="1" si="88"/>
        <v>0</v>
      </c>
      <c r="CH37" s="5"/>
      <c r="CJ37" s="5">
        <f t="shared" ca="1" si="155"/>
        <v>84</v>
      </c>
      <c r="CK37" s="5">
        <f t="shared" ca="1" si="156"/>
        <v>72</v>
      </c>
      <c r="CL37" s="66">
        <f t="shared" ca="1" si="157"/>
        <v>0.1428571428571429</v>
      </c>
      <c r="CO37" s="5">
        <f t="shared" ca="1" si="171"/>
        <v>331402</v>
      </c>
      <c r="CP37" s="5">
        <f t="shared" ca="1" si="171"/>
        <v>112.946</v>
      </c>
      <c r="CQ37" s="5">
        <f t="shared" ca="1" si="171"/>
        <v>45782</v>
      </c>
      <c r="CR37" s="5">
        <f t="shared" ca="1" si="171"/>
        <v>176217</v>
      </c>
      <c r="CS37" s="5">
        <f t="shared" ca="1" si="171"/>
        <v>0</v>
      </c>
      <c r="CT37" s="5">
        <f t="shared" ca="1" si="171"/>
        <v>0</v>
      </c>
      <c r="CU37" s="5">
        <f t="shared" ca="1" si="171"/>
        <v>0</v>
      </c>
      <c r="CV37" s="5">
        <f t="shared" ca="1" si="171"/>
        <v>41052.9</v>
      </c>
      <c r="CW37" s="5">
        <f t="shared" ca="1" si="171"/>
        <v>51621.8</v>
      </c>
      <c r="CX37" s="5">
        <f t="shared" ca="1" si="171"/>
        <v>15725.6</v>
      </c>
      <c r="CY37" s="5">
        <f t="shared" ca="1" si="171"/>
        <v>889.66499999999996</v>
      </c>
      <c r="CZ37" s="5">
        <f t="shared" ca="1" si="171"/>
        <v>0</v>
      </c>
      <c r="DA37" s="5"/>
      <c r="DB37" s="5">
        <f t="shared" ca="1" si="172"/>
        <v>2549.23</v>
      </c>
      <c r="DC37" s="5">
        <f t="shared" ca="1" si="172"/>
        <v>538.41600000000005</v>
      </c>
      <c r="DD37" s="5">
        <f t="shared" ca="1" si="172"/>
        <v>0</v>
      </c>
      <c r="DE37" s="5">
        <f t="shared" ca="1" si="172"/>
        <v>0</v>
      </c>
      <c r="DF37" s="5">
        <f t="shared" ca="1" si="172"/>
        <v>0</v>
      </c>
      <c r="DG37" s="5">
        <f t="shared" ca="1" si="172"/>
        <v>0</v>
      </c>
      <c r="DH37" s="5">
        <f t="shared" ca="1" si="172"/>
        <v>1739.54</v>
      </c>
      <c r="DI37" s="5">
        <f t="shared" ca="1" si="172"/>
        <v>0</v>
      </c>
      <c r="DJ37" s="5">
        <f t="shared" ca="1" si="172"/>
        <v>0</v>
      </c>
      <c r="DK37" s="5">
        <f t="shared" ca="1" si="172"/>
        <v>271.274</v>
      </c>
      <c r="DL37" s="5">
        <f t="shared" ca="1" si="172"/>
        <v>0</v>
      </c>
      <c r="DM37" s="5">
        <f t="shared" ca="1" si="172"/>
        <v>0</v>
      </c>
      <c r="DN37" s="5"/>
      <c r="DO37" s="5">
        <f t="shared" ca="1" si="173"/>
        <v>316.86799999999999</v>
      </c>
      <c r="DP37" s="5">
        <f t="shared" ca="1" si="173"/>
        <v>3.8376199999999998</v>
      </c>
      <c r="DQ37" s="5">
        <f t="shared" ca="1" si="173"/>
        <v>86.501499999999993</v>
      </c>
      <c r="DR37" s="5">
        <f t="shared" ca="1" si="173"/>
        <v>176.64400000000001</v>
      </c>
      <c r="DS37" s="5">
        <f t="shared" ca="1" si="173"/>
        <v>0</v>
      </c>
      <c r="DT37" s="5">
        <f t="shared" ca="1" si="173"/>
        <v>0</v>
      </c>
      <c r="DU37" s="5">
        <f t="shared" ca="1" si="173"/>
        <v>10.202</v>
      </c>
      <c r="DV37" s="5">
        <f t="shared" ca="1" si="173"/>
        <v>39.682600000000001</v>
      </c>
      <c r="DW37" s="5"/>
      <c r="DX37" s="20">
        <f t="shared" ref="DX37:DX42" ca="1" si="239">((CO37*3.412)+(DB37*100))/$A37</f>
        <v>56.760072585170832</v>
      </c>
      <c r="DY37" s="20">
        <f t="shared" ref="DY37:DY42" ca="1" si="240">((CP37*3.412)+(DC37*100))/$A37</f>
        <v>2.2212607270805771</v>
      </c>
      <c r="DZ37" s="20">
        <f t="shared" ref="DZ37:DZ42" ca="1" si="241">((CQ37*3.412)+(DD37*100))/$A37</f>
        <v>6.3986443121817747</v>
      </c>
      <c r="EA37" s="20">
        <f t="shared" ref="EA37:EA42" ca="1" si="242">((CR37*3.412)+(DE37*100))/$A37</f>
        <v>24.628672944819701</v>
      </c>
      <c r="EB37" s="20">
        <f t="shared" ref="EB37:EB42" ca="1" si="243">((CS37*3.412)+(DF37*100))/$A37</f>
        <v>0</v>
      </c>
      <c r="EC37" s="20">
        <f t="shared" ref="EC37:EC42" ca="1" si="244">((CT37*3.412)+(DG37*100))/$A37</f>
        <v>0</v>
      </c>
      <c r="ED37" s="20">
        <f t="shared" ref="ED37:ED42" ca="1" si="245">((CU37*3.412)+(DH37*100))/$A37</f>
        <v>7.1255535028898889</v>
      </c>
      <c r="EE37" s="20">
        <f t="shared" ref="EE37:EE42" ca="1" si="246">((CV37*3.412)+(DI37*100))/$A37</f>
        <v>5.7376895959889733</v>
      </c>
      <c r="EF37" s="20">
        <f t="shared" ref="EF37:EF42" ca="1" si="247">((CW37*3.412)+(DJ37*100))/$A37</f>
        <v>7.2148341478001203</v>
      </c>
      <c r="EG37" s="20">
        <f t="shared" ref="EG37:EG42" ca="1" si="248">((CX37*3.412)+(DK37*100))/$A37</f>
        <v>3.309062381465385</v>
      </c>
      <c r="EH37" s="20">
        <f t="shared" ref="EH37:EH42" ca="1" si="249">((CY37*3.412)+(DL37*100))/$A37</f>
        <v>0.12434253400893797</v>
      </c>
      <c r="EI37" s="5"/>
      <c r="EJ37" s="5"/>
      <c r="EK37" s="5"/>
      <c r="EL37" s="5">
        <f t="shared" ca="1" si="177"/>
        <v>331402</v>
      </c>
      <c r="EM37" s="5">
        <f t="shared" ca="1" si="177"/>
        <v>112.946</v>
      </c>
      <c r="EN37" s="5">
        <f t="shared" ca="1" si="177"/>
        <v>45782</v>
      </c>
      <c r="EO37" s="5">
        <f t="shared" ca="1" si="177"/>
        <v>176217</v>
      </c>
      <c r="EP37" s="5">
        <f t="shared" ca="1" si="177"/>
        <v>0</v>
      </c>
      <c r="EQ37" s="5">
        <f t="shared" ca="1" si="177"/>
        <v>0</v>
      </c>
      <c r="ER37" s="5">
        <f t="shared" ca="1" si="177"/>
        <v>0</v>
      </c>
      <c r="ES37" s="5">
        <f t="shared" ca="1" si="177"/>
        <v>41052.9</v>
      </c>
      <c r="ET37" s="5">
        <f t="shared" ca="1" si="177"/>
        <v>51621.8</v>
      </c>
      <c r="EU37" s="5">
        <f t="shared" ca="1" si="177"/>
        <v>15725.6</v>
      </c>
      <c r="EV37" s="5">
        <f t="shared" ca="1" si="177"/>
        <v>889.66499999999996</v>
      </c>
      <c r="EW37" s="5">
        <f t="shared" ca="1" si="177"/>
        <v>0</v>
      </c>
      <c r="EX37" s="5"/>
      <c r="EY37" s="5">
        <f t="shared" ca="1" si="178"/>
        <v>2549.23</v>
      </c>
      <c r="EZ37" s="5">
        <f t="shared" ca="1" si="178"/>
        <v>538.41600000000005</v>
      </c>
      <c r="FA37" s="5">
        <f t="shared" ca="1" si="178"/>
        <v>0</v>
      </c>
      <c r="FB37" s="5">
        <f t="shared" ca="1" si="178"/>
        <v>0</v>
      </c>
      <c r="FC37" s="5">
        <f t="shared" ca="1" si="178"/>
        <v>0</v>
      </c>
      <c r="FD37" s="5">
        <f t="shared" ca="1" si="178"/>
        <v>0</v>
      </c>
      <c r="FE37" s="5">
        <f t="shared" ca="1" si="178"/>
        <v>1739.54</v>
      </c>
      <c r="FF37" s="5">
        <f t="shared" ca="1" si="178"/>
        <v>0</v>
      </c>
      <c r="FG37" s="5">
        <f t="shared" ca="1" si="178"/>
        <v>0</v>
      </c>
      <c r="FH37" s="5">
        <f t="shared" ca="1" si="178"/>
        <v>271.274</v>
      </c>
      <c r="FI37" s="5">
        <f t="shared" ca="1" si="178"/>
        <v>0</v>
      </c>
      <c r="FJ37" s="5">
        <f t="shared" ca="1" si="178"/>
        <v>0</v>
      </c>
      <c r="FK37" s="5"/>
      <c r="FL37" s="5">
        <f t="shared" ca="1" si="179"/>
        <v>316.86799999999999</v>
      </c>
      <c r="FM37" s="5">
        <f t="shared" ca="1" si="179"/>
        <v>3.8376199999999998</v>
      </c>
      <c r="FN37" s="5">
        <f t="shared" ca="1" si="179"/>
        <v>86.501499999999993</v>
      </c>
      <c r="FO37" s="5">
        <f t="shared" ca="1" si="179"/>
        <v>176.64400000000001</v>
      </c>
      <c r="FP37" s="5">
        <f t="shared" ca="1" si="179"/>
        <v>0</v>
      </c>
      <c r="FQ37" s="5">
        <f t="shared" ca="1" si="179"/>
        <v>0</v>
      </c>
      <c r="FR37" s="5">
        <f t="shared" ca="1" si="179"/>
        <v>10.202</v>
      </c>
      <c r="FS37" s="5">
        <f t="shared" ca="1" si="179"/>
        <v>39.682600000000001</v>
      </c>
      <c r="FT37" s="5"/>
      <c r="FU37" s="20">
        <f t="shared" ref="FU37:FU42" ca="1" si="250">((EL37*3.412)+(EY37*100))/$A37</f>
        <v>56.760072585170832</v>
      </c>
      <c r="FV37" s="20">
        <f t="shared" ref="FV37:FV42" ca="1" si="251">((EM37*3.412)+(EZ37*100))/$A37</f>
        <v>2.2212607270805771</v>
      </c>
      <c r="FW37" s="20">
        <f t="shared" ref="FW37:FW42" ca="1" si="252">((EN37*3.412)+(FA37*100))/$A37</f>
        <v>6.3986443121817747</v>
      </c>
      <c r="FX37" s="20">
        <f t="shared" ref="FX37:FX42" ca="1" si="253">((EO37*3.412)+(FB37*100))/$A37</f>
        <v>24.628672944819701</v>
      </c>
      <c r="FY37" s="20">
        <f t="shared" ref="FY37:FY42" ca="1" si="254">((EP37*3.412)+(FC37*100))/$A37</f>
        <v>0</v>
      </c>
      <c r="FZ37" s="20">
        <f t="shared" ref="FZ37:FZ42" ca="1" si="255">((EQ37*3.412)+(FD37*100))/$A37</f>
        <v>0</v>
      </c>
      <c r="GA37" s="20">
        <f t="shared" ref="GA37:GA42" ca="1" si="256">((ER37*3.412)+(FE37*100))/$A37</f>
        <v>7.1255535028898889</v>
      </c>
      <c r="GB37" s="20">
        <f t="shared" ref="GB37:GB42" ca="1" si="257">((ES37*3.412)+(FF37*100))/$A37</f>
        <v>5.7376895959889733</v>
      </c>
      <c r="GC37" s="20">
        <f t="shared" ref="GC37:GC42" ca="1" si="258">((ET37*3.412)+(FG37*100))/$A37</f>
        <v>7.2148341478001203</v>
      </c>
      <c r="GD37" s="20">
        <f t="shared" ref="GD37:GD42" ca="1" si="259">((EU37*3.412)+(FH37*100))/$A37</f>
        <v>3.309062381465385</v>
      </c>
      <c r="GE37" s="20">
        <f t="shared" ref="GE37:GE42" ca="1" si="260">((EV37*3.412)+(FI37*100))/$A37</f>
        <v>0.12434253400893797</v>
      </c>
      <c r="GF37" s="5"/>
      <c r="GG37" s="5"/>
      <c r="GH37" s="5"/>
      <c r="GI37" s="5">
        <f t="shared" ca="1" si="174"/>
        <v>158411</v>
      </c>
      <c r="GJ37" s="5">
        <f t="shared" ca="1" si="174"/>
        <v>16.935199999999998</v>
      </c>
      <c r="GK37" s="5">
        <f t="shared" ca="1" si="174"/>
        <v>44216.5</v>
      </c>
      <c r="GL37" s="5">
        <f t="shared" ca="1" si="174"/>
        <v>14432.3</v>
      </c>
      <c r="GM37" s="5">
        <f t="shared" ca="1" si="174"/>
        <v>0</v>
      </c>
      <c r="GN37" s="5">
        <f t="shared" ca="1" si="174"/>
        <v>1466.56</v>
      </c>
      <c r="GO37" s="5">
        <f t="shared" ca="1" si="174"/>
        <v>0</v>
      </c>
      <c r="GP37" s="5">
        <f t="shared" ca="1" si="174"/>
        <v>30257.7</v>
      </c>
      <c r="GQ37" s="5">
        <f t="shared" ca="1" si="174"/>
        <v>51621.8</v>
      </c>
      <c r="GR37" s="5">
        <f t="shared" ca="1" si="174"/>
        <v>15725.6</v>
      </c>
      <c r="GS37" s="5">
        <f t="shared" ca="1" si="174"/>
        <v>673.6</v>
      </c>
      <c r="GT37" s="5">
        <f t="shared" ca="1" si="174"/>
        <v>0</v>
      </c>
      <c r="GU37" s="5"/>
      <c r="GV37" s="5">
        <f t="shared" ca="1" si="175"/>
        <v>4961.93</v>
      </c>
      <c r="GW37" s="5">
        <f t="shared" ca="1" si="175"/>
        <v>2867.39</v>
      </c>
      <c r="GX37" s="5">
        <f t="shared" ca="1" si="175"/>
        <v>0</v>
      </c>
      <c r="GY37" s="5">
        <f t="shared" ca="1" si="175"/>
        <v>0</v>
      </c>
      <c r="GZ37" s="5">
        <f t="shared" ca="1" si="175"/>
        <v>0</v>
      </c>
      <c r="HA37" s="5">
        <f t="shared" ca="1" si="175"/>
        <v>0</v>
      </c>
      <c r="HB37" s="5">
        <f t="shared" ca="1" si="175"/>
        <v>1823.26</v>
      </c>
      <c r="HC37" s="5">
        <f t="shared" ca="1" si="175"/>
        <v>0</v>
      </c>
      <c r="HD37" s="5">
        <f t="shared" ca="1" si="175"/>
        <v>0</v>
      </c>
      <c r="HE37" s="5">
        <f t="shared" ca="1" si="175"/>
        <v>271.274</v>
      </c>
      <c r="HF37" s="5">
        <f t="shared" ca="1" si="175"/>
        <v>0</v>
      </c>
      <c r="HG37" s="5">
        <f t="shared" ca="1" si="175"/>
        <v>0</v>
      </c>
      <c r="HH37" s="5"/>
      <c r="HI37" s="5">
        <f t="shared" ca="1" si="176"/>
        <v>157.965</v>
      </c>
      <c r="HJ37" s="5">
        <f t="shared" ca="1" si="176"/>
        <v>19.427299999999999</v>
      </c>
      <c r="HK37" s="5">
        <f t="shared" ca="1" si="176"/>
        <v>81.930800000000005</v>
      </c>
      <c r="HL37" s="5">
        <f t="shared" ca="1" si="176"/>
        <v>16.134899999999998</v>
      </c>
      <c r="HM37" s="5">
        <f t="shared" ca="1" si="176"/>
        <v>0</v>
      </c>
      <c r="HN37" s="5">
        <f t="shared" ca="1" si="176"/>
        <v>1.04131</v>
      </c>
      <c r="HO37" s="5">
        <f t="shared" ca="1" si="176"/>
        <v>10.6936</v>
      </c>
      <c r="HP37" s="5">
        <f t="shared" ca="1" si="176"/>
        <v>28.737200000000001</v>
      </c>
      <c r="HQ37" s="5"/>
      <c r="HR37" s="20">
        <f t="shared" ca="1" si="103"/>
        <v>42.465246859216712</v>
      </c>
      <c r="HS37" s="20">
        <f t="shared" ca="1" si="104"/>
        <v>11.747851851798449</v>
      </c>
      <c r="HT37" s="20">
        <f t="shared" ca="1" si="105"/>
        <v>6.1798448348605435</v>
      </c>
      <c r="HU37" s="20">
        <f t="shared" ca="1" si="106"/>
        <v>2.0171061619566863</v>
      </c>
      <c r="HV37" s="20">
        <f t="shared" ca="1" si="107"/>
        <v>0</v>
      </c>
      <c r="HW37" s="20">
        <f t="shared" ca="1" si="108"/>
        <v>0.20497129444920062</v>
      </c>
      <c r="HX37" s="20">
        <f t="shared" ca="1" si="109"/>
        <v>7.4684897614766079</v>
      </c>
      <c r="HY37" s="20">
        <f t="shared" ca="1" si="110"/>
        <v>4.2289166048818849</v>
      </c>
      <c r="HZ37" s="20">
        <f t="shared" ca="1" si="111"/>
        <v>7.2148341478001203</v>
      </c>
      <c r="IA37" s="20">
        <f t="shared" ca="1" si="112"/>
        <v>3.309062381465385</v>
      </c>
      <c r="IB37" s="20">
        <f t="shared" ca="1" si="113"/>
        <v>9.4144572292290479E-2</v>
      </c>
      <c r="IC37" s="5"/>
      <c r="ID37" s="5"/>
      <c r="IE37" s="5"/>
      <c r="IF37" s="5">
        <f t="shared" ca="1" si="180"/>
        <v>158411</v>
      </c>
      <c r="IG37" s="5">
        <f t="shared" ca="1" si="180"/>
        <v>16.935199999999998</v>
      </c>
      <c r="IH37" s="5">
        <f t="shared" ca="1" si="180"/>
        <v>44216.5</v>
      </c>
      <c r="II37" s="5">
        <f t="shared" ca="1" si="180"/>
        <v>14432.3</v>
      </c>
      <c r="IJ37" s="5">
        <f t="shared" ca="1" si="180"/>
        <v>0</v>
      </c>
      <c r="IK37" s="5">
        <f t="shared" ca="1" si="180"/>
        <v>1466.56</v>
      </c>
      <c r="IL37" s="5">
        <f t="shared" ca="1" si="180"/>
        <v>0</v>
      </c>
      <c r="IM37" s="5">
        <f t="shared" ca="1" si="180"/>
        <v>30257.7</v>
      </c>
      <c r="IN37" s="5">
        <f t="shared" ca="1" si="180"/>
        <v>51621.8</v>
      </c>
      <c r="IO37" s="5">
        <f t="shared" ca="1" si="180"/>
        <v>15725.6</v>
      </c>
      <c r="IP37" s="5">
        <f t="shared" ca="1" si="180"/>
        <v>673.6</v>
      </c>
      <c r="IQ37" s="5">
        <f t="shared" ca="1" si="180"/>
        <v>0</v>
      </c>
      <c r="IR37" s="5"/>
      <c r="IS37" s="5">
        <f t="shared" ca="1" si="181"/>
        <v>4961.93</v>
      </c>
      <c r="IT37" s="5">
        <f t="shared" ca="1" si="181"/>
        <v>2867.39</v>
      </c>
      <c r="IU37" s="5">
        <f t="shared" ca="1" si="181"/>
        <v>0</v>
      </c>
      <c r="IV37" s="5">
        <f t="shared" ca="1" si="181"/>
        <v>0</v>
      </c>
      <c r="IW37" s="5">
        <f t="shared" ca="1" si="181"/>
        <v>0</v>
      </c>
      <c r="IX37" s="5">
        <f t="shared" ca="1" si="181"/>
        <v>0</v>
      </c>
      <c r="IY37" s="5">
        <f t="shared" ca="1" si="181"/>
        <v>1823.26</v>
      </c>
      <c r="IZ37" s="5">
        <f t="shared" ca="1" si="181"/>
        <v>0</v>
      </c>
      <c r="JA37" s="5">
        <f t="shared" ca="1" si="181"/>
        <v>0</v>
      </c>
      <c r="JB37" s="5">
        <f t="shared" ca="1" si="181"/>
        <v>271.274</v>
      </c>
      <c r="JC37" s="5">
        <f t="shared" ca="1" si="181"/>
        <v>0</v>
      </c>
      <c r="JD37" s="5">
        <f t="shared" ca="1" si="181"/>
        <v>0</v>
      </c>
      <c r="JE37" s="5"/>
      <c r="JF37" s="5">
        <f t="shared" ca="1" si="182"/>
        <v>157.965</v>
      </c>
      <c r="JG37" s="5">
        <f t="shared" ca="1" si="182"/>
        <v>19.427299999999999</v>
      </c>
      <c r="JH37" s="5">
        <f t="shared" ca="1" si="182"/>
        <v>81.930800000000005</v>
      </c>
      <c r="JI37" s="5">
        <f t="shared" ca="1" si="182"/>
        <v>16.134899999999998</v>
      </c>
      <c r="JJ37" s="5">
        <f t="shared" ca="1" si="182"/>
        <v>0</v>
      </c>
      <c r="JK37" s="5">
        <f t="shared" ca="1" si="182"/>
        <v>1.04131</v>
      </c>
      <c r="JL37" s="5">
        <f t="shared" ca="1" si="182"/>
        <v>10.6936</v>
      </c>
      <c r="JM37" s="5">
        <f t="shared" ca="1" si="182"/>
        <v>28.737200000000001</v>
      </c>
      <c r="JN37" s="5"/>
      <c r="JO37" s="20">
        <f t="shared" ref="JO37:JO42" ca="1" si="261">((IF37*3.412)+(IS37*100))/$A37</f>
        <v>42.465246859216712</v>
      </c>
      <c r="JP37" s="20">
        <f t="shared" ref="JP37:JP42" ca="1" si="262">((IG37*3.412)+(IT37*100))/$A37</f>
        <v>11.747851851798449</v>
      </c>
      <c r="JQ37" s="20">
        <f t="shared" ref="JQ37:JQ42" ca="1" si="263">((IH37*3.412)+(IU37*100))/$A37</f>
        <v>6.1798448348605435</v>
      </c>
      <c r="JR37" s="20">
        <f t="shared" ref="JR37:JR42" ca="1" si="264">((II37*3.412)+(IV37*100))/$A37</f>
        <v>2.0171061619566863</v>
      </c>
      <c r="JS37" s="20">
        <f t="shared" ref="JS37:JS42" ca="1" si="265">((IJ37*3.412)+(IW37*100))/$A37</f>
        <v>0</v>
      </c>
      <c r="JT37" s="20">
        <f t="shared" ref="JT37:JT42" ca="1" si="266">((IK37*3.412)+(IX37*100))/$A37</f>
        <v>0.20497129444920062</v>
      </c>
      <c r="JU37" s="20">
        <f t="shared" ref="JU37:JU42" ca="1" si="267">((IL37*3.412)+(IY37*100))/$A37</f>
        <v>7.4684897614766079</v>
      </c>
      <c r="JV37" s="20">
        <f t="shared" ref="JV37:JV42" ca="1" si="268">((IM37*3.412)+(IZ37*100))/$A37</f>
        <v>4.2289166048818849</v>
      </c>
      <c r="JW37" s="20">
        <f t="shared" ref="JW37:JW42" ca="1" si="269">((IN37*3.412)+(JA37*100))/$A37</f>
        <v>7.2148341478001203</v>
      </c>
      <c r="JX37" s="20">
        <f t="shared" ref="JX37:JX42" ca="1" si="270">((IO37*3.412)+(JB37*100))/$A37</f>
        <v>3.309062381465385</v>
      </c>
      <c r="JY37" s="20">
        <f t="shared" ref="JY37:JY42" ca="1" si="271">((IP37*3.412)+(JC37*100))/$A37</f>
        <v>9.4144572292290479E-2</v>
      </c>
    </row>
    <row r="38" spans="1:285" ht="15" customHeight="1" x14ac:dyDescent="0.25">
      <c r="A38" s="5">
        <f>IF('Old Results'!E18='New Results'!E18,'New Results'!E18,"0")</f>
        <v>24412.7</v>
      </c>
      <c r="B38" s="5">
        <v>100</v>
      </c>
      <c r="C38" s="28">
        <f t="shared" si="127"/>
        <v>17</v>
      </c>
      <c r="D38" s="43" t="str">
        <f>'Old Results'!C18</f>
        <v>010212-SchSml-PVAVAirZnSys16</v>
      </c>
      <c r="E38" s="43" t="str">
        <f>'New Results'!C18</f>
        <v>010212-SchSml-PVAVAirZnSys16</v>
      </c>
      <c r="F38" s="5">
        <f t="shared" ca="1" si="183"/>
        <v>0</v>
      </c>
      <c r="G38" s="5">
        <f t="shared" ca="1" si="184"/>
        <v>0</v>
      </c>
      <c r="H38" s="5">
        <f t="shared" ca="1" si="185"/>
        <v>0</v>
      </c>
      <c r="I38" s="5">
        <f t="shared" ca="1" si="186"/>
        <v>0</v>
      </c>
      <c r="J38" s="5">
        <f t="shared" ca="1" si="187"/>
        <v>0</v>
      </c>
      <c r="K38" s="5">
        <f t="shared" ca="1" si="188"/>
        <v>0</v>
      </c>
      <c r="L38" s="5">
        <f t="shared" ca="1" si="189"/>
        <v>0</v>
      </c>
      <c r="M38" s="5">
        <f t="shared" ca="1" si="190"/>
        <v>0</v>
      </c>
      <c r="N38" s="5">
        <f t="shared" ca="1" si="191"/>
        <v>0</v>
      </c>
      <c r="O38" s="5">
        <f t="shared" ca="1" si="192"/>
        <v>0</v>
      </c>
      <c r="P38" s="5">
        <f t="shared" ca="1" si="193"/>
        <v>0</v>
      </c>
      <c r="Q38" s="5">
        <f t="shared" ca="1" si="193"/>
        <v>0</v>
      </c>
      <c r="R38" s="5">
        <f t="shared" ca="1" si="194"/>
        <v>0</v>
      </c>
      <c r="S38" s="5">
        <f t="shared" ca="1" si="195"/>
        <v>0</v>
      </c>
      <c r="T38" s="5">
        <f t="shared" ca="1" si="196"/>
        <v>0</v>
      </c>
      <c r="U38" s="5">
        <f t="shared" ca="1" si="197"/>
        <v>0</v>
      </c>
      <c r="V38" s="5">
        <f t="shared" ca="1" si="198"/>
        <v>0</v>
      </c>
      <c r="W38" s="5">
        <f t="shared" ca="1" si="199"/>
        <v>0</v>
      </c>
      <c r="X38" s="5">
        <f t="shared" ca="1" si="200"/>
        <v>0</v>
      </c>
      <c r="Y38" s="5">
        <f t="shared" ca="1" si="201"/>
        <v>0</v>
      </c>
      <c r="Z38" s="5">
        <f t="shared" ca="1" si="202"/>
        <v>0</v>
      </c>
      <c r="AA38" s="5">
        <f t="shared" ca="1" si="203"/>
        <v>0</v>
      </c>
      <c r="AB38" s="5">
        <f t="shared" ca="1" si="204"/>
        <v>0</v>
      </c>
      <c r="AC38" s="5">
        <f t="shared" ca="1" si="204"/>
        <v>0</v>
      </c>
      <c r="AD38" s="38">
        <f t="shared" ca="1" si="205"/>
        <v>0</v>
      </c>
      <c r="AE38" s="38">
        <f t="shared" ca="1" si="206"/>
        <v>0</v>
      </c>
      <c r="AF38" s="38">
        <f t="shared" ca="1" si="207"/>
        <v>0</v>
      </c>
      <c r="AG38" s="38">
        <f t="shared" ca="1" si="208"/>
        <v>0</v>
      </c>
      <c r="AH38" s="38">
        <f t="shared" ca="1" si="209"/>
        <v>0</v>
      </c>
      <c r="AI38" s="38">
        <f t="shared" ca="1" si="210"/>
        <v>0</v>
      </c>
      <c r="AJ38" s="38">
        <f t="shared" ca="1" si="211"/>
        <v>0</v>
      </c>
      <c r="AK38" s="38">
        <f t="shared" ca="1" si="212"/>
        <v>0</v>
      </c>
      <c r="AL38" s="34">
        <f t="shared" ca="1" si="68"/>
        <v>46.644925305271435</v>
      </c>
      <c r="AM38" s="34">
        <f t="shared" ca="1" si="69"/>
        <v>46.644925305271435</v>
      </c>
      <c r="AN38" s="25">
        <f t="shared" ca="1" si="213"/>
        <v>0</v>
      </c>
      <c r="AO38" s="35">
        <f t="shared" ca="1" si="214"/>
        <v>221.334</v>
      </c>
      <c r="AP38" s="35">
        <f t="shared" ca="1" si="215"/>
        <v>221.334</v>
      </c>
      <c r="AQ38" s="47">
        <f t="shared" ca="1" si="216"/>
        <v>0</v>
      </c>
      <c r="AR38" s="35">
        <f t="shared" ca="1" si="70"/>
        <v>-56.4</v>
      </c>
      <c r="AS38" s="35">
        <f t="shared" ca="1" si="71"/>
        <v>-56.4</v>
      </c>
      <c r="AT38" s="49">
        <f t="shared" ca="1" si="132"/>
        <v>0</v>
      </c>
      <c r="AU38" s="5"/>
      <c r="AV38" s="5">
        <f t="shared" ca="1" si="72"/>
        <v>0</v>
      </c>
      <c r="AW38" s="5">
        <f t="shared" ca="1" si="73"/>
        <v>0</v>
      </c>
      <c r="AX38" s="5">
        <f t="shared" ca="1" si="74"/>
        <v>0</v>
      </c>
      <c r="AY38" s="5">
        <f t="shared" ca="1" si="75"/>
        <v>0</v>
      </c>
      <c r="AZ38" s="5">
        <f t="shared" ca="1" si="76"/>
        <v>0</v>
      </c>
      <c r="BA38" s="5">
        <f t="shared" ca="1" si="77"/>
        <v>0</v>
      </c>
      <c r="BB38" s="5">
        <f t="shared" ca="1" si="78"/>
        <v>0</v>
      </c>
      <c r="BC38" s="5">
        <f t="shared" ca="1" si="79"/>
        <v>0</v>
      </c>
      <c r="BD38" s="5">
        <f t="shared" ca="1" si="80"/>
        <v>0</v>
      </c>
      <c r="BE38" s="5">
        <f t="shared" ca="1" si="81"/>
        <v>0</v>
      </c>
      <c r="BF38" s="5">
        <f t="shared" ca="1" si="82"/>
        <v>0</v>
      </c>
      <c r="BG38" s="5">
        <f t="shared" ca="1" si="83"/>
        <v>0</v>
      </c>
      <c r="BH38" s="5">
        <f t="shared" ca="1" si="217"/>
        <v>0</v>
      </c>
      <c r="BI38" s="5">
        <f t="shared" ca="1" si="218"/>
        <v>0</v>
      </c>
      <c r="BJ38" s="5">
        <f t="shared" ca="1" si="219"/>
        <v>0</v>
      </c>
      <c r="BK38" s="5">
        <f t="shared" ca="1" si="220"/>
        <v>0</v>
      </c>
      <c r="BL38" s="5">
        <f t="shared" ca="1" si="221"/>
        <v>0</v>
      </c>
      <c r="BM38" s="5">
        <f t="shared" ca="1" si="222"/>
        <v>0</v>
      </c>
      <c r="BN38" s="5">
        <f t="shared" ca="1" si="223"/>
        <v>0</v>
      </c>
      <c r="BO38" s="5">
        <f t="shared" ca="1" si="224"/>
        <v>0</v>
      </c>
      <c r="BP38" s="5">
        <f t="shared" ca="1" si="225"/>
        <v>0</v>
      </c>
      <c r="BQ38" s="5">
        <f t="shared" ca="1" si="226"/>
        <v>0</v>
      </c>
      <c r="BR38" s="5">
        <f t="shared" ca="1" si="227"/>
        <v>0</v>
      </c>
      <c r="BS38" s="5">
        <f t="shared" ca="1" si="227"/>
        <v>0</v>
      </c>
      <c r="BT38" s="38">
        <f t="shared" ca="1" si="228"/>
        <v>0</v>
      </c>
      <c r="BU38" s="38">
        <f t="shared" ca="1" si="229"/>
        <v>0</v>
      </c>
      <c r="BV38" s="38">
        <f t="shared" ca="1" si="230"/>
        <v>0</v>
      </c>
      <c r="BW38" s="38">
        <f t="shared" ca="1" si="231"/>
        <v>0</v>
      </c>
      <c r="BX38" s="38">
        <f t="shared" ca="1" si="232"/>
        <v>0</v>
      </c>
      <c r="BY38" s="38">
        <f t="shared" ca="1" si="233"/>
        <v>0</v>
      </c>
      <c r="BZ38" s="38">
        <f t="shared" ca="1" si="234"/>
        <v>0</v>
      </c>
      <c r="CA38" s="20">
        <f t="shared" ca="1" si="235"/>
        <v>0</v>
      </c>
      <c r="CB38" s="34">
        <f t="shared" ca="1" si="86"/>
        <v>42.903373899650589</v>
      </c>
      <c r="CC38" s="34">
        <f t="shared" ca="1" si="87"/>
        <v>42.903373899650589</v>
      </c>
      <c r="CD38" s="25">
        <f t="shared" ca="1" si="236"/>
        <v>0</v>
      </c>
      <c r="CE38" s="35">
        <f t="shared" ca="1" si="237"/>
        <v>164.94200000000001</v>
      </c>
      <c r="CF38" s="35">
        <f t="shared" ca="1" si="238"/>
        <v>164.94200000000001</v>
      </c>
      <c r="CG38" s="47">
        <f t="shared" ca="1" si="88"/>
        <v>0</v>
      </c>
      <c r="CH38" s="5"/>
      <c r="CJ38" s="5">
        <f t="shared" ca="1" si="155"/>
        <v>76</v>
      </c>
      <c r="CK38" s="5">
        <f t="shared" ca="1" si="156"/>
        <v>66</v>
      </c>
      <c r="CL38" s="66">
        <f t="shared" ca="1" si="157"/>
        <v>0.13157894736842102</v>
      </c>
      <c r="CO38" s="5">
        <f t="shared" ca="1" si="171"/>
        <v>252164</v>
      </c>
      <c r="CP38" s="5">
        <f t="shared" ca="1" si="171"/>
        <v>57435.9</v>
      </c>
      <c r="CQ38" s="5">
        <f t="shared" ca="1" si="171"/>
        <v>55919</v>
      </c>
      <c r="CR38" s="5">
        <f t="shared" ca="1" si="171"/>
        <v>33416.6</v>
      </c>
      <c r="CS38" s="5">
        <f t="shared" ca="1" si="171"/>
        <v>0</v>
      </c>
      <c r="CT38" s="5">
        <f t="shared" ca="1" si="171"/>
        <v>0</v>
      </c>
      <c r="CU38" s="5">
        <f t="shared" ca="1" si="171"/>
        <v>0</v>
      </c>
      <c r="CV38" s="5">
        <f t="shared" ca="1" si="171"/>
        <v>41113.4</v>
      </c>
      <c r="CW38" s="5">
        <f t="shared" ca="1" si="171"/>
        <v>64279.5</v>
      </c>
      <c r="CX38" s="5">
        <f t="shared" ca="1" si="171"/>
        <v>0</v>
      </c>
      <c r="CY38" s="5">
        <f t="shared" ca="1" si="171"/>
        <v>0</v>
      </c>
      <c r="CZ38" s="5">
        <f t="shared" ca="1" si="171"/>
        <v>0</v>
      </c>
      <c r="DA38" s="5"/>
      <c r="DB38" s="5">
        <f t="shared" ca="1" si="172"/>
        <v>2783.45</v>
      </c>
      <c r="DC38" s="5">
        <f t="shared" ca="1" si="172"/>
        <v>1486.78</v>
      </c>
      <c r="DD38" s="5">
        <f t="shared" ca="1" si="172"/>
        <v>0</v>
      </c>
      <c r="DE38" s="5">
        <f t="shared" ca="1" si="172"/>
        <v>0</v>
      </c>
      <c r="DF38" s="5">
        <f t="shared" ca="1" si="172"/>
        <v>0</v>
      </c>
      <c r="DG38" s="5">
        <f t="shared" ca="1" si="172"/>
        <v>0</v>
      </c>
      <c r="DH38" s="5">
        <f t="shared" ca="1" si="172"/>
        <v>1296.67</v>
      </c>
      <c r="DI38" s="5">
        <f t="shared" ca="1" si="172"/>
        <v>0</v>
      </c>
      <c r="DJ38" s="5">
        <f t="shared" ca="1" si="172"/>
        <v>0</v>
      </c>
      <c r="DK38" s="5">
        <f t="shared" ca="1" si="172"/>
        <v>0</v>
      </c>
      <c r="DL38" s="5">
        <f t="shared" ca="1" si="172"/>
        <v>0</v>
      </c>
      <c r="DM38" s="5">
        <f t="shared" ca="1" si="172"/>
        <v>0</v>
      </c>
      <c r="DN38" s="5"/>
      <c r="DO38" s="5">
        <f t="shared" ca="1" si="173"/>
        <v>221.334</v>
      </c>
      <c r="DP38" s="5">
        <f t="shared" ca="1" si="173"/>
        <v>50.604300000000002</v>
      </c>
      <c r="DQ38" s="5">
        <f t="shared" ca="1" si="173"/>
        <v>91.124200000000002</v>
      </c>
      <c r="DR38" s="5">
        <f t="shared" ca="1" si="173"/>
        <v>31.385200000000001</v>
      </c>
      <c r="DS38" s="5">
        <f t="shared" ca="1" si="173"/>
        <v>0</v>
      </c>
      <c r="DT38" s="5">
        <f t="shared" ca="1" si="173"/>
        <v>0</v>
      </c>
      <c r="DU38" s="5">
        <f t="shared" ca="1" si="173"/>
        <v>7.6047099999999999</v>
      </c>
      <c r="DV38" s="5">
        <f t="shared" ca="1" si="173"/>
        <v>40.616100000000003</v>
      </c>
      <c r="DW38" s="5"/>
      <c r="DX38" s="20">
        <f t="shared" ca="1" si="239"/>
        <v>46.644925305271435</v>
      </c>
      <c r="DY38" s="20">
        <f t="shared" ca="1" si="240"/>
        <v>14.117622827462753</v>
      </c>
      <c r="DZ38" s="20">
        <f t="shared" ca="1" si="241"/>
        <v>7.8154250861232057</v>
      </c>
      <c r="EA38" s="20">
        <f t="shared" ca="1" si="242"/>
        <v>4.6704149561498722</v>
      </c>
      <c r="EB38" s="20">
        <f t="shared" ca="1" si="243"/>
        <v>0</v>
      </c>
      <c r="EC38" s="20">
        <f t="shared" ca="1" si="244"/>
        <v>0</v>
      </c>
      <c r="ED38" s="20">
        <f t="shared" ca="1" si="245"/>
        <v>5.3114567417778451</v>
      </c>
      <c r="EE38" s="20">
        <f t="shared" ca="1" si="246"/>
        <v>5.7461452768436097</v>
      </c>
      <c r="EF38" s="20">
        <f t="shared" ca="1" si="247"/>
        <v>8.983916322242111</v>
      </c>
      <c r="EG38" s="20">
        <f t="shared" ca="1" si="248"/>
        <v>0</v>
      </c>
      <c r="EH38" s="20">
        <f t="shared" ca="1" si="249"/>
        <v>0</v>
      </c>
      <c r="EI38" s="5"/>
      <c r="EJ38" s="5"/>
      <c r="EK38" s="5"/>
      <c r="EL38" s="5">
        <f t="shared" ca="1" si="177"/>
        <v>252164</v>
      </c>
      <c r="EM38" s="5">
        <f t="shared" ca="1" si="177"/>
        <v>57435.9</v>
      </c>
      <c r="EN38" s="5">
        <f t="shared" ca="1" si="177"/>
        <v>55919</v>
      </c>
      <c r="EO38" s="5">
        <f t="shared" ca="1" si="177"/>
        <v>33416.6</v>
      </c>
      <c r="EP38" s="5">
        <f t="shared" ca="1" si="177"/>
        <v>0</v>
      </c>
      <c r="EQ38" s="5">
        <f t="shared" ca="1" si="177"/>
        <v>0</v>
      </c>
      <c r="ER38" s="5">
        <f t="shared" ca="1" si="177"/>
        <v>0</v>
      </c>
      <c r="ES38" s="5">
        <f t="shared" ca="1" si="177"/>
        <v>41113.4</v>
      </c>
      <c r="ET38" s="5">
        <f t="shared" ca="1" si="177"/>
        <v>64279.5</v>
      </c>
      <c r="EU38" s="5">
        <f t="shared" ca="1" si="177"/>
        <v>0</v>
      </c>
      <c r="EV38" s="5">
        <f t="shared" ca="1" si="177"/>
        <v>0</v>
      </c>
      <c r="EW38" s="5">
        <f t="shared" ca="1" si="177"/>
        <v>0</v>
      </c>
      <c r="EX38" s="5"/>
      <c r="EY38" s="5">
        <f t="shared" ca="1" si="178"/>
        <v>2783.45</v>
      </c>
      <c r="EZ38" s="5">
        <f t="shared" ca="1" si="178"/>
        <v>1486.78</v>
      </c>
      <c r="FA38" s="5">
        <f t="shared" ca="1" si="178"/>
        <v>0</v>
      </c>
      <c r="FB38" s="5">
        <f t="shared" ca="1" si="178"/>
        <v>0</v>
      </c>
      <c r="FC38" s="5">
        <f t="shared" ca="1" si="178"/>
        <v>0</v>
      </c>
      <c r="FD38" s="5">
        <f t="shared" ca="1" si="178"/>
        <v>0</v>
      </c>
      <c r="FE38" s="5">
        <f t="shared" ca="1" si="178"/>
        <v>1296.67</v>
      </c>
      <c r="FF38" s="5">
        <f t="shared" ca="1" si="178"/>
        <v>0</v>
      </c>
      <c r="FG38" s="5">
        <f t="shared" ca="1" si="178"/>
        <v>0</v>
      </c>
      <c r="FH38" s="5">
        <f t="shared" ca="1" si="178"/>
        <v>0</v>
      </c>
      <c r="FI38" s="5">
        <f t="shared" ca="1" si="178"/>
        <v>0</v>
      </c>
      <c r="FJ38" s="5">
        <f t="shared" ca="1" si="178"/>
        <v>0</v>
      </c>
      <c r="FK38" s="5"/>
      <c r="FL38" s="5">
        <f t="shared" ca="1" si="179"/>
        <v>221.334</v>
      </c>
      <c r="FM38" s="5">
        <f t="shared" ca="1" si="179"/>
        <v>50.604300000000002</v>
      </c>
      <c r="FN38" s="5">
        <f t="shared" ca="1" si="179"/>
        <v>91.124200000000002</v>
      </c>
      <c r="FO38" s="5">
        <f t="shared" ca="1" si="179"/>
        <v>31.385200000000001</v>
      </c>
      <c r="FP38" s="5">
        <f t="shared" ca="1" si="179"/>
        <v>0</v>
      </c>
      <c r="FQ38" s="5">
        <f t="shared" ca="1" si="179"/>
        <v>0</v>
      </c>
      <c r="FR38" s="5">
        <f t="shared" ca="1" si="179"/>
        <v>7.6047099999999999</v>
      </c>
      <c r="FS38" s="5">
        <f t="shared" ca="1" si="179"/>
        <v>40.616100000000003</v>
      </c>
      <c r="FT38" s="5"/>
      <c r="FU38" s="20">
        <f t="shared" ca="1" si="250"/>
        <v>46.644925305271435</v>
      </c>
      <c r="FV38" s="20">
        <f t="shared" ca="1" si="251"/>
        <v>14.117622827462753</v>
      </c>
      <c r="FW38" s="20">
        <f t="shared" ca="1" si="252"/>
        <v>7.8154250861232057</v>
      </c>
      <c r="FX38" s="20">
        <f t="shared" ca="1" si="253"/>
        <v>4.6704149561498722</v>
      </c>
      <c r="FY38" s="20">
        <f t="shared" ca="1" si="254"/>
        <v>0</v>
      </c>
      <c r="FZ38" s="20">
        <f t="shared" ca="1" si="255"/>
        <v>0</v>
      </c>
      <c r="GA38" s="20">
        <f t="shared" ca="1" si="256"/>
        <v>5.3114567417778451</v>
      </c>
      <c r="GB38" s="20">
        <f t="shared" ca="1" si="257"/>
        <v>5.7461452768436097</v>
      </c>
      <c r="GC38" s="20">
        <f t="shared" ca="1" si="258"/>
        <v>8.983916322242111</v>
      </c>
      <c r="GD38" s="20">
        <f t="shared" ca="1" si="259"/>
        <v>0</v>
      </c>
      <c r="GE38" s="20">
        <f t="shared" ca="1" si="260"/>
        <v>0</v>
      </c>
      <c r="GF38" s="5"/>
      <c r="GG38" s="5"/>
      <c r="GH38" s="5"/>
      <c r="GI38" s="5">
        <f t="shared" ca="1" si="174"/>
        <v>163083</v>
      </c>
      <c r="GJ38" s="5">
        <f t="shared" ca="1" si="174"/>
        <v>21.753699999999998</v>
      </c>
      <c r="GK38" s="5">
        <f t="shared" ca="1" si="174"/>
        <v>46188.9</v>
      </c>
      <c r="GL38" s="5">
        <f t="shared" ca="1" si="174"/>
        <v>17102.7</v>
      </c>
      <c r="GM38" s="5">
        <f t="shared" ca="1" si="174"/>
        <v>0</v>
      </c>
      <c r="GN38" s="5">
        <f t="shared" ca="1" si="174"/>
        <v>1958.64</v>
      </c>
      <c r="GO38" s="5">
        <f t="shared" ca="1" si="174"/>
        <v>0</v>
      </c>
      <c r="GP38" s="5">
        <f t="shared" ca="1" si="174"/>
        <v>33531.300000000003</v>
      </c>
      <c r="GQ38" s="5">
        <f t="shared" ca="1" si="174"/>
        <v>64279.5</v>
      </c>
      <c r="GR38" s="5">
        <f t="shared" ca="1" si="174"/>
        <v>0</v>
      </c>
      <c r="GS38" s="5">
        <f t="shared" ca="1" si="174"/>
        <v>0</v>
      </c>
      <c r="GT38" s="5">
        <f t="shared" ca="1" si="174"/>
        <v>0</v>
      </c>
      <c r="GU38" s="5"/>
      <c r="GV38" s="5">
        <f t="shared" ca="1" si="175"/>
        <v>4909.4799999999996</v>
      </c>
      <c r="GW38" s="5">
        <f t="shared" ca="1" si="175"/>
        <v>3561.32</v>
      </c>
      <c r="GX38" s="5">
        <f t="shared" ca="1" si="175"/>
        <v>0</v>
      </c>
      <c r="GY38" s="5">
        <f t="shared" ca="1" si="175"/>
        <v>0</v>
      </c>
      <c r="GZ38" s="5">
        <f t="shared" ca="1" si="175"/>
        <v>0</v>
      </c>
      <c r="HA38" s="5">
        <f t="shared" ca="1" si="175"/>
        <v>0</v>
      </c>
      <c r="HB38" s="5">
        <f t="shared" ca="1" si="175"/>
        <v>1348.16</v>
      </c>
      <c r="HC38" s="5">
        <f t="shared" ca="1" si="175"/>
        <v>0</v>
      </c>
      <c r="HD38" s="5">
        <f t="shared" ca="1" si="175"/>
        <v>0</v>
      </c>
      <c r="HE38" s="5">
        <f t="shared" ca="1" si="175"/>
        <v>0</v>
      </c>
      <c r="HF38" s="5">
        <f t="shared" ca="1" si="175"/>
        <v>0</v>
      </c>
      <c r="HG38" s="5">
        <f t="shared" ca="1" si="175"/>
        <v>0</v>
      </c>
      <c r="HH38" s="5"/>
      <c r="HI38" s="5">
        <f t="shared" ca="1" si="176"/>
        <v>164.94200000000001</v>
      </c>
      <c r="HJ38" s="5">
        <f t="shared" ca="1" si="176"/>
        <v>23.8933</v>
      </c>
      <c r="HK38" s="5">
        <f t="shared" ca="1" si="176"/>
        <v>79.621399999999994</v>
      </c>
      <c r="HL38" s="5">
        <f t="shared" ca="1" si="176"/>
        <v>19.514600000000002</v>
      </c>
      <c r="HM38" s="5">
        <f t="shared" ca="1" si="176"/>
        <v>0</v>
      </c>
      <c r="HN38" s="5">
        <f t="shared" ca="1" si="176"/>
        <v>1.3815</v>
      </c>
      <c r="HO38" s="5">
        <f t="shared" ca="1" si="176"/>
        <v>7.90693</v>
      </c>
      <c r="HP38" s="5">
        <f t="shared" ca="1" si="176"/>
        <v>32.624499999999998</v>
      </c>
      <c r="HQ38" s="5"/>
      <c r="HR38" s="20">
        <f t="shared" ca="1" si="103"/>
        <v>42.903373899650589</v>
      </c>
      <c r="HS38" s="20">
        <f t="shared" ca="1" si="104"/>
        <v>14.591021215367411</v>
      </c>
      <c r="HT38" s="20">
        <f t="shared" ca="1" si="105"/>
        <v>6.4555140070537051</v>
      </c>
      <c r="HU38" s="20">
        <f t="shared" ca="1" si="106"/>
        <v>2.3903301314479757</v>
      </c>
      <c r="HV38" s="20">
        <f t="shared" ca="1" si="107"/>
        <v>0</v>
      </c>
      <c r="HW38" s="20">
        <f t="shared" ca="1" si="108"/>
        <v>0.27374602891118149</v>
      </c>
      <c r="HX38" s="20">
        <f t="shared" ca="1" si="109"/>
        <v>5.5223715525116024</v>
      </c>
      <c r="HY38" s="20">
        <f t="shared" ca="1" si="110"/>
        <v>4.6864458089437058</v>
      </c>
      <c r="HZ38" s="20">
        <f t="shared" ca="1" si="111"/>
        <v>8.983916322242111</v>
      </c>
      <c r="IA38" s="20">
        <f t="shared" ca="1" si="112"/>
        <v>0</v>
      </c>
      <c r="IB38" s="20">
        <f t="shared" ca="1" si="113"/>
        <v>0</v>
      </c>
      <c r="IC38" s="5"/>
      <c r="ID38" s="5"/>
      <c r="IE38" s="5"/>
      <c r="IF38" s="5">
        <f t="shared" ca="1" si="180"/>
        <v>163083</v>
      </c>
      <c r="IG38" s="5">
        <f t="shared" ca="1" si="180"/>
        <v>21.753699999999998</v>
      </c>
      <c r="IH38" s="5">
        <f t="shared" ca="1" si="180"/>
        <v>46188.9</v>
      </c>
      <c r="II38" s="5">
        <f t="shared" ca="1" si="180"/>
        <v>17102.7</v>
      </c>
      <c r="IJ38" s="5">
        <f t="shared" ca="1" si="180"/>
        <v>0</v>
      </c>
      <c r="IK38" s="5">
        <f t="shared" ca="1" si="180"/>
        <v>1958.64</v>
      </c>
      <c r="IL38" s="5">
        <f t="shared" ca="1" si="180"/>
        <v>0</v>
      </c>
      <c r="IM38" s="5">
        <f t="shared" ca="1" si="180"/>
        <v>33531.300000000003</v>
      </c>
      <c r="IN38" s="5">
        <f t="shared" ca="1" si="180"/>
        <v>64279.5</v>
      </c>
      <c r="IO38" s="5">
        <f t="shared" ca="1" si="180"/>
        <v>0</v>
      </c>
      <c r="IP38" s="5">
        <f t="shared" ca="1" si="180"/>
        <v>0</v>
      </c>
      <c r="IQ38" s="5">
        <f t="shared" ca="1" si="180"/>
        <v>0</v>
      </c>
      <c r="IR38" s="5"/>
      <c r="IS38" s="5">
        <f t="shared" ca="1" si="181"/>
        <v>4909.4799999999996</v>
      </c>
      <c r="IT38" s="5">
        <f t="shared" ca="1" si="181"/>
        <v>3561.32</v>
      </c>
      <c r="IU38" s="5">
        <f t="shared" ca="1" si="181"/>
        <v>0</v>
      </c>
      <c r="IV38" s="5">
        <f t="shared" ca="1" si="181"/>
        <v>0</v>
      </c>
      <c r="IW38" s="5">
        <f t="shared" ca="1" si="181"/>
        <v>0</v>
      </c>
      <c r="IX38" s="5">
        <f t="shared" ca="1" si="181"/>
        <v>0</v>
      </c>
      <c r="IY38" s="5">
        <f t="shared" ca="1" si="181"/>
        <v>1348.16</v>
      </c>
      <c r="IZ38" s="5">
        <f t="shared" ca="1" si="181"/>
        <v>0</v>
      </c>
      <c r="JA38" s="5">
        <f t="shared" ca="1" si="181"/>
        <v>0</v>
      </c>
      <c r="JB38" s="5">
        <f t="shared" ca="1" si="181"/>
        <v>0</v>
      </c>
      <c r="JC38" s="5">
        <f t="shared" ca="1" si="181"/>
        <v>0</v>
      </c>
      <c r="JD38" s="5">
        <f t="shared" ca="1" si="181"/>
        <v>0</v>
      </c>
      <c r="JE38" s="5"/>
      <c r="JF38" s="5">
        <f t="shared" ca="1" si="182"/>
        <v>164.94200000000001</v>
      </c>
      <c r="JG38" s="5">
        <f t="shared" ca="1" si="182"/>
        <v>23.8933</v>
      </c>
      <c r="JH38" s="5">
        <f t="shared" ca="1" si="182"/>
        <v>79.621399999999994</v>
      </c>
      <c r="JI38" s="5">
        <f t="shared" ca="1" si="182"/>
        <v>19.514600000000002</v>
      </c>
      <c r="JJ38" s="5">
        <f t="shared" ca="1" si="182"/>
        <v>0</v>
      </c>
      <c r="JK38" s="5">
        <f t="shared" ca="1" si="182"/>
        <v>1.3815</v>
      </c>
      <c r="JL38" s="5">
        <f t="shared" ca="1" si="182"/>
        <v>7.90693</v>
      </c>
      <c r="JM38" s="5">
        <f t="shared" ca="1" si="182"/>
        <v>32.624499999999998</v>
      </c>
      <c r="JN38" s="5"/>
      <c r="JO38" s="20">
        <f t="shared" ca="1" si="261"/>
        <v>42.903373899650589</v>
      </c>
      <c r="JP38" s="20">
        <f t="shared" ca="1" si="262"/>
        <v>14.591021215367411</v>
      </c>
      <c r="JQ38" s="20">
        <f t="shared" ca="1" si="263"/>
        <v>6.4555140070537051</v>
      </c>
      <c r="JR38" s="20">
        <f t="shared" ca="1" si="264"/>
        <v>2.3903301314479757</v>
      </c>
      <c r="JS38" s="20">
        <f t="shared" ca="1" si="265"/>
        <v>0</v>
      </c>
      <c r="JT38" s="20">
        <f t="shared" ca="1" si="266"/>
        <v>0.27374602891118149</v>
      </c>
      <c r="JU38" s="20">
        <f t="shared" ca="1" si="267"/>
        <v>5.5223715525116024</v>
      </c>
      <c r="JV38" s="20">
        <f t="shared" ca="1" si="268"/>
        <v>4.6864458089437058</v>
      </c>
      <c r="JW38" s="20">
        <f t="shared" ca="1" si="269"/>
        <v>8.983916322242111</v>
      </c>
      <c r="JX38" s="20">
        <f t="shared" ca="1" si="270"/>
        <v>0</v>
      </c>
      <c r="JY38" s="20">
        <f t="shared" ca="1" si="271"/>
        <v>0</v>
      </c>
    </row>
    <row r="39" spans="1:285" ht="15" customHeight="1" x14ac:dyDescent="0.25">
      <c r="A39" s="5">
        <f>IF('Old Results'!E19='New Results'!E19,'New Results'!E19,"0")</f>
        <v>24412.7</v>
      </c>
      <c r="B39" s="5">
        <v>100</v>
      </c>
      <c r="C39" s="28">
        <f t="shared" si="127"/>
        <v>18</v>
      </c>
      <c r="D39" s="43" t="str">
        <f>'Old Results'!C19</f>
        <v>010312-SchSml-VAVFluidZnSys16</v>
      </c>
      <c r="E39" s="43" t="str">
        <f>'New Results'!C19</f>
        <v>010312-SchSml-VAVFluidZnSys16</v>
      </c>
      <c r="F39" s="5">
        <f t="shared" ca="1" si="183"/>
        <v>0</v>
      </c>
      <c r="G39" s="5">
        <f t="shared" ca="1" si="184"/>
        <v>0</v>
      </c>
      <c r="H39" s="5">
        <f t="shared" ca="1" si="185"/>
        <v>0</v>
      </c>
      <c r="I39" s="5">
        <f t="shared" ca="1" si="186"/>
        <v>0</v>
      </c>
      <c r="J39" s="5">
        <f t="shared" ca="1" si="187"/>
        <v>0</v>
      </c>
      <c r="K39" s="5">
        <f t="shared" ca="1" si="188"/>
        <v>0</v>
      </c>
      <c r="L39" s="5">
        <f t="shared" ca="1" si="189"/>
        <v>0</v>
      </c>
      <c r="M39" s="5">
        <f t="shared" ca="1" si="190"/>
        <v>0</v>
      </c>
      <c r="N39" s="5">
        <f t="shared" ca="1" si="191"/>
        <v>0</v>
      </c>
      <c r="O39" s="5">
        <f t="shared" ca="1" si="192"/>
        <v>0</v>
      </c>
      <c r="P39" s="5">
        <f t="shared" ca="1" si="193"/>
        <v>0</v>
      </c>
      <c r="Q39" s="5">
        <f t="shared" ca="1" si="193"/>
        <v>0</v>
      </c>
      <c r="R39" s="5">
        <f t="shared" ca="1" si="194"/>
        <v>0</v>
      </c>
      <c r="S39" s="5">
        <f t="shared" ca="1" si="195"/>
        <v>0</v>
      </c>
      <c r="T39" s="5">
        <f t="shared" ca="1" si="196"/>
        <v>0</v>
      </c>
      <c r="U39" s="5">
        <f t="shared" ca="1" si="197"/>
        <v>0</v>
      </c>
      <c r="V39" s="5">
        <f t="shared" ca="1" si="198"/>
        <v>0</v>
      </c>
      <c r="W39" s="5">
        <f t="shared" ca="1" si="199"/>
        <v>0</v>
      </c>
      <c r="X39" s="5">
        <f t="shared" ca="1" si="200"/>
        <v>0</v>
      </c>
      <c r="Y39" s="5">
        <f t="shared" ca="1" si="201"/>
        <v>0</v>
      </c>
      <c r="Z39" s="5">
        <f t="shared" ca="1" si="202"/>
        <v>0</v>
      </c>
      <c r="AA39" s="5">
        <f t="shared" ca="1" si="203"/>
        <v>0</v>
      </c>
      <c r="AB39" s="5">
        <f t="shared" ca="1" si="204"/>
        <v>0</v>
      </c>
      <c r="AC39" s="5">
        <f t="shared" ca="1" si="204"/>
        <v>0</v>
      </c>
      <c r="AD39" s="38">
        <f t="shared" ca="1" si="205"/>
        <v>0</v>
      </c>
      <c r="AE39" s="38">
        <f t="shared" ca="1" si="206"/>
        <v>0</v>
      </c>
      <c r="AF39" s="38">
        <f t="shared" ca="1" si="207"/>
        <v>0</v>
      </c>
      <c r="AG39" s="38">
        <f t="shared" ca="1" si="208"/>
        <v>0</v>
      </c>
      <c r="AH39" s="38">
        <f t="shared" ca="1" si="209"/>
        <v>0</v>
      </c>
      <c r="AI39" s="38">
        <f t="shared" ca="1" si="210"/>
        <v>0</v>
      </c>
      <c r="AJ39" s="38">
        <f t="shared" ca="1" si="211"/>
        <v>0</v>
      </c>
      <c r="AK39" s="38">
        <f t="shared" ca="1" si="212"/>
        <v>0</v>
      </c>
      <c r="AL39" s="34">
        <f t="shared" ca="1" si="68"/>
        <v>40.719142413579817</v>
      </c>
      <c r="AM39" s="34">
        <f t="shared" ca="1" si="69"/>
        <v>40.719142413579817</v>
      </c>
      <c r="AN39" s="25">
        <f t="shared" ca="1" si="213"/>
        <v>0</v>
      </c>
      <c r="AO39" s="35">
        <f t="shared" ca="1" si="214"/>
        <v>151.88399999999999</v>
      </c>
      <c r="AP39" s="35">
        <f t="shared" ca="1" si="215"/>
        <v>151.88399999999999</v>
      </c>
      <c r="AQ39" s="47">
        <f t="shared" ca="1" si="216"/>
        <v>0</v>
      </c>
      <c r="AR39" s="35">
        <f t="shared" ca="1" si="70"/>
        <v>16.5</v>
      </c>
      <c r="AS39" s="35">
        <f t="shared" ca="1" si="71"/>
        <v>16.5</v>
      </c>
      <c r="AT39" s="49">
        <f t="shared" ca="1" si="132"/>
        <v>0</v>
      </c>
      <c r="AU39" s="5"/>
      <c r="AV39" s="5">
        <f t="shared" ca="1" si="72"/>
        <v>0</v>
      </c>
      <c r="AW39" s="5">
        <f t="shared" ca="1" si="73"/>
        <v>0</v>
      </c>
      <c r="AX39" s="5">
        <f t="shared" ca="1" si="74"/>
        <v>0</v>
      </c>
      <c r="AY39" s="5">
        <f t="shared" ca="1" si="75"/>
        <v>0</v>
      </c>
      <c r="AZ39" s="5">
        <f t="shared" ca="1" si="76"/>
        <v>0</v>
      </c>
      <c r="BA39" s="5">
        <f t="shared" ca="1" si="77"/>
        <v>0</v>
      </c>
      <c r="BB39" s="5">
        <f t="shared" ca="1" si="78"/>
        <v>0</v>
      </c>
      <c r="BC39" s="5">
        <f t="shared" ca="1" si="79"/>
        <v>0</v>
      </c>
      <c r="BD39" s="5">
        <f t="shared" ca="1" si="80"/>
        <v>0</v>
      </c>
      <c r="BE39" s="5">
        <f t="shared" ca="1" si="81"/>
        <v>0</v>
      </c>
      <c r="BF39" s="5">
        <f t="shared" ca="1" si="82"/>
        <v>0</v>
      </c>
      <c r="BG39" s="5">
        <f t="shared" ca="1" si="83"/>
        <v>0</v>
      </c>
      <c r="BH39" s="5">
        <f t="shared" ca="1" si="217"/>
        <v>0</v>
      </c>
      <c r="BI39" s="5">
        <f t="shared" ca="1" si="218"/>
        <v>0</v>
      </c>
      <c r="BJ39" s="5">
        <f t="shared" ca="1" si="219"/>
        <v>0</v>
      </c>
      <c r="BK39" s="5">
        <f t="shared" ca="1" si="220"/>
        <v>0</v>
      </c>
      <c r="BL39" s="5">
        <f t="shared" ca="1" si="221"/>
        <v>0</v>
      </c>
      <c r="BM39" s="5">
        <f t="shared" ca="1" si="222"/>
        <v>0</v>
      </c>
      <c r="BN39" s="5">
        <f t="shared" ca="1" si="223"/>
        <v>0</v>
      </c>
      <c r="BO39" s="5">
        <f t="shared" ca="1" si="224"/>
        <v>0</v>
      </c>
      <c r="BP39" s="5">
        <f t="shared" ca="1" si="225"/>
        <v>0</v>
      </c>
      <c r="BQ39" s="5">
        <f t="shared" ca="1" si="226"/>
        <v>0</v>
      </c>
      <c r="BR39" s="5">
        <f t="shared" ca="1" si="227"/>
        <v>0</v>
      </c>
      <c r="BS39" s="5">
        <f t="shared" ca="1" si="227"/>
        <v>0</v>
      </c>
      <c r="BT39" s="38">
        <f t="shared" ca="1" si="228"/>
        <v>0</v>
      </c>
      <c r="BU39" s="38">
        <f t="shared" ca="1" si="229"/>
        <v>0</v>
      </c>
      <c r="BV39" s="38">
        <f t="shared" ca="1" si="230"/>
        <v>0</v>
      </c>
      <c r="BW39" s="38">
        <f t="shared" ca="1" si="231"/>
        <v>0</v>
      </c>
      <c r="BX39" s="38">
        <f t="shared" ca="1" si="232"/>
        <v>0</v>
      </c>
      <c r="BY39" s="38">
        <f t="shared" ca="1" si="233"/>
        <v>0</v>
      </c>
      <c r="BZ39" s="38">
        <f t="shared" ca="1" si="234"/>
        <v>0</v>
      </c>
      <c r="CA39" s="20">
        <f t="shared" ca="1" si="235"/>
        <v>0</v>
      </c>
      <c r="CB39" s="34">
        <f t="shared" ca="1" si="86"/>
        <v>43.434841373547371</v>
      </c>
      <c r="CC39" s="34">
        <f t="shared" ca="1" si="87"/>
        <v>43.434841373547371</v>
      </c>
      <c r="CD39" s="25">
        <f t="shared" ca="1" si="236"/>
        <v>0</v>
      </c>
      <c r="CE39" s="35">
        <f t="shared" ca="1" si="237"/>
        <v>168.38900000000001</v>
      </c>
      <c r="CF39" s="35">
        <f t="shared" ca="1" si="238"/>
        <v>168.38900000000001</v>
      </c>
      <c r="CG39" s="47">
        <f t="shared" ca="1" si="88"/>
        <v>0</v>
      </c>
      <c r="CH39" s="5"/>
      <c r="CJ39" s="5">
        <f t="shared" ca="1" si="155"/>
        <v>188</v>
      </c>
      <c r="CK39" s="5">
        <f t="shared" ca="1" si="156"/>
        <v>160</v>
      </c>
      <c r="CL39" s="66">
        <f t="shared" ca="1" si="157"/>
        <v>0.14893617021276595</v>
      </c>
      <c r="CO39" s="5">
        <f t="shared" ca="1" si="171"/>
        <v>159134</v>
      </c>
      <c r="CP39" s="5">
        <f t="shared" ca="1" si="171"/>
        <v>280.59399999999999</v>
      </c>
      <c r="CQ39" s="5">
        <f t="shared" ca="1" si="171"/>
        <v>32827.699999999997</v>
      </c>
      <c r="CR39" s="5">
        <f t="shared" ca="1" si="171"/>
        <v>17014.2</v>
      </c>
      <c r="CS39" s="5">
        <f t="shared" ca="1" si="171"/>
        <v>0</v>
      </c>
      <c r="CT39" s="5">
        <f t="shared" ca="1" si="171"/>
        <v>4102.96</v>
      </c>
      <c r="CU39" s="5">
        <f t="shared" ca="1" si="171"/>
        <v>0</v>
      </c>
      <c r="CV39" s="5">
        <f t="shared" ca="1" si="171"/>
        <v>40629.1</v>
      </c>
      <c r="CW39" s="5">
        <f t="shared" ca="1" si="171"/>
        <v>64279.5</v>
      </c>
      <c r="CX39" s="5">
        <f t="shared" ca="1" si="171"/>
        <v>0</v>
      </c>
      <c r="CY39" s="5">
        <f t="shared" ca="1" si="171"/>
        <v>0</v>
      </c>
      <c r="CZ39" s="5">
        <f t="shared" ca="1" si="171"/>
        <v>0</v>
      </c>
      <c r="DA39" s="5"/>
      <c r="DB39" s="5">
        <f t="shared" ca="1" si="172"/>
        <v>4510.99</v>
      </c>
      <c r="DC39" s="5">
        <f t="shared" ca="1" si="172"/>
        <v>3206.5</v>
      </c>
      <c r="DD39" s="5">
        <f t="shared" ca="1" si="172"/>
        <v>0</v>
      </c>
      <c r="DE39" s="5">
        <f t="shared" ca="1" si="172"/>
        <v>0</v>
      </c>
      <c r="DF39" s="5">
        <f t="shared" ca="1" si="172"/>
        <v>0</v>
      </c>
      <c r="DG39" s="5">
        <f t="shared" ca="1" si="172"/>
        <v>0</v>
      </c>
      <c r="DH39" s="5">
        <f t="shared" ca="1" si="172"/>
        <v>1304.49</v>
      </c>
      <c r="DI39" s="5">
        <f t="shared" ca="1" si="172"/>
        <v>0</v>
      </c>
      <c r="DJ39" s="5">
        <f t="shared" ca="1" si="172"/>
        <v>0</v>
      </c>
      <c r="DK39" s="5">
        <f t="shared" ca="1" si="172"/>
        <v>0</v>
      </c>
      <c r="DL39" s="5">
        <f t="shared" ca="1" si="172"/>
        <v>0</v>
      </c>
      <c r="DM39" s="5">
        <f t="shared" ca="1" si="172"/>
        <v>0</v>
      </c>
      <c r="DN39" s="5"/>
      <c r="DO39" s="5">
        <f t="shared" ca="1" si="173"/>
        <v>151.88399999999999</v>
      </c>
      <c r="DP39" s="5">
        <f t="shared" ca="1" si="173"/>
        <v>21.770199999999999</v>
      </c>
      <c r="DQ39" s="5">
        <f t="shared" ca="1" si="173"/>
        <v>61.164900000000003</v>
      </c>
      <c r="DR39" s="5">
        <f t="shared" ca="1" si="173"/>
        <v>17.463999999999999</v>
      </c>
      <c r="DS39" s="5">
        <f t="shared" ca="1" si="173"/>
        <v>0</v>
      </c>
      <c r="DT39" s="5">
        <f t="shared" ca="1" si="173"/>
        <v>3.69442</v>
      </c>
      <c r="DU39" s="5">
        <f t="shared" ca="1" si="173"/>
        <v>7.6504500000000002</v>
      </c>
      <c r="DV39" s="5">
        <f t="shared" ca="1" si="173"/>
        <v>40.140300000000003</v>
      </c>
      <c r="DW39" s="5"/>
      <c r="DX39" s="20">
        <f t="shared" ca="1" si="239"/>
        <v>40.719142413579817</v>
      </c>
      <c r="DY39" s="20">
        <f t="shared" ca="1" si="240"/>
        <v>13.173773762345009</v>
      </c>
      <c r="DZ39" s="20">
        <f t="shared" ca="1" si="241"/>
        <v>4.5881083370540736</v>
      </c>
      <c r="EA39" s="20">
        <f t="shared" ca="1" si="242"/>
        <v>2.3779610776358209</v>
      </c>
      <c r="EB39" s="20">
        <f t="shared" ca="1" si="243"/>
        <v>0</v>
      </c>
      <c r="EC39" s="20">
        <f t="shared" ca="1" si="244"/>
        <v>0.57344331106350388</v>
      </c>
      <c r="ED39" s="20">
        <f t="shared" ca="1" si="245"/>
        <v>5.3434892494480328</v>
      </c>
      <c r="EE39" s="20">
        <f t="shared" ca="1" si="246"/>
        <v>5.6784579010105389</v>
      </c>
      <c r="EF39" s="20">
        <f t="shared" ca="1" si="247"/>
        <v>8.983916322242111</v>
      </c>
      <c r="EG39" s="20">
        <f t="shared" ca="1" si="248"/>
        <v>0</v>
      </c>
      <c r="EH39" s="20">
        <f t="shared" ca="1" si="249"/>
        <v>0</v>
      </c>
      <c r="EI39" s="5"/>
      <c r="EJ39" s="5"/>
      <c r="EK39" s="5"/>
      <c r="EL39" s="5">
        <f t="shared" ca="1" si="177"/>
        <v>159134</v>
      </c>
      <c r="EM39" s="5">
        <f t="shared" ca="1" si="177"/>
        <v>280.59399999999999</v>
      </c>
      <c r="EN39" s="5">
        <f t="shared" ca="1" si="177"/>
        <v>32827.699999999997</v>
      </c>
      <c r="EO39" s="5">
        <f t="shared" ca="1" si="177"/>
        <v>17014.2</v>
      </c>
      <c r="EP39" s="5">
        <f t="shared" ca="1" si="177"/>
        <v>0</v>
      </c>
      <c r="EQ39" s="5">
        <f t="shared" ca="1" si="177"/>
        <v>4102.96</v>
      </c>
      <c r="ER39" s="5">
        <f t="shared" ca="1" si="177"/>
        <v>0</v>
      </c>
      <c r="ES39" s="5">
        <f t="shared" ca="1" si="177"/>
        <v>40629.1</v>
      </c>
      <c r="ET39" s="5">
        <f t="shared" ca="1" si="177"/>
        <v>64279.5</v>
      </c>
      <c r="EU39" s="5">
        <f t="shared" ca="1" si="177"/>
        <v>0</v>
      </c>
      <c r="EV39" s="5">
        <f t="shared" ca="1" si="177"/>
        <v>0</v>
      </c>
      <c r="EW39" s="5">
        <f t="shared" ca="1" si="177"/>
        <v>0</v>
      </c>
      <c r="EX39" s="5"/>
      <c r="EY39" s="5">
        <f t="shared" ca="1" si="178"/>
        <v>4510.99</v>
      </c>
      <c r="EZ39" s="5">
        <f t="shared" ca="1" si="178"/>
        <v>3206.5</v>
      </c>
      <c r="FA39" s="5">
        <f t="shared" ca="1" si="178"/>
        <v>0</v>
      </c>
      <c r="FB39" s="5">
        <f t="shared" ca="1" si="178"/>
        <v>0</v>
      </c>
      <c r="FC39" s="5">
        <f t="shared" ca="1" si="178"/>
        <v>0</v>
      </c>
      <c r="FD39" s="5">
        <f t="shared" ca="1" si="178"/>
        <v>0</v>
      </c>
      <c r="FE39" s="5">
        <f t="shared" ca="1" si="178"/>
        <v>1304.49</v>
      </c>
      <c r="FF39" s="5">
        <f t="shared" ca="1" si="178"/>
        <v>0</v>
      </c>
      <c r="FG39" s="5">
        <f t="shared" ca="1" si="178"/>
        <v>0</v>
      </c>
      <c r="FH39" s="5">
        <f t="shared" ca="1" si="178"/>
        <v>0</v>
      </c>
      <c r="FI39" s="5">
        <f t="shared" ca="1" si="178"/>
        <v>0</v>
      </c>
      <c r="FJ39" s="5">
        <f t="shared" ca="1" si="178"/>
        <v>0</v>
      </c>
      <c r="FK39" s="5"/>
      <c r="FL39" s="5">
        <f t="shared" ca="1" si="179"/>
        <v>151.88399999999999</v>
      </c>
      <c r="FM39" s="5">
        <f t="shared" ca="1" si="179"/>
        <v>21.770199999999999</v>
      </c>
      <c r="FN39" s="5">
        <f t="shared" ca="1" si="179"/>
        <v>61.164900000000003</v>
      </c>
      <c r="FO39" s="5">
        <f t="shared" ca="1" si="179"/>
        <v>17.463999999999999</v>
      </c>
      <c r="FP39" s="5">
        <f t="shared" ca="1" si="179"/>
        <v>0</v>
      </c>
      <c r="FQ39" s="5">
        <f t="shared" ca="1" si="179"/>
        <v>3.69442</v>
      </c>
      <c r="FR39" s="5">
        <f t="shared" ca="1" si="179"/>
        <v>7.6504500000000002</v>
      </c>
      <c r="FS39" s="5">
        <f t="shared" ca="1" si="179"/>
        <v>40.140300000000003</v>
      </c>
      <c r="FT39" s="5"/>
      <c r="FU39" s="20">
        <f t="shared" ca="1" si="250"/>
        <v>40.719142413579817</v>
      </c>
      <c r="FV39" s="20">
        <f t="shared" ca="1" si="251"/>
        <v>13.173773762345009</v>
      </c>
      <c r="FW39" s="20">
        <f t="shared" ca="1" si="252"/>
        <v>4.5881083370540736</v>
      </c>
      <c r="FX39" s="20">
        <f t="shared" ca="1" si="253"/>
        <v>2.3779610776358209</v>
      </c>
      <c r="FY39" s="20">
        <f t="shared" ca="1" si="254"/>
        <v>0</v>
      </c>
      <c r="FZ39" s="20">
        <f t="shared" ca="1" si="255"/>
        <v>0.57344331106350388</v>
      </c>
      <c r="GA39" s="20">
        <f t="shared" ca="1" si="256"/>
        <v>5.3434892494480328</v>
      </c>
      <c r="GB39" s="20">
        <f t="shared" ca="1" si="257"/>
        <v>5.6784579010105389</v>
      </c>
      <c r="GC39" s="20">
        <f t="shared" ca="1" si="258"/>
        <v>8.983916322242111</v>
      </c>
      <c r="GD39" s="20">
        <f t="shared" ca="1" si="259"/>
        <v>0</v>
      </c>
      <c r="GE39" s="20">
        <f t="shared" ca="1" si="260"/>
        <v>0</v>
      </c>
      <c r="GF39" s="5"/>
      <c r="GG39" s="5"/>
      <c r="GH39" s="5"/>
      <c r="GI39" s="5">
        <f t="shared" ca="1" si="174"/>
        <v>164696</v>
      </c>
      <c r="GJ39" s="5">
        <f t="shared" ca="1" si="174"/>
        <v>21.458300000000001</v>
      </c>
      <c r="GK39" s="5">
        <f t="shared" ca="1" si="174"/>
        <v>48073.8</v>
      </c>
      <c r="GL39" s="5">
        <f t="shared" ca="1" si="174"/>
        <v>17266</v>
      </c>
      <c r="GM39" s="5">
        <f t="shared" ca="1" si="174"/>
        <v>0</v>
      </c>
      <c r="GN39" s="5">
        <f t="shared" ca="1" si="174"/>
        <v>1971.64</v>
      </c>
      <c r="GO39" s="5">
        <f t="shared" ca="1" si="174"/>
        <v>0</v>
      </c>
      <c r="GP39" s="5">
        <f t="shared" ca="1" si="174"/>
        <v>33083.599999999999</v>
      </c>
      <c r="GQ39" s="5">
        <f t="shared" ca="1" si="174"/>
        <v>64279.5</v>
      </c>
      <c r="GR39" s="5">
        <f t="shared" ca="1" si="174"/>
        <v>0</v>
      </c>
      <c r="GS39" s="5">
        <f t="shared" ca="1" si="174"/>
        <v>0</v>
      </c>
      <c r="GT39" s="5">
        <f t="shared" ca="1" si="174"/>
        <v>0</v>
      </c>
      <c r="GU39" s="5"/>
      <c r="GV39" s="5">
        <f t="shared" ca="1" si="175"/>
        <v>4984.1899999999996</v>
      </c>
      <c r="GW39" s="5">
        <f t="shared" ca="1" si="175"/>
        <v>3627.56</v>
      </c>
      <c r="GX39" s="5">
        <f t="shared" ca="1" si="175"/>
        <v>0</v>
      </c>
      <c r="GY39" s="5">
        <f t="shared" ca="1" si="175"/>
        <v>0</v>
      </c>
      <c r="GZ39" s="5">
        <f t="shared" ca="1" si="175"/>
        <v>0</v>
      </c>
      <c r="HA39" s="5">
        <f t="shared" ca="1" si="175"/>
        <v>0</v>
      </c>
      <c r="HB39" s="5">
        <f t="shared" ca="1" si="175"/>
        <v>1356.63</v>
      </c>
      <c r="HC39" s="5">
        <f t="shared" ca="1" si="175"/>
        <v>0</v>
      </c>
      <c r="HD39" s="5">
        <f t="shared" ca="1" si="175"/>
        <v>0</v>
      </c>
      <c r="HE39" s="5">
        <f t="shared" ca="1" si="175"/>
        <v>0</v>
      </c>
      <c r="HF39" s="5">
        <f t="shared" ca="1" si="175"/>
        <v>0</v>
      </c>
      <c r="HG39" s="5">
        <f t="shared" ca="1" si="175"/>
        <v>0</v>
      </c>
      <c r="HH39" s="5"/>
      <c r="HI39" s="5">
        <f t="shared" ca="1" si="176"/>
        <v>168.38900000000001</v>
      </c>
      <c r="HJ39" s="5">
        <f t="shared" ca="1" si="176"/>
        <v>24.364799999999999</v>
      </c>
      <c r="HK39" s="5">
        <f t="shared" ca="1" si="176"/>
        <v>83.883200000000002</v>
      </c>
      <c r="HL39" s="5">
        <f t="shared" ca="1" si="176"/>
        <v>18.603300000000001</v>
      </c>
      <c r="HM39" s="5">
        <f t="shared" ca="1" si="176"/>
        <v>0</v>
      </c>
      <c r="HN39" s="5">
        <f t="shared" ca="1" si="176"/>
        <v>1.39154</v>
      </c>
      <c r="HO39" s="5">
        <f t="shared" ca="1" si="176"/>
        <v>7.9567600000000001</v>
      </c>
      <c r="HP39" s="5">
        <f t="shared" ca="1" si="176"/>
        <v>32.189700000000002</v>
      </c>
      <c r="HQ39" s="5"/>
      <c r="HR39" s="20">
        <f t="shared" ca="1" si="103"/>
        <v>43.434841373547371</v>
      </c>
      <c r="HS39" s="20">
        <f t="shared" ca="1" si="104"/>
        <v>14.862314111900771</v>
      </c>
      <c r="HT39" s="20">
        <f t="shared" ca="1" si="105"/>
        <v>6.7189538887546227</v>
      </c>
      <c r="HU39" s="20">
        <f t="shared" ca="1" si="106"/>
        <v>2.4131534815895002</v>
      </c>
      <c r="HV39" s="20">
        <f t="shared" ca="1" si="107"/>
        <v>0</v>
      </c>
      <c r="HW39" s="20">
        <f t="shared" ca="1" si="108"/>
        <v>0.27556295207002912</v>
      </c>
      <c r="HX39" s="20">
        <f t="shared" ca="1" si="109"/>
        <v>5.5570666087733018</v>
      </c>
      <c r="HY39" s="20">
        <f t="shared" ca="1" si="110"/>
        <v>4.6238737706193902</v>
      </c>
      <c r="HZ39" s="20">
        <f t="shared" ca="1" si="111"/>
        <v>8.983916322242111</v>
      </c>
      <c r="IA39" s="20">
        <f t="shared" ca="1" si="112"/>
        <v>0</v>
      </c>
      <c r="IB39" s="20">
        <f t="shared" ca="1" si="113"/>
        <v>0</v>
      </c>
      <c r="IC39" s="5"/>
      <c r="ID39" s="5"/>
      <c r="IE39" s="5"/>
      <c r="IF39" s="5">
        <f t="shared" ca="1" si="180"/>
        <v>164696</v>
      </c>
      <c r="IG39" s="5">
        <f t="shared" ca="1" si="180"/>
        <v>21.458300000000001</v>
      </c>
      <c r="IH39" s="5">
        <f t="shared" ca="1" si="180"/>
        <v>48073.8</v>
      </c>
      <c r="II39" s="5">
        <f t="shared" ca="1" si="180"/>
        <v>17266</v>
      </c>
      <c r="IJ39" s="5">
        <f t="shared" ca="1" si="180"/>
        <v>0</v>
      </c>
      <c r="IK39" s="5">
        <f t="shared" ca="1" si="180"/>
        <v>1971.64</v>
      </c>
      <c r="IL39" s="5">
        <f t="shared" ca="1" si="180"/>
        <v>0</v>
      </c>
      <c r="IM39" s="5">
        <f t="shared" ca="1" si="180"/>
        <v>33083.599999999999</v>
      </c>
      <c r="IN39" s="5">
        <f t="shared" ca="1" si="180"/>
        <v>64279.5</v>
      </c>
      <c r="IO39" s="5">
        <f t="shared" ca="1" si="180"/>
        <v>0</v>
      </c>
      <c r="IP39" s="5">
        <f t="shared" ca="1" si="180"/>
        <v>0</v>
      </c>
      <c r="IQ39" s="5">
        <f t="shared" ca="1" si="180"/>
        <v>0</v>
      </c>
      <c r="IR39" s="5"/>
      <c r="IS39" s="5">
        <f t="shared" ca="1" si="181"/>
        <v>4984.1899999999996</v>
      </c>
      <c r="IT39" s="5">
        <f t="shared" ca="1" si="181"/>
        <v>3627.56</v>
      </c>
      <c r="IU39" s="5">
        <f t="shared" ca="1" si="181"/>
        <v>0</v>
      </c>
      <c r="IV39" s="5">
        <f t="shared" ca="1" si="181"/>
        <v>0</v>
      </c>
      <c r="IW39" s="5">
        <f t="shared" ca="1" si="181"/>
        <v>0</v>
      </c>
      <c r="IX39" s="5">
        <f t="shared" ca="1" si="181"/>
        <v>0</v>
      </c>
      <c r="IY39" s="5">
        <f t="shared" ca="1" si="181"/>
        <v>1356.63</v>
      </c>
      <c r="IZ39" s="5">
        <f t="shared" ca="1" si="181"/>
        <v>0</v>
      </c>
      <c r="JA39" s="5">
        <f t="shared" ca="1" si="181"/>
        <v>0</v>
      </c>
      <c r="JB39" s="5">
        <f t="shared" ca="1" si="181"/>
        <v>0</v>
      </c>
      <c r="JC39" s="5">
        <f t="shared" ca="1" si="181"/>
        <v>0</v>
      </c>
      <c r="JD39" s="5">
        <f t="shared" ca="1" si="181"/>
        <v>0</v>
      </c>
      <c r="JE39" s="5"/>
      <c r="JF39" s="5">
        <f t="shared" ca="1" si="182"/>
        <v>168.38900000000001</v>
      </c>
      <c r="JG39" s="5">
        <f t="shared" ca="1" si="182"/>
        <v>24.364799999999999</v>
      </c>
      <c r="JH39" s="5">
        <f t="shared" ca="1" si="182"/>
        <v>83.883200000000002</v>
      </c>
      <c r="JI39" s="5">
        <f t="shared" ca="1" si="182"/>
        <v>18.603300000000001</v>
      </c>
      <c r="JJ39" s="5">
        <f t="shared" ca="1" si="182"/>
        <v>0</v>
      </c>
      <c r="JK39" s="5">
        <f t="shared" ca="1" si="182"/>
        <v>1.39154</v>
      </c>
      <c r="JL39" s="5">
        <f t="shared" ca="1" si="182"/>
        <v>7.9567600000000001</v>
      </c>
      <c r="JM39" s="5">
        <f t="shared" ca="1" si="182"/>
        <v>32.189700000000002</v>
      </c>
      <c r="JN39" s="5"/>
      <c r="JO39" s="20">
        <f t="shared" ca="1" si="261"/>
        <v>43.434841373547371</v>
      </c>
      <c r="JP39" s="20">
        <f t="shared" ca="1" si="262"/>
        <v>14.862314111900771</v>
      </c>
      <c r="JQ39" s="20">
        <f t="shared" ca="1" si="263"/>
        <v>6.7189538887546227</v>
      </c>
      <c r="JR39" s="20">
        <f t="shared" ca="1" si="264"/>
        <v>2.4131534815895002</v>
      </c>
      <c r="JS39" s="20">
        <f t="shared" ca="1" si="265"/>
        <v>0</v>
      </c>
      <c r="JT39" s="20">
        <f t="shared" ca="1" si="266"/>
        <v>0.27556295207002912</v>
      </c>
      <c r="JU39" s="20">
        <f t="shared" ca="1" si="267"/>
        <v>5.5570666087733018</v>
      </c>
      <c r="JV39" s="20">
        <f t="shared" ca="1" si="268"/>
        <v>4.6238737706193902</v>
      </c>
      <c r="JW39" s="20">
        <f t="shared" ca="1" si="269"/>
        <v>8.983916322242111</v>
      </c>
      <c r="JX39" s="20">
        <f t="shared" ca="1" si="270"/>
        <v>0</v>
      </c>
      <c r="JY39" s="20">
        <f t="shared" ca="1" si="271"/>
        <v>0</v>
      </c>
    </row>
    <row r="40" spans="1:285" ht="15" customHeight="1" x14ac:dyDescent="0.25">
      <c r="A40" s="5">
        <f>IF('Old Results'!E20='New Results'!E20,'New Results'!E20,"0")</f>
        <v>498589</v>
      </c>
      <c r="B40" s="5">
        <v>400</v>
      </c>
      <c r="C40" s="28">
        <f t="shared" si="127"/>
        <v>19</v>
      </c>
      <c r="D40" s="43" t="str">
        <f>'Old Results'!C20</f>
        <v>040112-OffLrg-AbsorptionChiller16</v>
      </c>
      <c r="E40" s="43" t="str">
        <f>'New Results'!C20</f>
        <v>040112-OffLrg-AbsorptionChiller16</v>
      </c>
      <c r="F40" s="5">
        <f t="shared" ca="1" si="183"/>
        <v>0</v>
      </c>
      <c r="G40" s="5">
        <f t="shared" ca="1" si="184"/>
        <v>0</v>
      </c>
      <c r="H40" s="5">
        <f t="shared" ca="1" si="185"/>
        <v>0</v>
      </c>
      <c r="I40" s="5">
        <f t="shared" ca="1" si="186"/>
        <v>0</v>
      </c>
      <c r="J40" s="5">
        <f t="shared" ca="1" si="187"/>
        <v>0</v>
      </c>
      <c r="K40" s="5">
        <f t="shared" ca="1" si="188"/>
        <v>0</v>
      </c>
      <c r="L40" s="5">
        <f t="shared" ca="1" si="189"/>
        <v>0</v>
      </c>
      <c r="M40" s="5">
        <f t="shared" ca="1" si="190"/>
        <v>0</v>
      </c>
      <c r="N40" s="5">
        <f t="shared" ca="1" si="191"/>
        <v>0</v>
      </c>
      <c r="O40" s="5">
        <f t="shared" ca="1" si="192"/>
        <v>0</v>
      </c>
      <c r="P40" s="5">
        <f t="shared" ca="1" si="193"/>
        <v>0</v>
      </c>
      <c r="Q40" s="5">
        <f t="shared" ca="1" si="193"/>
        <v>0</v>
      </c>
      <c r="R40" s="5">
        <f t="shared" ca="1" si="194"/>
        <v>0</v>
      </c>
      <c r="S40" s="5">
        <f t="shared" ca="1" si="195"/>
        <v>0</v>
      </c>
      <c r="T40" s="5">
        <f t="shared" ca="1" si="196"/>
        <v>0</v>
      </c>
      <c r="U40" s="5">
        <f t="shared" ca="1" si="197"/>
        <v>0</v>
      </c>
      <c r="V40" s="5">
        <f t="shared" ca="1" si="198"/>
        <v>0</v>
      </c>
      <c r="W40" s="5">
        <f t="shared" ca="1" si="199"/>
        <v>0</v>
      </c>
      <c r="X40" s="5">
        <f t="shared" ca="1" si="200"/>
        <v>0</v>
      </c>
      <c r="Y40" s="5">
        <f t="shared" ca="1" si="201"/>
        <v>0</v>
      </c>
      <c r="Z40" s="5">
        <f t="shared" ca="1" si="202"/>
        <v>0</v>
      </c>
      <c r="AA40" s="5">
        <f t="shared" ca="1" si="203"/>
        <v>0</v>
      </c>
      <c r="AB40" s="5">
        <f t="shared" ca="1" si="204"/>
        <v>0</v>
      </c>
      <c r="AC40" s="5">
        <f t="shared" ca="1" si="204"/>
        <v>0</v>
      </c>
      <c r="AD40" s="38">
        <f t="shared" ca="1" si="205"/>
        <v>0</v>
      </c>
      <c r="AE40" s="38">
        <f t="shared" ca="1" si="206"/>
        <v>0</v>
      </c>
      <c r="AF40" s="38">
        <f t="shared" ca="1" si="207"/>
        <v>0</v>
      </c>
      <c r="AG40" s="38">
        <f t="shared" ca="1" si="208"/>
        <v>0</v>
      </c>
      <c r="AH40" s="38">
        <f t="shared" ca="1" si="209"/>
        <v>0</v>
      </c>
      <c r="AI40" s="38">
        <f t="shared" ca="1" si="210"/>
        <v>0</v>
      </c>
      <c r="AJ40" s="38">
        <f t="shared" ca="1" si="211"/>
        <v>0</v>
      </c>
      <c r="AK40" s="38">
        <f t="shared" ca="1" si="212"/>
        <v>0</v>
      </c>
      <c r="AL40" s="34">
        <f t="shared" ca="1" si="68"/>
        <v>61.13258704062865</v>
      </c>
      <c r="AM40" s="34">
        <f t="shared" ca="1" si="69"/>
        <v>61.13258704062865</v>
      </c>
      <c r="AN40" s="25">
        <f t="shared" ca="1" si="213"/>
        <v>0</v>
      </c>
      <c r="AO40" s="35">
        <f t="shared" ca="1" si="214"/>
        <v>147.03200000000001</v>
      </c>
      <c r="AP40" s="35">
        <f t="shared" ca="1" si="215"/>
        <v>147.03200000000001</v>
      </c>
      <c r="AQ40" s="47">
        <f t="shared" ca="1" si="216"/>
        <v>0</v>
      </c>
      <c r="AR40" s="35">
        <f t="shared" ca="1" si="70"/>
        <v>-47.4</v>
      </c>
      <c r="AS40" s="35">
        <f t="shared" ca="1" si="71"/>
        <v>-47.4</v>
      </c>
      <c r="AT40" s="49">
        <f t="shared" ca="1" si="132"/>
        <v>0</v>
      </c>
      <c r="AU40" s="5"/>
      <c r="AV40" s="5">
        <f t="shared" ca="1" si="72"/>
        <v>0</v>
      </c>
      <c r="AW40" s="5">
        <f t="shared" ca="1" si="73"/>
        <v>0</v>
      </c>
      <c r="AX40" s="5">
        <f t="shared" ca="1" si="74"/>
        <v>0</v>
      </c>
      <c r="AY40" s="5">
        <f t="shared" ca="1" si="75"/>
        <v>0</v>
      </c>
      <c r="AZ40" s="5">
        <f t="shared" ca="1" si="76"/>
        <v>0</v>
      </c>
      <c r="BA40" s="5">
        <f t="shared" ca="1" si="77"/>
        <v>0</v>
      </c>
      <c r="BB40" s="5">
        <f t="shared" ca="1" si="78"/>
        <v>0</v>
      </c>
      <c r="BC40" s="5">
        <f t="shared" ca="1" si="79"/>
        <v>0</v>
      </c>
      <c r="BD40" s="5">
        <f t="shared" ca="1" si="80"/>
        <v>0</v>
      </c>
      <c r="BE40" s="5">
        <f t="shared" ca="1" si="81"/>
        <v>0</v>
      </c>
      <c r="BF40" s="5">
        <f t="shared" ca="1" si="82"/>
        <v>0</v>
      </c>
      <c r="BG40" s="5">
        <f t="shared" ca="1" si="83"/>
        <v>0</v>
      </c>
      <c r="BH40" s="5">
        <f t="shared" ca="1" si="217"/>
        <v>0</v>
      </c>
      <c r="BI40" s="5">
        <f t="shared" ca="1" si="218"/>
        <v>0</v>
      </c>
      <c r="BJ40" s="5">
        <f t="shared" ca="1" si="219"/>
        <v>0</v>
      </c>
      <c r="BK40" s="5">
        <f t="shared" ca="1" si="220"/>
        <v>0</v>
      </c>
      <c r="BL40" s="5">
        <f t="shared" ca="1" si="221"/>
        <v>0</v>
      </c>
      <c r="BM40" s="5">
        <f t="shared" ca="1" si="222"/>
        <v>0</v>
      </c>
      <c r="BN40" s="5">
        <f t="shared" ca="1" si="223"/>
        <v>0</v>
      </c>
      <c r="BO40" s="5">
        <f t="shared" ca="1" si="224"/>
        <v>0</v>
      </c>
      <c r="BP40" s="5">
        <f t="shared" ca="1" si="225"/>
        <v>0</v>
      </c>
      <c r="BQ40" s="5">
        <f t="shared" ca="1" si="226"/>
        <v>0</v>
      </c>
      <c r="BR40" s="5">
        <f t="shared" ca="1" si="227"/>
        <v>0</v>
      </c>
      <c r="BS40" s="5">
        <f t="shared" ca="1" si="227"/>
        <v>0</v>
      </c>
      <c r="BT40" s="38">
        <f t="shared" ca="1" si="228"/>
        <v>0</v>
      </c>
      <c r="BU40" s="38">
        <f t="shared" ca="1" si="229"/>
        <v>0</v>
      </c>
      <c r="BV40" s="38">
        <f t="shared" ca="1" si="230"/>
        <v>0</v>
      </c>
      <c r="BW40" s="38">
        <f t="shared" ca="1" si="231"/>
        <v>0</v>
      </c>
      <c r="BX40" s="38">
        <f t="shared" ca="1" si="232"/>
        <v>0</v>
      </c>
      <c r="BY40" s="38">
        <f t="shared" ca="1" si="233"/>
        <v>0</v>
      </c>
      <c r="BZ40" s="38">
        <f t="shared" ca="1" si="234"/>
        <v>0</v>
      </c>
      <c r="CA40" s="20">
        <f t="shared" ca="1" si="235"/>
        <v>0</v>
      </c>
      <c r="CB40" s="34">
        <f t="shared" ca="1" si="86"/>
        <v>31.769259650734373</v>
      </c>
      <c r="CC40" s="34">
        <f t="shared" ca="1" si="87"/>
        <v>31.769259650734373</v>
      </c>
      <c r="CD40" s="25">
        <f t="shared" ca="1" si="236"/>
        <v>0</v>
      </c>
      <c r="CE40" s="35">
        <f t="shared" ca="1" si="237"/>
        <v>99.599000000000004</v>
      </c>
      <c r="CF40" s="35">
        <f t="shared" ca="1" si="238"/>
        <v>99.599000000000004</v>
      </c>
      <c r="CG40" s="47">
        <f t="shared" ca="1" si="88"/>
        <v>0</v>
      </c>
      <c r="CH40" s="5"/>
      <c r="CI40" s="26"/>
      <c r="CJ40" s="5">
        <f t="shared" ca="1" si="155"/>
        <v>302</v>
      </c>
      <c r="CK40" s="5">
        <f t="shared" ca="1" si="156"/>
        <v>259</v>
      </c>
      <c r="CL40" s="66">
        <f t="shared" ca="1" si="157"/>
        <v>0.14238410596026485</v>
      </c>
      <c r="CO40" s="5">
        <f t="shared" ca="1" si="171"/>
        <v>4260620</v>
      </c>
      <c r="CP40" s="5">
        <f t="shared" ca="1" si="171"/>
        <v>608650</v>
      </c>
      <c r="CQ40" s="5">
        <f t="shared" ca="1" si="171"/>
        <v>367236</v>
      </c>
      <c r="CR40" s="5">
        <f t="shared" ca="1" si="171"/>
        <v>198225</v>
      </c>
      <c r="CS40" s="5">
        <f t="shared" ca="1" si="171"/>
        <v>6910.08</v>
      </c>
      <c r="CT40" s="5">
        <f t="shared" ca="1" si="171"/>
        <v>148942</v>
      </c>
      <c r="CU40" s="5">
        <f t="shared" ca="1" si="171"/>
        <v>0</v>
      </c>
      <c r="CV40" s="5">
        <f t="shared" ca="1" si="171"/>
        <v>795072</v>
      </c>
      <c r="CW40" s="5">
        <f t="shared" ca="1" si="171"/>
        <v>2135580</v>
      </c>
      <c r="CX40" s="5">
        <f t="shared" ca="1" si="171"/>
        <v>0</v>
      </c>
      <c r="CY40" s="5">
        <f t="shared" ca="1" si="171"/>
        <v>0</v>
      </c>
      <c r="CZ40" s="5">
        <f t="shared" ca="1" si="171"/>
        <v>0</v>
      </c>
      <c r="DA40" s="5"/>
      <c r="DB40" s="5">
        <f t="shared" ca="1" si="172"/>
        <v>159428</v>
      </c>
      <c r="DC40" s="5">
        <f t="shared" ca="1" si="172"/>
        <v>153654</v>
      </c>
      <c r="DD40" s="5">
        <f t="shared" ca="1" si="172"/>
        <v>0</v>
      </c>
      <c r="DE40" s="5">
        <f t="shared" ca="1" si="172"/>
        <v>0</v>
      </c>
      <c r="DF40" s="5">
        <f t="shared" ca="1" si="172"/>
        <v>0</v>
      </c>
      <c r="DG40" s="5">
        <f t="shared" ca="1" si="172"/>
        <v>0</v>
      </c>
      <c r="DH40" s="5">
        <f t="shared" ca="1" si="172"/>
        <v>5774.04</v>
      </c>
      <c r="DI40" s="5">
        <f t="shared" ca="1" si="172"/>
        <v>0</v>
      </c>
      <c r="DJ40" s="5">
        <f t="shared" ca="1" si="172"/>
        <v>0</v>
      </c>
      <c r="DK40" s="5">
        <f t="shared" ca="1" si="172"/>
        <v>0</v>
      </c>
      <c r="DL40" s="5">
        <f t="shared" ca="1" si="172"/>
        <v>0</v>
      </c>
      <c r="DM40" s="5">
        <f t="shared" ca="1" si="172"/>
        <v>0</v>
      </c>
      <c r="DN40" s="5"/>
      <c r="DO40" s="5">
        <f t="shared" ca="1" si="173"/>
        <v>147.03200000000001</v>
      </c>
      <c r="DP40" s="5">
        <f t="shared" ca="1" si="173"/>
        <v>59.804299999999998</v>
      </c>
      <c r="DQ40" s="5">
        <f t="shared" ca="1" si="173"/>
        <v>28.075500000000002</v>
      </c>
      <c r="DR40" s="5">
        <f t="shared" ca="1" si="173"/>
        <v>9.9117999999999995</v>
      </c>
      <c r="DS40" s="5">
        <f t="shared" ca="1" si="173"/>
        <v>0.78419899999999998</v>
      </c>
      <c r="DT40" s="5">
        <f t="shared" ca="1" si="173"/>
        <v>7.93133</v>
      </c>
      <c r="DU40" s="5">
        <f t="shared" ca="1" si="173"/>
        <v>1.6589499999999999</v>
      </c>
      <c r="DV40" s="5">
        <f t="shared" ca="1" si="173"/>
        <v>38.866</v>
      </c>
      <c r="DW40" s="5"/>
      <c r="DX40" s="20">
        <f t="shared" ca="1" si="239"/>
        <v>61.13258704062865</v>
      </c>
      <c r="DY40" s="20">
        <f t="shared" ca="1" si="240"/>
        <v>34.982949483442276</v>
      </c>
      <c r="DZ40" s="20">
        <f t="shared" ca="1" si="241"/>
        <v>2.5131104617229822</v>
      </c>
      <c r="EA40" s="20">
        <f t="shared" ca="1" si="242"/>
        <v>1.3565154867034772</v>
      </c>
      <c r="EB40" s="20">
        <f t="shared" ca="1" si="243"/>
        <v>4.7287832182418783E-2</v>
      </c>
      <c r="EC40" s="20">
        <f t="shared" ca="1" si="244"/>
        <v>1.0192565499840549</v>
      </c>
      <c r="ED40" s="20">
        <f t="shared" ca="1" si="245"/>
        <v>1.1580760907280345</v>
      </c>
      <c r="EE40" s="20">
        <f t="shared" ca="1" si="246"/>
        <v>5.4409256200999216</v>
      </c>
      <c r="EF40" s="20">
        <f t="shared" ca="1" si="247"/>
        <v>14.614439869311196</v>
      </c>
      <c r="EG40" s="20">
        <f t="shared" ca="1" si="248"/>
        <v>0</v>
      </c>
      <c r="EH40" s="20">
        <f t="shared" ca="1" si="249"/>
        <v>0</v>
      </c>
      <c r="EI40" s="5"/>
      <c r="EJ40" s="5"/>
      <c r="EK40" s="5"/>
      <c r="EL40" s="5">
        <f t="shared" ca="1" si="177"/>
        <v>4260620</v>
      </c>
      <c r="EM40" s="5">
        <f t="shared" ca="1" si="177"/>
        <v>608650</v>
      </c>
      <c r="EN40" s="5">
        <f t="shared" ca="1" si="177"/>
        <v>367236</v>
      </c>
      <c r="EO40" s="5">
        <f t="shared" ca="1" si="177"/>
        <v>198225</v>
      </c>
      <c r="EP40" s="5">
        <f t="shared" ca="1" si="177"/>
        <v>6910.08</v>
      </c>
      <c r="EQ40" s="5">
        <f t="shared" ca="1" si="177"/>
        <v>148942</v>
      </c>
      <c r="ER40" s="5">
        <f t="shared" ca="1" si="177"/>
        <v>0</v>
      </c>
      <c r="ES40" s="5">
        <f t="shared" ca="1" si="177"/>
        <v>795072</v>
      </c>
      <c r="ET40" s="5">
        <f t="shared" ca="1" si="177"/>
        <v>2135580</v>
      </c>
      <c r="EU40" s="5">
        <f t="shared" ca="1" si="177"/>
        <v>0</v>
      </c>
      <c r="EV40" s="5">
        <f t="shared" ca="1" si="177"/>
        <v>0</v>
      </c>
      <c r="EW40" s="5">
        <f t="shared" ca="1" si="177"/>
        <v>0</v>
      </c>
      <c r="EX40" s="5"/>
      <c r="EY40" s="5">
        <f t="shared" ca="1" si="178"/>
        <v>159428</v>
      </c>
      <c r="EZ40" s="5">
        <f t="shared" ca="1" si="178"/>
        <v>153654</v>
      </c>
      <c r="FA40" s="5">
        <f t="shared" ca="1" si="178"/>
        <v>0</v>
      </c>
      <c r="FB40" s="5">
        <f t="shared" ca="1" si="178"/>
        <v>0</v>
      </c>
      <c r="FC40" s="5">
        <f t="shared" ca="1" si="178"/>
        <v>0</v>
      </c>
      <c r="FD40" s="5">
        <f t="shared" ca="1" si="178"/>
        <v>0</v>
      </c>
      <c r="FE40" s="5">
        <f t="shared" ca="1" si="178"/>
        <v>5774.04</v>
      </c>
      <c r="FF40" s="5">
        <f t="shared" ca="1" si="178"/>
        <v>0</v>
      </c>
      <c r="FG40" s="5">
        <f t="shared" ca="1" si="178"/>
        <v>0</v>
      </c>
      <c r="FH40" s="5">
        <f t="shared" ca="1" si="178"/>
        <v>0</v>
      </c>
      <c r="FI40" s="5">
        <f t="shared" ca="1" si="178"/>
        <v>0</v>
      </c>
      <c r="FJ40" s="5">
        <f t="shared" ca="1" si="178"/>
        <v>0</v>
      </c>
      <c r="FK40" s="5"/>
      <c r="FL40" s="5">
        <f t="shared" ca="1" si="179"/>
        <v>147.03200000000001</v>
      </c>
      <c r="FM40" s="5">
        <f t="shared" ca="1" si="179"/>
        <v>59.804299999999998</v>
      </c>
      <c r="FN40" s="5">
        <f t="shared" ca="1" si="179"/>
        <v>28.075500000000002</v>
      </c>
      <c r="FO40" s="5">
        <f t="shared" ca="1" si="179"/>
        <v>9.9117999999999995</v>
      </c>
      <c r="FP40" s="5">
        <f t="shared" ca="1" si="179"/>
        <v>0.78419899999999998</v>
      </c>
      <c r="FQ40" s="5">
        <f t="shared" ca="1" si="179"/>
        <v>7.93133</v>
      </c>
      <c r="FR40" s="5">
        <f t="shared" ca="1" si="179"/>
        <v>1.6589499999999999</v>
      </c>
      <c r="FS40" s="5">
        <f t="shared" ca="1" si="179"/>
        <v>38.866</v>
      </c>
      <c r="FT40" s="5"/>
      <c r="FU40" s="20">
        <f t="shared" ca="1" si="250"/>
        <v>61.13258704062865</v>
      </c>
      <c r="FV40" s="20">
        <f t="shared" ca="1" si="251"/>
        <v>34.982949483442276</v>
      </c>
      <c r="FW40" s="20">
        <f t="shared" ca="1" si="252"/>
        <v>2.5131104617229822</v>
      </c>
      <c r="FX40" s="20">
        <f t="shared" ca="1" si="253"/>
        <v>1.3565154867034772</v>
      </c>
      <c r="FY40" s="20">
        <f t="shared" ca="1" si="254"/>
        <v>4.7287832182418783E-2</v>
      </c>
      <c r="FZ40" s="20">
        <f t="shared" ca="1" si="255"/>
        <v>1.0192565499840549</v>
      </c>
      <c r="GA40" s="20">
        <f t="shared" ca="1" si="256"/>
        <v>1.1580760907280345</v>
      </c>
      <c r="GB40" s="20">
        <f t="shared" ca="1" si="257"/>
        <v>5.4409256200999216</v>
      </c>
      <c r="GC40" s="20">
        <f t="shared" ca="1" si="258"/>
        <v>14.614439869311196</v>
      </c>
      <c r="GD40" s="20">
        <f t="shared" ca="1" si="259"/>
        <v>0</v>
      </c>
      <c r="GE40" s="20">
        <f t="shared" ca="1" si="260"/>
        <v>0</v>
      </c>
      <c r="GF40" s="5"/>
      <c r="GG40" s="5"/>
      <c r="GH40" s="5"/>
      <c r="GI40" s="5">
        <f t="shared" ca="1" si="174"/>
        <v>3651950</v>
      </c>
      <c r="GJ40" s="5">
        <f t="shared" ca="1" si="174"/>
        <v>168.63499999999999</v>
      </c>
      <c r="GK40" s="5">
        <f t="shared" ca="1" si="174"/>
        <v>290913</v>
      </c>
      <c r="GL40" s="5">
        <f t="shared" ca="1" si="174"/>
        <v>372714</v>
      </c>
      <c r="GM40" s="5">
        <f t="shared" ca="1" si="174"/>
        <v>35547.300000000003</v>
      </c>
      <c r="GN40" s="5">
        <f t="shared" ca="1" si="174"/>
        <v>85782.3</v>
      </c>
      <c r="GO40" s="5">
        <f t="shared" ca="1" si="174"/>
        <v>0</v>
      </c>
      <c r="GP40" s="5">
        <f t="shared" ca="1" si="174"/>
        <v>731247</v>
      </c>
      <c r="GQ40" s="5">
        <f t="shared" ca="1" si="174"/>
        <v>2135580</v>
      </c>
      <c r="GR40" s="5">
        <f t="shared" ca="1" si="174"/>
        <v>0</v>
      </c>
      <c r="GS40" s="5">
        <f t="shared" ca="1" si="174"/>
        <v>0</v>
      </c>
      <c r="GT40" s="5">
        <f t="shared" ca="1" si="174"/>
        <v>0</v>
      </c>
      <c r="GU40" s="5"/>
      <c r="GV40" s="5">
        <f t="shared" ca="1" si="175"/>
        <v>33793.5</v>
      </c>
      <c r="GW40" s="5">
        <f t="shared" ca="1" si="175"/>
        <v>28021</v>
      </c>
      <c r="GX40" s="5">
        <f t="shared" ca="1" si="175"/>
        <v>0</v>
      </c>
      <c r="GY40" s="5">
        <f t="shared" ca="1" si="175"/>
        <v>0</v>
      </c>
      <c r="GZ40" s="5">
        <f t="shared" ca="1" si="175"/>
        <v>0</v>
      </c>
      <c r="HA40" s="5">
        <f t="shared" ca="1" si="175"/>
        <v>0</v>
      </c>
      <c r="HB40" s="5">
        <f t="shared" ca="1" si="175"/>
        <v>5772.53</v>
      </c>
      <c r="HC40" s="5">
        <f t="shared" ca="1" si="175"/>
        <v>0</v>
      </c>
      <c r="HD40" s="5">
        <f t="shared" ca="1" si="175"/>
        <v>0</v>
      </c>
      <c r="HE40" s="5">
        <f t="shared" ca="1" si="175"/>
        <v>0</v>
      </c>
      <c r="HF40" s="5">
        <f t="shared" ca="1" si="175"/>
        <v>0</v>
      </c>
      <c r="HG40" s="5">
        <f t="shared" ca="1" si="175"/>
        <v>0</v>
      </c>
      <c r="HH40" s="5"/>
      <c r="HI40" s="5">
        <f t="shared" ca="1" si="176"/>
        <v>99.599000000000004</v>
      </c>
      <c r="HJ40" s="5">
        <f t="shared" ca="1" si="176"/>
        <v>9.0728100000000005</v>
      </c>
      <c r="HK40" s="5">
        <f t="shared" ca="1" si="176"/>
        <v>25.361699999999999</v>
      </c>
      <c r="HL40" s="5">
        <f t="shared" ca="1" si="176"/>
        <v>19.6084</v>
      </c>
      <c r="HM40" s="5">
        <f t="shared" ca="1" si="176"/>
        <v>3.0737800000000002</v>
      </c>
      <c r="HN40" s="5">
        <f t="shared" ca="1" si="176"/>
        <v>5.1809500000000002</v>
      </c>
      <c r="HO40" s="5">
        <f t="shared" ca="1" si="176"/>
        <v>1.6585099999999999</v>
      </c>
      <c r="HP40" s="5">
        <f t="shared" ca="1" si="176"/>
        <v>35.642800000000001</v>
      </c>
      <c r="HQ40" s="5"/>
      <c r="HR40" s="20">
        <f t="shared" ca="1" si="103"/>
        <v>31.769259650734373</v>
      </c>
      <c r="HS40" s="20">
        <f t="shared" ca="1" si="104"/>
        <v>5.6212138306701505</v>
      </c>
      <c r="HT40" s="20">
        <f t="shared" ca="1" si="105"/>
        <v>1.990808373229253</v>
      </c>
      <c r="HU40" s="20">
        <f t="shared" ca="1" si="106"/>
        <v>2.5505981239056621</v>
      </c>
      <c r="HV40" s="20">
        <f t="shared" ca="1" si="107"/>
        <v>0.24326125847140631</v>
      </c>
      <c r="HW40" s="20">
        <f t="shared" ca="1" si="108"/>
        <v>0.58703502804915475</v>
      </c>
      <c r="HX40" s="20">
        <f t="shared" ca="1" si="109"/>
        <v>1.1577732360721957</v>
      </c>
      <c r="HY40" s="20">
        <f t="shared" ca="1" si="110"/>
        <v>5.0041512428072021</v>
      </c>
      <c r="HZ40" s="20">
        <f t="shared" ca="1" si="111"/>
        <v>14.614439869311196</v>
      </c>
      <c r="IA40" s="20">
        <f t="shared" ca="1" si="112"/>
        <v>0</v>
      </c>
      <c r="IB40" s="20">
        <f t="shared" ca="1" si="113"/>
        <v>0</v>
      </c>
      <c r="IC40" s="5"/>
      <c r="ID40" s="5"/>
      <c r="IE40" s="5"/>
      <c r="IF40" s="5">
        <f t="shared" ca="1" si="180"/>
        <v>3651950</v>
      </c>
      <c r="IG40" s="5">
        <f t="shared" ca="1" si="180"/>
        <v>168.63499999999999</v>
      </c>
      <c r="IH40" s="5">
        <f t="shared" ca="1" si="180"/>
        <v>290913</v>
      </c>
      <c r="II40" s="5">
        <f t="shared" ca="1" si="180"/>
        <v>372714</v>
      </c>
      <c r="IJ40" s="5">
        <f t="shared" ca="1" si="180"/>
        <v>35547.300000000003</v>
      </c>
      <c r="IK40" s="5">
        <f t="shared" ca="1" si="180"/>
        <v>85782.3</v>
      </c>
      <c r="IL40" s="5">
        <f t="shared" ca="1" si="180"/>
        <v>0</v>
      </c>
      <c r="IM40" s="5">
        <f t="shared" ca="1" si="180"/>
        <v>731247</v>
      </c>
      <c r="IN40" s="5">
        <f t="shared" ca="1" si="180"/>
        <v>2135580</v>
      </c>
      <c r="IO40" s="5">
        <f t="shared" ca="1" si="180"/>
        <v>0</v>
      </c>
      <c r="IP40" s="5">
        <f t="shared" ca="1" si="180"/>
        <v>0</v>
      </c>
      <c r="IQ40" s="5">
        <f t="shared" ca="1" si="180"/>
        <v>0</v>
      </c>
      <c r="IR40" s="5"/>
      <c r="IS40" s="5">
        <f t="shared" ca="1" si="181"/>
        <v>33793.5</v>
      </c>
      <c r="IT40" s="5">
        <f t="shared" ca="1" si="181"/>
        <v>28021</v>
      </c>
      <c r="IU40" s="5">
        <f t="shared" ca="1" si="181"/>
        <v>0</v>
      </c>
      <c r="IV40" s="5">
        <f t="shared" ca="1" si="181"/>
        <v>0</v>
      </c>
      <c r="IW40" s="5">
        <f t="shared" ca="1" si="181"/>
        <v>0</v>
      </c>
      <c r="IX40" s="5">
        <f t="shared" ca="1" si="181"/>
        <v>0</v>
      </c>
      <c r="IY40" s="5">
        <f t="shared" ca="1" si="181"/>
        <v>5772.53</v>
      </c>
      <c r="IZ40" s="5">
        <f t="shared" ca="1" si="181"/>
        <v>0</v>
      </c>
      <c r="JA40" s="5">
        <f t="shared" ca="1" si="181"/>
        <v>0</v>
      </c>
      <c r="JB40" s="5">
        <f t="shared" ca="1" si="181"/>
        <v>0</v>
      </c>
      <c r="JC40" s="5">
        <f t="shared" ca="1" si="181"/>
        <v>0</v>
      </c>
      <c r="JD40" s="5">
        <f t="shared" ca="1" si="181"/>
        <v>0</v>
      </c>
      <c r="JE40" s="5"/>
      <c r="JF40" s="5">
        <f t="shared" ca="1" si="182"/>
        <v>99.599000000000004</v>
      </c>
      <c r="JG40" s="5">
        <f t="shared" ca="1" si="182"/>
        <v>9.0728100000000005</v>
      </c>
      <c r="JH40" s="5">
        <f t="shared" ca="1" si="182"/>
        <v>25.361699999999999</v>
      </c>
      <c r="JI40" s="5">
        <f t="shared" ca="1" si="182"/>
        <v>19.6084</v>
      </c>
      <c r="JJ40" s="5">
        <f t="shared" ca="1" si="182"/>
        <v>3.0737800000000002</v>
      </c>
      <c r="JK40" s="5">
        <f t="shared" ca="1" si="182"/>
        <v>5.1809500000000002</v>
      </c>
      <c r="JL40" s="5">
        <f t="shared" ca="1" si="182"/>
        <v>1.6585099999999999</v>
      </c>
      <c r="JM40" s="5">
        <f t="shared" ca="1" si="182"/>
        <v>35.642800000000001</v>
      </c>
      <c r="JN40" s="5"/>
      <c r="JO40" s="20">
        <f t="shared" ca="1" si="261"/>
        <v>31.769259650734373</v>
      </c>
      <c r="JP40" s="20">
        <f t="shared" ca="1" si="262"/>
        <v>5.6212138306701505</v>
      </c>
      <c r="JQ40" s="20">
        <f t="shared" ca="1" si="263"/>
        <v>1.990808373229253</v>
      </c>
      <c r="JR40" s="20">
        <f t="shared" ca="1" si="264"/>
        <v>2.5505981239056621</v>
      </c>
      <c r="JS40" s="20">
        <f t="shared" ca="1" si="265"/>
        <v>0.24326125847140631</v>
      </c>
      <c r="JT40" s="20">
        <f t="shared" ca="1" si="266"/>
        <v>0.58703502804915475</v>
      </c>
      <c r="JU40" s="20">
        <f t="shared" ca="1" si="267"/>
        <v>1.1577732360721957</v>
      </c>
      <c r="JV40" s="20">
        <f t="shared" ca="1" si="268"/>
        <v>5.0041512428072021</v>
      </c>
      <c r="JW40" s="20">
        <f t="shared" ca="1" si="269"/>
        <v>14.614439869311196</v>
      </c>
      <c r="JX40" s="20">
        <f t="shared" ca="1" si="270"/>
        <v>0</v>
      </c>
      <c r="JY40" s="20">
        <f t="shared" ca="1" si="271"/>
        <v>0</v>
      </c>
    </row>
    <row r="41" spans="1:285" ht="15" customHeight="1" x14ac:dyDescent="0.25">
      <c r="A41" s="5">
        <f>IF('Old Results'!E21='New Results'!E21,'New Results'!E21,"0")</f>
        <v>498589</v>
      </c>
      <c r="B41" s="5">
        <v>400</v>
      </c>
      <c r="C41" s="28">
        <f t="shared" si="127"/>
        <v>20</v>
      </c>
      <c r="D41" s="43" t="str">
        <f>'Old Results'!C21</f>
        <v>040112-OffLrg-VAVPriSec16</v>
      </c>
      <c r="E41" s="43" t="str">
        <f>'New Results'!C21</f>
        <v>040112-OffLrg-VAVPriSec16</v>
      </c>
      <c r="F41" s="5">
        <f t="shared" ca="1" si="183"/>
        <v>0</v>
      </c>
      <c r="G41" s="5">
        <f t="shared" ca="1" si="184"/>
        <v>0</v>
      </c>
      <c r="H41" s="5">
        <f t="shared" ca="1" si="185"/>
        <v>0</v>
      </c>
      <c r="I41" s="5">
        <f t="shared" ca="1" si="186"/>
        <v>0</v>
      </c>
      <c r="J41" s="5">
        <f t="shared" ca="1" si="187"/>
        <v>0</v>
      </c>
      <c r="K41" s="5">
        <f t="shared" ca="1" si="188"/>
        <v>0</v>
      </c>
      <c r="L41" s="5">
        <f t="shared" ca="1" si="189"/>
        <v>0</v>
      </c>
      <c r="M41" s="5">
        <f t="shared" ca="1" si="190"/>
        <v>0</v>
      </c>
      <c r="N41" s="5">
        <f t="shared" ca="1" si="191"/>
        <v>0</v>
      </c>
      <c r="O41" s="5">
        <f t="shared" ca="1" si="192"/>
        <v>0</v>
      </c>
      <c r="P41" s="5">
        <f t="shared" ca="1" si="193"/>
        <v>0</v>
      </c>
      <c r="Q41" s="5">
        <f t="shared" ca="1" si="193"/>
        <v>0</v>
      </c>
      <c r="R41" s="5">
        <f t="shared" ca="1" si="194"/>
        <v>0</v>
      </c>
      <c r="S41" s="5">
        <f t="shared" ca="1" si="195"/>
        <v>0</v>
      </c>
      <c r="T41" s="5">
        <f t="shared" ca="1" si="196"/>
        <v>0</v>
      </c>
      <c r="U41" s="5">
        <f t="shared" ca="1" si="197"/>
        <v>0</v>
      </c>
      <c r="V41" s="5">
        <f t="shared" ca="1" si="198"/>
        <v>0</v>
      </c>
      <c r="W41" s="5">
        <f t="shared" ca="1" si="199"/>
        <v>0</v>
      </c>
      <c r="X41" s="5">
        <f t="shared" ca="1" si="200"/>
        <v>0</v>
      </c>
      <c r="Y41" s="5">
        <f t="shared" ca="1" si="201"/>
        <v>0</v>
      </c>
      <c r="Z41" s="5">
        <f t="shared" ca="1" si="202"/>
        <v>0</v>
      </c>
      <c r="AA41" s="5">
        <f t="shared" ca="1" si="203"/>
        <v>0</v>
      </c>
      <c r="AB41" s="5">
        <f t="shared" ca="1" si="204"/>
        <v>0</v>
      </c>
      <c r="AC41" s="5">
        <f t="shared" ca="1" si="204"/>
        <v>0</v>
      </c>
      <c r="AD41" s="38">
        <f t="shared" ca="1" si="205"/>
        <v>0</v>
      </c>
      <c r="AE41" s="38">
        <f t="shared" ca="1" si="206"/>
        <v>0</v>
      </c>
      <c r="AF41" s="38">
        <f t="shared" ca="1" si="207"/>
        <v>0</v>
      </c>
      <c r="AG41" s="38">
        <f t="shared" ca="1" si="208"/>
        <v>0</v>
      </c>
      <c r="AH41" s="38">
        <f t="shared" ca="1" si="209"/>
        <v>0</v>
      </c>
      <c r="AI41" s="38">
        <f t="shared" ca="1" si="210"/>
        <v>0</v>
      </c>
      <c r="AJ41" s="38">
        <f t="shared" ca="1" si="211"/>
        <v>0</v>
      </c>
      <c r="AK41" s="38">
        <f t="shared" ca="1" si="212"/>
        <v>0</v>
      </c>
      <c r="AL41" s="34">
        <f t="shared" ca="1" si="68"/>
        <v>30.145109739685392</v>
      </c>
      <c r="AM41" s="34">
        <f t="shared" ca="1" si="69"/>
        <v>30.145109739685392</v>
      </c>
      <c r="AN41" s="25">
        <f t="shared" ca="1" si="213"/>
        <v>0</v>
      </c>
      <c r="AO41" s="35">
        <f t="shared" ca="1" si="214"/>
        <v>109.78700000000001</v>
      </c>
      <c r="AP41" s="35">
        <f t="shared" ca="1" si="215"/>
        <v>109.78700000000001</v>
      </c>
      <c r="AQ41" s="47">
        <f t="shared" ca="1" si="216"/>
        <v>0</v>
      </c>
      <c r="AR41" s="35">
        <f t="shared" ca="1" si="70"/>
        <v>-10.199999999999999</v>
      </c>
      <c r="AS41" s="35">
        <f t="shared" ca="1" si="71"/>
        <v>-10.199999999999999</v>
      </c>
      <c r="AT41" s="49">
        <f t="shared" ca="1" si="132"/>
        <v>0</v>
      </c>
      <c r="AU41" s="5"/>
      <c r="AV41" s="5">
        <f t="shared" ca="1" si="72"/>
        <v>0</v>
      </c>
      <c r="AW41" s="5">
        <f t="shared" ca="1" si="73"/>
        <v>0</v>
      </c>
      <c r="AX41" s="5">
        <f t="shared" ca="1" si="74"/>
        <v>0</v>
      </c>
      <c r="AY41" s="5">
        <f t="shared" ca="1" si="75"/>
        <v>0</v>
      </c>
      <c r="AZ41" s="5">
        <f t="shared" ca="1" si="76"/>
        <v>0</v>
      </c>
      <c r="BA41" s="5">
        <f t="shared" ca="1" si="77"/>
        <v>0</v>
      </c>
      <c r="BB41" s="5">
        <f t="shared" ca="1" si="78"/>
        <v>0</v>
      </c>
      <c r="BC41" s="5">
        <f t="shared" ca="1" si="79"/>
        <v>0</v>
      </c>
      <c r="BD41" s="5">
        <f t="shared" ca="1" si="80"/>
        <v>0</v>
      </c>
      <c r="BE41" s="5">
        <f t="shared" ca="1" si="81"/>
        <v>0</v>
      </c>
      <c r="BF41" s="5">
        <f t="shared" ca="1" si="82"/>
        <v>0</v>
      </c>
      <c r="BG41" s="5">
        <f t="shared" ca="1" si="83"/>
        <v>0</v>
      </c>
      <c r="BH41" s="5">
        <f t="shared" ca="1" si="217"/>
        <v>0</v>
      </c>
      <c r="BI41" s="5">
        <f t="shared" ca="1" si="218"/>
        <v>0</v>
      </c>
      <c r="BJ41" s="5">
        <f t="shared" ca="1" si="219"/>
        <v>0</v>
      </c>
      <c r="BK41" s="5">
        <f t="shared" ca="1" si="220"/>
        <v>0</v>
      </c>
      <c r="BL41" s="5">
        <f t="shared" ca="1" si="221"/>
        <v>0</v>
      </c>
      <c r="BM41" s="5">
        <f t="shared" ca="1" si="222"/>
        <v>0</v>
      </c>
      <c r="BN41" s="5">
        <f t="shared" ca="1" si="223"/>
        <v>0</v>
      </c>
      <c r="BO41" s="5">
        <f t="shared" ca="1" si="224"/>
        <v>0</v>
      </c>
      <c r="BP41" s="5">
        <f t="shared" ca="1" si="225"/>
        <v>0</v>
      </c>
      <c r="BQ41" s="5">
        <f t="shared" ca="1" si="226"/>
        <v>0</v>
      </c>
      <c r="BR41" s="5">
        <f t="shared" ca="1" si="227"/>
        <v>0</v>
      </c>
      <c r="BS41" s="5">
        <f t="shared" ca="1" si="227"/>
        <v>0</v>
      </c>
      <c r="BT41" s="38">
        <f t="shared" ca="1" si="228"/>
        <v>0</v>
      </c>
      <c r="BU41" s="38">
        <f t="shared" ca="1" si="229"/>
        <v>0</v>
      </c>
      <c r="BV41" s="38">
        <f t="shared" ca="1" si="230"/>
        <v>0</v>
      </c>
      <c r="BW41" s="38">
        <f t="shared" ca="1" si="231"/>
        <v>0</v>
      </c>
      <c r="BX41" s="38">
        <f t="shared" ca="1" si="232"/>
        <v>0</v>
      </c>
      <c r="BY41" s="38">
        <f t="shared" ca="1" si="233"/>
        <v>0</v>
      </c>
      <c r="BZ41" s="38">
        <f t="shared" ca="1" si="234"/>
        <v>0</v>
      </c>
      <c r="CA41" s="20">
        <f t="shared" ca="1" si="235"/>
        <v>0</v>
      </c>
      <c r="CB41" s="34">
        <f t="shared" ca="1" si="86"/>
        <v>31.769259650734373</v>
      </c>
      <c r="CC41" s="34">
        <f t="shared" ca="1" si="87"/>
        <v>31.769259650734373</v>
      </c>
      <c r="CD41" s="25">
        <f t="shared" ca="1" si="236"/>
        <v>0</v>
      </c>
      <c r="CE41" s="35">
        <f t="shared" ca="1" si="237"/>
        <v>99.599000000000004</v>
      </c>
      <c r="CF41" s="35">
        <f t="shared" ca="1" si="238"/>
        <v>99.599000000000004</v>
      </c>
      <c r="CG41" s="47">
        <f t="shared" ca="1" si="88"/>
        <v>0</v>
      </c>
      <c r="CH41" s="26"/>
      <c r="CI41" s="26"/>
      <c r="CJ41" s="5">
        <f t="shared" ca="1" si="155"/>
        <v>330</v>
      </c>
      <c r="CK41" s="5">
        <f t="shared" ca="1" si="156"/>
        <v>289</v>
      </c>
      <c r="CL41" s="66">
        <f t="shared" ca="1" si="157"/>
        <v>0.12424242424242427</v>
      </c>
      <c r="CO41" s="5">
        <f t="shared" ca="1" si="171"/>
        <v>4235010</v>
      </c>
      <c r="CP41" s="5">
        <f t="shared" ca="1" si="171"/>
        <v>607541</v>
      </c>
      <c r="CQ41" s="5">
        <f t="shared" ca="1" si="171"/>
        <v>410525</v>
      </c>
      <c r="CR41" s="5">
        <f t="shared" ca="1" si="171"/>
        <v>198119</v>
      </c>
      <c r="CS41" s="5">
        <f t="shared" ca="1" si="171"/>
        <v>2108</v>
      </c>
      <c r="CT41" s="5">
        <f t="shared" ca="1" si="171"/>
        <v>86064.9</v>
      </c>
      <c r="CU41" s="5">
        <f t="shared" ca="1" si="171"/>
        <v>0</v>
      </c>
      <c r="CV41" s="5">
        <f t="shared" ca="1" si="171"/>
        <v>795072</v>
      </c>
      <c r="CW41" s="5">
        <f t="shared" ca="1" si="171"/>
        <v>2135580</v>
      </c>
      <c r="CX41" s="5">
        <f t="shared" ca="1" si="171"/>
        <v>0</v>
      </c>
      <c r="CY41" s="5">
        <f t="shared" ca="1" si="171"/>
        <v>0</v>
      </c>
      <c r="CZ41" s="5">
        <f t="shared" ca="1" si="171"/>
        <v>0</v>
      </c>
      <c r="DA41" s="5"/>
      <c r="DB41" s="5">
        <f t="shared" ca="1" si="172"/>
        <v>5801.66</v>
      </c>
      <c r="DC41" s="5">
        <f t="shared" ca="1" si="172"/>
        <v>27.619399999999999</v>
      </c>
      <c r="DD41" s="5">
        <f t="shared" ca="1" si="172"/>
        <v>0</v>
      </c>
      <c r="DE41" s="5">
        <f t="shared" ca="1" si="172"/>
        <v>0</v>
      </c>
      <c r="DF41" s="5">
        <f t="shared" ca="1" si="172"/>
        <v>0</v>
      </c>
      <c r="DG41" s="5">
        <f t="shared" ca="1" si="172"/>
        <v>0</v>
      </c>
      <c r="DH41" s="5">
        <f t="shared" ca="1" si="172"/>
        <v>5774.04</v>
      </c>
      <c r="DI41" s="5">
        <f t="shared" ca="1" si="172"/>
        <v>0</v>
      </c>
      <c r="DJ41" s="5">
        <f t="shared" ca="1" si="172"/>
        <v>0</v>
      </c>
      <c r="DK41" s="5">
        <f t="shared" ca="1" si="172"/>
        <v>0</v>
      </c>
      <c r="DL41" s="5">
        <f t="shared" ca="1" si="172"/>
        <v>0</v>
      </c>
      <c r="DM41" s="5">
        <f t="shared" ca="1" si="172"/>
        <v>0</v>
      </c>
      <c r="DN41" s="5"/>
      <c r="DO41" s="5">
        <f t="shared" ca="1" si="173"/>
        <v>109.78700000000001</v>
      </c>
      <c r="DP41" s="5">
        <f t="shared" ca="1" si="173"/>
        <v>20.959099999999999</v>
      </c>
      <c r="DQ41" s="5">
        <f t="shared" ca="1" si="173"/>
        <v>33.585700000000003</v>
      </c>
      <c r="DR41" s="5">
        <f t="shared" ca="1" si="173"/>
        <v>9.9092500000000001</v>
      </c>
      <c r="DS41" s="5">
        <f t="shared" ca="1" si="173"/>
        <v>0.293929</v>
      </c>
      <c r="DT41" s="5">
        <f t="shared" ca="1" si="173"/>
        <v>4.5141</v>
      </c>
      <c r="DU41" s="5">
        <f t="shared" ca="1" si="173"/>
        <v>1.6589499999999999</v>
      </c>
      <c r="DV41" s="5">
        <f t="shared" ca="1" si="173"/>
        <v>38.866</v>
      </c>
      <c r="DW41" s="5"/>
      <c r="DX41" s="20">
        <f t="shared" ca="1" si="239"/>
        <v>30.145109739685392</v>
      </c>
      <c r="DY41" s="20">
        <f t="shared" ca="1" si="240"/>
        <v>4.1631320225676856</v>
      </c>
      <c r="DZ41" s="20">
        <f t="shared" ca="1" si="241"/>
        <v>2.8093505873575229</v>
      </c>
      <c r="EA41" s="20">
        <f t="shared" ca="1" si="242"/>
        <v>1.355790095649924</v>
      </c>
      <c r="EB41" s="20">
        <f t="shared" ca="1" si="243"/>
        <v>1.4425701329150864E-2</v>
      </c>
      <c r="EC41" s="20">
        <f t="shared" ca="1" si="244"/>
        <v>0.58896894797117449</v>
      </c>
      <c r="ED41" s="20">
        <f t="shared" ca="1" si="245"/>
        <v>1.1580760907280345</v>
      </c>
      <c r="EE41" s="20">
        <f t="shared" ca="1" si="246"/>
        <v>5.4409256200999216</v>
      </c>
      <c r="EF41" s="20">
        <f t="shared" ca="1" si="247"/>
        <v>14.614439869311196</v>
      </c>
      <c r="EG41" s="20">
        <f t="shared" ca="1" si="248"/>
        <v>0</v>
      </c>
      <c r="EH41" s="20">
        <f t="shared" ca="1" si="249"/>
        <v>0</v>
      </c>
      <c r="EI41" s="5"/>
      <c r="EJ41" s="5"/>
      <c r="EK41" s="5"/>
      <c r="EL41" s="5">
        <f t="shared" ca="1" si="177"/>
        <v>4235010</v>
      </c>
      <c r="EM41" s="5">
        <f t="shared" ca="1" si="177"/>
        <v>607541</v>
      </c>
      <c r="EN41" s="5">
        <f t="shared" ca="1" si="177"/>
        <v>410525</v>
      </c>
      <c r="EO41" s="5">
        <f t="shared" ca="1" si="177"/>
        <v>198119</v>
      </c>
      <c r="EP41" s="5">
        <f t="shared" ca="1" si="177"/>
        <v>2108</v>
      </c>
      <c r="EQ41" s="5">
        <f t="shared" ca="1" si="177"/>
        <v>86064.9</v>
      </c>
      <c r="ER41" s="5">
        <f t="shared" ca="1" si="177"/>
        <v>0</v>
      </c>
      <c r="ES41" s="5">
        <f t="shared" ca="1" si="177"/>
        <v>795072</v>
      </c>
      <c r="ET41" s="5">
        <f t="shared" ca="1" si="177"/>
        <v>2135580</v>
      </c>
      <c r="EU41" s="5">
        <f t="shared" ca="1" si="177"/>
        <v>0</v>
      </c>
      <c r="EV41" s="5">
        <f t="shared" ca="1" si="177"/>
        <v>0</v>
      </c>
      <c r="EW41" s="5">
        <f t="shared" ca="1" si="177"/>
        <v>0</v>
      </c>
      <c r="EX41" s="5"/>
      <c r="EY41" s="5">
        <f t="shared" ca="1" si="178"/>
        <v>5801.66</v>
      </c>
      <c r="EZ41" s="5">
        <f t="shared" ca="1" si="178"/>
        <v>27.619399999999999</v>
      </c>
      <c r="FA41" s="5">
        <f t="shared" ca="1" si="178"/>
        <v>0</v>
      </c>
      <c r="FB41" s="5">
        <f t="shared" ca="1" si="178"/>
        <v>0</v>
      </c>
      <c r="FC41" s="5">
        <f t="shared" ca="1" si="178"/>
        <v>0</v>
      </c>
      <c r="FD41" s="5">
        <f t="shared" ca="1" si="178"/>
        <v>0</v>
      </c>
      <c r="FE41" s="5">
        <f t="shared" ca="1" si="178"/>
        <v>5774.04</v>
      </c>
      <c r="FF41" s="5">
        <f t="shared" ca="1" si="178"/>
        <v>0</v>
      </c>
      <c r="FG41" s="5">
        <f t="shared" ca="1" si="178"/>
        <v>0</v>
      </c>
      <c r="FH41" s="5">
        <f t="shared" ca="1" si="178"/>
        <v>0</v>
      </c>
      <c r="FI41" s="5">
        <f t="shared" ca="1" si="178"/>
        <v>0</v>
      </c>
      <c r="FJ41" s="5">
        <f t="shared" ca="1" si="178"/>
        <v>0</v>
      </c>
      <c r="FK41" s="5"/>
      <c r="FL41" s="5">
        <f t="shared" ca="1" si="179"/>
        <v>109.78700000000001</v>
      </c>
      <c r="FM41" s="5">
        <f t="shared" ca="1" si="179"/>
        <v>20.959099999999999</v>
      </c>
      <c r="FN41" s="5">
        <f t="shared" ca="1" si="179"/>
        <v>33.585700000000003</v>
      </c>
      <c r="FO41" s="5">
        <f t="shared" ca="1" si="179"/>
        <v>9.9092500000000001</v>
      </c>
      <c r="FP41" s="5">
        <f t="shared" ca="1" si="179"/>
        <v>0.293929</v>
      </c>
      <c r="FQ41" s="5">
        <f t="shared" ca="1" si="179"/>
        <v>4.5141</v>
      </c>
      <c r="FR41" s="5">
        <f t="shared" ca="1" si="179"/>
        <v>1.6589499999999999</v>
      </c>
      <c r="FS41" s="5">
        <f t="shared" ca="1" si="179"/>
        <v>38.866</v>
      </c>
      <c r="FT41" s="5"/>
      <c r="FU41" s="20">
        <f t="shared" ca="1" si="250"/>
        <v>30.145109739685392</v>
      </c>
      <c r="FV41" s="20">
        <f t="shared" ca="1" si="251"/>
        <v>4.1631320225676856</v>
      </c>
      <c r="FW41" s="20">
        <f t="shared" ca="1" si="252"/>
        <v>2.8093505873575229</v>
      </c>
      <c r="FX41" s="20">
        <f t="shared" ca="1" si="253"/>
        <v>1.355790095649924</v>
      </c>
      <c r="FY41" s="20">
        <f t="shared" ca="1" si="254"/>
        <v>1.4425701329150864E-2</v>
      </c>
      <c r="FZ41" s="20">
        <f t="shared" ca="1" si="255"/>
        <v>0.58896894797117449</v>
      </c>
      <c r="GA41" s="20">
        <f t="shared" ca="1" si="256"/>
        <v>1.1580760907280345</v>
      </c>
      <c r="GB41" s="20">
        <f t="shared" ca="1" si="257"/>
        <v>5.4409256200999216</v>
      </c>
      <c r="GC41" s="20">
        <f t="shared" ca="1" si="258"/>
        <v>14.614439869311196</v>
      </c>
      <c r="GD41" s="20">
        <f t="shared" ca="1" si="259"/>
        <v>0</v>
      </c>
      <c r="GE41" s="20">
        <f t="shared" ca="1" si="260"/>
        <v>0</v>
      </c>
      <c r="GF41" s="5"/>
      <c r="GG41" s="5"/>
      <c r="GH41" s="5"/>
      <c r="GI41" s="5">
        <f t="shared" ca="1" si="174"/>
        <v>3651950</v>
      </c>
      <c r="GJ41" s="5">
        <f t="shared" ca="1" si="174"/>
        <v>168.63499999999999</v>
      </c>
      <c r="GK41" s="5">
        <f t="shared" ca="1" si="174"/>
        <v>290913</v>
      </c>
      <c r="GL41" s="5">
        <f t="shared" ca="1" si="174"/>
        <v>372714</v>
      </c>
      <c r="GM41" s="5">
        <f t="shared" ca="1" si="174"/>
        <v>35547.300000000003</v>
      </c>
      <c r="GN41" s="5">
        <f t="shared" ca="1" si="174"/>
        <v>85782.3</v>
      </c>
      <c r="GO41" s="5">
        <f t="shared" ca="1" si="174"/>
        <v>0</v>
      </c>
      <c r="GP41" s="5">
        <f t="shared" ca="1" si="174"/>
        <v>731247</v>
      </c>
      <c r="GQ41" s="5">
        <f t="shared" ca="1" si="174"/>
        <v>2135580</v>
      </c>
      <c r="GR41" s="5">
        <f t="shared" ca="1" si="174"/>
        <v>0</v>
      </c>
      <c r="GS41" s="5">
        <f t="shared" ca="1" si="174"/>
        <v>0</v>
      </c>
      <c r="GT41" s="5">
        <f t="shared" ca="1" si="174"/>
        <v>0</v>
      </c>
      <c r="GU41" s="5"/>
      <c r="GV41" s="5">
        <f t="shared" ca="1" si="175"/>
        <v>33793.5</v>
      </c>
      <c r="GW41" s="5">
        <f t="shared" ca="1" si="175"/>
        <v>28021</v>
      </c>
      <c r="GX41" s="5">
        <f t="shared" ca="1" si="175"/>
        <v>0</v>
      </c>
      <c r="GY41" s="5">
        <f t="shared" ca="1" si="175"/>
        <v>0</v>
      </c>
      <c r="GZ41" s="5">
        <f t="shared" ca="1" si="175"/>
        <v>0</v>
      </c>
      <c r="HA41" s="5">
        <f t="shared" ca="1" si="175"/>
        <v>0</v>
      </c>
      <c r="HB41" s="5">
        <f t="shared" ca="1" si="175"/>
        <v>5772.53</v>
      </c>
      <c r="HC41" s="5">
        <f t="shared" ca="1" si="175"/>
        <v>0</v>
      </c>
      <c r="HD41" s="5">
        <f t="shared" ca="1" si="175"/>
        <v>0</v>
      </c>
      <c r="HE41" s="5">
        <f t="shared" ca="1" si="175"/>
        <v>0</v>
      </c>
      <c r="HF41" s="5">
        <f t="shared" ca="1" si="175"/>
        <v>0</v>
      </c>
      <c r="HG41" s="5">
        <f t="shared" ca="1" si="175"/>
        <v>0</v>
      </c>
      <c r="HH41" s="5"/>
      <c r="HI41" s="5">
        <f t="shared" ca="1" si="176"/>
        <v>99.599000000000004</v>
      </c>
      <c r="HJ41" s="5">
        <f t="shared" ca="1" si="176"/>
        <v>9.0728100000000005</v>
      </c>
      <c r="HK41" s="5">
        <f t="shared" ca="1" si="176"/>
        <v>25.361699999999999</v>
      </c>
      <c r="HL41" s="5">
        <f t="shared" ca="1" si="176"/>
        <v>19.6084</v>
      </c>
      <c r="HM41" s="5">
        <f t="shared" ca="1" si="176"/>
        <v>3.0737800000000002</v>
      </c>
      <c r="HN41" s="5">
        <f t="shared" ca="1" si="176"/>
        <v>5.1809500000000002</v>
      </c>
      <c r="HO41" s="5">
        <f t="shared" ca="1" si="176"/>
        <v>1.6585099999999999</v>
      </c>
      <c r="HP41" s="5">
        <f t="shared" ca="1" si="176"/>
        <v>35.642800000000001</v>
      </c>
      <c r="HQ41" s="5"/>
      <c r="HR41" s="20">
        <f t="shared" ca="1" si="103"/>
        <v>31.769259650734373</v>
      </c>
      <c r="HS41" s="20">
        <f t="shared" ca="1" si="104"/>
        <v>5.6212138306701505</v>
      </c>
      <c r="HT41" s="20">
        <f t="shared" ca="1" si="105"/>
        <v>1.990808373229253</v>
      </c>
      <c r="HU41" s="20">
        <f t="shared" ca="1" si="106"/>
        <v>2.5505981239056621</v>
      </c>
      <c r="HV41" s="20">
        <f t="shared" ca="1" si="107"/>
        <v>0.24326125847140631</v>
      </c>
      <c r="HW41" s="20">
        <f t="shared" ca="1" si="108"/>
        <v>0.58703502804915475</v>
      </c>
      <c r="HX41" s="20">
        <f t="shared" ca="1" si="109"/>
        <v>1.1577732360721957</v>
      </c>
      <c r="HY41" s="20">
        <f t="shared" ca="1" si="110"/>
        <v>5.0041512428072021</v>
      </c>
      <c r="HZ41" s="20">
        <f t="shared" ca="1" si="111"/>
        <v>14.614439869311196</v>
      </c>
      <c r="IA41" s="20">
        <f t="shared" ca="1" si="112"/>
        <v>0</v>
      </c>
      <c r="IB41" s="20">
        <f t="shared" ca="1" si="113"/>
        <v>0</v>
      </c>
      <c r="IC41" s="5"/>
      <c r="ID41" s="5"/>
      <c r="IE41" s="5"/>
      <c r="IF41" s="5">
        <f t="shared" ca="1" si="180"/>
        <v>3651950</v>
      </c>
      <c r="IG41" s="5">
        <f t="shared" ca="1" si="180"/>
        <v>168.63499999999999</v>
      </c>
      <c r="IH41" s="5">
        <f t="shared" ca="1" si="180"/>
        <v>290913</v>
      </c>
      <c r="II41" s="5">
        <f t="shared" ca="1" si="180"/>
        <v>372714</v>
      </c>
      <c r="IJ41" s="5">
        <f t="shared" ca="1" si="180"/>
        <v>35547.300000000003</v>
      </c>
      <c r="IK41" s="5">
        <f t="shared" ca="1" si="180"/>
        <v>85782.3</v>
      </c>
      <c r="IL41" s="5">
        <f t="shared" ca="1" si="180"/>
        <v>0</v>
      </c>
      <c r="IM41" s="5">
        <f t="shared" ca="1" si="180"/>
        <v>731247</v>
      </c>
      <c r="IN41" s="5">
        <f t="shared" ca="1" si="180"/>
        <v>2135580</v>
      </c>
      <c r="IO41" s="5">
        <f t="shared" ca="1" si="180"/>
        <v>0</v>
      </c>
      <c r="IP41" s="5">
        <f t="shared" ca="1" si="180"/>
        <v>0</v>
      </c>
      <c r="IQ41" s="5">
        <f t="shared" ca="1" si="180"/>
        <v>0</v>
      </c>
      <c r="IR41" s="5"/>
      <c r="IS41" s="5">
        <f t="shared" ca="1" si="181"/>
        <v>33793.5</v>
      </c>
      <c r="IT41" s="5">
        <f t="shared" ca="1" si="181"/>
        <v>28021</v>
      </c>
      <c r="IU41" s="5">
        <f t="shared" ca="1" si="181"/>
        <v>0</v>
      </c>
      <c r="IV41" s="5">
        <f t="shared" ca="1" si="181"/>
        <v>0</v>
      </c>
      <c r="IW41" s="5">
        <f t="shared" ca="1" si="181"/>
        <v>0</v>
      </c>
      <c r="IX41" s="5">
        <f t="shared" ca="1" si="181"/>
        <v>0</v>
      </c>
      <c r="IY41" s="5">
        <f t="shared" ca="1" si="181"/>
        <v>5772.53</v>
      </c>
      <c r="IZ41" s="5">
        <f t="shared" ca="1" si="181"/>
        <v>0</v>
      </c>
      <c r="JA41" s="5">
        <f t="shared" ca="1" si="181"/>
        <v>0</v>
      </c>
      <c r="JB41" s="5">
        <f t="shared" ca="1" si="181"/>
        <v>0</v>
      </c>
      <c r="JC41" s="5">
        <f t="shared" ca="1" si="181"/>
        <v>0</v>
      </c>
      <c r="JD41" s="5">
        <f t="shared" ca="1" si="181"/>
        <v>0</v>
      </c>
      <c r="JE41" s="5"/>
      <c r="JF41" s="5">
        <f t="shared" ca="1" si="182"/>
        <v>99.599000000000004</v>
      </c>
      <c r="JG41" s="5">
        <f t="shared" ca="1" si="182"/>
        <v>9.0728100000000005</v>
      </c>
      <c r="JH41" s="5">
        <f t="shared" ca="1" si="182"/>
        <v>25.361699999999999</v>
      </c>
      <c r="JI41" s="5">
        <f t="shared" ca="1" si="182"/>
        <v>19.6084</v>
      </c>
      <c r="JJ41" s="5">
        <f t="shared" ca="1" si="182"/>
        <v>3.0737800000000002</v>
      </c>
      <c r="JK41" s="5">
        <f t="shared" ca="1" si="182"/>
        <v>5.1809500000000002</v>
      </c>
      <c r="JL41" s="5">
        <f t="shared" ca="1" si="182"/>
        <v>1.6585099999999999</v>
      </c>
      <c r="JM41" s="5">
        <f t="shared" ca="1" si="182"/>
        <v>35.642800000000001</v>
      </c>
      <c r="JN41" s="5"/>
      <c r="JO41" s="20">
        <f t="shared" ca="1" si="261"/>
        <v>31.769259650734373</v>
      </c>
      <c r="JP41" s="20">
        <f t="shared" ca="1" si="262"/>
        <v>5.6212138306701505</v>
      </c>
      <c r="JQ41" s="20">
        <f t="shared" ca="1" si="263"/>
        <v>1.990808373229253</v>
      </c>
      <c r="JR41" s="20">
        <f t="shared" ca="1" si="264"/>
        <v>2.5505981239056621</v>
      </c>
      <c r="JS41" s="20">
        <f t="shared" ca="1" si="265"/>
        <v>0.24326125847140631</v>
      </c>
      <c r="JT41" s="20">
        <f t="shared" ca="1" si="266"/>
        <v>0.58703502804915475</v>
      </c>
      <c r="JU41" s="20">
        <f t="shared" ca="1" si="267"/>
        <v>1.1577732360721957</v>
      </c>
      <c r="JV41" s="20">
        <f t="shared" ca="1" si="268"/>
        <v>5.0041512428072021</v>
      </c>
      <c r="JW41" s="20">
        <f t="shared" ca="1" si="269"/>
        <v>14.614439869311196</v>
      </c>
      <c r="JX41" s="20">
        <f t="shared" ca="1" si="270"/>
        <v>0</v>
      </c>
      <c r="JY41" s="20">
        <f t="shared" ca="1" si="271"/>
        <v>0</v>
      </c>
    </row>
    <row r="42" spans="1:285" ht="15" customHeight="1" x14ac:dyDescent="0.25">
      <c r="A42" s="5">
        <f>IF('Old Results'!E22='New Results'!E22,'New Results'!E22,"0")</f>
        <v>498589</v>
      </c>
      <c r="B42" s="5">
        <v>400</v>
      </c>
      <c r="C42" s="28">
        <f t="shared" si="127"/>
        <v>21</v>
      </c>
      <c r="D42" s="43" t="str">
        <f>'Old Results'!C22</f>
        <v>040112-OffLrg-Waterside Economizer16</v>
      </c>
      <c r="E42" s="43" t="str">
        <f>'New Results'!C22</f>
        <v>040112-OffLrg-Waterside Economizer16</v>
      </c>
      <c r="F42" s="5">
        <f t="shared" ca="1" si="183"/>
        <v>0</v>
      </c>
      <c r="G42" s="5">
        <f t="shared" ca="1" si="184"/>
        <v>0</v>
      </c>
      <c r="H42" s="5">
        <f t="shared" ca="1" si="185"/>
        <v>0</v>
      </c>
      <c r="I42" s="5">
        <f t="shared" ca="1" si="186"/>
        <v>0</v>
      </c>
      <c r="J42" s="5">
        <f t="shared" ca="1" si="187"/>
        <v>0</v>
      </c>
      <c r="K42" s="5">
        <f t="shared" ca="1" si="188"/>
        <v>0</v>
      </c>
      <c r="L42" s="5">
        <f t="shared" ca="1" si="189"/>
        <v>0</v>
      </c>
      <c r="M42" s="5">
        <f t="shared" ca="1" si="190"/>
        <v>0</v>
      </c>
      <c r="N42" s="5">
        <f t="shared" ca="1" si="191"/>
        <v>0</v>
      </c>
      <c r="O42" s="5">
        <f t="shared" ca="1" si="192"/>
        <v>0</v>
      </c>
      <c r="P42" s="5">
        <f t="shared" ca="1" si="193"/>
        <v>0</v>
      </c>
      <c r="Q42" s="5">
        <f t="shared" ca="1" si="193"/>
        <v>0</v>
      </c>
      <c r="R42" s="5">
        <f t="shared" ca="1" si="194"/>
        <v>0</v>
      </c>
      <c r="S42" s="5">
        <f t="shared" ca="1" si="195"/>
        <v>0</v>
      </c>
      <c r="T42" s="5">
        <f t="shared" ca="1" si="196"/>
        <v>0</v>
      </c>
      <c r="U42" s="5">
        <f t="shared" ca="1" si="197"/>
        <v>0</v>
      </c>
      <c r="V42" s="5">
        <f t="shared" ca="1" si="198"/>
        <v>0</v>
      </c>
      <c r="W42" s="5">
        <f t="shared" ca="1" si="199"/>
        <v>0</v>
      </c>
      <c r="X42" s="5">
        <f t="shared" ca="1" si="200"/>
        <v>0</v>
      </c>
      <c r="Y42" s="5">
        <f t="shared" ca="1" si="201"/>
        <v>0</v>
      </c>
      <c r="Z42" s="5">
        <f t="shared" ca="1" si="202"/>
        <v>0</v>
      </c>
      <c r="AA42" s="5">
        <f t="shared" ca="1" si="203"/>
        <v>0</v>
      </c>
      <c r="AB42" s="5">
        <f t="shared" ca="1" si="204"/>
        <v>0</v>
      </c>
      <c r="AC42" s="5">
        <f t="shared" ca="1" si="204"/>
        <v>0</v>
      </c>
      <c r="AD42" s="38">
        <f t="shared" ca="1" si="205"/>
        <v>0</v>
      </c>
      <c r="AE42" s="38">
        <f t="shared" ca="1" si="206"/>
        <v>0</v>
      </c>
      <c r="AF42" s="38">
        <f t="shared" ca="1" si="207"/>
        <v>0</v>
      </c>
      <c r="AG42" s="38">
        <f t="shared" ca="1" si="208"/>
        <v>0</v>
      </c>
      <c r="AH42" s="38">
        <f t="shared" ca="1" si="209"/>
        <v>0</v>
      </c>
      <c r="AI42" s="38">
        <f t="shared" ca="1" si="210"/>
        <v>0</v>
      </c>
      <c r="AJ42" s="38">
        <f t="shared" ca="1" si="211"/>
        <v>0</v>
      </c>
      <c r="AK42" s="38">
        <f t="shared" ca="1" si="212"/>
        <v>0</v>
      </c>
      <c r="AL42" s="34">
        <f t="shared" ca="1" si="68"/>
        <v>30.904785785486645</v>
      </c>
      <c r="AM42" s="34">
        <f t="shared" ca="1" si="69"/>
        <v>30.904785785486645</v>
      </c>
      <c r="AN42" s="25">
        <f t="shared" ca="1" si="213"/>
        <v>0</v>
      </c>
      <c r="AO42" s="35">
        <f t="shared" ca="1" si="214"/>
        <v>117.31399999999999</v>
      </c>
      <c r="AP42" s="35">
        <f t="shared" ca="1" si="215"/>
        <v>117.31399999999999</v>
      </c>
      <c r="AQ42" s="47">
        <f t="shared" ca="1" si="216"/>
        <v>0</v>
      </c>
      <c r="AR42" s="35">
        <f t="shared" ca="1" si="70"/>
        <v>-17.7</v>
      </c>
      <c r="AS42" s="35">
        <f t="shared" ca="1" si="71"/>
        <v>-17.7</v>
      </c>
      <c r="AT42" s="49">
        <f t="shared" ca="1" si="132"/>
        <v>0</v>
      </c>
      <c r="AU42" s="5"/>
      <c r="AV42" s="5">
        <f t="shared" ca="1" si="72"/>
        <v>0</v>
      </c>
      <c r="AW42" s="5">
        <f t="shared" ca="1" si="73"/>
        <v>0</v>
      </c>
      <c r="AX42" s="5">
        <f t="shared" ca="1" si="74"/>
        <v>0</v>
      </c>
      <c r="AY42" s="5">
        <f t="shared" ca="1" si="75"/>
        <v>0</v>
      </c>
      <c r="AZ42" s="5">
        <f t="shared" ca="1" si="76"/>
        <v>0</v>
      </c>
      <c r="BA42" s="5">
        <f t="shared" ca="1" si="77"/>
        <v>0</v>
      </c>
      <c r="BB42" s="5">
        <f t="shared" ca="1" si="78"/>
        <v>0</v>
      </c>
      <c r="BC42" s="5">
        <f t="shared" ca="1" si="79"/>
        <v>0</v>
      </c>
      <c r="BD42" s="5">
        <f t="shared" ca="1" si="80"/>
        <v>0</v>
      </c>
      <c r="BE42" s="5">
        <f t="shared" ca="1" si="81"/>
        <v>0</v>
      </c>
      <c r="BF42" s="5">
        <f t="shared" ca="1" si="82"/>
        <v>0</v>
      </c>
      <c r="BG42" s="5">
        <f t="shared" ca="1" si="83"/>
        <v>0</v>
      </c>
      <c r="BH42" s="5">
        <f t="shared" ca="1" si="217"/>
        <v>0</v>
      </c>
      <c r="BI42" s="5">
        <f t="shared" ca="1" si="218"/>
        <v>0</v>
      </c>
      <c r="BJ42" s="5">
        <f t="shared" ca="1" si="219"/>
        <v>0</v>
      </c>
      <c r="BK42" s="5">
        <f t="shared" ca="1" si="220"/>
        <v>0</v>
      </c>
      <c r="BL42" s="5">
        <f t="shared" ca="1" si="221"/>
        <v>0</v>
      </c>
      <c r="BM42" s="5">
        <f t="shared" ca="1" si="222"/>
        <v>0</v>
      </c>
      <c r="BN42" s="5">
        <f t="shared" ca="1" si="223"/>
        <v>0</v>
      </c>
      <c r="BO42" s="5">
        <f t="shared" ca="1" si="224"/>
        <v>0</v>
      </c>
      <c r="BP42" s="5">
        <f t="shared" ca="1" si="225"/>
        <v>0</v>
      </c>
      <c r="BQ42" s="5">
        <f t="shared" ca="1" si="226"/>
        <v>0</v>
      </c>
      <c r="BR42" s="5">
        <f t="shared" ca="1" si="227"/>
        <v>0</v>
      </c>
      <c r="BS42" s="5">
        <f t="shared" ca="1" si="227"/>
        <v>0</v>
      </c>
      <c r="BT42" s="38">
        <f t="shared" ca="1" si="228"/>
        <v>0</v>
      </c>
      <c r="BU42" s="38">
        <f t="shared" ca="1" si="229"/>
        <v>0</v>
      </c>
      <c r="BV42" s="38">
        <f t="shared" ca="1" si="230"/>
        <v>0</v>
      </c>
      <c r="BW42" s="38">
        <f t="shared" ca="1" si="231"/>
        <v>0</v>
      </c>
      <c r="BX42" s="38">
        <f t="shared" ca="1" si="232"/>
        <v>0</v>
      </c>
      <c r="BY42" s="38">
        <f t="shared" ca="1" si="233"/>
        <v>0</v>
      </c>
      <c r="BZ42" s="38">
        <f t="shared" ca="1" si="234"/>
        <v>0</v>
      </c>
      <c r="CA42" s="20">
        <f t="shared" ca="1" si="235"/>
        <v>0</v>
      </c>
      <c r="CB42" s="34">
        <f t="shared" ca="1" si="86"/>
        <v>31.769259650734373</v>
      </c>
      <c r="CC42" s="34">
        <f t="shared" ca="1" si="87"/>
        <v>31.769259650734373</v>
      </c>
      <c r="CD42" s="25">
        <f t="shared" ca="1" si="236"/>
        <v>0</v>
      </c>
      <c r="CE42" s="35">
        <f t="shared" ca="1" si="237"/>
        <v>99.599000000000004</v>
      </c>
      <c r="CF42" s="35">
        <f t="shared" ca="1" si="238"/>
        <v>99.599000000000004</v>
      </c>
      <c r="CG42" s="47">
        <f t="shared" ca="1" si="88"/>
        <v>0</v>
      </c>
      <c r="CH42" s="26"/>
      <c r="CJ42" s="5">
        <f t="shared" ca="1" si="155"/>
        <v>287</v>
      </c>
      <c r="CK42" s="5">
        <f t="shared" ca="1" si="156"/>
        <v>250</v>
      </c>
      <c r="CL42" s="66">
        <f t="shared" ca="1" si="157"/>
        <v>0.12891986062717775</v>
      </c>
      <c r="CO42" s="5">
        <f t="shared" ca="1" si="171"/>
        <v>4346020</v>
      </c>
      <c r="CP42" s="5">
        <f t="shared" ca="1" si="171"/>
        <v>607555</v>
      </c>
      <c r="CQ42" s="5">
        <f t="shared" ca="1" si="171"/>
        <v>513045</v>
      </c>
      <c r="CR42" s="5">
        <f t="shared" ca="1" si="171"/>
        <v>198113</v>
      </c>
      <c r="CS42" s="5">
        <f t="shared" ca="1" si="171"/>
        <v>10907.8</v>
      </c>
      <c r="CT42" s="5">
        <f t="shared" ca="1" si="171"/>
        <v>85748.800000000003</v>
      </c>
      <c r="CU42" s="5">
        <f t="shared" ca="1" si="171"/>
        <v>0</v>
      </c>
      <c r="CV42" s="5">
        <f t="shared" ca="1" si="171"/>
        <v>795072</v>
      </c>
      <c r="CW42" s="5">
        <f t="shared" ca="1" si="171"/>
        <v>2135580</v>
      </c>
      <c r="CX42" s="5">
        <f t="shared" ca="1" si="171"/>
        <v>0</v>
      </c>
      <c r="CY42" s="5">
        <f t="shared" ca="1" si="171"/>
        <v>0</v>
      </c>
      <c r="CZ42" s="5">
        <f t="shared" ca="1" si="171"/>
        <v>0</v>
      </c>
      <c r="DA42" s="5"/>
      <c r="DB42" s="5">
        <f t="shared" ca="1" si="172"/>
        <v>5801.66</v>
      </c>
      <c r="DC42" s="5">
        <f t="shared" ca="1" si="172"/>
        <v>27.619199999999999</v>
      </c>
      <c r="DD42" s="5">
        <f t="shared" ca="1" si="172"/>
        <v>0</v>
      </c>
      <c r="DE42" s="5">
        <f t="shared" ca="1" si="172"/>
        <v>0</v>
      </c>
      <c r="DF42" s="5">
        <f t="shared" ca="1" si="172"/>
        <v>0</v>
      </c>
      <c r="DG42" s="5">
        <f t="shared" ca="1" si="172"/>
        <v>0</v>
      </c>
      <c r="DH42" s="5">
        <f t="shared" ca="1" si="172"/>
        <v>5774.04</v>
      </c>
      <c r="DI42" s="5">
        <f t="shared" ca="1" si="172"/>
        <v>0</v>
      </c>
      <c r="DJ42" s="5">
        <f t="shared" ca="1" si="172"/>
        <v>0</v>
      </c>
      <c r="DK42" s="5">
        <f t="shared" ca="1" si="172"/>
        <v>0</v>
      </c>
      <c r="DL42" s="5">
        <f t="shared" ca="1" si="172"/>
        <v>0</v>
      </c>
      <c r="DM42" s="5">
        <f t="shared" ca="1" si="172"/>
        <v>0</v>
      </c>
      <c r="DN42" s="5"/>
      <c r="DO42" s="5">
        <f t="shared" ca="1" si="173"/>
        <v>117.31399999999999</v>
      </c>
      <c r="DP42" s="5">
        <f t="shared" ca="1" si="173"/>
        <v>20.959599999999998</v>
      </c>
      <c r="DQ42" s="5">
        <f t="shared" ca="1" si="173"/>
        <v>40.429299999999998</v>
      </c>
      <c r="DR42" s="5">
        <f t="shared" ca="1" si="173"/>
        <v>9.9039599999999997</v>
      </c>
      <c r="DS42" s="5">
        <f t="shared" ca="1" si="173"/>
        <v>0.99936899999999995</v>
      </c>
      <c r="DT42" s="5">
        <f t="shared" ca="1" si="173"/>
        <v>4.4969200000000003</v>
      </c>
      <c r="DU42" s="5">
        <f t="shared" ca="1" si="173"/>
        <v>1.6589499999999999</v>
      </c>
      <c r="DV42" s="5">
        <f t="shared" ca="1" si="173"/>
        <v>38.866</v>
      </c>
      <c r="DW42" s="5"/>
      <c r="DX42" s="20">
        <f t="shared" ca="1" si="239"/>
        <v>30.904785785486645</v>
      </c>
      <c r="DY42" s="20">
        <f t="shared" ca="1" si="240"/>
        <v>4.1632277888200502</v>
      </c>
      <c r="DZ42" s="20">
        <f t="shared" ca="1" si="241"/>
        <v>3.5109269157562641</v>
      </c>
      <c r="EA42" s="20">
        <f t="shared" ca="1" si="242"/>
        <v>1.3557490357789681</v>
      </c>
      <c r="EB42" s="20">
        <f t="shared" ca="1" si="243"/>
        <v>7.4645476735347147E-2</v>
      </c>
      <c r="EC42" s="20">
        <f t="shared" ca="1" si="244"/>
        <v>0.58680577710298465</v>
      </c>
      <c r="ED42" s="20">
        <f t="shared" ca="1" si="245"/>
        <v>1.1580760907280345</v>
      </c>
      <c r="EE42" s="20">
        <f t="shared" ca="1" si="246"/>
        <v>5.4409256200999216</v>
      </c>
      <c r="EF42" s="20">
        <f t="shared" ca="1" si="247"/>
        <v>14.614439869311196</v>
      </c>
      <c r="EG42" s="20">
        <f t="shared" ca="1" si="248"/>
        <v>0</v>
      </c>
      <c r="EH42" s="20">
        <f t="shared" ca="1" si="249"/>
        <v>0</v>
      </c>
      <c r="EI42" s="5"/>
      <c r="EJ42" s="5"/>
      <c r="EK42" s="5"/>
      <c r="EL42" s="5">
        <f t="shared" ca="1" si="177"/>
        <v>4346020</v>
      </c>
      <c r="EM42" s="5">
        <f t="shared" ca="1" si="177"/>
        <v>607555</v>
      </c>
      <c r="EN42" s="5">
        <f t="shared" ca="1" si="177"/>
        <v>513045</v>
      </c>
      <c r="EO42" s="5">
        <f t="shared" ca="1" si="177"/>
        <v>198113</v>
      </c>
      <c r="EP42" s="5">
        <f t="shared" ca="1" si="177"/>
        <v>10907.8</v>
      </c>
      <c r="EQ42" s="5">
        <f t="shared" ca="1" si="177"/>
        <v>85748.800000000003</v>
      </c>
      <c r="ER42" s="5">
        <f t="shared" ca="1" si="177"/>
        <v>0</v>
      </c>
      <c r="ES42" s="5">
        <f t="shared" ca="1" si="177"/>
        <v>795072</v>
      </c>
      <c r="ET42" s="5">
        <f t="shared" ca="1" si="177"/>
        <v>2135580</v>
      </c>
      <c r="EU42" s="5">
        <f t="shared" ca="1" si="177"/>
        <v>0</v>
      </c>
      <c r="EV42" s="5">
        <f t="shared" ca="1" si="177"/>
        <v>0</v>
      </c>
      <c r="EW42" s="5">
        <f t="shared" ca="1" si="177"/>
        <v>0</v>
      </c>
      <c r="EX42" s="5"/>
      <c r="EY42" s="5">
        <f t="shared" ca="1" si="178"/>
        <v>5801.66</v>
      </c>
      <c r="EZ42" s="5">
        <f t="shared" ca="1" si="178"/>
        <v>27.619199999999999</v>
      </c>
      <c r="FA42" s="5">
        <f t="shared" ca="1" si="178"/>
        <v>0</v>
      </c>
      <c r="FB42" s="5">
        <f t="shared" ca="1" si="178"/>
        <v>0</v>
      </c>
      <c r="FC42" s="5">
        <f t="shared" ca="1" si="178"/>
        <v>0</v>
      </c>
      <c r="FD42" s="5">
        <f t="shared" ca="1" si="178"/>
        <v>0</v>
      </c>
      <c r="FE42" s="5">
        <f t="shared" ca="1" si="178"/>
        <v>5774.04</v>
      </c>
      <c r="FF42" s="5">
        <f t="shared" ca="1" si="178"/>
        <v>0</v>
      </c>
      <c r="FG42" s="5">
        <f t="shared" ca="1" si="178"/>
        <v>0</v>
      </c>
      <c r="FH42" s="5">
        <f t="shared" ca="1" si="178"/>
        <v>0</v>
      </c>
      <c r="FI42" s="5">
        <f t="shared" ca="1" si="178"/>
        <v>0</v>
      </c>
      <c r="FJ42" s="5">
        <f t="shared" ca="1" si="178"/>
        <v>0</v>
      </c>
      <c r="FK42" s="5"/>
      <c r="FL42" s="5">
        <f t="shared" ca="1" si="179"/>
        <v>117.31399999999999</v>
      </c>
      <c r="FM42" s="5">
        <f t="shared" ca="1" si="179"/>
        <v>20.959599999999998</v>
      </c>
      <c r="FN42" s="5">
        <f t="shared" ca="1" si="179"/>
        <v>40.429299999999998</v>
      </c>
      <c r="FO42" s="5">
        <f t="shared" ca="1" si="179"/>
        <v>9.9039599999999997</v>
      </c>
      <c r="FP42" s="5">
        <f t="shared" ca="1" si="179"/>
        <v>0.99936899999999995</v>
      </c>
      <c r="FQ42" s="5">
        <f t="shared" ca="1" si="179"/>
        <v>4.4969200000000003</v>
      </c>
      <c r="FR42" s="5">
        <f t="shared" ca="1" si="179"/>
        <v>1.6589499999999999</v>
      </c>
      <c r="FS42" s="5">
        <f t="shared" ca="1" si="179"/>
        <v>38.866</v>
      </c>
      <c r="FT42" s="5"/>
      <c r="FU42" s="20">
        <f t="shared" ca="1" si="250"/>
        <v>30.904785785486645</v>
      </c>
      <c r="FV42" s="20">
        <f t="shared" ca="1" si="251"/>
        <v>4.1632277888200502</v>
      </c>
      <c r="FW42" s="20">
        <f t="shared" ca="1" si="252"/>
        <v>3.5109269157562641</v>
      </c>
      <c r="FX42" s="20">
        <f t="shared" ca="1" si="253"/>
        <v>1.3557490357789681</v>
      </c>
      <c r="FY42" s="20">
        <f t="shared" ca="1" si="254"/>
        <v>7.4645476735347147E-2</v>
      </c>
      <c r="FZ42" s="20">
        <f t="shared" ca="1" si="255"/>
        <v>0.58680577710298465</v>
      </c>
      <c r="GA42" s="20">
        <f t="shared" ca="1" si="256"/>
        <v>1.1580760907280345</v>
      </c>
      <c r="GB42" s="20">
        <f t="shared" ca="1" si="257"/>
        <v>5.4409256200999216</v>
      </c>
      <c r="GC42" s="20">
        <f t="shared" ca="1" si="258"/>
        <v>14.614439869311196</v>
      </c>
      <c r="GD42" s="20">
        <f t="shared" ca="1" si="259"/>
        <v>0</v>
      </c>
      <c r="GE42" s="20">
        <f t="shared" ca="1" si="260"/>
        <v>0</v>
      </c>
      <c r="GF42" s="5"/>
      <c r="GG42" s="5"/>
      <c r="GH42" s="5"/>
      <c r="GI42" s="5">
        <f t="shared" ca="1" si="174"/>
        <v>3651950</v>
      </c>
      <c r="GJ42" s="5">
        <f t="shared" ca="1" si="174"/>
        <v>168.63499999999999</v>
      </c>
      <c r="GK42" s="5">
        <f t="shared" ca="1" si="174"/>
        <v>290913</v>
      </c>
      <c r="GL42" s="5">
        <f t="shared" ca="1" si="174"/>
        <v>372714</v>
      </c>
      <c r="GM42" s="5">
        <f t="shared" ca="1" si="174"/>
        <v>35547.300000000003</v>
      </c>
      <c r="GN42" s="5">
        <f t="shared" ca="1" si="174"/>
        <v>85782.3</v>
      </c>
      <c r="GO42" s="5">
        <f t="shared" ca="1" si="174"/>
        <v>0</v>
      </c>
      <c r="GP42" s="5">
        <f t="shared" ca="1" si="174"/>
        <v>731247</v>
      </c>
      <c r="GQ42" s="5">
        <f t="shared" ca="1" si="174"/>
        <v>2135580</v>
      </c>
      <c r="GR42" s="5">
        <f t="shared" ca="1" si="174"/>
        <v>0</v>
      </c>
      <c r="GS42" s="5">
        <f t="shared" ca="1" si="174"/>
        <v>0</v>
      </c>
      <c r="GT42" s="5">
        <f t="shared" ca="1" si="174"/>
        <v>0</v>
      </c>
      <c r="GU42" s="5"/>
      <c r="GV42" s="5">
        <f t="shared" ca="1" si="175"/>
        <v>33793.5</v>
      </c>
      <c r="GW42" s="5">
        <f t="shared" ca="1" si="175"/>
        <v>28021</v>
      </c>
      <c r="GX42" s="5">
        <f t="shared" ca="1" si="175"/>
        <v>0</v>
      </c>
      <c r="GY42" s="5">
        <f t="shared" ca="1" si="175"/>
        <v>0</v>
      </c>
      <c r="GZ42" s="5">
        <f t="shared" ca="1" si="175"/>
        <v>0</v>
      </c>
      <c r="HA42" s="5">
        <f t="shared" ca="1" si="175"/>
        <v>0</v>
      </c>
      <c r="HB42" s="5">
        <f t="shared" ca="1" si="175"/>
        <v>5772.53</v>
      </c>
      <c r="HC42" s="5">
        <f t="shared" ca="1" si="175"/>
        <v>0</v>
      </c>
      <c r="HD42" s="5">
        <f t="shared" ca="1" si="175"/>
        <v>0</v>
      </c>
      <c r="HE42" s="5">
        <f t="shared" ca="1" si="175"/>
        <v>0</v>
      </c>
      <c r="HF42" s="5">
        <f t="shared" ca="1" si="175"/>
        <v>0</v>
      </c>
      <c r="HG42" s="5">
        <f t="shared" ca="1" si="175"/>
        <v>0</v>
      </c>
      <c r="HH42" s="5"/>
      <c r="HI42" s="5">
        <f t="shared" ca="1" si="176"/>
        <v>99.599000000000004</v>
      </c>
      <c r="HJ42" s="5">
        <f t="shared" ca="1" si="176"/>
        <v>9.0728100000000005</v>
      </c>
      <c r="HK42" s="5">
        <f t="shared" ca="1" si="176"/>
        <v>25.361699999999999</v>
      </c>
      <c r="HL42" s="5">
        <f t="shared" ca="1" si="176"/>
        <v>19.6084</v>
      </c>
      <c r="HM42" s="5">
        <f t="shared" ca="1" si="176"/>
        <v>3.0737800000000002</v>
      </c>
      <c r="HN42" s="5">
        <f t="shared" ca="1" si="176"/>
        <v>5.1809500000000002</v>
      </c>
      <c r="HO42" s="5">
        <f t="shared" ca="1" si="176"/>
        <v>1.6585099999999999</v>
      </c>
      <c r="HP42" s="5">
        <f t="shared" ca="1" si="176"/>
        <v>35.642800000000001</v>
      </c>
      <c r="HQ42" s="5"/>
      <c r="HR42" s="20">
        <f t="shared" ca="1" si="103"/>
        <v>31.769259650734373</v>
      </c>
      <c r="HS42" s="20">
        <f t="shared" ca="1" si="104"/>
        <v>5.6212138306701505</v>
      </c>
      <c r="HT42" s="20">
        <f t="shared" ca="1" si="105"/>
        <v>1.990808373229253</v>
      </c>
      <c r="HU42" s="20">
        <f t="shared" ca="1" si="106"/>
        <v>2.5505981239056621</v>
      </c>
      <c r="HV42" s="20">
        <f t="shared" ca="1" si="107"/>
        <v>0.24326125847140631</v>
      </c>
      <c r="HW42" s="20">
        <f t="shared" ca="1" si="108"/>
        <v>0.58703502804915475</v>
      </c>
      <c r="HX42" s="20">
        <f t="shared" ca="1" si="109"/>
        <v>1.1577732360721957</v>
      </c>
      <c r="HY42" s="20">
        <f t="shared" ca="1" si="110"/>
        <v>5.0041512428072021</v>
      </c>
      <c r="HZ42" s="20">
        <f t="shared" ca="1" si="111"/>
        <v>14.614439869311196</v>
      </c>
      <c r="IA42" s="20">
        <f t="shared" ca="1" si="112"/>
        <v>0</v>
      </c>
      <c r="IB42" s="20">
        <f t="shared" ca="1" si="113"/>
        <v>0</v>
      </c>
      <c r="IC42" s="5"/>
      <c r="ID42" s="5"/>
      <c r="IE42" s="5"/>
      <c r="IF42" s="5">
        <f t="shared" ca="1" si="180"/>
        <v>3651950</v>
      </c>
      <c r="IG42" s="5">
        <f t="shared" ca="1" si="180"/>
        <v>168.63499999999999</v>
      </c>
      <c r="IH42" s="5">
        <f t="shared" ca="1" si="180"/>
        <v>290913</v>
      </c>
      <c r="II42" s="5">
        <f t="shared" ca="1" si="180"/>
        <v>372714</v>
      </c>
      <c r="IJ42" s="5">
        <f t="shared" ca="1" si="180"/>
        <v>35547.300000000003</v>
      </c>
      <c r="IK42" s="5">
        <f t="shared" ca="1" si="180"/>
        <v>85782.3</v>
      </c>
      <c r="IL42" s="5">
        <f t="shared" ca="1" si="180"/>
        <v>0</v>
      </c>
      <c r="IM42" s="5">
        <f t="shared" ca="1" si="180"/>
        <v>731247</v>
      </c>
      <c r="IN42" s="5">
        <f t="shared" ca="1" si="180"/>
        <v>2135580</v>
      </c>
      <c r="IO42" s="5">
        <f t="shared" ca="1" si="180"/>
        <v>0</v>
      </c>
      <c r="IP42" s="5">
        <f t="shared" ca="1" si="180"/>
        <v>0</v>
      </c>
      <c r="IQ42" s="5">
        <f t="shared" ca="1" si="180"/>
        <v>0</v>
      </c>
      <c r="IR42" s="5"/>
      <c r="IS42" s="5">
        <f t="shared" ca="1" si="181"/>
        <v>33793.5</v>
      </c>
      <c r="IT42" s="5">
        <f t="shared" ca="1" si="181"/>
        <v>28021</v>
      </c>
      <c r="IU42" s="5">
        <f t="shared" ca="1" si="181"/>
        <v>0</v>
      </c>
      <c r="IV42" s="5">
        <f t="shared" ca="1" si="181"/>
        <v>0</v>
      </c>
      <c r="IW42" s="5">
        <f t="shared" ca="1" si="181"/>
        <v>0</v>
      </c>
      <c r="IX42" s="5">
        <f t="shared" ca="1" si="181"/>
        <v>0</v>
      </c>
      <c r="IY42" s="5">
        <f t="shared" ca="1" si="181"/>
        <v>5772.53</v>
      </c>
      <c r="IZ42" s="5">
        <f t="shared" ca="1" si="181"/>
        <v>0</v>
      </c>
      <c r="JA42" s="5">
        <f t="shared" ca="1" si="181"/>
        <v>0</v>
      </c>
      <c r="JB42" s="5">
        <f t="shared" ca="1" si="181"/>
        <v>0</v>
      </c>
      <c r="JC42" s="5">
        <f t="shared" ca="1" si="181"/>
        <v>0</v>
      </c>
      <c r="JD42" s="5">
        <f t="shared" ca="1" si="181"/>
        <v>0</v>
      </c>
      <c r="JE42" s="5"/>
      <c r="JF42" s="5">
        <f t="shared" ca="1" si="182"/>
        <v>99.599000000000004</v>
      </c>
      <c r="JG42" s="5">
        <f t="shared" ca="1" si="182"/>
        <v>9.0728100000000005</v>
      </c>
      <c r="JH42" s="5">
        <f t="shared" ca="1" si="182"/>
        <v>25.361699999999999</v>
      </c>
      <c r="JI42" s="5">
        <f t="shared" ca="1" si="182"/>
        <v>19.6084</v>
      </c>
      <c r="JJ42" s="5">
        <f t="shared" ca="1" si="182"/>
        <v>3.0737800000000002</v>
      </c>
      <c r="JK42" s="5">
        <f t="shared" ca="1" si="182"/>
        <v>5.1809500000000002</v>
      </c>
      <c r="JL42" s="5">
        <f t="shared" ca="1" si="182"/>
        <v>1.6585099999999999</v>
      </c>
      <c r="JM42" s="5">
        <f t="shared" ca="1" si="182"/>
        <v>35.642800000000001</v>
      </c>
      <c r="JN42" s="5"/>
      <c r="JO42" s="20">
        <f t="shared" ca="1" si="261"/>
        <v>31.769259650734373</v>
      </c>
      <c r="JP42" s="20">
        <f t="shared" ca="1" si="262"/>
        <v>5.6212138306701505</v>
      </c>
      <c r="JQ42" s="20">
        <f t="shared" ca="1" si="263"/>
        <v>1.990808373229253</v>
      </c>
      <c r="JR42" s="20">
        <f t="shared" ca="1" si="264"/>
        <v>2.5505981239056621</v>
      </c>
      <c r="JS42" s="20">
        <f t="shared" ca="1" si="265"/>
        <v>0.24326125847140631</v>
      </c>
      <c r="JT42" s="20">
        <f t="shared" ca="1" si="266"/>
        <v>0.58703502804915475</v>
      </c>
      <c r="JU42" s="20">
        <f t="shared" ca="1" si="267"/>
        <v>1.1577732360721957</v>
      </c>
      <c r="JV42" s="20">
        <f t="shared" ca="1" si="268"/>
        <v>5.0041512428072021</v>
      </c>
      <c r="JW42" s="20">
        <f t="shared" ca="1" si="269"/>
        <v>14.614439869311196</v>
      </c>
      <c r="JX42" s="20">
        <f t="shared" ca="1" si="270"/>
        <v>0</v>
      </c>
      <c r="JY42" s="20">
        <f t="shared" ca="1" si="271"/>
        <v>0</v>
      </c>
    </row>
    <row r="43" spans="1:285" ht="15" customHeight="1" x14ac:dyDescent="0.25">
      <c r="A43" s="5">
        <f>IF('Old Results'!E23='New Results'!E23,'New Results'!E23,"0")</f>
        <v>24563.1</v>
      </c>
      <c r="B43" s="5">
        <v>400</v>
      </c>
      <c r="C43" s="28">
        <f t="shared" ref="C43:C84" si="272">C42+1</f>
        <v>22</v>
      </c>
      <c r="D43" s="43" t="str">
        <f>'Old Results'!C23</f>
        <v>050112-RetlMed-SZVAV16</v>
      </c>
      <c r="E43" s="43" t="str">
        <f>'New Results'!C23</f>
        <v>050112-RetlMed-SZVAV16</v>
      </c>
      <c r="F43" s="5">
        <f t="shared" ca="1" si="183"/>
        <v>0</v>
      </c>
      <c r="G43" s="5">
        <f t="shared" ca="1" si="184"/>
        <v>0</v>
      </c>
      <c r="H43" s="5">
        <f t="shared" ca="1" si="185"/>
        <v>0</v>
      </c>
      <c r="I43" s="5">
        <f t="shared" ca="1" si="186"/>
        <v>0</v>
      </c>
      <c r="J43" s="5">
        <f t="shared" ca="1" si="187"/>
        <v>0</v>
      </c>
      <c r="K43" s="5">
        <f t="shared" ca="1" si="188"/>
        <v>0</v>
      </c>
      <c r="L43" s="5">
        <f t="shared" ca="1" si="189"/>
        <v>0</v>
      </c>
      <c r="M43" s="5">
        <f t="shared" ca="1" si="190"/>
        <v>0</v>
      </c>
      <c r="N43" s="5">
        <f t="shared" ca="1" si="191"/>
        <v>0</v>
      </c>
      <c r="O43" s="5">
        <f t="shared" ca="1" si="192"/>
        <v>0</v>
      </c>
      <c r="P43" s="5">
        <f t="shared" ca="1" si="193"/>
        <v>0</v>
      </c>
      <c r="Q43" s="5">
        <f t="shared" ca="1" si="193"/>
        <v>0</v>
      </c>
      <c r="R43" s="5">
        <f t="shared" ca="1" si="194"/>
        <v>0</v>
      </c>
      <c r="S43" s="5">
        <f t="shared" ca="1" si="195"/>
        <v>0</v>
      </c>
      <c r="T43" s="5">
        <f t="shared" ca="1" si="196"/>
        <v>0</v>
      </c>
      <c r="U43" s="5">
        <f t="shared" ca="1" si="197"/>
        <v>0</v>
      </c>
      <c r="V43" s="5">
        <f t="shared" ca="1" si="198"/>
        <v>0</v>
      </c>
      <c r="W43" s="5">
        <f t="shared" ca="1" si="199"/>
        <v>0</v>
      </c>
      <c r="X43" s="5">
        <f t="shared" ca="1" si="200"/>
        <v>0</v>
      </c>
      <c r="Y43" s="5">
        <f t="shared" ca="1" si="201"/>
        <v>0</v>
      </c>
      <c r="Z43" s="5">
        <f t="shared" ca="1" si="202"/>
        <v>0</v>
      </c>
      <c r="AA43" s="5">
        <f t="shared" ca="1" si="203"/>
        <v>0</v>
      </c>
      <c r="AB43" s="5">
        <f t="shared" ca="1" si="204"/>
        <v>0</v>
      </c>
      <c r="AC43" s="5">
        <f t="shared" ca="1" si="204"/>
        <v>0</v>
      </c>
      <c r="AD43" s="38">
        <f t="shared" ca="1" si="205"/>
        <v>0</v>
      </c>
      <c r="AE43" s="38">
        <f t="shared" ca="1" si="206"/>
        <v>0</v>
      </c>
      <c r="AF43" s="38">
        <f t="shared" ca="1" si="207"/>
        <v>0</v>
      </c>
      <c r="AG43" s="38">
        <f t="shared" ca="1" si="208"/>
        <v>0</v>
      </c>
      <c r="AH43" s="38">
        <f t="shared" ca="1" si="209"/>
        <v>0</v>
      </c>
      <c r="AI43" s="38">
        <f t="shared" ca="1" si="210"/>
        <v>0</v>
      </c>
      <c r="AJ43" s="38">
        <f t="shared" ca="1" si="211"/>
        <v>0</v>
      </c>
      <c r="AK43" s="38">
        <f t="shared" ca="1" si="212"/>
        <v>0</v>
      </c>
      <c r="AL43" s="34">
        <f t="shared" ca="1" si="68"/>
        <v>39.373957358802429</v>
      </c>
      <c r="AM43" s="34">
        <f t="shared" ca="1" si="69"/>
        <v>39.373957358802429</v>
      </c>
      <c r="AN43" s="25">
        <f t="shared" ca="1" si="213"/>
        <v>0</v>
      </c>
      <c r="AO43" s="35">
        <f t="shared" ca="1" si="214"/>
        <v>184.006</v>
      </c>
      <c r="AP43" s="35">
        <f t="shared" ca="1" si="215"/>
        <v>184.006</v>
      </c>
      <c r="AQ43" s="47">
        <f t="shared" ca="1" si="216"/>
        <v>0</v>
      </c>
      <c r="AR43" s="35">
        <f t="shared" ca="1" si="70"/>
        <v>-9.8000000000000007</v>
      </c>
      <c r="AS43" s="35">
        <f t="shared" ca="1" si="71"/>
        <v>-9.8000000000000007</v>
      </c>
      <c r="AT43" s="49">
        <f t="shared" ca="1" si="132"/>
        <v>0</v>
      </c>
      <c r="AU43" s="5"/>
      <c r="AV43" s="5">
        <f t="shared" ca="1" si="72"/>
        <v>0</v>
      </c>
      <c r="AW43" s="5">
        <f t="shared" ca="1" si="73"/>
        <v>0</v>
      </c>
      <c r="AX43" s="5">
        <f t="shared" ca="1" si="74"/>
        <v>0</v>
      </c>
      <c r="AY43" s="5">
        <f t="shared" ca="1" si="75"/>
        <v>0</v>
      </c>
      <c r="AZ43" s="5">
        <f t="shared" ca="1" si="76"/>
        <v>0</v>
      </c>
      <c r="BA43" s="5">
        <f t="shared" ca="1" si="77"/>
        <v>0</v>
      </c>
      <c r="BB43" s="5">
        <f t="shared" ca="1" si="78"/>
        <v>0</v>
      </c>
      <c r="BC43" s="5">
        <f t="shared" ca="1" si="79"/>
        <v>0</v>
      </c>
      <c r="BD43" s="5">
        <f t="shared" ca="1" si="80"/>
        <v>0</v>
      </c>
      <c r="BE43" s="5">
        <f t="shared" ca="1" si="81"/>
        <v>0</v>
      </c>
      <c r="BF43" s="5">
        <f t="shared" ca="1" si="82"/>
        <v>0</v>
      </c>
      <c r="BG43" s="5">
        <f t="shared" ca="1" si="83"/>
        <v>0</v>
      </c>
      <c r="BH43" s="5">
        <f t="shared" ca="1" si="217"/>
        <v>0</v>
      </c>
      <c r="BI43" s="5">
        <f t="shared" ca="1" si="218"/>
        <v>0</v>
      </c>
      <c r="BJ43" s="5">
        <f t="shared" ca="1" si="219"/>
        <v>0</v>
      </c>
      <c r="BK43" s="5">
        <f t="shared" ca="1" si="220"/>
        <v>0</v>
      </c>
      <c r="BL43" s="5">
        <f t="shared" ca="1" si="221"/>
        <v>0</v>
      </c>
      <c r="BM43" s="5">
        <f t="shared" ca="1" si="222"/>
        <v>0</v>
      </c>
      <c r="BN43" s="5">
        <f t="shared" ca="1" si="223"/>
        <v>0</v>
      </c>
      <c r="BO43" s="5">
        <f t="shared" ca="1" si="224"/>
        <v>0</v>
      </c>
      <c r="BP43" s="5">
        <f t="shared" ca="1" si="225"/>
        <v>0</v>
      </c>
      <c r="BQ43" s="5">
        <f t="shared" ca="1" si="226"/>
        <v>0</v>
      </c>
      <c r="BR43" s="5">
        <f t="shared" ca="1" si="227"/>
        <v>0</v>
      </c>
      <c r="BS43" s="5">
        <f t="shared" ca="1" si="227"/>
        <v>0</v>
      </c>
      <c r="BT43" s="38">
        <f t="shared" ca="1" si="228"/>
        <v>0</v>
      </c>
      <c r="BU43" s="38">
        <f t="shared" ca="1" si="229"/>
        <v>0</v>
      </c>
      <c r="BV43" s="38">
        <f t="shared" ca="1" si="230"/>
        <v>0</v>
      </c>
      <c r="BW43" s="38">
        <f t="shared" ca="1" si="231"/>
        <v>0</v>
      </c>
      <c r="BX43" s="38">
        <f t="shared" ca="1" si="232"/>
        <v>0</v>
      </c>
      <c r="BY43" s="38">
        <f t="shared" ca="1" si="233"/>
        <v>0</v>
      </c>
      <c r="BZ43" s="38">
        <f t="shared" ca="1" si="234"/>
        <v>0</v>
      </c>
      <c r="CA43" s="20">
        <f t="shared" ca="1" si="235"/>
        <v>0</v>
      </c>
      <c r="CB43" s="34">
        <f t="shared" ca="1" si="86"/>
        <v>40.045131274146996</v>
      </c>
      <c r="CC43" s="34">
        <f t="shared" ca="1" si="87"/>
        <v>40.045131274146996</v>
      </c>
      <c r="CD43" s="25">
        <f t="shared" ca="1" si="236"/>
        <v>0</v>
      </c>
      <c r="CE43" s="35">
        <f t="shared" ca="1" si="237"/>
        <v>174.24299999999999</v>
      </c>
      <c r="CF43" s="35">
        <f t="shared" ca="1" si="238"/>
        <v>174.24299999999999</v>
      </c>
      <c r="CG43" s="47">
        <f t="shared" ca="1" si="88"/>
        <v>0</v>
      </c>
      <c r="CH43" s="5"/>
      <c r="CI43" s="46"/>
      <c r="CJ43" s="5">
        <f t="shared" ca="1" si="155"/>
        <v>111</v>
      </c>
      <c r="CK43" s="5">
        <f t="shared" ca="1" si="156"/>
        <v>94</v>
      </c>
      <c r="CL43" s="66">
        <f t="shared" ca="1" si="157"/>
        <v>0.15315315315315314</v>
      </c>
      <c r="CO43" s="5">
        <f t="shared" ca="1" si="171"/>
        <v>210671</v>
      </c>
      <c r="CP43" s="5">
        <f t="shared" ca="1" si="171"/>
        <v>5.5484499999999999</v>
      </c>
      <c r="CQ43" s="5">
        <f t="shared" ca="1" si="171"/>
        <v>45023.3</v>
      </c>
      <c r="CR43" s="5">
        <f t="shared" ca="1" si="171"/>
        <v>28558.7</v>
      </c>
      <c r="CS43" s="5">
        <f t="shared" ca="1" si="171"/>
        <v>0</v>
      </c>
      <c r="CT43" s="5">
        <f t="shared" ca="1" si="171"/>
        <v>1104.6600000000001</v>
      </c>
      <c r="CU43" s="5">
        <f t="shared" ca="1" si="171"/>
        <v>0</v>
      </c>
      <c r="CV43" s="5">
        <f t="shared" ca="1" si="171"/>
        <v>58121.599999999999</v>
      </c>
      <c r="CW43" s="5">
        <f t="shared" ca="1" si="171"/>
        <v>77659.399999999994</v>
      </c>
      <c r="CX43" s="5">
        <f t="shared" ca="1" si="171"/>
        <v>0</v>
      </c>
      <c r="CY43" s="5">
        <f t="shared" ca="1" si="171"/>
        <v>197.69800000000001</v>
      </c>
      <c r="CZ43" s="5">
        <f t="shared" ca="1" si="171"/>
        <v>0</v>
      </c>
      <c r="DA43" s="5"/>
      <c r="DB43" s="5">
        <f t="shared" ca="1" si="172"/>
        <v>2483.37</v>
      </c>
      <c r="DC43" s="5">
        <f t="shared" ca="1" si="172"/>
        <v>1168.81</v>
      </c>
      <c r="DD43" s="5">
        <f t="shared" ca="1" si="172"/>
        <v>0</v>
      </c>
      <c r="DE43" s="5">
        <f t="shared" ca="1" si="172"/>
        <v>0</v>
      </c>
      <c r="DF43" s="5">
        <f t="shared" ca="1" si="172"/>
        <v>0</v>
      </c>
      <c r="DG43" s="5">
        <f t="shared" ca="1" si="172"/>
        <v>0</v>
      </c>
      <c r="DH43" s="5">
        <f t="shared" ca="1" si="172"/>
        <v>1314.56</v>
      </c>
      <c r="DI43" s="5">
        <f t="shared" ca="1" si="172"/>
        <v>0</v>
      </c>
      <c r="DJ43" s="5">
        <f t="shared" ca="1" si="172"/>
        <v>0</v>
      </c>
      <c r="DK43" s="5">
        <f t="shared" ca="1" si="172"/>
        <v>0</v>
      </c>
      <c r="DL43" s="5">
        <f t="shared" ca="1" si="172"/>
        <v>0</v>
      </c>
      <c r="DM43" s="5">
        <f t="shared" ca="1" si="172"/>
        <v>0</v>
      </c>
      <c r="DN43" s="5"/>
      <c r="DO43" s="5">
        <f t="shared" ca="1" si="173"/>
        <v>184.006</v>
      </c>
      <c r="DP43" s="5">
        <f t="shared" ca="1" si="173"/>
        <v>8.0204599999999999</v>
      </c>
      <c r="DQ43" s="5">
        <f t="shared" ca="1" si="173"/>
        <v>82.669399999999996</v>
      </c>
      <c r="DR43" s="5">
        <f t="shared" ca="1" si="173"/>
        <v>27.821999999999999</v>
      </c>
      <c r="DS43" s="5">
        <f t="shared" ca="1" si="173"/>
        <v>0</v>
      </c>
      <c r="DT43" s="5">
        <f t="shared" ca="1" si="173"/>
        <v>0.78502000000000005</v>
      </c>
      <c r="DU43" s="5">
        <f t="shared" ca="1" si="173"/>
        <v>7.6711900000000002</v>
      </c>
      <c r="DV43" s="5">
        <f t="shared" ca="1" si="173"/>
        <v>57.037700000000001</v>
      </c>
      <c r="DW43" s="5"/>
      <c r="DX43" s="20">
        <f t="shared" ref="DX43:DX84" ca="1" si="273">((CO43*3.412)+(DB43*100))/$A43</f>
        <v>39.373957358802429</v>
      </c>
      <c r="DY43" s="20">
        <f t="shared" ref="DY43:DY84" ca="1" si="274">((CP43*3.412)+(DC43*100))/$A43</f>
        <v>4.7591684808269319</v>
      </c>
      <c r="DZ43" s="20">
        <f t="shared" ref="DZ43:DZ84" ca="1" si="275">((CQ43*3.412)+(DD43*100))/$A43</f>
        <v>6.2540762200210898</v>
      </c>
      <c r="EA43" s="20">
        <f t="shared" ref="EA43:EA84" ca="1" si="276">((CR43*3.412)+(DE43*100))/$A43</f>
        <v>3.9670190000447829</v>
      </c>
      <c r="EB43" s="20">
        <f t="shared" ref="EB43:EB84" ca="1" si="277">((CS43*3.412)+(DF43*100))/$A43</f>
        <v>0</v>
      </c>
      <c r="EC43" s="20">
        <f t="shared" ref="EC43:EC84" ca="1" si="278">((CT43*3.412)+(DG43*100))/$A43</f>
        <v>0.15344561232092041</v>
      </c>
      <c r="ED43" s="20">
        <f t="shared" ref="ED43:ED84" ca="1" si="279">((CU43*3.412)+(DH43*100))/$A43</f>
        <v>5.3517674886313209</v>
      </c>
      <c r="EE43" s="20">
        <f t="shared" ref="EE43:EE84" ca="1" si="280">((CV43*3.412)+(DI43*100))/$A43</f>
        <v>8.0735289601068274</v>
      </c>
      <c r="EF43" s="20">
        <f t="shared" ref="EF43:EF84" ca="1" si="281">((CW43*3.412)+(DJ43*100))/$A43</f>
        <v>10.787476857562766</v>
      </c>
      <c r="EG43" s="20">
        <f t="shared" ref="EG43:EG84" ca="1" si="282">((CX43*3.412)+(DK43*100))/$A43</f>
        <v>0</v>
      </c>
      <c r="EH43" s="20">
        <f t="shared" ref="EH43:EH84" ca="1" si="283">((CY43*3.412)+(DL43*100))/$A43</f>
        <v>2.7461744486648672E-2</v>
      </c>
      <c r="EI43" s="5"/>
      <c r="EJ43" s="5"/>
      <c r="EK43" s="5"/>
      <c r="EL43" s="5">
        <f t="shared" ca="1" si="177"/>
        <v>210671</v>
      </c>
      <c r="EM43" s="5">
        <f t="shared" ca="1" si="177"/>
        <v>5.5484499999999999</v>
      </c>
      <c r="EN43" s="5">
        <f t="shared" ca="1" si="177"/>
        <v>45023.3</v>
      </c>
      <c r="EO43" s="5">
        <f t="shared" ca="1" si="177"/>
        <v>28558.7</v>
      </c>
      <c r="EP43" s="5">
        <f t="shared" ca="1" si="177"/>
        <v>0</v>
      </c>
      <c r="EQ43" s="5">
        <f t="shared" ca="1" si="177"/>
        <v>1104.6600000000001</v>
      </c>
      <c r="ER43" s="5">
        <f t="shared" ca="1" si="177"/>
        <v>0</v>
      </c>
      <c r="ES43" s="5">
        <f t="shared" ca="1" si="177"/>
        <v>58121.599999999999</v>
      </c>
      <c r="ET43" s="5">
        <f t="shared" ca="1" si="177"/>
        <v>77659.399999999994</v>
      </c>
      <c r="EU43" s="5">
        <f t="shared" ca="1" si="177"/>
        <v>0</v>
      </c>
      <c r="EV43" s="5">
        <f t="shared" ca="1" si="177"/>
        <v>197.69800000000001</v>
      </c>
      <c r="EW43" s="5">
        <f t="shared" ca="1" si="177"/>
        <v>0</v>
      </c>
      <c r="EX43" s="5"/>
      <c r="EY43" s="5">
        <f t="shared" ca="1" si="178"/>
        <v>2483.37</v>
      </c>
      <c r="EZ43" s="5">
        <f t="shared" ca="1" si="178"/>
        <v>1168.81</v>
      </c>
      <c r="FA43" s="5">
        <f t="shared" ca="1" si="178"/>
        <v>0</v>
      </c>
      <c r="FB43" s="5">
        <f t="shared" ca="1" si="178"/>
        <v>0</v>
      </c>
      <c r="FC43" s="5">
        <f t="shared" ca="1" si="178"/>
        <v>0</v>
      </c>
      <c r="FD43" s="5">
        <f t="shared" ca="1" si="178"/>
        <v>0</v>
      </c>
      <c r="FE43" s="5">
        <f t="shared" ca="1" si="178"/>
        <v>1314.56</v>
      </c>
      <c r="FF43" s="5">
        <f t="shared" ca="1" si="178"/>
        <v>0</v>
      </c>
      <c r="FG43" s="5">
        <f t="shared" ca="1" si="178"/>
        <v>0</v>
      </c>
      <c r="FH43" s="5">
        <f t="shared" ca="1" si="178"/>
        <v>0</v>
      </c>
      <c r="FI43" s="5">
        <f t="shared" ca="1" si="178"/>
        <v>0</v>
      </c>
      <c r="FJ43" s="5">
        <f t="shared" ca="1" si="178"/>
        <v>0</v>
      </c>
      <c r="FK43" s="5"/>
      <c r="FL43" s="5">
        <f t="shared" ca="1" si="179"/>
        <v>184.006</v>
      </c>
      <c r="FM43" s="5">
        <f t="shared" ca="1" si="179"/>
        <v>8.0204599999999999</v>
      </c>
      <c r="FN43" s="5">
        <f t="shared" ca="1" si="179"/>
        <v>82.669399999999996</v>
      </c>
      <c r="FO43" s="5">
        <f t="shared" ca="1" si="179"/>
        <v>27.821999999999999</v>
      </c>
      <c r="FP43" s="5">
        <f t="shared" ca="1" si="179"/>
        <v>0</v>
      </c>
      <c r="FQ43" s="5">
        <f t="shared" ca="1" si="179"/>
        <v>0.78502000000000005</v>
      </c>
      <c r="FR43" s="5">
        <f t="shared" ca="1" si="179"/>
        <v>7.6711900000000002</v>
      </c>
      <c r="FS43" s="5">
        <f t="shared" ca="1" si="179"/>
        <v>57.037700000000001</v>
      </c>
      <c r="FT43" s="5"/>
      <c r="FU43" s="20">
        <f t="shared" ref="FU43:FU84" ca="1" si="284">((EL43*3.412)+(EY43*100))/$A43</f>
        <v>39.373957358802429</v>
      </c>
      <c r="FV43" s="20">
        <f t="shared" ref="FV43:FV84" ca="1" si="285">((EM43*3.412)+(EZ43*100))/$A43</f>
        <v>4.7591684808269319</v>
      </c>
      <c r="FW43" s="20">
        <f t="shared" ref="FW43:FW84" ca="1" si="286">((EN43*3.412)+(FA43*100))/$A43</f>
        <v>6.2540762200210898</v>
      </c>
      <c r="FX43" s="20">
        <f t="shared" ref="FX43:FX84" ca="1" si="287">((EO43*3.412)+(FB43*100))/$A43</f>
        <v>3.9670190000447829</v>
      </c>
      <c r="FY43" s="20">
        <f t="shared" ref="FY43:FY84" ca="1" si="288">((EP43*3.412)+(FC43*100))/$A43</f>
        <v>0</v>
      </c>
      <c r="FZ43" s="20">
        <f t="shared" ref="FZ43:FZ84" ca="1" si="289">((EQ43*3.412)+(FD43*100))/$A43</f>
        <v>0.15344561232092041</v>
      </c>
      <c r="GA43" s="20">
        <f t="shared" ref="GA43:GA84" ca="1" si="290">((ER43*3.412)+(FE43*100))/$A43</f>
        <v>5.3517674886313209</v>
      </c>
      <c r="GB43" s="20">
        <f t="shared" ref="GB43:GB84" ca="1" si="291">((ES43*3.412)+(FF43*100))/$A43</f>
        <v>8.0735289601068274</v>
      </c>
      <c r="GC43" s="20">
        <f t="shared" ref="GC43:GC84" ca="1" si="292">((ET43*3.412)+(FG43*100))/$A43</f>
        <v>10.787476857562766</v>
      </c>
      <c r="GD43" s="20">
        <f t="shared" ref="GD43:GD84" ca="1" si="293">((EU43*3.412)+(FH43*100))/$A43</f>
        <v>0</v>
      </c>
      <c r="GE43" s="20">
        <f t="shared" ref="GE43:GE84" ca="1" si="294">((EV43*3.412)+(FI43*100))/$A43</f>
        <v>2.7461744486648672E-2</v>
      </c>
      <c r="GF43" s="5"/>
      <c r="GG43" s="5"/>
      <c r="GH43" s="5"/>
      <c r="GI43" s="5">
        <f t="shared" ca="1" si="174"/>
        <v>200397</v>
      </c>
      <c r="GJ43" s="5">
        <f t="shared" ca="1" si="174"/>
        <v>9.8149300000000004</v>
      </c>
      <c r="GK43" s="5">
        <f t="shared" ca="1" si="174"/>
        <v>48234.7</v>
      </c>
      <c r="GL43" s="5">
        <f t="shared" ca="1" si="174"/>
        <v>16588.7</v>
      </c>
      <c r="GM43" s="5">
        <f t="shared" ca="1" si="174"/>
        <v>0</v>
      </c>
      <c r="GN43" s="5">
        <f t="shared" ca="1" si="174"/>
        <v>1588.58</v>
      </c>
      <c r="GO43" s="5">
        <f t="shared" ca="1" si="174"/>
        <v>0</v>
      </c>
      <c r="GP43" s="5">
        <f t="shared" ca="1" si="174"/>
        <v>55891</v>
      </c>
      <c r="GQ43" s="5">
        <f t="shared" ca="1" si="174"/>
        <v>77659.399999999994</v>
      </c>
      <c r="GR43" s="5">
        <f t="shared" ca="1" si="174"/>
        <v>0</v>
      </c>
      <c r="GS43" s="5">
        <f t="shared" ca="1" si="174"/>
        <v>424.5</v>
      </c>
      <c r="GT43" s="5">
        <f t="shared" ca="1" si="174"/>
        <v>0</v>
      </c>
      <c r="GU43" s="5"/>
      <c r="GV43" s="5">
        <f t="shared" ca="1" si="175"/>
        <v>2998.78</v>
      </c>
      <c r="GW43" s="5">
        <f t="shared" ca="1" si="175"/>
        <v>1705.27</v>
      </c>
      <c r="GX43" s="5">
        <f t="shared" ca="1" si="175"/>
        <v>0</v>
      </c>
      <c r="GY43" s="5">
        <f t="shared" ca="1" si="175"/>
        <v>0</v>
      </c>
      <c r="GZ43" s="5">
        <f t="shared" ca="1" si="175"/>
        <v>0</v>
      </c>
      <c r="HA43" s="5">
        <f t="shared" ca="1" si="175"/>
        <v>0</v>
      </c>
      <c r="HB43" s="5">
        <f t="shared" ca="1" si="175"/>
        <v>1293.51</v>
      </c>
      <c r="HC43" s="5">
        <f t="shared" ca="1" si="175"/>
        <v>0</v>
      </c>
      <c r="HD43" s="5">
        <f t="shared" ca="1" si="175"/>
        <v>0</v>
      </c>
      <c r="HE43" s="5">
        <f t="shared" ca="1" si="175"/>
        <v>0</v>
      </c>
      <c r="HF43" s="5">
        <f t="shared" ca="1" si="175"/>
        <v>0</v>
      </c>
      <c r="HG43" s="5">
        <f t="shared" ca="1" si="175"/>
        <v>0</v>
      </c>
      <c r="HH43" s="5"/>
      <c r="HI43" s="5">
        <f t="shared" ca="1" si="176"/>
        <v>174.24299999999999</v>
      </c>
      <c r="HJ43" s="5">
        <f t="shared" ca="1" si="176"/>
        <v>11.539400000000001</v>
      </c>
      <c r="HK43" s="5">
        <f t="shared" ca="1" si="176"/>
        <v>81.913700000000006</v>
      </c>
      <c r="HL43" s="5">
        <f t="shared" ca="1" si="176"/>
        <v>17.2225</v>
      </c>
      <c r="HM43" s="5">
        <f t="shared" ca="1" si="176"/>
        <v>0</v>
      </c>
      <c r="HN43" s="5">
        <f t="shared" ca="1" si="176"/>
        <v>1.1239399999999999</v>
      </c>
      <c r="HO43" s="5">
        <f t="shared" ca="1" si="176"/>
        <v>7.5489199999999999</v>
      </c>
      <c r="HP43" s="5">
        <f t="shared" ca="1" si="176"/>
        <v>54.8947</v>
      </c>
      <c r="HQ43" s="5"/>
      <c r="HR43" s="20">
        <f t="shared" ca="1" si="103"/>
        <v>40.045131274146996</v>
      </c>
      <c r="HS43" s="20">
        <f t="shared" ca="1" si="104"/>
        <v>6.943768845999081</v>
      </c>
      <c r="HT43" s="20">
        <f t="shared" ca="1" si="105"/>
        <v>6.700163920677765</v>
      </c>
      <c r="HU43" s="20">
        <f t="shared" ca="1" si="106"/>
        <v>2.3042956467221161</v>
      </c>
      <c r="HV43" s="20">
        <f t="shared" ca="1" si="107"/>
        <v>0</v>
      </c>
      <c r="HW43" s="20">
        <f t="shared" ca="1" si="108"/>
        <v>0.22066575310119652</v>
      </c>
      <c r="HX43" s="20">
        <f t="shared" ca="1" si="109"/>
        <v>5.2660698364620107</v>
      </c>
      <c r="HY43" s="20">
        <f t="shared" ca="1" si="110"/>
        <v>7.7636817828368576</v>
      </c>
      <c r="HZ43" s="20">
        <f t="shared" ca="1" si="111"/>
        <v>10.787476857562766</v>
      </c>
      <c r="IA43" s="20">
        <f t="shared" ca="1" si="112"/>
        <v>0</v>
      </c>
      <c r="IB43" s="20">
        <f t="shared" ca="1" si="113"/>
        <v>5.8966254259437939E-2</v>
      </c>
      <c r="IC43" s="5"/>
      <c r="ID43" s="5"/>
      <c r="IE43" s="5"/>
      <c r="IF43" s="5">
        <f t="shared" ca="1" si="180"/>
        <v>200397</v>
      </c>
      <c r="IG43" s="5">
        <f t="shared" ca="1" si="180"/>
        <v>9.8149300000000004</v>
      </c>
      <c r="IH43" s="5">
        <f t="shared" ca="1" si="180"/>
        <v>48234.7</v>
      </c>
      <c r="II43" s="5">
        <f t="shared" ca="1" si="180"/>
        <v>16588.7</v>
      </c>
      <c r="IJ43" s="5">
        <f t="shared" ca="1" si="180"/>
        <v>0</v>
      </c>
      <c r="IK43" s="5">
        <f t="shared" ca="1" si="180"/>
        <v>1588.58</v>
      </c>
      <c r="IL43" s="5">
        <f t="shared" ca="1" si="180"/>
        <v>0</v>
      </c>
      <c r="IM43" s="5">
        <f t="shared" ca="1" si="180"/>
        <v>55891</v>
      </c>
      <c r="IN43" s="5">
        <f t="shared" ca="1" si="180"/>
        <v>77659.399999999994</v>
      </c>
      <c r="IO43" s="5">
        <f t="shared" ca="1" si="180"/>
        <v>0</v>
      </c>
      <c r="IP43" s="5">
        <f t="shared" ca="1" si="180"/>
        <v>424.5</v>
      </c>
      <c r="IQ43" s="5">
        <f t="shared" ca="1" si="180"/>
        <v>0</v>
      </c>
      <c r="IR43" s="5"/>
      <c r="IS43" s="5">
        <f t="shared" ca="1" si="181"/>
        <v>2998.78</v>
      </c>
      <c r="IT43" s="5">
        <f t="shared" ca="1" si="181"/>
        <v>1705.27</v>
      </c>
      <c r="IU43" s="5">
        <f t="shared" ca="1" si="181"/>
        <v>0</v>
      </c>
      <c r="IV43" s="5">
        <f t="shared" ca="1" si="181"/>
        <v>0</v>
      </c>
      <c r="IW43" s="5">
        <f t="shared" ca="1" si="181"/>
        <v>0</v>
      </c>
      <c r="IX43" s="5">
        <f t="shared" ca="1" si="181"/>
        <v>0</v>
      </c>
      <c r="IY43" s="5">
        <f t="shared" ca="1" si="181"/>
        <v>1293.51</v>
      </c>
      <c r="IZ43" s="5">
        <f t="shared" ca="1" si="181"/>
        <v>0</v>
      </c>
      <c r="JA43" s="5">
        <f t="shared" ca="1" si="181"/>
        <v>0</v>
      </c>
      <c r="JB43" s="5">
        <f t="shared" ca="1" si="181"/>
        <v>0</v>
      </c>
      <c r="JC43" s="5">
        <f t="shared" ca="1" si="181"/>
        <v>0</v>
      </c>
      <c r="JD43" s="5">
        <f t="shared" ca="1" si="181"/>
        <v>0</v>
      </c>
      <c r="JE43" s="5"/>
      <c r="JF43" s="5">
        <f t="shared" ca="1" si="182"/>
        <v>174.24299999999999</v>
      </c>
      <c r="JG43" s="5">
        <f t="shared" ca="1" si="182"/>
        <v>11.539400000000001</v>
      </c>
      <c r="JH43" s="5">
        <f t="shared" ca="1" si="182"/>
        <v>81.913700000000006</v>
      </c>
      <c r="JI43" s="5">
        <f t="shared" ca="1" si="182"/>
        <v>17.2225</v>
      </c>
      <c r="JJ43" s="5">
        <f t="shared" ca="1" si="182"/>
        <v>0</v>
      </c>
      <c r="JK43" s="5">
        <f t="shared" ca="1" si="182"/>
        <v>1.1239399999999999</v>
      </c>
      <c r="JL43" s="5">
        <f t="shared" ca="1" si="182"/>
        <v>7.5489199999999999</v>
      </c>
      <c r="JM43" s="5">
        <f t="shared" ca="1" si="182"/>
        <v>54.8947</v>
      </c>
      <c r="JN43" s="5"/>
      <c r="JO43" s="20">
        <f t="shared" ref="JO43:JO84" ca="1" si="295">((IF43*3.412)+(IS43*100))/$A43</f>
        <v>40.045131274146996</v>
      </c>
      <c r="JP43" s="20">
        <f t="shared" ref="JP43:JP84" ca="1" si="296">((IG43*3.412)+(IT43*100))/$A43</f>
        <v>6.943768845999081</v>
      </c>
      <c r="JQ43" s="20">
        <f t="shared" ref="JQ43:JQ84" ca="1" si="297">((IH43*3.412)+(IU43*100))/$A43</f>
        <v>6.700163920677765</v>
      </c>
      <c r="JR43" s="20">
        <f t="shared" ref="JR43:JR84" ca="1" si="298">((II43*3.412)+(IV43*100))/$A43</f>
        <v>2.3042956467221161</v>
      </c>
      <c r="JS43" s="20">
        <f t="shared" ref="JS43:JS84" ca="1" si="299">((IJ43*3.412)+(IW43*100))/$A43</f>
        <v>0</v>
      </c>
      <c r="JT43" s="20">
        <f t="shared" ref="JT43:JT84" ca="1" si="300">((IK43*3.412)+(IX43*100))/$A43</f>
        <v>0.22066575310119652</v>
      </c>
      <c r="JU43" s="20">
        <f t="shared" ref="JU43:JU84" ca="1" si="301">((IL43*3.412)+(IY43*100))/$A43</f>
        <v>5.2660698364620107</v>
      </c>
      <c r="JV43" s="20">
        <f t="shared" ref="JV43:JV84" ca="1" si="302">((IM43*3.412)+(IZ43*100))/$A43</f>
        <v>7.7636817828368576</v>
      </c>
      <c r="JW43" s="20">
        <f t="shared" ref="JW43:JW84" ca="1" si="303">((IN43*3.412)+(JA43*100))/$A43</f>
        <v>10.787476857562766</v>
      </c>
      <c r="JX43" s="20">
        <f t="shared" ref="JX43:JX84" ca="1" si="304">((IO43*3.412)+(JB43*100))/$A43</f>
        <v>0</v>
      </c>
      <c r="JY43" s="20">
        <f t="shared" ref="JY43:JY84" ca="1" si="305">((IP43*3.412)+(JC43*100))/$A43</f>
        <v>5.8966254259437939E-2</v>
      </c>
    </row>
    <row r="44" spans="1:285" ht="15" customHeight="1" x14ac:dyDescent="0.25">
      <c r="A44" s="5">
        <f>IF('Old Results'!E24='New Results'!E24,'New Results'!E24,"0")</f>
        <v>24563.1</v>
      </c>
      <c r="B44" s="5">
        <v>500</v>
      </c>
      <c r="C44" s="28">
        <f t="shared" si="272"/>
        <v>23</v>
      </c>
      <c r="D44" s="43" t="str">
        <f>'Old Results'!C24</f>
        <v>050312-RetlMed-Alterations16</v>
      </c>
      <c r="E44" s="43" t="str">
        <f>'New Results'!C24</f>
        <v>050312-RetlMed-Alterations16</v>
      </c>
      <c r="F44" s="5">
        <f t="shared" ca="1" si="183"/>
        <v>0</v>
      </c>
      <c r="G44" s="5">
        <f t="shared" ca="1" si="184"/>
        <v>0</v>
      </c>
      <c r="H44" s="5">
        <f t="shared" ca="1" si="185"/>
        <v>0</v>
      </c>
      <c r="I44" s="5">
        <f t="shared" ca="1" si="186"/>
        <v>0</v>
      </c>
      <c r="J44" s="5">
        <f t="shared" ca="1" si="187"/>
        <v>0</v>
      </c>
      <c r="K44" s="5">
        <f t="shared" ca="1" si="188"/>
        <v>0</v>
      </c>
      <c r="L44" s="5">
        <f t="shared" ca="1" si="189"/>
        <v>0</v>
      </c>
      <c r="M44" s="5">
        <f t="shared" ca="1" si="190"/>
        <v>0</v>
      </c>
      <c r="N44" s="5">
        <f t="shared" ca="1" si="191"/>
        <v>0</v>
      </c>
      <c r="O44" s="5">
        <f t="shared" ca="1" si="192"/>
        <v>0</v>
      </c>
      <c r="P44" s="5">
        <f t="shared" ca="1" si="193"/>
        <v>0</v>
      </c>
      <c r="Q44" s="5">
        <f t="shared" ca="1" si="193"/>
        <v>0</v>
      </c>
      <c r="R44" s="5">
        <f t="shared" ca="1" si="194"/>
        <v>0</v>
      </c>
      <c r="S44" s="5">
        <f t="shared" ca="1" si="195"/>
        <v>0</v>
      </c>
      <c r="T44" s="5">
        <f t="shared" ca="1" si="196"/>
        <v>0</v>
      </c>
      <c r="U44" s="5">
        <f t="shared" ca="1" si="197"/>
        <v>0</v>
      </c>
      <c r="V44" s="5">
        <f t="shared" ca="1" si="198"/>
        <v>0</v>
      </c>
      <c r="W44" s="5">
        <f t="shared" ca="1" si="199"/>
        <v>0</v>
      </c>
      <c r="X44" s="5">
        <f t="shared" ca="1" si="200"/>
        <v>0</v>
      </c>
      <c r="Y44" s="5">
        <f t="shared" ca="1" si="201"/>
        <v>0</v>
      </c>
      <c r="Z44" s="5">
        <f t="shared" ca="1" si="202"/>
        <v>0</v>
      </c>
      <c r="AA44" s="5">
        <f t="shared" ca="1" si="203"/>
        <v>0</v>
      </c>
      <c r="AB44" s="5">
        <f t="shared" ca="1" si="204"/>
        <v>0</v>
      </c>
      <c r="AC44" s="5">
        <f t="shared" ca="1" si="204"/>
        <v>0</v>
      </c>
      <c r="AD44" s="38">
        <f t="shared" ca="1" si="205"/>
        <v>0</v>
      </c>
      <c r="AE44" s="38">
        <f t="shared" ca="1" si="206"/>
        <v>0</v>
      </c>
      <c r="AF44" s="38">
        <f t="shared" ca="1" si="207"/>
        <v>0</v>
      </c>
      <c r="AG44" s="38">
        <f t="shared" ca="1" si="208"/>
        <v>0</v>
      </c>
      <c r="AH44" s="38">
        <f t="shared" ca="1" si="209"/>
        <v>0</v>
      </c>
      <c r="AI44" s="38">
        <f t="shared" ca="1" si="210"/>
        <v>0</v>
      </c>
      <c r="AJ44" s="38">
        <f t="shared" ca="1" si="211"/>
        <v>0</v>
      </c>
      <c r="AK44" s="38">
        <f t="shared" ca="1" si="212"/>
        <v>0</v>
      </c>
      <c r="AL44" s="34">
        <f t="shared" ca="1" si="68"/>
        <v>44.843949664333898</v>
      </c>
      <c r="AM44" s="34">
        <f t="shared" ca="1" si="69"/>
        <v>44.843949664333898</v>
      </c>
      <c r="AN44" s="25">
        <f t="shared" ca="1" si="213"/>
        <v>0</v>
      </c>
      <c r="AO44" s="35">
        <f t="shared" ca="1" si="214"/>
        <v>225.316</v>
      </c>
      <c r="AP44" s="35">
        <f t="shared" ca="1" si="215"/>
        <v>225.316</v>
      </c>
      <c r="AQ44" s="47">
        <f t="shared" ca="1" si="216"/>
        <v>0</v>
      </c>
      <c r="AR44" s="35">
        <f t="shared" ca="1" si="70"/>
        <v>3.7</v>
      </c>
      <c r="AS44" s="35">
        <f t="shared" ca="1" si="71"/>
        <v>3.7</v>
      </c>
      <c r="AT44" s="49">
        <f t="shared" ca="1" si="132"/>
        <v>0</v>
      </c>
      <c r="AU44" s="5"/>
      <c r="AV44" s="5">
        <f t="shared" ca="1" si="72"/>
        <v>0</v>
      </c>
      <c r="AW44" s="5">
        <f t="shared" ca="1" si="73"/>
        <v>0</v>
      </c>
      <c r="AX44" s="5">
        <f t="shared" ca="1" si="74"/>
        <v>0</v>
      </c>
      <c r="AY44" s="5">
        <f t="shared" ca="1" si="75"/>
        <v>0</v>
      </c>
      <c r="AZ44" s="5">
        <f t="shared" ca="1" si="76"/>
        <v>0</v>
      </c>
      <c r="BA44" s="5">
        <f t="shared" ca="1" si="77"/>
        <v>0</v>
      </c>
      <c r="BB44" s="5">
        <f t="shared" ca="1" si="78"/>
        <v>0</v>
      </c>
      <c r="BC44" s="5">
        <f t="shared" ca="1" si="79"/>
        <v>0</v>
      </c>
      <c r="BD44" s="5">
        <f t="shared" ca="1" si="80"/>
        <v>0</v>
      </c>
      <c r="BE44" s="5">
        <f t="shared" ca="1" si="81"/>
        <v>0</v>
      </c>
      <c r="BF44" s="5">
        <f t="shared" ca="1" si="82"/>
        <v>0</v>
      </c>
      <c r="BG44" s="5">
        <f t="shared" ca="1" si="83"/>
        <v>0</v>
      </c>
      <c r="BH44" s="5">
        <f t="shared" ca="1" si="217"/>
        <v>0</v>
      </c>
      <c r="BI44" s="5">
        <f t="shared" ca="1" si="218"/>
        <v>0</v>
      </c>
      <c r="BJ44" s="5">
        <f t="shared" ca="1" si="219"/>
        <v>0</v>
      </c>
      <c r="BK44" s="5">
        <f t="shared" ca="1" si="220"/>
        <v>0</v>
      </c>
      <c r="BL44" s="5">
        <f t="shared" ca="1" si="221"/>
        <v>0</v>
      </c>
      <c r="BM44" s="5">
        <f t="shared" ca="1" si="222"/>
        <v>0</v>
      </c>
      <c r="BN44" s="5">
        <f t="shared" ca="1" si="223"/>
        <v>0</v>
      </c>
      <c r="BO44" s="5">
        <f t="shared" ca="1" si="224"/>
        <v>0</v>
      </c>
      <c r="BP44" s="5">
        <f t="shared" ca="1" si="225"/>
        <v>0</v>
      </c>
      <c r="BQ44" s="5">
        <f t="shared" ca="1" si="226"/>
        <v>0</v>
      </c>
      <c r="BR44" s="5">
        <f t="shared" ca="1" si="227"/>
        <v>0</v>
      </c>
      <c r="BS44" s="5">
        <f t="shared" ca="1" si="227"/>
        <v>0</v>
      </c>
      <c r="BT44" s="38">
        <f t="shared" ca="1" si="228"/>
        <v>0</v>
      </c>
      <c r="BU44" s="38">
        <f t="shared" ca="1" si="229"/>
        <v>0</v>
      </c>
      <c r="BV44" s="38">
        <f t="shared" ca="1" si="230"/>
        <v>0</v>
      </c>
      <c r="BW44" s="38">
        <f t="shared" ca="1" si="231"/>
        <v>0</v>
      </c>
      <c r="BX44" s="38">
        <f t="shared" ca="1" si="232"/>
        <v>0</v>
      </c>
      <c r="BY44" s="38">
        <f t="shared" ca="1" si="233"/>
        <v>0</v>
      </c>
      <c r="BZ44" s="38">
        <f t="shared" ca="1" si="234"/>
        <v>0</v>
      </c>
      <c r="CA44" s="20">
        <f t="shared" ca="1" si="235"/>
        <v>0</v>
      </c>
      <c r="CB44" s="34">
        <f t="shared" ca="1" si="86"/>
        <v>45.428622934401602</v>
      </c>
      <c r="CC44" s="34">
        <f t="shared" ca="1" si="87"/>
        <v>45.428622934401602</v>
      </c>
      <c r="CD44" s="25">
        <f t="shared" ca="1" si="236"/>
        <v>0</v>
      </c>
      <c r="CE44" s="35">
        <f t="shared" ca="1" si="237"/>
        <v>229.04900000000001</v>
      </c>
      <c r="CF44" s="35">
        <f t="shared" ca="1" si="238"/>
        <v>229.04900000000001</v>
      </c>
      <c r="CG44" s="47">
        <f t="shared" ca="1" si="88"/>
        <v>0</v>
      </c>
      <c r="CH44" s="5"/>
      <c r="CJ44" s="5">
        <f t="shared" ca="1" si="155"/>
        <v>38</v>
      </c>
      <c r="CK44" s="5">
        <f t="shared" ca="1" si="156"/>
        <v>32</v>
      </c>
      <c r="CL44" s="66">
        <f t="shared" ca="1" si="157"/>
        <v>0.15789473684210531</v>
      </c>
      <c r="CO44" s="5">
        <f t="shared" ca="1" si="171"/>
        <v>242785</v>
      </c>
      <c r="CP44" s="5">
        <f t="shared" ca="1" si="171"/>
        <v>9.2932400000000008</v>
      </c>
      <c r="CQ44" s="5">
        <f t="shared" ca="1" si="171"/>
        <v>63680</v>
      </c>
      <c r="CR44" s="5">
        <f t="shared" ca="1" si="171"/>
        <v>12480.6</v>
      </c>
      <c r="CS44" s="5">
        <f t="shared" ca="1" si="171"/>
        <v>0</v>
      </c>
      <c r="CT44" s="5">
        <f t="shared" ca="1" si="171"/>
        <v>1493.89</v>
      </c>
      <c r="CU44" s="5">
        <f t="shared" ca="1" si="171"/>
        <v>0</v>
      </c>
      <c r="CV44" s="5">
        <f t="shared" ca="1" si="171"/>
        <v>87037.6</v>
      </c>
      <c r="CW44" s="5">
        <f t="shared" ca="1" si="171"/>
        <v>77659.399999999994</v>
      </c>
      <c r="CX44" s="5">
        <f t="shared" ca="1" si="171"/>
        <v>0</v>
      </c>
      <c r="CY44" s="5">
        <f t="shared" ca="1" si="171"/>
        <v>424.5</v>
      </c>
      <c r="CZ44" s="5">
        <f t="shared" ca="1" si="171"/>
        <v>0</v>
      </c>
      <c r="DA44" s="5"/>
      <c r="DB44" s="5">
        <f t="shared" ca="1" si="172"/>
        <v>2731.24</v>
      </c>
      <c r="DC44" s="5">
        <f t="shared" ca="1" si="172"/>
        <v>1545.63</v>
      </c>
      <c r="DD44" s="5">
        <f t="shared" ca="1" si="172"/>
        <v>0</v>
      </c>
      <c r="DE44" s="5">
        <f t="shared" ca="1" si="172"/>
        <v>0</v>
      </c>
      <c r="DF44" s="5">
        <f t="shared" ca="1" si="172"/>
        <v>0</v>
      </c>
      <c r="DG44" s="5">
        <f t="shared" ca="1" si="172"/>
        <v>0</v>
      </c>
      <c r="DH44" s="5">
        <f t="shared" ca="1" si="172"/>
        <v>1185.6099999999999</v>
      </c>
      <c r="DI44" s="5">
        <f t="shared" ca="1" si="172"/>
        <v>0</v>
      </c>
      <c r="DJ44" s="5">
        <f t="shared" ca="1" si="172"/>
        <v>0</v>
      </c>
      <c r="DK44" s="5">
        <f t="shared" ca="1" si="172"/>
        <v>0</v>
      </c>
      <c r="DL44" s="5">
        <f t="shared" ca="1" si="172"/>
        <v>0</v>
      </c>
      <c r="DM44" s="5">
        <f t="shared" ca="1" si="172"/>
        <v>0</v>
      </c>
      <c r="DN44" s="5"/>
      <c r="DO44" s="5">
        <f t="shared" ca="1" si="173"/>
        <v>225.316</v>
      </c>
      <c r="DP44" s="5">
        <f t="shared" ca="1" si="173"/>
        <v>10.472099999999999</v>
      </c>
      <c r="DQ44" s="5">
        <f t="shared" ca="1" si="173"/>
        <v>106.762</v>
      </c>
      <c r="DR44" s="5">
        <f t="shared" ca="1" si="173"/>
        <v>13.184699999999999</v>
      </c>
      <c r="DS44" s="5">
        <f t="shared" ca="1" si="173"/>
        <v>0</v>
      </c>
      <c r="DT44" s="5">
        <f t="shared" ca="1" si="173"/>
        <v>1.0539499999999999</v>
      </c>
      <c r="DU44" s="5">
        <f t="shared" ca="1" si="173"/>
        <v>6.9222400000000004</v>
      </c>
      <c r="DV44" s="5">
        <f t="shared" ca="1" si="173"/>
        <v>86.920500000000004</v>
      </c>
      <c r="DW44" s="5"/>
      <c r="DX44" s="20">
        <f t="shared" ca="1" si="273"/>
        <v>44.843949664333898</v>
      </c>
      <c r="DY44" s="20">
        <f t="shared" ca="1" si="274"/>
        <v>6.2937784129397345</v>
      </c>
      <c r="DZ44" s="20">
        <f t="shared" ca="1" si="275"/>
        <v>8.8456326766572637</v>
      </c>
      <c r="EA44" s="20">
        <f t="shared" ca="1" si="276"/>
        <v>1.73364954749197</v>
      </c>
      <c r="EB44" s="20">
        <f t="shared" ca="1" si="277"/>
        <v>0</v>
      </c>
      <c r="EC44" s="20">
        <f t="shared" ca="1" si="278"/>
        <v>0.20751259735131153</v>
      </c>
      <c r="ED44" s="20">
        <f t="shared" ca="1" si="279"/>
        <v>4.8267930350810762</v>
      </c>
      <c r="EE44" s="20">
        <f t="shared" ca="1" si="280"/>
        <v>12.090179627164327</v>
      </c>
      <c r="EF44" s="20">
        <f t="shared" ca="1" si="281"/>
        <v>10.787476857562766</v>
      </c>
      <c r="EG44" s="20">
        <f t="shared" ca="1" si="282"/>
        <v>0</v>
      </c>
      <c r="EH44" s="20">
        <f t="shared" ca="1" si="283"/>
        <v>5.8966254259437939E-2</v>
      </c>
      <c r="EI44" s="5"/>
      <c r="EJ44" s="5"/>
      <c r="EK44" s="5"/>
      <c r="EL44" s="5">
        <f t="shared" ca="1" si="177"/>
        <v>242785</v>
      </c>
      <c r="EM44" s="5">
        <f t="shared" ca="1" si="177"/>
        <v>9.2932400000000008</v>
      </c>
      <c r="EN44" s="5">
        <f t="shared" ca="1" si="177"/>
        <v>63680</v>
      </c>
      <c r="EO44" s="5">
        <f t="shared" ca="1" si="177"/>
        <v>12480.6</v>
      </c>
      <c r="EP44" s="5">
        <f t="shared" ca="1" si="177"/>
        <v>0</v>
      </c>
      <c r="EQ44" s="5">
        <f t="shared" ca="1" si="177"/>
        <v>1493.89</v>
      </c>
      <c r="ER44" s="5">
        <f t="shared" ca="1" si="177"/>
        <v>0</v>
      </c>
      <c r="ES44" s="5">
        <f t="shared" ca="1" si="177"/>
        <v>87037.6</v>
      </c>
      <c r="ET44" s="5">
        <f t="shared" ca="1" si="177"/>
        <v>77659.399999999994</v>
      </c>
      <c r="EU44" s="5">
        <f t="shared" ca="1" si="177"/>
        <v>0</v>
      </c>
      <c r="EV44" s="5">
        <f t="shared" ca="1" si="177"/>
        <v>424.5</v>
      </c>
      <c r="EW44" s="5">
        <f t="shared" ca="1" si="177"/>
        <v>0</v>
      </c>
      <c r="EX44" s="5"/>
      <c r="EY44" s="5">
        <f t="shared" ca="1" si="178"/>
        <v>2731.24</v>
      </c>
      <c r="EZ44" s="5">
        <f t="shared" ca="1" si="178"/>
        <v>1545.63</v>
      </c>
      <c r="FA44" s="5">
        <f t="shared" ca="1" si="178"/>
        <v>0</v>
      </c>
      <c r="FB44" s="5">
        <f t="shared" ca="1" si="178"/>
        <v>0</v>
      </c>
      <c r="FC44" s="5">
        <f t="shared" ca="1" si="178"/>
        <v>0</v>
      </c>
      <c r="FD44" s="5">
        <f t="shared" ca="1" si="178"/>
        <v>0</v>
      </c>
      <c r="FE44" s="5">
        <f t="shared" ca="1" si="178"/>
        <v>1185.6099999999999</v>
      </c>
      <c r="FF44" s="5">
        <f t="shared" ca="1" si="178"/>
        <v>0</v>
      </c>
      <c r="FG44" s="5">
        <f t="shared" ca="1" si="178"/>
        <v>0</v>
      </c>
      <c r="FH44" s="5">
        <f t="shared" ca="1" si="178"/>
        <v>0</v>
      </c>
      <c r="FI44" s="5">
        <f t="shared" ca="1" si="178"/>
        <v>0</v>
      </c>
      <c r="FJ44" s="5">
        <f t="shared" ca="1" si="178"/>
        <v>0</v>
      </c>
      <c r="FK44" s="5"/>
      <c r="FL44" s="5">
        <f t="shared" ca="1" si="179"/>
        <v>225.316</v>
      </c>
      <c r="FM44" s="5">
        <f t="shared" ca="1" si="179"/>
        <v>10.472099999999999</v>
      </c>
      <c r="FN44" s="5">
        <f t="shared" ca="1" si="179"/>
        <v>106.762</v>
      </c>
      <c r="FO44" s="5">
        <f t="shared" ca="1" si="179"/>
        <v>13.184699999999999</v>
      </c>
      <c r="FP44" s="5">
        <f t="shared" ca="1" si="179"/>
        <v>0</v>
      </c>
      <c r="FQ44" s="5">
        <f t="shared" ca="1" si="179"/>
        <v>1.0539499999999999</v>
      </c>
      <c r="FR44" s="5">
        <f t="shared" ca="1" si="179"/>
        <v>6.9222400000000004</v>
      </c>
      <c r="FS44" s="5">
        <f t="shared" ca="1" si="179"/>
        <v>86.920500000000004</v>
      </c>
      <c r="FT44" s="5"/>
      <c r="FU44" s="20">
        <f t="shared" ca="1" si="284"/>
        <v>44.843949664333898</v>
      </c>
      <c r="FV44" s="20">
        <f t="shared" ca="1" si="285"/>
        <v>6.2937784129397345</v>
      </c>
      <c r="FW44" s="20">
        <f t="shared" ca="1" si="286"/>
        <v>8.8456326766572637</v>
      </c>
      <c r="FX44" s="20">
        <f t="shared" ca="1" si="287"/>
        <v>1.73364954749197</v>
      </c>
      <c r="FY44" s="20">
        <f t="shared" ca="1" si="288"/>
        <v>0</v>
      </c>
      <c r="FZ44" s="20">
        <f t="shared" ca="1" si="289"/>
        <v>0.20751259735131153</v>
      </c>
      <c r="GA44" s="20">
        <f t="shared" ca="1" si="290"/>
        <v>4.8267930350810762</v>
      </c>
      <c r="GB44" s="20">
        <f t="shared" ca="1" si="291"/>
        <v>12.090179627164327</v>
      </c>
      <c r="GC44" s="20">
        <f t="shared" ca="1" si="292"/>
        <v>10.787476857562766</v>
      </c>
      <c r="GD44" s="20">
        <f t="shared" ca="1" si="293"/>
        <v>0</v>
      </c>
      <c r="GE44" s="20">
        <f t="shared" ca="1" si="294"/>
        <v>5.8966254259437939E-2</v>
      </c>
      <c r="GF44" s="5"/>
      <c r="GG44" s="5"/>
      <c r="GH44" s="5"/>
      <c r="GI44" s="5">
        <f t="shared" ca="1" si="174"/>
        <v>244434</v>
      </c>
      <c r="GJ44" s="5">
        <f t="shared" ca="1" si="174"/>
        <v>9.8686900000000009</v>
      </c>
      <c r="GK44" s="5">
        <f t="shared" ca="1" si="174"/>
        <v>64322.2</v>
      </c>
      <c r="GL44" s="5">
        <f t="shared" ca="1" si="174"/>
        <v>12662.7</v>
      </c>
      <c r="GM44" s="5">
        <f t="shared" ca="1" si="174"/>
        <v>0</v>
      </c>
      <c r="GN44" s="5">
        <f t="shared" ca="1" si="174"/>
        <v>1499</v>
      </c>
      <c r="GO44" s="5">
        <f t="shared" ca="1" si="174"/>
        <v>0</v>
      </c>
      <c r="GP44" s="5">
        <f t="shared" ca="1" si="174"/>
        <v>87855.9</v>
      </c>
      <c r="GQ44" s="5">
        <f t="shared" ca="1" si="174"/>
        <v>77659.399999999994</v>
      </c>
      <c r="GR44" s="5">
        <f t="shared" ca="1" si="174"/>
        <v>0</v>
      </c>
      <c r="GS44" s="5">
        <f t="shared" ca="1" si="174"/>
        <v>424.5</v>
      </c>
      <c r="GT44" s="5">
        <f t="shared" ca="1" si="174"/>
        <v>0</v>
      </c>
      <c r="GU44" s="5"/>
      <c r="GV44" s="5">
        <f t="shared" ca="1" si="175"/>
        <v>2818.59</v>
      </c>
      <c r="GW44" s="5">
        <f t="shared" ca="1" si="175"/>
        <v>1632.98</v>
      </c>
      <c r="GX44" s="5">
        <f t="shared" ca="1" si="175"/>
        <v>0</v>
      </c>
      <c r="GY44" s="5">
        <f t="shared" ca="1" si="175"/>
        <v>0</v>
      </c>
      <c r="GZ44" s="5">
        <f t="shared" ca="1" si="175"/>
        <v>0</v>
      </c>
      <c r="HA44" s="5">
        <f t="shared" ca="1" si="175"/>
        <v>0</v>
      </c>
      <c r="HB44" s="5">
        <f t="shared" ca="1" si="175"/>
        <v>1185.6099999999999</v>
      </c>
      <c r="HC44" s="5">
        <f t="shared" ca="1" si="175"/>
        <v>0</v>
      </c>
      <c r="HD44" s="5">
        <f t="shared" ca="1" si="175"/>
        <v>0</v>
      </c>
      <c r="HE44" s="5">
        <f t="shared" ca="1" si="175"/>
        <v>0</v>
      </c>
      <c r="HF44" s="5">
        <f t="shared" ca="1" si="175"/>
        <v>0</v>
      </c>
      <c r="HG44" s="5">
        <f t="shared" ca="1" si="175"/>
        <v>0</v>
      </c>
      <c r="HH44" s="5"/>
      <c r="HI44" s="5">
        <f t="shared" ca="1" si="176"/>
        <v>229.04900000000001</v>
      </c>
      <c r="HJ44" s="5">
        <f t="shared" ca="1" si="176"/>
        <v>11.057700000000001</v>
      </c>
      <c r="HK44" s="5">
        <f t="shared" ca="1" si="176"/>
        <v>108.41200000000001</v>
      </c>
      <c r="HL44" s="5">
        <f t="shared" ca="1" si="176"/>
        <v>13.7514</v>
      </c>
      <c r="HM44" s="5">
        <f t="shared" ca="1" si="176"/>
        <v>0</v>
      </c>
      <c r="HN44" s="5">
        <f t="shared" ca="1" si="176"/>
        <v>1.0575300000000001</v>
      </c>
      <c r="HO44" s="5">
        <f t="shared" ca="1" si="176"/>
        <v>6.9222700000000001</v>
      </c>
      <c r="HP44" s="5">
        <f t="shared" ca="1" si="176"/>
        <v>87.848500000000001</v>
      </c>
      <c r="HQ44" s="5"/>
      <c r="HR44" s="20">
        <f t="shared" ca="1" si="103"/>
        <v>45.428622934401602</v>
      </c>
      <c r="HS44" s="20">
        <f t="shared" ca="1" si="104"/>
        <v>6.6494730701857669</v>
      </c>
      <c r="HT44" s="20">
        <f t="shared" ca="1" si="105"/>
        <v>8.9348391041847322</v>
      </c>
      <c r="HU44" s="20">
        <f t="shared" ca="1" si="106"/>
        <v>1.7589446120400114</v>
      </c>
      <c r="HV44" s="20">
        <f t="shared" ca="1" si="107"/>
        <v>0</v>
      </c>
      <c r="HW44" s="20">
        <f t="shared" ca="1" si="108"/>
        <v>0.20822241492319782</v>
      </c>
      <c r="HX44" s="20">
        <f t="shared" ca="1" si="109"/>
        <v>4.8267930350810762</v>
      </c>
      <c r="HY44" s="20">
        <f t="shared" ca="1" si="110"/>
        <v>12.20384767394995</v>
      </c>
      <c r="HZ44" s="20">
        <f t="shared" ca="1" si="111"/>
        <v>10.787476857562766</v>
      </c>
      <c r="IA44" s="20">
        <f t="shared" ca="1" si="112"/>
        <v>0</v>
      </c>
      <c r="IB44" s="20">
        <f t="shared" ca="1" si="113"/>
        <v>5.8966254259437939E-2</v>
      </c>
      <c r="IC44" s="5"/>
      <c r="ID44" s="5"/>
      <c r="IE44" s="5"/>
      <c r="IF44" s="5">
        <f t="shared" ca="1" si="180"/>
        <v>244434</v>
      </c>
      <c r="IG44" s="5">
        <f t="shared" ca="1" si="180"/>
        <v>9.8686900000000009</v>
      </c>
      <c r="IH44" s="5">
        <f t="shared" ca="1" si="180"/>
        <v>64322.2</v>
      </c>
      <c r="II44" s="5">
        <f t="shared" ca="1" si="180"/>
        <v>12662.7</v>
      </c>
      <c r="IJ44" s="5">
        <f t="shared" ca="1" si="180"/>
        <v>0</v>
      </c>
      <c r="IK44" s="5">
        <f t="shared" ca="1" si="180"/>
        <v>1499</v>
      </c>
      <c r="IL44" s="5">
        <f t="shared" ca="1" si="180"/>
        <v>0</v>
      </c>
      <c r="IM44" s="5">
        <f t="shared" ca="1" si="180"/>
        <v>87855.9</v>
      </c>
      <c r="IN44" s="5">
        <f t="shared" ca="1" si="180"/>
        <v>77659.399999999994</v>
      </c>
      <c r="IO44" s="5">
        <f t="shared" ca="1" si="180"/>
        <v>0</v>
      </c>
      <c r="IP44" s="5">
        <f t="shared" ca="1" si="180"/>
        <v>424.5</v>
      </c>
      <c r="IQ44" s="5">
        <f t="shared" ca="1" si="180"/>
        <v>0</v>
      </c>
      <c r="IR44" s="5"/>
      <c r="IS44" s="5">
        <f t="shared" ca="1" si="181"/>
        <v>2818.59</v>
      </c>
      <c r="IT44" s="5">
        <f t="shared" ca="1" si="181"/>
        <v>1632.98</v>
      </c>
      <c r="IU44" s="5">
        <f t="shared" ca="1" si="181"/>
        <v>0</v>
      </c>
      <c r="IV44" s="5">
        <f t="shared" ca="1" si="181"/>
        <v>0</v>
      </c>
      <c r="IW44" s="5">
        <f t="shared" ca="1" si="181"/>
        <v>0</v>
      </c>
      <c r="IX44" s="5">
        <f t="shared" ca="1" si="181"/>
        <v>0</v>
      </c>
      <c r="IY44" s="5">
        <f t="shared" ca="1" si="181"/>
        <v>1185.6099999999999</v>
      </c>
      <c r="IZ44" s="5">
        <f t="shared" ca="1" si="181"/>
        <v>0</v>
      </c>
      <c r="JA44" s="5">
        <f t="shared" ca="1" si="181"/>
        <v>0</v>
      </c>
      <c r="JB44" s="5">
        <f t="shared" ca="1" si="181"/>
        <v>0</v>
      </c>
      <c r="JC44" s="5">
        <f t="shared" ca="1" si="181"/>
        <v>0</v>
      </c>
      <c r="JD44" s="5">
        <f t="shared" ca="1" si="181"/>
        <v>0</v>
      </c>
      <c r="JE44" s="5"/>
      <c r="JF44" s="5">
        <f t="shared" ca="1" si="182"/>
        <v>229.04900000000001</v>
      </c>
      <c r="JG44" s="5">
        <f t="shared" ca="1" si="182"/>
        <v>11.057700000000001</v>
      </c>
      <c r="JH44" s="5">
        <f t="shared" ca="1" si="182"/>
        <v>108.41200000000001</v>
      </c>
      <c r="JI44" s="5">
        <f t="shared" ca="1" si="182"/>
        <v>13.7514</v>
      </c>
      <c r="JJ44" s="5">
        <f t="shared" ca="1" si="182"/>
        <v>0</v>
      </c>
      <c r="JK44" s="5">
        <f t="shared" ca="1" si="182"/>
        <v>1.0575300000000001</v>
      </c>
      <c r="JL44" s="5">
        <f t="shared" ca="1" si="182"/>
        <v>6.9222700000000001</v>
      </c>
      <c r="JM44" s="5">
        <f t="shared" ca="1" si="182"/>
        <v>87.848500000000001</v>
      </c>
      <c r="JN44" s="5"/>
      <c r="JO44" s="20">
        <f t="shared" ca="1" si="295"/>
        <v>45.428622934401602</v>
      </c>
      <c r="JP44" s="20">
        <f t="shared" ca="1" si="296"/>
        <v>6.6494730701857669</v>
      </c>
      <c r="JQ44" s="20">
        <f t="shared" ca="1" si="297"/>
        <v>8.9348391041847322</v>
      </c>
      <c r="JR44" s="20">
        <f t="shared" ca="1" si="298"/>
        <v>1.7589446120400114</v>
      </c>
      <c r="JS44" s="20">
        <f t="shared" ca="1" si="299"/>
        <v>0</v>
      </c>
      <c r="JT44" s="20">
        <f t="shared" ca="1" si="300"/>
        <v>0.20822241492319782</v>
      </c>
      <c r="JU44" s="20">
        <f t="shared" ca="1" si="301"/>
        <v>4.8267930350810762</v>
      </c>
      <c r="JV44" s="20">
        <f t="shared" ca="1" si="302"/>
        <v>12.20384767394995</v>
      </c>
      <c r="JW44" s="20">
        <f t="shared" ca="1" si="303"/>
        <v>10.787476857562766</v>
      </c>
      <c r="JX44" s="20">
        <f t="shared" ca="1" si="304"/>
        <v>0</v>
      </c>
      <c r="JY44" s="20">
        <f t="shared" ca="1" si="305"/>
        <v>5.8966254259437939E-2</v>
      </c>
    </row>
    <row r="45" spans="1:285" ht="15" customHeight="1" x14ac:dyDescent="0.25">
      <c r="A45" s="5">
        <f>IF('Old Results'!E25='New Results'!E25,'New Results'!E25,"0")</f>
        <v>460236</v>
      </c>
      <c r="B45" s="5">
        <v>400</v>
      </c>
      <c r="C45" s="28">
        <f t="shared" si="272"/>
        <v>24</v>
      </c>
      <c r="D45" s="43" t="str">
        <f>'Old Results'!C25</f>
        <v>OffLrg-PlenumsFPBsData16</v>
      </c>
      <c r="E45" s="43" t="str">
        <f>'New Results'!C25</f>
        <v>OffLrg-PlenumsFPBsData16</v>
      </c>
      <c r="F45" s="5">
        <f t="shared" ca="1" si="183"/>
        <v>0</v>
      </c>
      <c r="G45" s="5">
        <f t="shared" ca="1" si="184"/>
        <v>0</v>
      </c>
      <c r="H45" s="5">
        <f t="shared" ca="1" si="185"/>
        <v>0</v>
      </c>
      <c r="I45" s="5">
        <f t="shared" ca="1" si="186"/>
        <v>0</v>
      </c>
      <c r="J45" s="5">
        <f t="shared" ca="1" si="187"/>
        <v>0</v>
      </c>
      <c r="K45" s="5">
        <f t="shared" ca="1" si="188"/>
        <v>0</v>
      </c>
      <c r="L45" s="5">
        <f t="shared" ca="1" si="189"/>
        <v>0</v>
      </c>
      <c r="M45" s="5">
        <f t="shared" ca="1" si="190"/>
        <v>0</v>
      </c>
      <c r="N45" s="5">
        <f t="shared" ca="1" si="191"/>
        <v>0</v>
      </c>
      <c r="O45" s="5">
        <f t="shared" ca="1" si="192"/>
        <v>0</v>
      </c>
      <c r="P45" s="5">
        <f t="shared" ca="1" si="193"/>
        <v>0</v>
      </c>
      <c r="Q45" s="5">
        <f t="shared" ca="1" si="193"/>
        <v>0</v>
      </c>
      <c r="R45" s="5">
        <f t="shared" ca="1" si="194"/>
        <v>0</v>
      </c>
      <c r="S45" s="5">
        <f t="shared" ca="1" si="195"/>
        <v>0</v>
      </c>
      <c r="T45" s="5">
        <f t="shared" ca="1" si="196"/>
        <v>0</v>
      </c>
      <c r="U45" s="5">
        <f t="shared" ca="1" si="197"/>
        <v>0</v>
      </c>
      <c r="V45" s="5">
        <f t="shared" ca="1" si="198"/>
        <v>0</v>
      </c>
      <c r="W45" s="5">
        <f t="shared" ca="1" si="199"/>
        <v>0</v>
      </c>
      <c r="X45" s="5">
        <f t="shared" ca="1" si="200"/>
        <v>0</v>
      </c>
      <c r="Y45" s="5">
        <f t="shared" ca="1" si="201"/>
        <v>0</v>
      </c>
      <c r="Z45" s="5">
        <f t="shared" ca="1" si="202"/>
        <v>0</v>
      </c>
      <c r="AA45" s="5">
        <f t="shared" ca="1" si="203"/>
        <v>0</v>
      </c>
      <c r="AB45" s="5">
        <f t="shared" ca="1" si="204"/>
        <v>0</v>
      </c>
      <c r="AC45" s="5">
        <f t="shared" ca="1" si="204"/>
        <v>0</v>
      </c>
      <c r="AD45" s="38">
        <f t="shared" ca="1" si="205"/>
        <v>0</v>
      </c>
      <c r="AE45" s="38">
        <f t="shared" ca="1" si="206"/>
        <v>0</v>
      </c>
      <c r="AF45" s="38">
        <f t="shared" ca="1" si="207"/>
        <v>0</v>
      </c>
      <c r="AG45" s="38">
        <f t="shared" ca="1" si="208"/>
        <v>0</v>
      </c>
      <c r="AH45" s="38">
        <f t="shared" ca="1" si="209"/>
        <v>0</v>
      </c>
      <c r="AI45" s="38">
        <f t="shared" ca="1" si="210"/>
        <v>0</v>
      </c>
      <c r="AJ45" s="38">
        <f t="shared" ca="1" si="211"/>
        <v>0</v>
      </c>
      <c r="AK45" s="38">
        <f t="shared" ca="1" si="212"/>
        <v>0</v>
      </c>
      <c r="AL45" s="34">
        <f t="shared" ca="1" si="68"/>
        <v>150.17342146203251</v>
      </c>
      <c r="AM45" s="34">
        <f t="shared" ca="1" si="69"/>
        <v>150.17342146203251</v>
      </c>
      <c r="AN45" s="25">
        <f t="shared" ca="1" si="213"/>
        <v>0</v>
      </c>
      <c r="AO45" s="35">
        <f t="shared" ca="1" si="214"/>
        <v>211.66900000000001</v>
      </c>
      <c r="AP45" s="35">
        <f t="shared" ca="1" si="215"/>
        <v>211.66900000000001</v>
      </c>
      <c r="AQ45" s="47">
        <f t="shared" ca="1" si="216"/>
        <v>0</v>
      </c>
      <c r="AR45" s="35">
        <f t="shared" ca="1" si="70"/>
        <v>2.6</v>
      </c>
      <c r="AS45" s="35">
        <f t="shared" ca="1" si="71"/>
        <v>2.6</v>
      </c>
      <c r="AT45" s="49">
        <f t="shared" ca="1" si="132"/>
        <v>0</v>
      </c>
      <c r="AU45" s="5"/>
      <c r="AV45" s="5">
        <f t="shared" ca="1" si="72"/>
        <v>0</v>
      </c>
      <c r="AW45" s="5">
        <f t="shared" ca="1" si="73"/>
        <v>0</v>
      </c>
      <c r="AX45" s="5">
        <f t="shared" ca="1" si="74"/>
        <v>0</v>
      </c>
      <c r="AY45" s="5">
        <f t="shared" ca="1" si="75"/>
        <v>0</v>
      </c>
      <c r="AZ45" s="5">
        <f t="shared" ca="1" si="76"/>
        <v>0</v>
      </c>
      <c r="BA45" s="5">
        <f t="shared" ca="1" si="77"/>
        <v>0</v>
      </c>
      <c r="BB45" s="5">
        <f t="shared" ca="1" si="78"/>
        <v>0</v>
      </c>
      <c r="BC45" s="5">
        <f t="shared" ca="1" si="79"/>
        <v>0</v>
      </c>
      <c r="BD45" s="5">
        <f t="shared" ca="1" si="80"/>
        <v>0</v>
      </c>
      <c r="BE45" s="5">
        <f t="shared" ca="1" si="81"/>
        <v>0</v>
      </c>
      <c r="BF45" s="5">
        <f t="shared" ca="1" si="82"/>
        <v>0</v>
      </c>
      <c r="BG45" s="5">
        <f t="shared" ca="1" si="83"/>
        <v>0</v>
      </c>
      <c r="BH45" s="5">
        <f t="shared" ca="1" si="217"/>
        <v>0</v>
      </c>
      <c r="BI45" s="5">
        <f t="shared" ca="1" si="218"/>
        <v>0</v>
      </c>
      <c r="BJ45" s="5">
        <f t="shared" ca="1" si="219"/>
        <v>0</v>
      </c>
      <c r="BK45" s="5">
        <f t="shared" ca="1" si="220"/>
        <v>0</v>
      </c>
      <c r="BL45" s="5">
        <f t="shared" ca="1" si="221"/>
        <v>0</v>
      </c>
      <c r="BM45" s="5">
        <f t="shared" ca="1" si="222"/>
        <v>0</v>
      </c>
      <c r="BN45" s="5">
        <f t="shared" ca="1" si="223"/>
        <v>0</v>
      </c>
      <c r="BO45" s="5">
        <f t="shared" ca="1" si="224"/>
        <v>0</v>
      </c>
      <c r="BP45" s="5">
        <f t="shared" ca="1" si="225"/>
        <v>0</v>
      </c>
      <c r="BQ45" s="5">
        <f t="shared" ca="1" si="226"/>
        <v>0</v>
      </c>
      <c r="BR45" s="5">
        <f t="shared" ca="1" si="227"/>
        <v>0</v>
      </c>
      <c r="BS45" s="5">
        <f t="shared" ca="1" si="227"/>
        <v>0</v>
      </c>
      <c r="BT45" s="38">
        <f t="shared" ca="1" si="228"/>
        <v>0</v>
      </c>
      <c r="BU45" s="38">
        <f t="shared" ca="1" si="229"/>
        <v>0</v>
      </c>
      <c r="BV45" s="38">
        <f t="shared" ca="1" si="230"/>
        <v>0</v>
      </c>
      <c r="BW45" s="38">
        <f t="shared" ca="1" si="231"/>
        <v>0</v>
      </c>
      <c r="BX45" s="38">
        <f t="shared" ca="1" si="232"/>
        <v>0</v>
      </c>
      <c r="BY45" s="38">
        <f t="shared" ca="1" si="233"/>
        <v>0</v>
      </c>
      <c r="BZ45" s="38">
        <f t="shared" ca="1" si="234"/>
        <v>0</v>
      </c>
      <c r="CA45" s="20">
        <f t="shared" ca="1" si="235"/>
        <v>0</v>
      </c>
      <c r="CB45" s="34">
        <f t="shared" ca="1" si="86"/>
        <v>149.55631545554891</v>
      </c>
      <c r="CC45" s="34">
        <f t="shared" ca="1" si="87"/>
        <v>149.55631545554891</v>
      </c>
      <c r="CD45" s="25">
        <f t="shared" ca="1" si="236"/>
        <v>0</v>
      </c>
      <c r="CE45" s="35">
        <f t="shared" ca="1" si="237"/>
        <v>214.28299999999999</v>
      </c>
      <c r="CF45" s="35">
        <f t="shared" ca="1" si="238"/>
        <v>214.28299999999999</v>
      </c>
      <c r="CG45" s="47">
        <f t="shared" ca="1" si="88"/>
        <v>0</v>
      </c>
      <c r="CJ45" s="5">
        <f t="shared" ca="1" si="155"/>
        <v>312</v>
      </c>
      <c r="CK45" s="5">
        <f t="shared" ca="1" si="156"/>
        <v>266</v>
      </c>
      <c r="CL45" s="66">
        <f t="shared" ca="1" si="157"/>
        <v>0.14743589743589747</v>
      </c>
      <c r="CO45" s="5">
        <f t="shared" ref="CO45:CZ54" ca="1" si="306">OFFSET(INDIRECT($E$21),$C45,CO$19)</f>
        <v>19665400</v>
      </c>
      <c r="CP45" s="5">
        <f t="shared" ca="1" si="306"/>
        <v>95.257999999999996</v>
      </c>
      <c r="CQ45" s="5">
        <f t="shared" ca="1" si="306"/>
        <v>1399240</v>
      </c>
      <c r="CR45" s="5">
        <f t="shared" ca="1" si="306"/>
        <v>840041</v>
      </c>
      <c r="CS45" s="5">
        <f t="shared" ca="1" si="306"/>
        <v>11015.3</v>
      </c>
      <c r="CT45" s="5">
        <f t="shared" ca="1" si="306"/>
        <v>262867</v>
      </c>
      <c r="CU45" s="5">
        <f t="shared" ca="1" si="306"/>
        <v>0</v>
      </c>
      <c r="CV45" s="5">
        <f t="shared" ca="1" si="306"/>
        <v>870690</v>
      </c>
      <c r="CW45" s="5">
        <f t="shared" ca="1" si="306"/>
        <v>16281400</v>
      </c>
      <c r="CX45" s="5">
        <f t="shared" ca="1" si="306"/>
        <v>0</v>
      </c>
      <c r="CY45" s="5">
        <f t="shared" ca="1" si="306"/>
        <v>0</v>
      </c>
      <c r="CZ45" s="5">
        <f t="shared" ca="1" si="306"/>
        <v>0</v>
      </c>
      <c r="DA45" s="5"/>
      <c r="DB45" s="5">
        <f t="shared" ref="DB45:DM54" ca="1" si="307">OFFSET(INDIRECT($E$21),$C45,DB$19)</f>
        <v>20168.7</v>
      </c>
      <c r="DC45" s="5">
        <f t="shared" ca="1" si="307"/>
        <v>14549.6</v>
      </c>
      <c r="DD45" s="5">
        <f t="shared" ca="1" si="307"/>
        <v>0</v>
      </c>
      <c r="DE45" s="5">
        <f t="shared" ca="1" si="307"/>
        <v>0</v>
      </c>
      <c r="DF45" s="5">
        <f t="shared" ca="1" si="307"/>
        <v>0</v>
      </c>
      <c r="DG45" s="5">
        <f t="shared" ca="1" si="307"/>
        <v>0</v>
      </c>
      <c r="DH45" s="5">
        <f t="shared" ca="1" si="307"/>
        <v>5619.12</v>
      </c>
      <c r="DI45" s="5">
        <f t="shared" ca="1" si="307"/>
        <v>0</v>
      </c>
      <c r="DJ45" s="5">
        <f t="shared" ca="1" si="307"/>
        <v>0</v>
      </c>
      <c r="DK45" s="5">
        <f t="shared" ca="1" si="307"/>
        <v>0</v>
      </c>
      <c r="DL45" s="5">
        <f t="shared" ca="1" si="307"/>
        <v>0</v>
      </c>
      <c r="DM45" s="5">
        <f t="shared" ca="1" si="307"/>
        <v>0</v>
      </c>
      <c r="DN45" s="5"/>
      <c r="DO45" s="5">
        <f t="shared" ref="DO45:DV54" ca="1" si="308">OFFSET(INDIRECT($E$21),$C45,DO$19)</f>
        <v>211.66900000000001</v>
      </c>
      <c r="DP45" s="5">
        <f t="shared" ca="1" si="308"/>
        <v>5.1093799999999998</v>
      </c>
      <c r="DQ45" s="5">
        <f t="shared" ca="1" si="308"/>
        <v>100.705</v>
      </c>
      <c r="DR45" s="5">
        <f t="shared" ca="1" si="308"/>
        <v>40.977400000000003</v>
      </c>
      <c r="DS45" s="5">
        <f t="shared" ca="1" si="308"/>
        <v>1.17615</v>
      </c>
      <c r="DT45" s="5">
        <f t="shared" ca="1" si="308"/>
        <v>15.6831</v>
      </c>
      <c r="DU45" s="5">
        <f t="shared" ca="1" si="308"/>
        <v>1.7495499999999999</v>
      </c>
      <c r="DV45" s="5">
        <f t="shared" ca="1" si="308"/>
        <v>46.268700000000003</v>
      </c>
      <c r="DW45" s="5"/>
      <c r="DX45" s="20">
        <f t="shared" ca="1" si="273"/>
        <v>150.17342146203251</v>
      </c>
      <c r="DY45" s="20">
        <f t="shared" ca="1" si="274"/>
        <v>3.1620408231776738</v>
      </c>
      <c r="DZ45" s="20">
        <f t="shared" ca="1" si="275"/>
        <v>10.373388609322173</v>
      </c>
      <c r="EA45" s="20">
        <f t="shared" ca="1" si="276"/>
        <v>6.2277177187356054</v>
      </c>
      <c r="EB45" s="20">
        <f t="shared" ca="1" si="277"/>
        <v>8.1662893819692495E-2</v>
      </c>
      <c r="EC45" s="20">
        <f t="shared" ca="1" si="278"/>
        <v>1.9487875872378519</v>
      </c>
      <c r="ED45" s="20">
        <f t="shared" ca="1" si="279"/>
        <v>1.2209214403045394</v>
      </c>
      <c r="EE45" s="20">
        <f t="shared" ca="1" si="280"/>
        <v>6.4549367715693684</v>
      </c>
      <c r="EF45" s="20">
        <f t="shared" ca="1" si="281"/>
        <v>120.70358859367802</v>
      </c>
      <c r="EG45" s="20">
        <f t="shared" ca="1" si="282"/>
        <v>0</v>
      </c>
      <c r="EH45" s="20">
        <f t="shared" ca="1" si="283"/>
        <v>0</v>
      </c>
      <c r="EI45" s="5"/>
      <c r="EJ45" s="5"/>
      <c r="EK45" s="5"/>
      <c r="EL45" s="5">
        <f t="shared" ca="1" si="177"/>
        <v>19665400</v>
      </c>
      <c r="EM45" s="5">
        <f t="shared" ca="1" si="177"/>
        <v>95.257999999999996</v>
      </c>
      <c r="EN45" s="5">
        <f t="shared" ca="1" si="177"/>
        <v>1399240</v>
      </c>
      <c r="EO45" s="5">
        <f t="shared" ca="1" si="177"/>
        <v>840041</v>
      </c>
      <c r="EP45" s="5">
        <f t="shared" ca="1" si="177"/>
        <v>11015.3</v>
      </c>
      <c r="EQ45" s="5">
        <f t="shared" ca="1" si="177"/>
        <v>262867</v>
      </c>
      <c r="ER45" s="5">
        <f t="shared" ca="1" si="177"/>
        <v>0</v>
      </c>
      <c r="ES45" s="5">
        <f t="shared" ca="1" si="177"/>
        <v>870690</v>
      </c>
      <c r="ET45" s="5">
        <f t="shared" ca="1" si="177"/>
        <v>16281400</v>
      </c>
      <c r="EU45" s="5">
        <f t="shared" ca="1" si="177"/>
        <v>0</v>
      </c>
      <c r="EV45" s="5">
        <f t="shared" ca="1" si="177"/>
        <v>0</v>
      </c>
      <c r="EW45" s="5">
        <f t="shared" ca="1" si="177"/>
        <v>0</v>
      </c>
      <c r="EX45" s="5"/>
      <c r="EY45" s="5">
        <f t="shared" ca="1" si="178"/>
        <v>20168.7</v>
      </c>
      <c r="EZ45" s="5">
        <f t="shared" ca="1" si="178"/>
        <v>14549.6</v>
      </c>
      <c r="FA45" s="5">
        <f t="shared" ca="1" si="178"/>
        <v>0</v>
      </c>
      <c r="FB45" s="5">
        <f t="shared" ca="1" si="178"/>
        <v>0</v>
      </c>
      <c r="FC45" s="5">
        <f t="shared" ca="1" si="178"/>
        <v>0</v>
      </c>
      <c r="FD45" s="5">
        <f t="shared" ca="1" si="178"/>
        <v>0</v>
      </c>
      <c r="FE45" s="5">
        <f t="shared" ca="1" si="178"/>
        <v>5619.12</v>
      </c>
      <c r="FF45" s="5">
        <f t="shared" ca="1" si="178"/>
        <v>0</v>
      </c>
      <c r="FG45" s="5">
        <f t="shared" ca="1" si="178"/>
        <v>0</v>
      </c>
      <c r="FH45" s="5">
        <f t="shared" ca="1" si="178"/>
        <v>0</v>
      </c>
      <c r="FI45" s="5">
        <f t="shared" ca="1" si="178"/>
        <v>0</v>
      </c>
      <c r="FJ45" s="5">
        <f t="shared" ca="1" si="178"/>
        <v>0</v>
      </c>
      <c r="FK45" s="5"/>
      <c r="FL45" s="5">
        <f t="shared" ca="1" si="179"/>
        <v>211.66900000000001</v>
      </c>
      <c r="FM45" s="5">
        <f t="shared" ca="1" si="179"/>
        <v>5.1093799999999998</v>
      </c>
      <c r="FN45" s="5">
        <f t="shared" ca="1" si="179"/>
        <v>100.705</v>
      </c>
      <c r="FO45" s="5">
        <f t="shared" ca="1" si="179"/>
        <v>40.977400000000003</v>
      </c>
      <c r="FP45" s="5">
        <f t="shared" ca="1" si="179"/>
        <v>1.17615</v>
      </c>
      <c r="FQ45" s="5">
        <f t="shared" ca="1" si="179"/>
        <v>15.6831</v>
      </c>
      <c r="FR45" s="5">
        <f t="shared" ca="1" si="179"/>
        <v>1.7495499999999999</v>
      </c>
      <c r="FS45" s="5">
        <f t="shared" ca="1" si="179"/>
        <v>46.268700000000003</v>
      </c>
      <c r="FT45" s="5"/>
      <c r="FU45" s="20">
        <f t="shared" ca="1" si="284"/>
        <v>150.17342146203251</v>
      </c>
      <c r="FV45" s="20">
        <f t="shared" ca="1" si="285"/>
        <v>3.1620408231776738</v>
      </c>
      <c r="FW45" s="20">
        <f t="shared" ca="1" si="286"/>
        <v>10.373388609322173</v>
      </c>
      <c r="FX45" s="20">
        <f t="shared" ca="1" si="287"/>
        <v>6.2277177187356054</v>
      </c>
      <c r="FY45" s="20">
        <f t="shared" ca="1" si="288"/>
        <v>8.1662893819692495E-2</v>
      </c>
      <c r="FZ45" s="20">
        <f t="shared" ca="1" si="289"/>
        <v>1.9487875872378519</v>
      </c>
      <c r="GA45" s="20">
        <f t="shared" ca="1" si="290"/>
        <v>1.2209214403045394</v>
      </c>
      <c r="GB45" s="20">
        <f t="shared" ca="1" si="291"/>
        <v>6.4549367715693684</v>
      </c>
      <c r="GC45" s="20">
        <f t="shared" ca="1" si="292"/>
        <v>120.70358859367802</v>
      </c>
      <c r="GD45" s="20">
        <f t="shared" ca="1" si="293"/>
        <v>0</v>
      </c>
      <c r="GE45" s="20">
        <f t="shared" ca="1" si="294"/>
        <v>0</v>
      </c>
      <c r="GF45" s="5"/>
      <c r="GG45" s="5"/>
      <c r="GH45" s="5"/>
      <c r="GI45" s="5">
        <f t="shared" ref="GI45:GT54" ca="1" si="309">OFFSET(INDIRECT($E$21),$C45,GI$19)</f>
        <v>19504200</v>
      </c>
      <c r="GJ45" s="5">
        <f t="shared" ca="1" si="309"/>
        <v>98.226200000000006</v>
      </c>
      <c r="GK45" s="5">
        <f t="shared" ca="1" si="309"/>
        <v>1356000</v>
      </c>
      <c r="GL45" s="5">
        <f t="shared" ca="1" si="309"/>
        <v>943805</v>
      </c>
      <c r="GM45" s="5">
        <f t="shared" ca="1" si="309"/>
        <v>30168.7</v>
      </c>
      <c r="GN45" s="5">
        <f t="shared" ca="1" si="309"/>
        <v>73893.2</v>
      </c>
      <c r="GO45" s="5">
        <f t="shared" ca="1" si="309"/>
        <v>0</v>
      </c>
      <c r="GP45" s="5">
        <f t="shared" ca="1" si="309"/>
        <v>818806</v>
      </c>
      <c r="GQ45" s="5">
        <f t="shared" ca="1" si="309"/>
        <v>16281400</v>
      </c>
      <c r="GR45" s="5">
        <f t="shared" ca="1" si="309"/>
        <v>0</v>
      </c>
      <c r="GS45" s="5">
        <f t="shared" ca="1" si="309"/>
        <v>0</v>
      </c>
      <c r="GT45" s="5">
        <f t="shared" ca="1" si="309"/>
        <v>0</v>
      </c>
      <c r="GU45" s="5"/>
      <c r="GV45" s="5">
        <f t="shared" ref="GV45:HG54" ca="1" si="310">OFFSET(INDIRECT($E$21),$C45,GV$19)</f>
        <v>22828.7</v>
      </c>
      <c r="GW45" s="5">
        <f t="shared" ca="1" si="310"/>
        <v>17145.8</v>
      </c>
      <c r="GX45" s="5">
        <f t="shared" ca="1" si="310"/>
        <v>0</v>
      </c>
      <c r="GY45" s="5">
        <f t="shared" ca="1" si="310"/>
        <v>0</v>
      </c>
      <c r="GZ45" s="5">
        <f t="shared" ca="1" si="310"/>
        <v>0</v>
      </c>
      <c r="HA45" s="5">
        <f t="shared" ca="1" si="310"/>
        <v>0</v>
      </c>
      <c r="HB45" s="5">
        <f t="shared" ca="1" si="310"/>
        <v>5682.91</v>
      </c>
      <c r="HC45" s="5">
        <f t="shared" ca="1" si="310"/>
        <v>0</v>
      </c>
      <c r="HD45" s="5">
        <f t="shared" ca="1" si="310"/>
        <v>0</v>
      </c>
      <c r="HE45" s="5">
        <f t="shared" ca="1" si="310"/>
        <v>0</v>
      </c>
      <c r="HF45" s="5">
        <f t="shared" ca="1" si="310"/>
        <v>0</v>
      </c>
      <c r="HG45" s="5">
        <f t="shared" ca="1" si="310"/>
        <v>0</v>
      </c>
      <c r="HH45" s="5"/>
      <c r="HI45" s="5">
        <f t="shared" ref="HI45:HP54" ca="1" si="311">OFFSET(INDIRECT($E$21),$C45,HI$19)</f>
        <v>214.28299999999999</v>
      </c>
      <c r="HJ45" s="5">
        <f t="shared" ca="1" si="311"/>
        <v>6.0155000000000003</v>
      </c>
      <c r="HK45" s="5">
        <f t="shared" ca="1" si="311"/>
        <v>107.1</v>
      </c>
      <c r="HL45" s="5">
        <f t="shared" ca="1" si="311"/>
        <v>48.353400000000001</v>
      </c>
      <c r="HM45" s="5">
        <f t="shared" ca="1" si="311"/>
        <v>2.73123</v>
      </c>
      <c r="HN45" s="5">
        <f t="shared" ca="1" si="311"/>
        <v>4.9016000000000002</v>
      </c>
      <c r="HO45" s="5">
        <f t="shared" ca="1" si="311"/>
        <v>1.7693300000000001</v>
      </c>
      <c r="HP45" s="5">
        <f t="shared" ca="1" si="311"/>
        <v>43.411999999999999</v>
      </c>
      <c r="HQ45" s="5"/>
      <c r="HR45" s="20">
        <f t="shared" ca="1" si="103"/>
        <v>149.55631545554891</v>
      </c>
      <c r="HS45" s="20">
        <f t="shared" ca="1" si="104"/>
        <v>3.7261647237382562</v>
      </c>
      <c r="HT45" s="20">
        <f t="shared" ca="1" si="105"/>
        <v>10.052825072354183</v>
      </c>
      <c r="HU45" s="20">
        <f t="shared" ca="1" si="106"/>
        <v>6.9969812444050445</v>
      </c>
      <c r="HV45" s="20">
        <f t="shared" ca="1" si="107"/>
        <v>0.22365830660791419</v>
      </c>
      <c r="HW45" s="20">
        <f t="shared" ca="1" si="108"/>
        <v>0.54781372687056207</v>
      </c>
      <c r="HX45" s="20">
        <f t="shared" ca="1" si="109"/>
        <v>1.2347817206824325</v>
      </c>
      <c r="HY45" s="20">
        <f t="shared" ca="1" si="110"/>
        <v>6.0702901815590264</v>
      </c>
      <c r="HZ45" s="20">
        <f t="shared" ca="1" si="111"/>
        <v>120.70358859367802</v>
      </c>
      <c r="IA45" s="20">
        <f t="shared" ca="1" si="112"/>
        <v>0</v>
      </c>
      <c r="IB45" s="20">
        <f t="shared" ca="1" si="113"/>
        <v>0</v>
      </c>
      <c r="IC45" s="5"/>
      <c r="ID45" s="5"/>
      <c r="IE45" s="5"/>
      <c r="IF45" s="5">
        <f t="shared" ca="1" si="180"/>
        <v>19504200</v>
      </c>
      <c r="IG45" s="5">
        <f t="shared" ca="1" si="180"/>
        <v>98.226200000000006</v>
      </c>
      <c r="IH45" s="5">
        <f t="shared" ca="1" si="180"/>
        <v>1356000</v>
      </c>
      <c r="II45" s="5">
        <f t="shared" ca="1" si="180"/>
        <v>943805</v>
      </c>
      <c r="IJ45" s="5">
        <f t="shared" ca="1" si="180"/>
        <v>30168.7</v>
      </c>
      <c r="IK45" s="5">
        <f t="shared" ca="1" si="180"/>
        <v>73893.2</v>
      </c>
      <c r="IL45" s="5">
        <f t="shared" ca="1" si="180"/>
        <v>0</v>
      </c>
      <c r="IM45" s="5">
        <f t="shared" ca="1" si="180"/>
        <v>818806</v>
      </c>
      <c r="IN45" s="5">
        <f t="shared" ca="1" si="180"/>
        <v>16281400</v>
      </c>
      <c r="IO45" s="5">
        <f t="shared" ca="1" si="180"/>
        <v>0</v>
      </c>
      <c r="IP45" s="5">
        <f t="shared" ca="1" si="180"/>
        <v>0</v>
      </c>
      <c r="IQ45" s="5">
        <f t="shared" ca="1" si="180"/>
        <v>0</v>
      </c>
      <c r="IR45" s="5"/>
      <c r="IS45" s="5">
        <f t="shared" ca="1" si="181"/>
        <v>22828.7</v>
      </c>
      <c r="IT45" s="5">
        <f t="shared" ca="1" si="181"/>
        <v>17145.8</v>
      </c>
      <c r="IU45" s="5">
        <f t="shared" ca="1" si="181"/>
        <v>0</v>
      </c>
      <c r="IV45" s="5">
        <f t="shared" ca="1" si="181"/>
        <v>0</v>
      </c>
      <c r="IW45" s="5">
        <f t="shared" ca="1" si="181"/>
        <v>0</v>
      </c>
      <c r="IX45" s="5">
        <f t="shared" ca="1" si="181"/>
        <v>0</v>
      </c>
      <c r="IY45" s="5">
        <f t="shared" ca="1" si="181"/>
        <v>5682.91</v>
      </c>
      <c r="IZ45" s="5">
        <f t="shared" ca="1" si="181"/>
        <v>0</v>
      </c>
      <c r="JA45" s="5">
        <f t="shared" ca="1" si="181"/>
        <v>0</v>
      </c>
      <c r="JB45" s="5">
        <f t="shared" ca="1" si="181"/>
        <v>0</v>
      </c>
      <c r="JC45" s="5">
        <f t="shared" ca="1" si="181"/>
        <v>0</v>
      </c>
      <c r="JD45" s="5">
        <f t="shared" ca="1" si="181"/>
        <v>0</v>
      </c>
      <c r="JE45" s="5"/>
      <c r="JF45" s="5">
        <f t="shared" ca="1" si="182"/>
        <v>214.28299999999999</v>
      </c>
      <c r="JG45" s="5">
        <f t="shared" ca="1" si="182"/>
        <v>6.0155000000000003</v>
      </c>
      <c r="JH45" s="5">
        <f t="shared" ca="1" si="182"/>
        <v>107.1</v>
      </c>
      <c r="JI45" s="5">
        <f t="shared" ca="1" si="182"/>
        <v>48.353400000000001</v>
      </c>
      <c r="JJ45" s="5">
        <f t="shared" ca="1" si="182"/>
        <v>2.73123</v>
      </c>
      <c r="JK45" s="5">
        <f t="shared" ca="1" si="182"/>
        <v>4.9016000000000002</v>
      </c>
      <c r="JL45" s="5">
        <f t="shared" ca="1" si="182"/>
        <v>1.7693300000000001</v>
      </c>
      <c r="JM45" s="5">
        <f t="shared" ca="1" si="182"/>
        <v>43.411999999999999</v>
      </c>
      <c r="JN45" s="5"/>
      <c r="JO45" s="20">
        <f t="shared" ca="1" si="295"/>
        <v>149.55631545554891</v>
      </c>
      <c r="JP45" s="20">
        <f t="shared" ca="1" si="296"/>
        <v>3.7261647237382562</v>
      </c>
      <c r="JQ45" s="20">
        <f t="shared" ca="1" si="297"/>
        <v>10.052825072354183</v>
      </c>
      <c r="JR45" s="20">
        <f t="shared" ca="1" si="298"/>
        <v>6.9969812444050445</v>
      </c>
      <c r="JS45" s="20">
        <f t="shared" ca="1" si="299"/>
        <v>0.22365830660791419</v>
      </c>
      <c r="JT45" s="20">
        <f t="shared" ca="1" si="300"/>
        <v>0.54781372687056207</v>
      </c>
      <c r="JU45" s="20">
        <f t="shared" ca="1" si="301"/>
        <v>1.2347817206824325</v>
      </c>
      <c r="JV45" s="20">
        <f t="shared" ca="1" si="302"/>
        <v>6.0702901815590264</v>
      </c>
      <c r="JW45" s="20">
        <f t="shared" ca="1" si="303"/>
        <v>120.70358859367802</v>
      </c>
      <c r="JX45" s="20">
        <f t="shared" ca="1" si="304"/>
        <v>0</v>
      </c>
      <c r="JY45" s="20">
        <f t="shared" ca="1" si="305"/>
        <v>0</v>
      </c>
    </row>
    <row r="46" spans="1:285" ht="15" customHeight="1" x14ac:dyDescent="0.25">
      <c r="A46" s="5">
        <f>IF('Old Results'!E26='New Results'!E26,'New Results'!E26,"0")</f>
        <v>191765</v>
      </c>
      <c r="B46" s="5"/>
      <c r="C46" s="28">
        <f t="shared" si="272"/>
        <v>25</v>
      </c>
      <c r="D46" s="43" t="str">
        <f>'Old Results'!C26</f>
        <v>OffLrg-PrkgExhaust16</v>
      </c>
      <c r="E46" s="43" t="str">
        <f>'New Results'!C26</f>
        <v>OffLrg-PrkgExhaust16</v>
      </c>
      <c r="F46" s="5">
        <f t="shared" ca="1" si="183"/>
        <v>0</v>
      </c>
      <c r="G46" s="5">
        <f t="shared" ca="1" si="184"/>
        <v>0</v>
      </c>
      <c r="H46" s="5">
        <f t="shared" ca="1" si="185"/>
        <v>0</v>
      </c>
      <c r="I46" s="5">
        <f t="shared" ca="1" si="186"/>
        <v>0</v>
      </c>
      <c r="J46" s="5">
        <f t="shared" ca="1" si="187"/>
        <v>0</v>
      </c>
      <c r="K46" s="5">
        <f t="shared" ca="1" si="188"/>
        <v>0</v>
      </c>
      <c r="L46" s="5">
        <f t="shared" ca="1" si="189"/>
        <v>0</v>
      </c>
      <c r="M46" s="5">
        <f t="shared" ca="1" si="190"/>
        <v>0</v>
      </c>
      <c r="N46" s="5">
        <f t="shared" ca="1" si="191"/>
        <v>0</v>
      </c>
      <c r="O46" s="5">
        <f t="shared" ca="1" si="192"/>
        <v>0</v>
      </c>
      <c r="P46" s="5">
        <f t="shared" ca="1" si="193"/>
        <v>0</v>
      </c>
      <c r="Q46" s="5">
        <f t="shared" ca="1" si="193"/>
        <v>0</v>
      </c>
      <c r="R46" s="5">
        <f t="shared" ca="1" si="194"/>
        <v>0</v>
      </c>
      <c r="S46" s="5">
        <f t="shared" ca="1" si="195"/>
        <v>0</v>
      </c>
      <c r="T46" s="5">
        <f t="shared" ca="1" si="196"/>
        <v>0</v>
      </c>
      <c r="U46" s="5">
        <f t="shared" ca="1" si="197"/>
        <v>0</v>
      </c>
      <c r="V46" s="5">
        <f t="shared" ca="1" si="198"/>
        <v>0</v>
      </c>
      <c r="W46" s="5">
        <f t="shared" ca="1" si="199"/>
        <v>0</v>
      </c>
      <c r="X46" s="5">
        <f t="shared" ca="1" si="200"/>
        <v>0</v>
      </c>
      <c r="Y46" s="5">
        <f t="shared" ca="1" si="201"/>
        <v>0</v>
      </c>
      <c r="Z46" s="5">
        <f t="shared" ca="1" si="202"/>
        <v>0</v>
      </c>
      <c r="AA46" s="5">
        <f t="shared" ca="1" si="203"/>
        <v>0</v>
      </c>
      <c r="AB46" s="5">
        <f t="shared" ca="1" si="204"/>
        <v>0</v>
      </c>
      <c r="AC46" s="5">
        <f t="shared" ca="1" si="204"/>
        <v>0</v>
      </c>
      <c r="AD46" s="38">
        <f t="shared" ca="1" si="205"/>
        <v>0</v>
      </c>
      <c r="AE46" s="38">
        <f t="shared" ca="1" si="206"/>
        <v>0</v>
      </c>
      <c r="AF46" s="38">
        <f t="shared" ca="1" si="207"/>
        <v>0</v>
      </c>
      <c r="AG46" s="38">
        <f t="shared" ca="1" si="208"/>
        <v>0</v>
      </c>
      <c r="AH46" s="38">
        <f t="shared" ca="1" si="209"/>
        <v>0</v>
      </c>
      <c r="AI46" s="38">
        <f t="shared" ca="1" si="210"/>
        <v>0</v>
      </c>
      <c r="AJ46" s="38">
        <f t="shared" ca="1" si="211"/>
        <v>0</v>
      </c>
      <c r="AK46" s="38">
        <f t="shared" ca="1" si="212"/>
        <v>0</v>
      </c>
      <c r="AL46" s="34">
        <f t="shared" ca="1" si="68"/>
        <v>35.476406643548096</v>
      </c>
      <c r="AM46" s="34">
        <f t="shared" ca="1" si="69"/>
        <v>35.476406643548096</v>
      </c>
      <c r="AN46" s="25">
        <f t="shared" ca="1" si="213"/>
        <v>0</v>
      </c>
      <c r="AO46" s="35">
        <f t="shared" ca="1" si="214"/>
        <v>156.87</v>
      </c>
      <c r="AP46" s="35">
        <f t="shared" ca="1" si="215"/>
        <v>156.87</v>
      </c>
      <c r="AQ46" s="47">
        <f t="shared" ca="1" si="216"/>
        <v>0</v>
      </c>
      <c r="AR46" s="35">
        <f t="shared" ca="1" si="70"/>
        <v>-53.2</v>
      </c>
      <c r="AS46" s="35">
        <f t="shared" ca="1" si="71"/>
        <v>-53.2</v>
      </c>
      <c r="AT46" s="49">
        <f t="shared" ca="1" si="132"/>
        <v>0</v>
      </c>
      <c r="AU46" s="5"/>
      <c r="AV46" s="5">
        <f t="shared" ca="1" si="72"/>
        <v>0</v>
      </c>
      <c r="AW46" s="5">
        <f t="shared" ca="1" si="73"/>
        <v>0</v>
      </c>
      <c r="AX46" s="5">
        <f t="shared" ca="1" si="74"/>
        <v>0</v>
      </c>
      <c r="AY46" s="5">
        <f t="shared" ca="1" si="75"/>
        <v>0</v>
      </c>
      <c r="AZ46" s="5">
        <f t="shared" ca="1" si="76"/>
        <v>0</v>
      </c>
      <c r="BA46" s="5">
        <f t="shared" ca="1" si="77"/>
        <v>0</v>
      </c>
      <c r="BB46" s="5">
        <f t="shared" ca="1" si="78"/>
        <v>0</v>
      </c>
      <c r="BC46" s="5">
        <f t="shared" ca="1" si="79"/>
        <v>0</v>
      </c>
      <c r="BD46" s="5">
        <f t="shared" ca="1" si="80"/>
        <v>0</v>
      </c>
      <c r="BE46" s="5">
        <f t="shared" ca="1" si="81"/>
        <v>0</v>
      </c>
      <c r="BF46" s="5">
        <f t="shared" ca="1" si="82"/>
        <v>0</v>
      </c>
      <c r="BG46" s="5">
        <f t="shared" ca="1" si="83"/>
        <v>0</v>
      </c>
      <c r="BH46" s="5">
        <f t="shared" ca="1" si="217"/>
        <v>0</v>
      </c>
      <c r="BI46" s="5">
        <f t="shared" ca="1" si="218"/>
        <v>0</v>
      </c>
      <c r="BJ46" s="5">
        <f t="shared" ca="1" si="219"/>
        <v>0</v>
      </c>
      <c r="BK46" s="5">
        <f t="shared" ca="1" si="220"/>
        <v>0</v>
      </c>
      <c r="BL46" s="5">
        <f t="shared" ca="1" si="221"/>
        <v>0</v>
      </c>
      <c r="BM46" s="5">
        <f t="shared" ca="1" si="222"/>
        <v>0</v>
      </c>
      <c r="BN46" s="5">
        <f t="shared" ca="1" si="223"/>
        <v>0</v>
      </c>
      <c r="BO46" s="5">
        <f t="shared" ca="1" si="224"/>
        <v>0</v>
      </c>
      <c r="BP46" s="5">
        <f t="shared" ca="1" si="225"/>
        <v>0</v>
      </c>
      <c r="BQ46" s="5">
        <f t="shared" ca="1" si="226"/>
        <v>0</v>
      </c>
      <c r="BR46" s="5">
        <f t="shared" ca="1" si="227"/>
        <v>0</v>
      </c>
      <c r="BS46" s="5">
        <f t="shared" ca="1" si="227"/>
        <v>0</v>
      </c>
      <c r="BT46" s="38">
        <f t="shared" ca="1" si="228"/>
        <v>0</v>
      </c>
      <c r="BU46" s="38">
        <f t="shared" ca="1" si="229"/>
        <v>0</v>
      </c>
      <c r="BV46" s="38">
        <f t="shared" ca="1" si="230"/>
        <v>0</v>
      </c>
      <c r="BW46" s="38">
        <f t="shared" ca="1" si="231"/>
        <v>0</v>
      </c>
      <c r="BX46" s="38">
        <f t="shared" ca="1" si="232"/>
        <v>0</v>
      </c>
      <c r="BY46" s="38">
        <f t="shared" ca="1" si="233"/>
        <v>0</v>
      </c>
      <c r="BZ46" s="38">
        <f t="shared" ca="1" si="234"/>
        <v>0</v>
      </c>
      <c r="CA46" s="20">
        <f t="shared" ca="1" si="235"/>
        <v>0</v>
      </c>
      <c r="CB46" s="34">
        <f t="shared" ca="1" si="86"/>
        <v>33.910600996010743</v>
      </c>
      <c r="CC46" s="34">
        <f t="shared" ca="1" si="87"/>
        <v>33.910600996010743</v>
      </c>
      <c r="CD46" s="25">
        <f t="shared" ca="1" si="236"/>
        <v>0</v>
      </c>
      <c r="CE46" s="35">
        <f t="shared" ca="1" si="237"/>
        <v>103.72</v>
      </c>
      <c r="CF46" s="35">
        <f t="shared" ca="1" si="238"/>
        <v>103.72</v>
      </c>
      <c r="CG46" s="47">
        <f t="shared" ca="1" si="88"/>
        <v>0</v>
      </c>
      <c r="CH46" s="5"/>
      <c r="CJ46" s="5">
        <f t="shared" ca="1" si="155"/>
        <v>91</v>
      </c>
      <c r="CK46" s="5">
        <f t="shared" ca="1" si="156"/>
        <v>77</v>
      </c>
      <c r="CL46" s="66">
        <f t="shared" ca="1" si="157"/>
        <v>0.15384615384615385</v>
      </c>
      <c r="CO46" s="5">
        <f t="shared" ca="1" si="306"/>
        <v>1929510</v>
      </c>
      <c r="CP46" s="5">
        <f t="shared" ca="1" si="306"/>
        <v>219179</v>
      </c>
      <c r="CQ46" s="5">
        <f t="shared" ca="1" si="306"/>
        <v>375217</v>
      </c>
      <c r="CR46" s="5">
        <f t="shared" ca="1" si="306"/>
        <v>119166</v>
      </c>
      <c r="CS46" s="5">
        <f t="shared" ca="1" si="306"/>
        <v>0</v>
      </c>
      <c r="CT46" s="5">
        <f t="shared" ca="1" si="306"/>
        <v>0</v>
      </c>
      <c r="CU46" s="5">
        <f t="shared" ca="1" si="306"/>
        <v>0</v>
      </c>
      <c r="CV46" s="5">
        <f t="shared" ca="1" si="306"/>
        <v>303196</v>
      </c>
      <c r="CW46" s="5">
        <f t="shared" ca="1" si="306"/>
        <v>821377</v>
      </c>
      <c r="CX46" s="5">
        <f t="shared" ca="1" si="306"/>
        <v>0</v>
      </c>
      <c r="CY46" s="5">
        <f t="shared" ca="1" si="306"/>
        <v>91374.2</v>
      </c>
      <c r="CZ46" s="5">
        <f t="shared" ca="1" si="306"/>
        <v>0</v>
      </c>
      <c r="DA46" s="5"/>
      <c r="DB46" s="5">
        <f t="shared" ca="1" si="307"/>
        <v>2196.4499999999998</v>
      </c>
      <c r="DC46" s="5">
        <f t="shared" ca="1" si="307"/>
        <v>0</v>
      </c>
      <c r="DD46" s="5">
        <f t="shared" ca="1" si="307"/>
        <v>0</v>
      </c>
      <c r="DE46" s="5">
        <f t="shared" ca="1" si="307"/>
        <v>0</v>
      </c>
      <c r="DF46" s="5">
        <f t="shared" ca="1" si="307"/>
        <v>0</v>
      </c>
      <c r="DG46" s="5">
        <f t="shared" ca="1" si="307"/>
        <v>0</v>
      </c>
      <c r="DH46" s="5">
        <f t="shared" ca="1" si="307"/>
        <v>2196.4499999999998</v>
      </c>
      <c r="DI46" s="5">
        <f t="shared" ca="1" si="307"/>
        <v>0</v>
      </c>
      <c r="DJ46" s="5">
        <f t="shared" ca="1" si="307"/>
        <v>0</v>
      </c>
      <c r="DK46" s="5">
        <f t="shared" ca="1" si="307"/>
        <v>0</v>
      </c>
      <c r="DL46" s="5">
        <f t="shared" ca="1" si="307"/>
        <v>0</v>
      </c>
      <c r="DM46" s="5">
        <f t="shared" ca="1" si="307"/>
        <v>0</v>
      </c>
      <c r="DN46" s="5"/>
      <c r="DO46" s="5">
        <f t="shared" ca="1" si="308"/>
        <v>156.87</v>
      </c>
      <c r="DP46" s="5">
        <f t="shared" ca="1" si="308"/>
        <v>19.535399999999999</v>
      </c>
      <c r="DQ46" s="5">
        <f t="shared" ca="1" si="308"/>
        <v>82.483599999999996</v>
      </c>
      <c r="DR46" s="5">
        <f t="shared" ca="1" si="308"/>
        <v>14.6921</v>
      </c>
      <c r="DS46" s="5">
        <f t="shared" ca="1" si="308"/>
        <v>0</v>
      </c>
      <c r="DT46" s="5">
        <f t="shared" ca="1" si="308"/>
        <v>0</v>
      </c>
      <c r="DU46" s="5">
        <f t="shared" ca="1" si="308"/>
        <v>1.6408400000000001</v>
      </c>
      <c r="DV46" s="5">
        <f t="shared" ca="1" si="308"/>
        <v>38.518300000000004</v>
      </c>
      <c r="DW46" s="5"/>
      <c r="DX46" s="20">
        <f t="shared" ca="1" si="273"/>
        <v>35.476406643548096</v>
      </c>
      <c r="DY46" s="20">
        <f t="shared" ca="1" si="274"/>
        <v>3.8997666310327745</v>
      </c>
      <c r="DZ46" s="20">
        <f t="shared" ca="1" si="275"/>
        <v>6.6760900268557863</v>
      </c>
      <c r="EA46" s="20">
        <f t="shared" ca="1" si="276"/>
        <v>2.1202742523401037</v>
      </c>
      <c r="EB46" s="20">
        <f t="shared" ca="1" si="277"/>
        <v>0</v>
      </c>
      <c r="EC46" s="20">
        <f t="shared" ca="1" si="278"/>
        <v>0</v>
      </c>
      <c r="ED46" s="20">
        <f t="shared" ca="1" si="279"/>
        <v>1.1453862800823924</v>
      </c>
      <c r="EE46" s="20">
        <f t="shared" ca="1" si="280"/>
        <v>5.3946484082079627</v>
      </c>
      <c r="EF46" s="20">
        <f t="shared" ca="1" si="281"/>
        <v>14.614441237973562</v>
      </c>
      <c r="EG46" s="20">
        <f t="shared" ca="1" si="282"/>
        <v>0</v>
      </c>
      <c r="EH46" s="20">
        <f t="shared" ca="1" si="283"/>
        <v>1.6257855729669126</v>
      </c>
      <c r="EI46" s="5"/>
      <c r="EJ46" s="5"/>
      <c r="EK46" s="5"/>
      <c r="EL46" s="5">
        <f t="shared" ref="EL46:EW55" ca="1" si="312">OFFSET(INDIRECT($D$21),$C46,EL$19)</f>
        <v>1929510</v>
      </c>
      <c r="EM46" s="5">
        <f t="shared" ca="1" si="312"/>
        <v>219179</v>
      </c>
      <c r="EN46" s="5">
        <f t="shared" ca="1" si="312"/>
        <v>375217</v>
      </c>
      <c r="EO46" s="5">
        <f t="shared" ca="1" si="312"/>
        <v>119166</v>
      </c>
      <c r="EP46" s="5">
        <f t="shared" ca="1" si="312"/>
        <v>0</v>
      </c>
      <c r="EQ46" s="5">
        <f t="shared" ca="1" si="312"/>
        <v>0</v>
      </c>
      <c r="ER46" s="5">
        <f t="shared" ca="1" si="312"/>
        <v>0</v>
      </c>
      <c r="ES46" s="5">
        <f t="shared" ca="1" si="312"/>
        <v>303196</v>
      </c>
      <c r="ET46" s="5">
        <f t="shared" ca="1" si="312"/>
        <v>821377</v>
      </c>
      <c r="EU46" s="5">
        <f t="shared" ca="1" si="312"/>
        <v>0</v>
      </c>
      <c r="EV46" s="5">
        <f t="shared" ca="1" si="312"/>
        <v>91374.2</v>
      </c>
      <c r="EW46" s="5">
        <f t="shared" ca="1" si="312"/>
        <v>0</v>
      </c>
      <c r="EX46" s="5"/>
      <c r="EY46" s="5">
        <f t="shared" ref="EY46:FJ55" ca="1" si="313">OFFSET(INDIRECT($D$21),$C46,EY$19)</f>
        <v>2196.4499999999998</v>
      </c>
      <c r="EZ46" s="5">
        <f t="shared" ca="1" si="313"/>
        <v>0</v>
      </c>
      <c r="FA46" s="5">
        <f t="shared" ca="1" si="313"/>
        <v>0</v>
      </c>
      <c r="FB46" s="5">
        <f t="shared" ca="1" si="313"/>
        <v>0</v>
      </c>
      <c r="FC46" s="5">
        <f t="shared" ca="1" si="313"/>
        <v>0</v>
      </c>
      <c r="FD46" s="5">
        <f t="shared" ca="1" si="313"/>
        <v>0</v>
      </c>
      <c r="FE46" s="5">
        <f t="shared" ca="1" si="313"/>
        <v>2196.4499999999998</v>
      </c>
      <c r="FF46" s="5">
        <f t="shared" ca="1" si="313"/>
        <v>0</v>
      </c>
      <c r="FG46" s="5">
        <f t="shared" ca="1" si="313"/>
        <v>0</v>
      </c>
      <c r="FH46" s="5">
        <f t="shared" ca="1" si="313"/>
        <v>0</v>
      </c>
      <c r="FI46" s="5">
        <f t="shared" ca="1" si="313"/>
        <v>0</v>
      </c>
      <c r="FJ46" s="5">
        <f t="shared" ca="1" si="313"/>
        <v>0</v>
      </c>
      <c r="FK46" s="5"/>
      <c r="FL46" s="5">
        <f t="shared" ref="FL46:FS55" ca="1" si="314">OFFSET(INDIRECT($D$21),$C46,FL$19)</f>
        <v>156.87</v>
      </c>
      <c r="FM46" s="5">
        <f t="shared" ca="1" si="314"/>
        <v>19.535399999999999</v>
      </c>
      <c r="FN46" s="5">
        <f t="shared" ca="1" si="314"/>
        <v>82.483599999999996</v>
      </c>
      <c r="FO46" s="5">
        <f t="shared" ca="1" si="314"/>
        <v>14.6921</v>
      </c>
      <c r="FP46" s="5">
        <f t="shared" ca="1" si="314"/>
        <v>0</v>
      </c>
      <c r="FQ46" s="5">
        <f t="shared" ca="1" si="314"/>
        <v>0</v>
      </c>
      <c r="FR46" s="5">
        <f t="shared" ca="1" si="314"/>
        <v>1.6408400000000001</v>
      </c>
      <c r="FS46" s="5">
        <f t="shared" ca="1" si="314"/>
        <v>38.518300000000004</v>
      </c>
      <c r="FT46" s="5"/>
      <c r="FU46" s="20">
        <f t="shared" ca="1" si="284"/>
        <v>35.476406643548096</v>
      </c>
      <c r="FV46" s="20">
        <f t="shared" ca="1" si="285"/>
        <v>3.8997666310327745</v>
      </c>
      <c r="FW46" s="20">
        <f t="shared" ca="1" si="286"/>
        <v>6.6760900268557863</v>
      </c>
      <c r="FX46" s="20">
        <f t="shared" ca="1" si="287"/>
        <v>2.1202742523401037</v>
      </c>
      <c r="FY46" s="20">
        <f t="shared" ca="1" si="288"/>
        <v>0</v>
      </c>
      <c r="FZ46" s="20">
        <f t="shared" ca="1" si="289"/>
        <v>0</v>
      </c>
      <c r="GA46" s="20">
        <f t="shared" ca="1" si="290"/>
        <v>1.1453862800823924</v>
      </c>
      <c r="GB46" s="20">
        <f t="shared" ca="1" si="291"/>
        <v>5.3946484082079627</v>
      </c>
      <c r="GC46" s="20">
        <f t="shared" ca="1" si="292"/>
        <v>14.614441237973562</v>
      </c>
      <c r="GD46" s="20">
        <f t="shared" ca="1" si="293"/>
        <v>0</v>
      </c>
      <c r="GE46" s="20">
        <f t="shared" ca="1" si="294"/>
        <v>1.6257855729669126</v>
      </c>
      <c r="GF46" s="5"/>
      <c r="GG46" s="5"/>
      <c r="GH46" s="5"/>
      <c r="GI46" s="5">
        <f t="shared" ca="1" si="309"/>
        <v>1524700</v>
      </c>
      <c r="GJ46" s="5">
        <f t="shared" ca="1" si="309"/>
        <v>64.645200000000003</v>
      </c>
      <c r="GK46" s="5">
        <f t="shared" ca="1" si="309"/>
        <v>118515</v>
      </c>
      <c r="GL46" s="5">
        <f t="shared" ca="1" si="309"/>
        <v>170111</v>
      </c>
      <c r="GM46" s="5">
        <f t="shared" ca="1" si="309"/>
        <v>13838.6</v>
      </c>
      <c r="GN46" s="5">
        <f t="shared" ca="1" si="309"/>
        <v>31737.9</v>
      </c>
      <c r="GO46" s="5">
        <f t="shared" ca="1" si="309"/>
        <v>0</v>
      </c>
      <c r="GP46" s="5">
        <f t="shared" ca="1" si="309"/>
        <v>277683</v>
      </c>
      <c r="GQ46" s="5">
        <f t="shared" ca="1" si="309"/>
        <v>821377</v>
      </c>
      <c r="GR46" s="5">
        <f t="shared" ca="1" si="309"/>
        <v>0</v>
      </c>
      <c r="GS46" s="5">
        <f t="shared" ca="1" si="309"/>
        <v>91374.2</v>
      </c>
      <c r="GT46" s="5">
        <f t="shared" ca="1" si="309"/>
        <v>0</v>
      </c>
      <c r="GU46" s="5"/>
      <c r="GV46" s="5">
        <f t="shared" ca="1" si="310"/>
        <v>13005.9</v>
      </c>
      <c r="GW46" s="5">
        <f t="shared" ca="1" si="310"/>
        <v>10745.9</v>
      </c>
      <c r="GX46" s="5">
        <f t="shared" ca="1" si="310"/>
        <v>0</v>
      </c>
      <c r="GY46" s="5">
        <f t="shared" ca="1" si="310"/>
        <v>0</v>
      </c>
      <c r="GZ46" s="5">
        <f t="shared" ca="1" si="310"/>
        <v>0</v>
      </c>
      <c r="HA46" s="5">
        <f t="shared" ca="1" si="310"/>
        <v>0</v>
      </c>
      <c r="HB46" s="5">
        <f t="shared" ca="1" si="310"/>
        <v>2260</v>
      </c>
      <c r="HC46" s="5">
        <f t="shared" ca="1" si="310"/>
        <v>0</v>
      </c>
      <c r="HD46" s="5">
        <f t="shared" ca="1" si="310"/>
        <v>0</v>
      </c>
      <c r="HE46" s="5">
        <f t="shared" ca="1" si="310"/>
        <v>0</v>
      </c>
      <c r="HF46" s="5">
        <f t="shared" ca="1" si="310"/>
        <v>0</v>
      </c>
      <c r="HG46" s="5">
        <f t="shared" ca="1" si="310"/>
        <v>0</v>
      </c>
      <c r="HH46" s="5"/>
      <c r="HI46" s="5">
        <f t="shared" ca="1" si="311"/>
        <v>103.72</v>
      </c>
      <c r="HJ46" s="5">
        <f t="shared" ca="1" si="311"/>
        <v>8.9807299999999994</v>
      </c>
      <c r="HK46" s="5">
        <f t="shared" ca="1" si="311"/>
        <v>27.782599999999999</v>
      </c>
      <c r="HL46" s="5">
        <f t="shared" ca="1" si="311"/>
        <v>21.993500000000001</v>
      </c>
      <c r="HM46" s="5">
        <f t="shared" ca="1" si="311"/>
        <v>3.0848399999999998</v>
      </c>
      <c r="HN46" s="5">
        <f t="shared" ca="1" si="311"/>
        <v>5.0257100000000001</v>
      </c>
      <c r="HO46" s="5">
        <f t="shared" ca="1" si="311"/>
        <v>1.6881299999999999</v>
      </c>
      <c r="HP46" s="5">
        <f t="shared" ca="1" si="311"/>
        <v>35.164499999999997</v>
      </c>
      <c r="HQ46" s="5"/>
      <c r="HR46" s="20">
        <f t="shared" ca="1" si="103"/>
        <v>33.910600996010743</v>
      </c>
      <c r="HS46" s="20">
        <f t="shared" ca="1" si="104"/>
        <v>5.6048317963257119</v>
      </c>
      <c r="HT46" s="20">
        <f t="shared" ca="1" si="105"/>
        <v>2.108691262743462</v>
      </c>
      <c r="HU46" s="20">
        <f t="shared" ca="1" si="106"/>
        <v>3.0267188068729953</v>
      </c>
      <c r="HV46" s="20">
        <f t="shared" ca="1" si="107"/>
        <v>0.24622482309076213</v>
      </c>
      <c r="HW46" s="20">
        <f t="shared" ca="1" si="108"/>
        <v>0.56470010064401743</v>
      </c>
      <c r="HX46" s="20">
        <f t="shared" ca="1" si="109"/>
        <v>1.1785257998070555</v>
      </c>
      <c r="HY46" s="20">
        <f t="shared" ca="1" si="110"/>
        <v>4.9407055302062419</v>
      </c>
      <c r="HZ46" s="20">
        <f t="shared" ca="1" si="111"/>
        <v>14.614441237973562</v>
      </c>
      <c r="IA46" s="20">
        <f t="shared" ca="1" si="112"/>
        <v>0</v>
      </c>
      <c r="IB46" s="20">
        <f t="shared" ca="1" si="113"/>
        <v>1.6257855729669126</v>
      </c>
      <c r="IC46" s="5"/>
      <c r="ID46" s="5"/>
      <c r="IE46" s="5"/>
      <c r="IF46" s="5">
        <f t="shared" ref="IF46:IQ55" ca="1" si="315">OFFSET(INDIRECT($D$21),$C46,IF$19)</f>
        <v>1524700</v>
      </c>
      <c r="IG46" s="5">
        <f t="shared" ca="1" si="315"/>
        <v>64.645200000000003</v>
      </c>
      <c r="IH46" s="5">
        <f t="shared" ca="1" si="315"/>
        <v>118515</v>
      </c>
      <c r="II46" s="5">
        <f t="shared" ca="1" si="315"/>
        <v>170111</v>
      </c>
      <c r="IJ46" s="5">
        <f t="shared" ca="1" si="315"/>
        <v>13838.6</v>
      </c>
      <c r="IK46" s="5">
        <f t="shared" ca="1" si="315"/>
        <v>31737.9</v>
      </c>
      <c r="IL46" s="5">
        <f t="shared" ca="1" si="315"/>
        <v>0</v>
      </c>
      <c r="IM46" s="5">
        <f t="shared" ca="1" si="315"/>
        <v>277683</v>
      </c>
      <c r="IN46" s="5">
        <f t="shared" ca="1" si="315"/>
        <v>821377</v>
      </c>
      <c r="IO46" s="5">
        <f t="shared" ca="1" si="315"/>
        <v>0</v>
      </c>
      <c r="IP46" s="5">
        <f t="shared" ca="1" si="315"/>
        <v>91374.2</v>
      </c>
      <c r="IQ46" s="5">
        <f t="shared" ca="1" si="315"/>
        <v>0</v>
      </c>
      <c r="IR46" s="5"/>
      <c r="IS46" s="5">
        <f t="shared" ref="IS46:JD55" ca="1" si="316">OFFSET(INDIRECT($D$21),$C46,IS$19)</f>
        <v>13005.9</v>
      </c>
      <c r="IT46" s="5">
        <f t="shared" ca="1" si="316"/>
        <v>10745.9</v>
      </c>
      <c r="IU46" s="5">
        <f t="shared" ca="1" si="316"/>
        <v>0</v>
      </c>
      <c r="IV46" s="5">
        <f t="shared" ca="1" si="316"/>
        <v>0</v>
      </c>
      <c r="IW46" s="5">
        <f t="shared" ca="1" si="316"/>
        <v>0</v>
      </c>
      <c r="IX46" s="5">
        <f t="shared" ca="1" si="316"/>
        <v>0</v>
      </c>
      <c r="IY46" s="5">
        <f t="shared" ca="1" si="316"/>
        <v>2260</v>
      </c>
      <c r="IZ46" s="5">
        <f t="shared" ca="1" si="316"/>
        <v>0</v>
      </c>
      <c r="JA46" s="5">
        <f t="shared" ca="1" si="316"/>
        <v>0</v>
      </c>
      <c r="JB46" s="5">
        <f t="shared" ca="1" si="316"/>
        <v>0</v>
      </c>
      <c r="JC46" s="5">
        <f t="shared" ca="1" si="316"/>
        <v>0</v>
      </c>
      <c r="JD46" s="5">
        <f t="shared" ca="1" si="316"/>
        <v>0</v>
      </c>
      <c r="JE46" s="5"/>
      <c r="JF46" s="5">
        <f t="shared" ref="JF46:JM55" ca="1" si="317">OFFSET(INDIRECT($D$21),$C46,JF$19)</f>
        <v>103.72</v>
      </c>
      <c r="JG46" s="5">
        <f t="shared" ca="1" si="317"/>
        <v>8.9807299999999994</v>
      </c>
      <c r="JH46" s="5">
        <f t="shared" ca="1" si="317"/>
        <v>27.782599999999999</v>
      </c>
      <c r="JI46" s="5">
        <f t="shared" ca="1" si="317"/>
        <v>21.993500000000001</v>
      </c>
      <c r="JJ46" s="5">
        <f t="shared" ca="1" si="317"/>
        <v>3.0848399999999998</v>
      </c>
      <c r="JK46" s="5">
        <f t="shared" ca="1" si="317"/>
        <v>5.0257100000000001</v>
      </c>
      <c r="JL46" s="5">
        <f t="shared" ca="1" si="317"/>
        <v>1.6881299999999999</v>
      </c>
      <c r="JM46" s="5">
        <f t="shared" ca="1" si="317"/>
        <v>35.164499999999997</v>
      </c>
      <c r="JN46" s="5"/>
      <c r="JO46" s="20">
        <f t="shared" ca="1" si="295"/>
        <v>33.910600996010743</v>
      </c>
      <c r="JP46" s="20">
        <f t="shared" ca="1" si="296"/>
        <v>5.6048317963257119</v>
      </c>
      <c r="JQ46" s="20">
        <f t="shared" ca="1" si="297"/>
        <v>2.108691262743462</v>
      </c>
      <c r="JR46" s="20">
        <f t="shared" ca="1" si="298"/>
        <v>3.0267188068729953</v>
      </c>
      <c r="JS46" s="20">
        <f t="shared" ca="1" si="299"/>
        <v>0.24622482309076213</v>
      </c>
      <c r="JT46" s="20">
        <f t="shared" ca="1" si="300"/>
        <v>0.56470010064401743</v>
      </c>
      <c r="JU46" s="20">
        <f t="shared" ca="1" si="301"/>
        <v>1.1785257998070555</v>
      </c>
      <c r="JV46" s="20">
        <f t="shared" ca="1" si="302"/>
        <v>4.9407055302062419</v>
      </c>
      <c r="JW46" s="20">
        <f t="shared" ca="1" si="303"/>
        <v>14.614441237973562</v>
      </c>
      <c r="JX46" s="20">
        <f t="shared" ca="1" si="304"/>
        <v>0</v>
      </c>
      <c r="JY46" s="20">
        <f t="shared" ca="1" si="305"/>
        <v>1.6257855729669126</v>
      </c>
    </row>
    <row r="47" spans="1:285" ht="15" customHeight="1" x14ac:dyDescent="0.25">
      <c r="A47" s="5">
        <f>IF('Old Results'!E27='New Results'!E27,'New Results'!E27,"0")</f>
        <v>76705.899999999994</v>
      </c>
      <c r="B47" s="5"/>
      <c r="C47" s="28">
        <f t="shared" si="272"/>
        <v>26</v>
      </c>
      <c r="D47" s="43" t="str">
        <f>'Old Results'!C27</f>
        <v>OffLrg-PrkgLab16</v>
      </c>
      <c r="E47" s="43" t="str">
        <f>'New Results'!C27</f>
        <v>OffLrg-PrkgLab16</v>
      </c>
      <c r="F47" s="5">
        <f t="shared" ca="1" si="183"/>
        <v>0</v>
      </c>
      <c r="G47" s="5">
        <f t="shared" ca="1" si="184"/>
        <v>0</v>
      </c>
      <c r="H47" s="5">
        <f t="shared" ca="1" si="185"/>
        <v>0</v>
      </c>
      <c r="I47" s="5">
        <f t="shared" ca="1" si="186"/>
        <v>0</v>
      </c>
      <c r="J47" s="5">
        <f t="shared" ca="1" si="187"/>
        <v>0</v>
      </c>
      <c r="K47" s="5">
        <f t="shared" ca="1" si="188"/>
        <v>0</v>
      </c>
      <c r="L47" s="5">
        <f t="shared" ca="1" si="189"/>
        <v>0</v>
      </c>
      <c r="M47" s="5">
        <f t="shared" ca="1" si="190"/>
        <v>0</v>
      </c>
      <c r="N47" s="5">
        <f t="shared" ca="1" si="191"/>
        <v>0</v>
      </c>
      <c r="O47" s="5">
        <f t="shared" ca="1" si="192"/>
        <v>0</v>
      </c>
      <c r="P47" s="5">
        <f t="shared" ca="1" si="193"/>
        <v>0</v>
      </c>
      <c r="Q47" s="5">
        <f t="shared" ca="1" si="193"/>
        <v>0</v>
      </c>
      <c r="R47" s="5">
        <f t="shared" ca="1" si="194"/>
        <v>0</v>
      </c>
      <c r="S47" s="5">
        <f t="shared" ca="1" si="195"/>
        <v>0</v>
      </c>
      <c r="T47" s="5">
        <f t="shared" ca="1" si="196"/>
        <v>0</v>
      </c>
      <c r="U47" s="5">
        <f t="shared" ca="1" si="197"/>
        <v>0</v>
      </c>
      <c r="V47" s="5">
        <f t="shared" ca="1" si="198"/>
        <v>0</v>
      </c>
      <c r="W47" s="5">
        <f t="shared" ca="1" si="199"/>
        <v>0</v>
      </c>
      <c r="X47" s="5">
        <f t="shared" ca="1" si="200"/>
        <v>0</v>
      </c>
      <c r="Y47" s="5">
        <f t="shared" ca="1" si="201"/>
        <v>0</v>
      </c>
      <c r="Z47" s="5">
        <f t="shared" ca="1" si="202"/>
        <v>0</v>
      </c>
      <c r="AA47" s="5">
        <f t="shared" ca="1" si="203"/>
        <v>0</v>
      </c>
      <c r="AB47" s="5">
        <f t="shared" ca="1" si="204"/>
        <v>0</v>
      </c>
      <c r="AC47" s="5">
        <f t="shared" ca="1" si="204"/>
        <v>0</v>
      </c>
      <c r="AD47" s="38">
        <f t="shared" ca="1" si="205"/>
        <v>0</v>
      </c>
      <c r="AE47" s="38">
        <f t="shared" ca="1" si="206"/>
        <v>0</v>
      </c>
      <c r="AF47" s="38">
        <f t="shared" ca="1" si="207"/>
        <v>0</v>
      </c>
      <c r="AG47" s="38">
        <f t="shared" ca="1" si="208"/>
        <v>0</v>
      </c>
      <c r="AH47" s="38">
        <f t="shared" ca="1" si="209"/>
        <v>0</v>
      </c>
      <c r="AI47" s="38">
        <f t="shared" ca="1" si="210"/>
        <v>0</v>
      </c>
      <c r="AJ47" s="38">
        <f t="shared" ca="1" si="211"/>
        <v>0</v>
      </c>
      <c r="AK47" s="38">
        <f t="shared" ca="1" si="212"/>
        <v>0</v>
      </c>
      <c r="AL47" s="34">
        <f t="shared" ca="1" si="68"/>
        <v>319.61469300275468</v>
      </c>
      <c r="AM47" s="34">
        <f t="shared" ca="1" si="69"/>
        <v>319.61469300275468</v>
      </c>
      <c r="AN47" s="25">
        <f t="shared" ca="1" si="213"/>
        <v>0</v>
      </c>
      <c r="AO47" s="35">
        <f t="shared" ca="1" si="214"/>
        <v>1021.13</v>
      </c>
      <c r="AP47" s="35">
        <f t="shared" ca="1" si="215"/>
        <v>1021.13</v>
      </c>
      <c r="AQ47" s="47">
        <f t="shared" ca="1" si="216"/>
        <v>0</v>
      </c>
      <c r="AR47" s="35">
        <f t="shared" ca="1" si="70"/>
        <v>10.3</v>
      </c>
      <c r="AS47" s="35">
        <f t="shared" ca="1" si="71"/>
        <v>10.3</v>
      </c>
      <c r="AT47" s="49">
        <f t="shared" ca="1" si="132"/>
        <v>0</v>
      </c>
      <c r="AU47" s="5"/>
      <c r="AV47" s="5">
        <f t="shared" ca="1" si="72"/>
        <v>0</v>
      </c>
      <c r="AW47" s="5">
        <f t="shared" ca="1" si="73"/>
        <v>0</v>
      </c>
      <c r="AX47" s="5">
        <f t="shared" ca="1" si="74"/>
        <v>0</v>
      </c>
      <c r="AY47" s="5">
        <f t="shared" ca="1" si="75"/>
        <v>0</v>
      </c>
      <c r="AZ47" s="5">
        <f t="shared" ca="1" si="76"/>
        <v>0</v>
      </c>
      <c r="BA47" s="5">
        <f t="shared" ca="1" si="77"/>
        <v>0</v>
      </c>
      <c r="BB47" s="5">
        <f t="shared" ca="1" si="78"/>
        <v>0</v>
      </c>
      <c r="BC47" s="5">
        <f t="shared" ca="1" si="79"/>
        <v>0</v>
      </c>
      <c r="BD47" s="5">
        <f t="shared" ca="1" si="80"/>
        <v>0</v>
      </c>
      <c r="BE47" s="5">
        <f t="shared" ca="1" si="81"/>
        <v>0</v>
      </c>
      <c r="BF47" s="5">
        <f t="shared" ca="1" si="82"/>
        <v>0</v>
      </c>
      <c r="BG47" s="5">
        <f t="shared" ca="1" si="83"/>
        <v>0</v>
      </c>
      <c r="BH47" s="5">
        <f t="shared" ca="1" si="217"/>
        <v>0</v>
      </c>
      <c r="BI47" s="5">
        <f t="shared" ca="1" si="218"/>
        <v>0</v>
      </c>
      <c r="BJ47" s="5">
        <f t="shared" ca="1" si="219"/>
        <v>0</v>
      </c>
      <c r="BK47" s="5">
        <f t="shared" ca="1" si="220"/>
        <v>0</v>
      </c>
      <c r="BL47" s="5">
        <f t="shared" ca="1" si="221"/>
        <v>0</v>
      </c>
      <c r="BM47" s="5">
        <f t="shared" ca="1" si="222"/>
        <v>0</v>
      </c>
      <c r="BN47" s="5">
        <f t="shared" ca="1" si="223"/>
        <v>0</v>
      </c>
      <c r="BO47" s="5">
        <f t="shared" ca="1" si="224"/>
        <v>0</v>
      </c>
      <c r="BP47" s="5">
        <f t="shared" ca="1" si="225"/>
        <v>0</v>
      </c>
      <c r="BQ47" s="5">
        <f t="shared" ca="1" si="226"/>
        <v>0</v>
      </c>
      <c r="BR47" s="5">
        <f t="shared" ca="1" si="227"/>
        <v>0</v>
      </c>
      <c r="BS47" s="5">
        <f t="shared" ca="1" si="227"/>
        <v>0</v>
      </c>
      <c r="BT47" s="38">
        <f t="shared" ca="1" si="228"/>
        <v>0</v>
      </c>
      <c r="BU47" s="38">
        <f t="shared" ca="1" si="229"/>
        <v>0</v>
      </c>
      <c r="BV47" s="38">
        <f t="shared" ca="1" si="230"/>
        <v>0</v>
      </c>
      <c r="BW47" s="38">
        <f t="shared" ca="1" si="231"/>
        <v>0</v>
      </c>
      <c r="BX47" s="38">
        <f t="shared" ca="1" si="232"/>
        <v>0</v>
      </c>
      <c r="BY47" s="38">
        <f t="shared" ca="1" si="233"/>
        <v>0</v>
      </c>
      <c r="BZ47" s="38">
        <f t="shared" ca="1" si="234"/>
        <v>0</v>
      </c>
      <c r="CA47" s="20">
        <f t="shared" ca="1" si="235"/>
        <v>0</v>
      </c>
      <c r="CB47" s="34">
        <f t="shared" ca="1" si="86"/>
        <v>328.36548427174444</v>
      </c>
      <c r="CC47" s="34">
        <f t="shared" ca="1" si="87"/>
        <v>328.36548427174444</v>
      </c>
      <c r="CD47" s="25">
        <f t="shared" ca="1" si="236"/>
        <v>0</v>
      </c>
      <c r="CE47" s="35">
        <f t="shared" ca="1" si="237"/>
        <v>1031.3900000000001</v>
      </c>
      <c r="CF47" s="35">
        <f t="shared" ca="1" si="238"/>
        <v>1031.3900000000001</v>
      </c>
      <c r="CG47" s="47">
        <f t="shared" ca="1" si="88"/>
        <v>0</v>
      </c>
      <c r="CH47" s="5"/>
      <c r="CJ47" s="5">
        <f t="shared" ca="1" si="155"/>
        <v>73</v>
      </c>
      <c r="CK47" s="5">
        <f t="shared" ca="1" si="156"/>
        <v>61</v>
      </c>
      <c r="CL47" s="66">
        <f t="shared" ca="1" si="157"/>
        <v>0.16438356164383561</v>
      </c>
      <c r="CO47" s="5">
        <f t="shared" ca="1" si="306"/>
        <v>2633890</v>
      </c>
      <c r="CP47" s="5">
        <f t="shared" ca="1" si="306"/>
        <v>893.505</v>
      </c>
      <c r="CQ47" s="5">
        <f t="shared" ca="1" si="306"/>
        <v>679989</v>
      </c>
      <c r="CR47" s="5">
        <f t="shared" ca="1" si="306"/>
        <v>937499</v>
      </c>
      <c r="CS47" s="5">
        <f t="shared" ca="1" si="306"/>
        <v>0</v>
      </c>
      <c r="CT47" s="5">
        <f t="shared" ca="1" si="306"/>
        <v>50045.7</v>
      </c>
      <c r="CU47" s="5">
        <f t="shared" ca="1" si="306"/>
        <v>0</v>
      </c>
      <c r="CV47" s="5">
        <f t="shared" ca="1" si="306"/>
        <v>327149</v>
      </c>
      <c r="CW47" s="5">
        <f t="shared" ca="1" si="306"/>
        <v>447532</v>
      </c>
      <c r="CX47" s="5">
        <f t="shared" ca="1" si="306"/>
        <v>135238</v>
      </c>
      <c r="CY47" s="5">
        <f t="shared" ca="1" si="306"/>
        <v>55538.7</v>
      </c>
      <c r="CZ47" s="5">
        <f t="shared" ca="1" si="306"/>
        <v>0</v>
      </c>
      <c r="DA47" s="5"/>
      <c r="DB47" s="5">
        <f t="shared" ca="1" si="307"/>
        <v>155295</v>
      </c>
      <c r="DC47" s="5">
        <f t="shared" ca="1" si="307"/>
        <v>136492</v>
      </c>
      <c r="DD47" s="5">
        <f t="shared" ca="1" si="307"/>
        <v>0</v>
      </c>
      <c r="DE47" s="5">
        <f t="shared" ca="1" si="307"/>
        <v>0</v>
      </c>
      <c r="DF47" s="5">
        <f t="shared" ca="1" si="307"/>
        <v>0</v>
      </c>
      <c r="DG47" s="5">
        <f t="shared" ca="1" si="307"/>
        <v>0</v>
      </c>
      <c r="DH47" s="5">
        <f t="shared" ca="1" si="307"/>
        <v>904.601</v>
      </c>
      <c r="DI47" s="5">
        <f t="shared" ca="1" si="307"/>
        <v>0</v>
      </c>
      <c r="DJ47" s="5">
        <f t="shared" ca="1" si="307"/>
        <v>17898.7</v>
      </c>
      <c r="DK47" s="5">
        <f t="shared" ca="1" si="307"/>
        <v>0</v>
      </c>
      <c r="DL47" s="5">
        <f t="shared" ca="1" si="307"/>
        <v>0</v>
      </c>
      <c r="DM47" s="5">
        <f t="shared" ca="1" si="307"/>
        <v>0</v>
      </c>
      <c r="DN47" s="5"/>
      <c r="DO47" s="5">
        <f t="shared" ca="1" si="308"/>
        <v>1021.13</v>
      </c>
      <c r="DP47" s="5">
        <f t="shared" ca="1" si="308"/>
        <v>269.72000000000003</v>
      </c>
      <c r="DQ47" s="5">
        <f t="shared" ca="1" si="308"/>
        <v>360.649</v>
      </c>
      <c r="DR47" s="5">
        <f t="shared" ca="1" si="308"/>
        <v>273.23500000000001</v>
      </c>
      <c r="DS47" s="5">
        <f t="shared" ca="1" si="308"/>
        <v>0</v>
      </c>
      <c r="DT47" s="5">
        <f t="shared" ca="1" si="308"/>
        <v>13.329599999999999</v>
      </c>
      <c r="DU47" s="5">
        <f t="shared" ca="1" si="308"/>
        <v>1.69045</v>
      </c>
      <c r="DV47" s="5">
        <f t="shared" ca="1" si="308"/>
        <v>102.502</v>
      </c>
      <c r="DW47" s="5"/>
      <c r="DX47" s="20">
        <f t="shared" ca="1" si="273"/>
        <v>319.61469300275468</v>
      </c>
      <c r="DY47" s="20">
        <f t="shared" ca="1" si="274"/>
        <v>177.98172812078343</v>
      </c>
      <c r="DZ47" s="20">
        <f t="shared" ca="1" si="275"/>
        <v>30.246988406367699</v>
      </c>
      <c r="EA47" s="20">
        <f t="shared" ca="1" si="276"/>
        <v>41.701441323288044</v>
      </c>
      <c r="EB47" s="20">
        <f t="shared" ca="1" si="277"/>
        <v>0</v>
      </c>
      <c r="EC47" s="20">
        <f t="shared" ca="1" si="278"/>
        <v>2.2261120513545891</v>
      </c>
      <c r="ED47" s="20">
        <f t="shared" ca="1" si="279"/>
        <v>1.1793108483180565</v>
      </c>
      <c r="EE47" s="20">
        <f t="shared" ca="1" si="280"/>
        <v>14.552106004883589</v>
      </c>
      <c r="EF47" s="20">
        <f t="shared" ca="1" si="281"/>
        <v>43.2411220518891</v>
      </c>
      <c r="EG47" s="20">
        <f t="shared" ca="1" si="282"/>
        <v>6.0156005730980278</v>
      </c>
      <c r="EH47" s="20">
        <f t="shared" ca="1" si="283"/>
        <v>2.4704493969825005</v>
      </c>
      <c r="EI47" s="5"/>
      <c r="EJ47" s="5"/>
      <c r="EK47" s="5"/>
      <c r="EL47" s="5">
        <f t="shared" ca="1" si="312"/>
        <v>2633890</v>
      </c>
      <c r="EM47" s="5">
        <f t="shared" ca="1" si="312"/>
        <v>893.505</v>
      </c>
      <c r="EN47" s="5">
        <f t="shared" ca="1" si="312"/>
        <v>679989</v>
      </c>
      <c r="EO47" s="5">
        <f t="shared" ca="1" si="312"/>
        <v>937499</v>
      </c>
      <c r="EP47" s="5">
        <f t="shared" ca="1" si="312"/>
        <v>0</v>
      </c>
      <c r="EQ47" s="5">
        <f t="shared" ca="1" si="312"/>
        <v>50045.7</v>
      </c>
      <c r="ER47" s="5">
        <f t="shared" ca="1" si="312"/>
        <v>0</v>
      </c>
      <c r="ES47" s="5">
        <f t="shared" ca="1" si="312"/>
        <v>327149</v>
      </c>
      <c r="ET47" s="5">
        <f t="shared" ca="1" si="312"/>
        <v>447532</v>
      </c>
      <c r="EU47" s="5">
        <f t="shared" ca="1" si="312"/>
        <v>135238</v>
      </c>
      <c r="EV47" s="5">
        <f t="shared" ca="1" si="312"/>
        <v>55538.7</v>
      </c>
      <c r="EW47" s="5">
        <f t="shared" ca="1" si="312"/>
        <v>0</v>
      </c>
      <c r="EX47" s="5"/>
      <c r="EY47" s="5">
        <f t="shared" ca="1" si="313"/>
        <v>155295</v>
      </c>
      <c r="EZ47" s="5">
        <f t="shared" ca="1" si="313"/>
        <v>136492</v>
      </c>
      <c r="FA47" s="5">
        <f t="shared" ca="1" si="313"/>
        <v>0</v>
      </c>
      <c r="FB47" s="5">
        <f t="shared" ca="1" si="313"/>
        <v>0</v>
      </c>
      <c r="FC47" s="5">
        <f t="shared" ca="1" si="313"/>
        <v>0</v>
      </c>
      <c r="FD47" s="5">
        <f t="shared" ca="1" si="313"/>
        <v>0</v>
      </c>
      <c r="FE47" s="5">
        <f t="shared" ca="1" si="313"/>
        <v>904.601</v>
      </c>
      <c r="FF47" s="5">
        <f t="shared" ca="1" si="313"/>
        <v>0</v>
      </c>
      <c r="FG47" s="5">
        <f t="shared" ca="1" si="313"/>
        <v>17898.7</v>
      </c>
      <c r="FH47" s="5">
        <f t="shared" ca="1" si="313"/>
        <v>0</v>
      </c>
      <c r="FI47" s="5">
        <f t="shared" ca="1" si="313"/>
        <v>0</v>
      </c>
      <c r="FJ47" s="5">
        <f t="shared" ca="1" si="313"/>
        <v>0</v>
      </c>
      <c r="FK47" s="5"/>
      <c r="FL47" s="5">
        <f t="shared" ca="1" si="314"/>
        <v>1021.13</v>
      </c>
      <c r="FM47" s="5">
        <f t="shared" ca="1" si="314"/>
        <v>269.72000000000003</v>
      </c>
      <c r="FN47" s="5">
        <f t="shared" ca="1" si="314"/>
        <v>360.649</v>
      </c>
      <c r="FO47" s="5">
        <f t="shared" ca="1" si="314"/>
        <v>273.23500000000001</v>
      </c>
      <c r="FP47" s="5">
        <f t="shared" ca="1" si="314"/>
        <v>0</v>
      </c>
      <c r="FQ47" s="5">
        <f t="shared" ca="1" si="314"/>
        <v>13.329599999999999</v>
      </c>
      <c r="FR47" s="5">
        <f t="shared" ca="1" si="314"/>
        <v>1.69045</v>
      </c>
      <c r="FS47" s="5">
        <f t="shared" ca="1" si="314"/>
        <v>102.502</v>
      </c>
      <c r="FT47" s="5"/>
      <c r="FU47" s="20">
        <f t="shared" ca="1" si="284"/>
        <v>319.61469300275468</v>
      </c>
      <c r="FV47" s="20">
        <f t="shared" ca="1" si="285"/>
        <v>177.98172812078343</v>
      </c>
      <c r="FW47" s="20">
        <f t="shared" ca="1" si="286"/>
        <v>30.246988406367699</v>
      </c>
      <c r="FX47" s="20">
        <f t="shared" ca="1" si="287"/>
        <v>41.701441323288044</v>
      </c>
      <c r="FY47" s="20">
        <f t="shared" ca="1" si="288"/>
        <v>0</v>
      </c>
      <c r="FZ47" s="20">
        <f t="shared" ca="1" si="289"/>
        <v>2.2261120513545891</v>
      </c>
      <c r="GA47" s="20">
        <f t="shared" ca="1" si="290"/>
        <v>1.1793108483180565</v>
      </c>
      <c r="GB47" s="20">
        <f t="shared" ca="1" si="291"/>
        <v>14.552106004883589</v>
      </c>
      <c r="GC47" s="20">
        <f t="shared" ca="1" si="292"/>
        <v>43.2411220518891</v>
      </c>
      <c r="GD47" s="20">
        <f t="shared" ca="1" si="293"/>
        <v>6.0156005730980278</v>
      </c>
      <c r="GE47" s="20">
        <f t="shared" ca="1" si="294"/>
        <v>2.4704493969825005</v>
      </c>
      <c r="GF47" s="5"/>
      <c r="GG47" s="5"/>
      <c r="GH47" s="5"/>
      <c r="GI47" s="5">
        <f t="shared" ca="1" si="309"/>
        <v>2622500</v>
      </c>
      <c r="GJ47" s="5">
        <f t="shared" ca="1" si="309"/>
        <v>899.99699999999996</v>
      </c>
      <c r="GK47" s="5">
        <f t="shared" ca="1" si="309"/>
        <v>696641</v>
      </c>
      <c r="GL47" s="5">
        <f t="shared" ca="1" si="309"/>
        <v>917074</v>
      </c>
      <c r="GM47" s="5">
        <f t="shared" ca="1" si="309"/>
        <v>0</v>
      </c>
      <c r="GN47" s="5">
        <f t="shared" ca="1" si="309"/>
        <v>39174.5</v>
      </c>
      <c r="GO47" s="5">
        <f t="shared" ca="1" si="309"/>
        <v>0</v>
      </c>
      <c r="GP47" s="5">
        <f t="shared" ca="1" si="309"/>
        <v>330394</v>
      </c>
      <c r="GQ47" s="5">
        <f t="shared" ca="1" si="309"/>
        <v>447532</v>
      </c>
      <c r="GR47" s="5">
        <f t="shared" ca="1" si="309"/>
        <v>135238</v>
      </c>
      <c r="GS47" s="5">
        <f t="shared" ca="1" si="309"/>
        <v>55541.3</v>
      </c>
      <c r="GT47" s="5">
        <f t="shared" ca="1" si="309"/>
        <v>0</v>
      </c>
      <c r="GU47" s="5"/>
      <c r="GV47" s="5">
        <f t="shared" ca="1" si="310"/>
        <v>162396</v>
      </c>
      <c r="GW47" s="5">
        <f t="shared" ca="1" si="310"/>
        <v>143556</v>
      </c>
      <c r="GX47" s="5">
        <f t="shared" ca="1" si="310"/>
        <v>0</v>
      </c>
      <c r="GY47" s="5">
        <f t="shared" ca="1" si="310"/>
        <v>0</v>
      </c>
      <c r="GZ47" s="5">
        <f t="shared" ca="1" si="310"/>
        <v>0</v>
      </c>
      <c r="HA47" s="5">
        <f t="shared" ca="1" si="310"/>
        <v>0</v>
      </c>
      <c r="HB47" s="5">
        <f t="shared" ca="1" si="310"/>
        <v>941.96900000000005</v>
      </c>
      <c r="HC47" s="5">
        <f t="shared" ca="1" si="310"/>
        <v>0</v>
      </c>
      <c r="HD47" s="5">
        <f t="shared" ca="1" si="310"/>
        <v>17898.7</v>
      </c>
      <c r="HE47" s="5">
        <f t="shared" ca="1" si="310"/>
        <v>0</v>
      </c>
      <c r="HF47" s="5">
        <f t="shared" ca="1" si="310"/>
        <v>0</v>
      </c>
      <c r="HG47" s="5">
        <f t="shared" ca="1" si="310"/>
        <v>0</v>
      </c>
      <c r="HH47" s="5"/>
      <c r="HI47" s="5">
        <f t="shared" ca="1" si="311"/>
        <v>1031.3900000000001</v>
      </c>
      <c r="HJ47" s="5">
        <f t="shared" ca="1" si="311"/>
        <v>281.15199999999999</v>
      </c>
      <c r="HK47" s="5">
        <f t="shared" ca="1" si="311"/>
        <v>368.7</v>
      </c>
      <c r="HL47" s="5">
        <f t="shared" ca="1" si="311"/>
        <v>265.55599999999998</v>
      </c>
      <c r="HM47" s="5">
        <f t="shared" ca="1" si="311"/>
        <v>0</v>
      </c>
      <c r="HN47" s="5">
        <f t="shared" ca="1" si="311"/>
        <v>10.5548</v>
      </c>
      <c r="HO47" s="5">
        <f t="shared" ca="1" si="311"/>
        <v>1.75996</v>
      </c>
      <c r="HP47" s="5">
        <f t="shared" ca="1" si="311"/>
        <v>103.67</v>
      </c>
      <c r="HQ47" s="5"/>
      <c r="HR47" s="20">
        <f t="shared" ca="1" si="103"/>
        <v>328.36548427174444</v>
      </c>
      <c r="HS47" s="20">
        <f t="shared" ca="1" si="104"/>
        <v>187.191217230539</v>
      </c>
      <c r="HT47" s="20">
        <f t="shared" ca="1" si="105"/>
        <v>30.987695757431958</v>
      </c>
      <c r="HU47" s="20">
        <f t="shared" ca="1" si="106"/>
        <v>40.79290495255254</v>
      </c>
      <c r="HV47" s="20">
        <f t="shared" ca="1" si="107"/>
        <v>0</v>
      </c>
      <c r="HW47" s="20">
        <f t="shared" ca="1" si="108"/>
        <v>1.7425438460405263</v>
      </c>
      <c r="HX47" s="20">
        <f t="shared" ca="1" si="109"/>
        <v>1.2280267880306472</v>
      </c>
      <c r="HY47" s="20">
        <f t="shared" ca="1" si="110"/>
        <v>14.696448747749523</v>
      </c>
      <c r="HZ47" s="20">
        <f t="shared" ca="1" si="111"/>
        <v>43.2411220518891</v>
      </c>
      <c r="IA47" s="20">
        <f t="shared" ca="1" si="112"/>
        <v>6.0156005730980278</v>
      </c>
      <c r="IB47" s="20">
        <f t="shared" ca="1" si="113"/>
        <v>2.4705650491031332</v>
      </c>
      <c r="IC47" s="5"/>
      <c r="ID47" s="5"/>
      <c r="IE47" s="5"/>
      <c r="IF47" s="5">
        <f t="shared" ca="1" si="315"/>
        <v>2622500</v>
      </c>
      <c r="IG47" s="5">
        <f t="shared" ca="1" si="315"/>
        <v>899.99699999999996</v>
      </c>
      <c r="IH47" s="5">
        <f t="shared" ca="1" si="315"/>
        <v>696641</v>
      </c>
      <c r="II47" s="5">
        <f t="shared" ca="1" si="315"/>
        <v>917074</v>
      </c>
      <c r="IJ47" s="5">
        <f t="shared" ca="1" si="315"/>
        <v>0</v>
      </c>
      <c r="IK47" s="5">
        <f t="shared" ca="1" si="315"/>
        <v>39174.5</v>
      </c>
      <c r="IL47" s="5">
        <f t="shared" ca="1" si="315"/>
        <v>0</v>
      </c>
      <c r="IM47" s="5">
        <f t="shared" ca="1" si="315"/>
        <v>330394</v>
      </c>
      <c r="IN47" s="5">
        <f t="shared" ca="1" si="315"/>
        <v>447532</v>
      </c>
      <c r="IO47" s="5">
        <f t="shared" ca="1" si="315"/>
        <v>135238</v>
      </c>
      <c r="IP47" s="5">
        <f t="shared" ca="1" si="315"/>
        <v>55541.3</v>
      </c>
      <c r="IQ47" s="5">
        <f t="shared" ca="1" si="315"/>
        <v>0</v>
      </c>
      <c r="IR47" s="5"/>
      <c r="IS47" s="5">
        <f t="shared" ca="1" si="316"/>
        <v>162396</v>
      </c>
      <c r="IT47" s="5">
        <f t="shared" ca="1" si="316"/>
        <v>143556</v>
      </c>
      <c r="IU47" s="5">
        <f t="shared" ca="1" si="316"/>
        <v>0</v>
      </c>
      <c r="IV47" s="5">
        <f t="shared" ca="1" si="316"/>
        <v>0</v>
      </c>
      <c r="IW47" s="5">
        <f t="shared" ca="1" si="316"/>
        <v>0</v>
      </c>
      <c r="IX47" s="5">
        <f t="shared" ca="1" si="316"/>
        <v>0</v>
      </c>
      <c r="IY47" s="5">
        <f t="shared" ca="1" si="316"/>
        <v>941.96900000000005</v>
      </c>
      <c r="IZ47" s="5">
        <f t="shared" ca="1" si="316"/>
        <v>0</v>
      </c>
      <c r="JA47" s="5">
        <f t="shared" ca="1" si="316"/>
        <v>17898.7</v>
      </c>
      <c r="JB47" s="5">
        <f t="shared" ca="1" si="316"/>
        <v>0</v>
      </c>
      <c r="JC47" s="5">
        <f t="shared" ca="1" si="316"/>
        <v>0</v>
      </c>
      <c r="JD47" s="5">
        <f t="shared" ca="1" si="316"/>
        <v>0</v>
      </c>
      <c r="JE47" s="5"/>
      <c r="JF47" s="5">
        <f t="shared" ca="1" si="317"/>
        <v>1031.3900000000001</v>
      </c>
      <c r="JG47" s="5">
        <f t="shared" ca="1" si="317"/>
        <v>281.15199999999999</v>
      </c>
      <c r="JH47" s="5">
        <f t="shared" ca="1" si="317"/>
        <v>368.7</v>
      </c>
      <c r="JI47" s="5">
        <f t="shared" ca="1" si="317"/>
        <v>265.55599999999998</v>
      </c>
      <c r="JJ47" s="5">
        <f t="shared" ca="1" si="317"/>
        <v>0</v>
      </c>
      <c r="JK47" s="5">
        <f t="shared" ca="1" si="317"/>
        <v>10.5548</v>
      </c>
      <c r="JL47" s="5">
        <f t="shared" ca="1" si="317"/>
        <v>1.75996</v>
      </c>
      <c r="JM47" s="5">
        <f t="shared" ca="1" si="317"/>
        <v>103.67</v>
      </c>
      <c r="JN47" s="5"/>
      <c r="JO47" s="20">
        <f t="shared" ca="1" si="295"/>
        <v>328.36548427174444</v>
      </c>
      <c r="JP47" s="20">
        <f t="shared" ca="1" si="296"/>
        <v>187.191217230539</v>
      </c>
      <c r="JQ47" s="20">
        <f t="shared" ca="1" si="297"/>
        <v>30.987695757431958</v>
      </c>
      <c r="JR47" s="20">
        <f t="shared" ca="1" si="298"/>
        <v>40.79290495255254</v>
      </c>
      <c r="JS47" s="20">
        <f t="shared" ca="1" si="299"/>
        <v>0</v>
      </c>
      <c r="JT47" s="20">
        <f t="shared" ca="1" si="300"/>
        <v>1.7425438460405263</v>
      </c>
      <c r="JU47" s="20">
        <f t="shared" ca="1" si="301"/>
        <v>1.2280267880306472</v>
      </c>
      <c r="JV47" s="20">
        <f t="shared" ca="1" si="302"/>
        <v>14.696448747749523</v>
      </c>
      <c r="JW47" s="20">
        <f t="shared" ca="1" si="303"/>
        <v>43.2411220518891</v>
      </c>
      <c r="JX47" s="20">
        <f t="shared" ca="1" si="304"/>
        <v>6.0156005730980278</v>
      </c>
      <c r="JY47" s="20">
        <f t="shared" ca="1" si="305"/>
        <v>2.4705650491031332</v>
      </c>
    </row>
    <row r="48" spans="1:285" ht="15" customHeight="1" x14ac:dyDescent="0.25">
      <c r="A48" s="5">
        <f>IF('Old Results'!E28='New Results'!E28,'New Results'!E28,"0")</f>
        <v>306824</v>
      </c>
      <c r="B48" s="5"/>
      <c r="C48" s="28">
        <f t="shared" si="272"/>
        <v>27</v>
      </c>
      <c r="D48" s="43" t="str">
        <f>'Old Results'!C28</f>
        <v>OffLrg-PrkgLabKitchen16</v>
      </c>
      <c r="E48" s="43" t="str">
        <f>'New Results'!C28</f>
        <v>OffLrg-PrkgLabKitchen16</v>
      </c>
      <c r="F48" s="5">
        <f t="shared" ca="1" si="183"/>
        <v>0</v>
      </c>
      <c r="G48" s="5">
        <f t="shared" ca="1" si="184"/>
        <v>0</v>
      </c>
      <c r="H48" s="5">
        <f t="shared" ca="1" si="185"/>
        <v>0</v>
      </c>
      <c r="I48" s="5">
        <f t="shared" ca="1" si="186"/>
        <v>0</v>
      </c>
      <c r="J48" s="5">
        <f t="shared" ca="1" si="187"/>
        <v>0</v>
      </c>
      <c r="K48" s="5">
        <f t="shared" ca="1" si="188"/>
        <v>0</v>
      </c>
      <c r="L48" s="5">
        <f t="shared" ca="1" si="189"/>
        <v>0</v>
      </c>
      <c r="M48" s="5">
        <f t="shared" ca="1" si="190"/>
        <v>0</v>
      </c>
      <c r="N48" s="5">
        <f t="shared" ca="1" si="191"/>
        <v>0</v>
      </c>
      <c r="O48" s="5">
        <f t="shared" ca="1" si="192"/>
        <v>0</v>
      </c>
      <c r="P48" s="5">
        <f t="shared" ca="1" si="193"/>
        <v>0</v>
      </c>
      <c r="Q48" s="5">
        <f t="shared" ca="1" si="193"/>
        <v>0</v>
      </c>
      <c r="R48" s="5">
        <f t="shared" ca="1" si="194"/>
        <v>0</v>
      </c>
      <c r="S48" s="5">
        <f t="shared" ca="1" si="195"/>
        <v>0</v>
      </c>
      <c r="T48" s="5">
        <f t="shared" ca="1" si="196"/>
        <v>0</v>
      </c>
      <c r="U48" s="5">
        <f t="shared" ca="1" si="197"/>
        <v>0</v>
      </c>
      <c r="V48" s="5">
        <f t="shared" ca="1" si="198"/>
        <v>0</v>
      </c>
      <c r="W48" s="5">
        <f t="shared" ca="1" si="199"/>
        <v>0</v>
      </c>
      <c r="X48" s="5">
        <f t="shared" ca="1" si="200"/>
        <v>0</v>
      </c>
      <c r="Y48" s="5">
        <f t="shared" ca="1" si="201"/>
        <v>0</v>
      </c>
      <c r="Z48" s="5">
        <f t="shared" ca="1" si="202"/>
        <v>0</v>
      </c>
      <c r="AA48" s="5">
        <f t="shared" ca="1" si="203"/>
        <v>0</v>
      </c>
      <c r="AB48" s="5">
        <f t="shared" ca="1" si="204"/>
        <v>0</v>
      </c>
      <c r="AC48" s="5">
        <f t="shared" ca="1" si="204"/>
        <v>0</v>
      </c>
      <c r="AD48" s="38">
        <f t="shared" ca="1" si="205"/>
        <v>0</v>
      </c>
      <c r="AE48" s="38">
        <f t="shared" ca="1" si="206"/>
        <v>0</v>
      </c>
      <c r="AF48" s="38">
        <f t="shared" ca="1" si="207"/>
        <v>0</v>
      </c>
      <c r="AG48" s="38">
        <f t="shared" ca="1" si="208"/>
        <v>0</v>
      </c>
      <c r="AH48" s="38">
        <f t="shared" ca="1" si="209"/>
        <v>0</v>
      </c>
      <c r="AI48" s="38">
        <f t="shared" ca="1" si="210"/>
        <v>0</v>
      </c>
      <c r="AJ48" s="38">
        <f t="shared" ca="1" si="211"/>
        <v>0</v>
      </c>
      <c r="AK48" s="38">
        <f t="shared" ca="1" si="212"/>
        <v>0</v>
      </c>
      <c r="AL48" s="34">
        <f t="shared" ca="1" si="68"/>
        <v>117.85214898443407</v>
      </c>
      <c r="AM48" s="34">
        <f t="shared" ca="1" si="69"/>
        <v>117.85214898443407</v>
      </c>
      <c r="AN48" s="25">
        <f t="shared" ca="1" si="213"/>
        <v>0</v>
      </c>
      <c r="AO48" s="35">
        <f t="shared" ca="1" si="214"/>
        <v>370.59100000000001</v>
      </c>
      <c r="AP48" s="35">
        <f t="shared" ca="1" si="215"/>
        <v>370.59100000000001</v>
      </c>
      <c r="AQ48" s="47">
        <f t="shared" ca="1" si="216"/>
        <v>0</v>
      </c>
      <c r="AR48" s="35">
        <f t="shared" ca="1" si="70"/>
        <v>-42</v>
      </c>
      <c r="AS48" s="35">
        <f t="shared" ca="1" si="71"/>
        <v>-42</v>
      </c>
      <c r="AT48" s="49">
        <f t="shared" ca="1" si="132"/>
        <v>0</v>
      </c>
      <c r="AU48" s="5"/>
      <c r="AV48" s="5">
        <f t="shared" ca="1" si="72"/>
        <v>0</v>
      </c>
      <c r="AW48" s="5">
        <f t="shared" ca="1" si="73"/>
        <v>0</v>
      </c>
      <c r="AX48" s="5">
        <f t="shared" ca="1" si="74"/>
        <v>0</v>
      </c>
      <c r="AY48" s="5">
        <f t="shared" ca="1" si="75"/>
        <v>0</v>
      </c>
      <c r="AZ48" s="5">
        <f t="shared" ca="1" si="76"/>
        <v>0</v>
      </c>
      <c r="BA48" s="5">
        <f t="shared" ca="1" si="77"/>
        <v>0</v>
      </c>
      <c r="BB48" s="5">
        <f t="shared" ca="1" si="78"/>
        <v>0</v>
      </c>
      <c r="BC48" s="5">
        <f t="shared" ca="1" si="79"/>
        <v>0</v>
      </c>
      <c r="BD48" s="5">
        <f t="shared" ca="1" si="80"/>
        <v>0</v>
      </c>
      <c r="BE48" s="5">
        <f t="shared" ca="1" si="81"/>
        <v>0</v>
      </c>
      <c r="BF48" s="5">
        <f t="shared" ca="1" si="82"/>
        <v>0</v>
      </c>
      <c r="BG48" s="5">
        <f t="shared" ca="1" si="83"/>
        <v>0</v>
      </c>
      <c r="BH48" s="5">
        <f t="shared" ca="1" si="217"/>
        <v>0</v>
      </c>
      <c r="BI48" s="5">
        <f t="shared" ca="1" si="218"/>
        <v>0</v>
      </c>
      <c r="BJ48" s="5">
        <f t="shared" ca="1" si="219"/>
        <v>0</v>
      </c>
      <c r="BK48" s="5">
        <f t="shared" ca="1" si="220"/>
        <v>0</v>
      </c>
      <c r="BL48" s="5">
        <f t="shared" ca="1" si="221"/>
        <v>0</v>
      </c>
      <c r="BM48" s="5">
        <f t="shared" ca="1" si="222"/>
        <v>0</v>
      </c>
      <c r="BN48" s="5">
        <f t="shared" ca="1" si="223"/>
        <v>0</v>
      </c>
      <c r="BO48" s="5">
        <f t="shared" ca="1" si="224"/>
        <v>0</v>
      </c>
      <c r="BP48" s="5">
        <f t="shared" ca="1" si="225"/>
        <v>0</v>
      </c>
      <c r="BQ48" s="5">
        <f t="shared" ca="1" si="226"/>
        <v>0</v>
      </c>
      <c r="BR48" s="5">
        <f t="shared" ca="1" si="227"/>
        <v>0</v>
      </c>
      <c r="BS48" s="5">
        <f t="shared" ca="1" si="227"/>
        <v>0</v>
      </c>
      <c r="BT48" s="38">
        <f t="shared" ca="1" si="228"/>
        <v>0</v>
      </c>
      <c r="BU48" s="38">
        <f t="shared" ca="1" si="229"/>
        <v>0</v>
      </c>
      <c r="BV48" s="38">
        <f t="shared" ca="1" si="230"/>
        <v>0</v>
      </c>
      <c r="BW48" s="38">
        <f t="shared" ca="1" si="231"/>
        <v>0</v>
      </c>
      <c r="BX48" s="38">
        <f t="shared" ca="1" si="232"/>
        <v>0</v>
      </c>
      <c r="BY48" s="38">
        <f t="shared" ca="1" si="233"/>
        <v>0</v>
      </c>
      <c r="BZ48" s="38">
        <f t="shared" ca="1" si="234"/>
        <v>0</v>
      </c>
      <c r="CA48" s="20">
        <f t="shared" ca="1" si="235"/>
        <v>0</v>
      </c>
      <c r="CB48" s="34">
        <f t="shared" ca="1" si="86"/>
        <v>114.55980705551066</v>
      </c>
      <c r="CC48" s="34">
        <f t="shared" ca="1" si="87"/>
        <v>114.55980705551066</v>
      </c>
      <c r="CD48" s="25">
        <f t="shared" ca="1" si="236"/>
        <v>0</v>
      </c>
      <c r="CE48" s="35">
        <f t="shared" ca="1" si="237"/>
        <v>328.58300000000003</v>
      </c>
      <c r="CF48" s="35">
        <f t="shared" ca="1" si="238"/>
        <v>328.58300000000003</v>
      </c>
      <c r="CG48" s="47">
        <f t="shared" ca="1" si="88"/>
        <v>0</v>
      </c>
      <c r="CH48" s="5"/>
      <c r="CI48" s="26"/>
      <c r="CJ48" s="5">
        <f t="shared" ca="1" si="155"/>
        <v>948</v>
      </c>
      <c r="CK48" s="5">
        <f t="shared" ca="1" si="156"/>
        <v>796</v>
      </c>
      <c r="CL48" s="66">
        <f t="shared" ca="1" si="157"/>
        <v>0.16033755274261607</v>
      </c>
      <c r="CO48" s="5">
        <f t="shared" ca="1" si="306"/>
        <v>4877980</v>
      </c>
      <c r="CP48" s="5">
        <f t="shared" ca="1" si="306"/>
        <v>845.88199999999995</v>
      </c>
      <c r="CQ48" s="5">
        <f t="shared" ca="1" si="306"/>
        <v>919770</v>
      </c>
      <c r="CR48" s="5">
        <f t="shared" ca="1" si="306"/>
        <v>1282360</v>
      </c>
      <c r="CS48" s="5">
        <f t="shared" ca="1" si="306"/>
        <v>5963.48</v>
      </c>
      <c r="CT48" s="5">
        <f t="shared" ca="1" si="306"/>
        <v>196307</v>
      </c>
      <c r="CU48" s="5">
        <f t="shared" ca="1" si="306"/>
        <v>0</v>
      </c>
      <c r="CV48" s="5">
        <f t="shared" ca="1" si="306"/>
        <v>808411</v>
      </c>
      <c r="CW48" s="5">
        <f t="shared" ca="1" si="306"/>
        <v>1388730</v>
      </c>
      <c r="CX48" s="5">
        <f t="shared" ca="1" si="306"/>
        <v>184225</v>
      </c>
      <c r="CY48" s="5">
        <f t="shared" ca="1" si="306"/>
        <v>91374.2</v>
      </c>
      <c r="CZ48" s="5">
        <f t="shared" ca="1" si="306"/>
        <v>0</v>
      </c>
      <c r="DA48" s="5"/>
      <c r="DB48" s="5">
        <f t="shared" ca="1" si="307"/>
        <v>195162</v>
      </c>
      <c r="DC48" s="5">
        <f t="shared" ca="1" si="307"/>
        <v>156713</v>
      </c>
      <c r="DD48" s="5">
        <f t="shared" ca="1" si="307"/>
        <v>0</v>
      </c>
      <c r="DE48" s="5">
        <f t="shared" ca="1" si="307"/>
        <v>0</v>
      </c>
      <c r="DF48" s="5">
        <f t="shared" ca="1" si="307"/>
        <v>0</v>
      </c>
      <c r="DG48" s="5">
        <f t="shared" ca="1" si="307"/>
        <v>0</v>
      </c>
      <c r="DH48" s="5">
        <f t="shared" ca="1" si="307"/>
        <v>15935.6</v>
      </c>
      <c r="DI48" s="5">
        <f t="shared" ca="1" si="307"/>
        <v>0</v>
      </c>
      <c r="DJ48" s="5">
        <f t="shared" ca="1" si="307"/>
        <v>22513.3</v>
      </c>
      <c r="DK48" s="5">
        <f t="shared" ca="1" si="307"/>
        <v>0</v>
      </c>
      <c r="DL48" s="5">
        <f t="shared" ca="1" si="307"/>
        <v>0</v>
      </c>
      <c r="DM48" s="5">
        <f t="shared" ca="1" si="307"/>
        <v>0</v>
      </c>
      <c r="DN48" s="5"/>
      <c r="DO48" s="5">
        <f t="shared" ca="1" si="308"/>
        <v>370.59100000000001</v>
      </c>
      <c r="DP48" s="5">
        <f t="shared" ca="1" si="308"/>
        <v>78.141300000000001</v>
      </c>
      <c r="DQ48" s="5">
        <f t="shared" ca="1" si="308"/>
        <v>111.01</v>
      </c>
      <c r="DR48" s="5">
        <f t="shared" ca="1" si="308"/>
        <v>93.498099999999994</v>
      </c>
      <c r="DS48" s="5">
        <f t="shared" ca="1" si="308"/>
        <v>1.1530100000000001</v>
      </c>
      <c r="DT48" s="5">
        <f t="shared" ca="1" si="308"/>
        <v>16.3568</v>
      </c>
      <c r="DU48" s="5">
        <f t="shared" ca="1" si="308"/>
        <v>7.4491500000000004</v>
      </c>
      <c r="DV48" s="5">
        <f t="shared" ca="1" si="308"/>
        <v>62.982100000000003</v>
      </c>
      <c r="DW48" s="5"/>
      <c r="DX48" s="20">
        <f t="shared" ca="1" si="273"/>
        <v>117.85214898443407</v>
      </c>
      <c r="DY48" s="20">
        <f t="shared" ca="1" si="274"/>
        <v>51.085267610695382</v>
      </c>
      <c r="DZ48" s="20">
        <f t="shared" ca="1" si="275"/>
        <v>10.228193492034521</v>
      </c>
      <c r="EA48" s="20">
        <f t="shared" ca="1" si="276"/>
        <v>14.26033269887623</v>
      </c>
      <c r="EB48" s="20">
        <f t="shared" ca="1" si="277"/>
        <v>6.6316173962923372E-2</v>
      </c>
      <c r="EC48" s="20">
        <f t="shared" ca="1" si="278"/>
        <v>2.1830087737595494</v>
      </c>
      <c r="ED48" s="20">
        <f t="shared" ca="1" si="279"/>
        <v>5.193726696738195</v>
      </c>
      <c r="EE48" s="20">
        <f t="shared" ca="1" si="280"/>
        <v>8.9898389043881828</v>
      </c>
      <c r="EF48" s="20">
        <f t="shared" ca="1" si="281"/>
        <v>22.780736708992777</v>
      </c>
      <c r="EG48" s="20">
        <f t="shared" ca="1" si="282"/>
        <v>2.0486523218522668</v>
      </c>
      <c r="EH48" s="20">
        <f t="shared" ca="1" si="283"/>
        <v>1.0161159831043203</v>
      </c>
      <c r="EI48" s="5"/>
      <c r="EJ48" s="5"/>
      <c r="EK48" s="5"/>
      <c r="EL48" s="5">
        <f t="shared" ca="1" si="312"/>
        <v>4877980</v>
      </c>
      <c r="EM48" s="5">
        <f t="shared" ca="1" si="312"/>
        <v>845.88199999999995</v>
      </c>
      <c r="EN48" s="5">
        <f t="shared" ca="1" si="312"/>
        <v>919770</v>
      </c>
      <c r="EO48" s="5">
        <f t="shared" ca="1" si="312"/>
        <v>1282360</v>
      </c>
      <c r="EP48" s="5">
        <f t="shared" ca="1" si="312"/>
        <v>5963.48</v>
      </c>
      <c r="EQ48" s="5">
        <f t="shared" ca="1" si="312"/>
        <v>196307</v>
      </c>
      <c r="ER48" s="5">
        <f t="shared" ca="1" si="312"/>
        <v>0</v>
      </c>
      <c r="ES48" s="5">
        <f t="shared" ca="1" si="312"/>
        <v>808411</v>
      </c>
      <c r="ET48" s="5">
        <f t="shared" ca="1" si="312"/>
        <v>1388730</v>
      </c>
      <c r="EU48" s="5">
        <f t="shared" ca="1" si="312"/>
        <v>184225</v>
      </c>
      <c r="EV48" s="5">
        <f t="shared" ca="1" si="312"/>
        <v>91374.2</v>
      </c>
      <c r="EW48" s="5">
        <f t="shared" ca="1" si="312"/>
        <v>0</v>
      </c>
      <c r="EX48" s="5"/>
      <c r="EY48" s="5">
        <f t="shared" ca="1" si="313"/>
        <v>195162</v>
      </c>
      <c r="EZ48" s="5">
        <f t="shared" ca="1" si="313"/>
        <v>156713</v>
      </c>
      <c r="FA48" s="5">
        <f t="shared" ca="1" si="313"/>
        <v>0</v>
      </c>
      <c r="FB48" s="5">
        <f t="shared" ca="1" si="313"/>
        <v>0</v>
      </c>
      <c r="FC48" s="5">
        <f t="shared" ca="1" si="313"/>
        <v>0</v>
      </c>
      <c r="FD48" s="5">
        <f t="shared" ca="1" si="313"/>
        <v>0</v>
      </c>
      <c r="FE48" s="5">
        <f t="shared" ca="1" si="313"/>
        <v>15935.6</v>
      </c>
      <c r="FF48" s="5">
        <f t="shared" ca="1" si="313"/>
        <v>0</v>
      </c>
      <c r="FG48" s="5">
        <f t="shared" ca="1" si="313"/>
        <v>22513.3</v>
      </c>
      <c r="FH48" s="5">
        <f t="shared" ca="1" si="313"/>
        <v>0</v>
      </c>
      <c r="FI48" s="5">
        <f t="shared" ca="1" si="313"/>
        <v>0</v>
      </c>
      <c r="FJ48" s="5">
        <f t="shared" ca="1" si="313"/>
        <v>0</v>
      </c>
      <c r="FK48" s="5"/>
      <c r="FL48" s="5">
        <f t="shared" ca="1" si="314"/>
        <v>370.59100000000001</v>
      </c>
      <c r="FM48" s="5">
        <f t="shared" ca="1" si="314"/>
        <v>78.141300000000001</v>
      </c>
      <c r="FN48" s="5">
        <f t="shared" ca="1" si="314"/>
        <v>111.01</v>
      </c>
      <c r="FO48" s="5">
        <f t="shared" ca="1" si="314"/>
        <v>93.498099999999994</v>
      </c>
      <c r="FP48" s="5">
        <f t="shared" ca="1" si="314"/>
        <v>1.1530100000000001</v>
      </c>
      <c r="FQ48" s="5">
        <f t="shared" ca="1" si="314"/>
        <v>16.3568</v>
      </c>
      <c r="FR48" s="5">
        <f t="shared" ca="1" si="314"/>
        <v>7.4491500000000004</v>
      </c>
      <c r="FS48" s="5">
        <f t="shared" ca="1" si="314"/>
        <v>62.982100000000003</v>
      </c>
      <c r="FT48" s="5"/>
      <c r="FU48" s="20">
        <f t="shared" ca="1" si="284"/>
        <v>117.85214898443407</v>
      </c>
      <c r="FV48" s="20">
        <f t="shared" ca="1" si="285"/>
        <v>51.085267610695382</v>
      </c>
      <c r="FW48" s="20">
        <f t="shared" ca="1" si="286"/>
        <v>10.228193492034521</v>
      </c>
      <c r="FX48" s="20">
        <f t="shared" ca="1" si="287"/>
        <v>14.26033269887623</v>
      </c>
      <c r="FY48" s="20">
        <f t="shared" ca="1" si="288"/>
        <v>6.6316173962923372E-2</v>
      </c>
      <c r="FZ48" s="20">
        <f t="shared" ca="1" si="289"/>
        <v>2.1830087737595494</v>
      </c>
      <c r="GA48" s="20">
        <f t="shared" ca="1" si="290"/>
        <v>5.193726696738195</v>
      </c>
      <c r="GB48" s="20">
        <f t="shared" ca="1" si="291"/>
        <v>8.9898389043881828</v>
      </c>
      <c r="GC48" s="20">
        <f t="shared" ca="1" si="292"/>
        <v>22.780736708992777</v>
      </c>
      <c r="GD48" s="20">
        <f t="shared" ca="1" si="293"/>
        <v>2.0486523218522668</v>
      </c>
      <c r="GE48" s="20">
        <f t="shared" ca="1" si="294"/>
        <v>1.0161159831043203</v>
      </c>
      <c r="GF48" s="5"/>
      <c r="GG48" s="5"/>
      <c r="GH48" s="5"/>
      <c r="GI48" s="5">
        <f t="shared" ca="1" si="309"/>
        <v>4377520</v>
      </c>
      <c r="GJ48" s="5">
        <f t="shared" ca="1" si="309"/>
        <v>970.06399999999996</v>
      </c>
      <c r="GK48" s="5">
        <f t="shared" ca="1" si="309"/>
        <v>440939</v>
      </c>
      <c r="GL48" s="5">
        <f t="shared" ca="1" si="309"/>
        <v>1276350</v>
      </c>
      <c r="GM48" s="5">
        <f t="shared" ca="1" si="309"/>
        <v>51957.8</v>
      </c>
      <c r="GN48" s="5">
        <f t="shared" ca="1" si="309"/>
        <v>177854</v>
      </c>
      <c r="GO48" s="5">
        <f t="shared" ca="1" si="309"/>
        <v>0</v>
      </c>
      <c r="GP48" s="5">
        <f t="shared" ca="1" si="309"/>
        <v>765119</v>
      </c>
      <c r="GQ48" s="5">
        <f t="shared" ca="1" si="309"/>
        <v>1388730</v>
      </c>
      <c r="GR48" s="5">
        <f t="shared" ca="1" si="309"/>
        <v>184225</v>
      </c>
      <c r="GS48" s="5">
        <f t="shared" ca="1" si="309"/>
        <v>91374.6</v>
      </c>
      <c r="GT48" s="5">
        <f t="shared" ca="1" si="309"/>
        <v>0</v>
      </c>
      <c r="GU48" s="5"/>
      <c r="GV48" s="5">
        <f t="shared" ca="1" si="310"/>
        <v>202136</v>
      </c>
      <c r="GW48" s="5">
        <f t="shared" ca="1" si="310"/>
        <v>163656</v>
      </c>
      <c r="GX48" s="5">
        <f t="shared" ca="1" si="310"/>
        <v>0</v>
      </c>
      <c r="GY48" s="5">
        <f t="shared" ca="1" si="310"/>
        <v>0</v>
      </c>
      <c r="GZ48" s="5">
        <f t="shared" ca="1" si="310"/>
        <v>0</v>
      </c>
      <c r="HA48" s="5">
        <f t="shared" ca="1" si="310"/>
        <v>0</v>
      </c>
      <c r="HB48" s="5">
        <f t="shared" ca="1" si="310"/>
        <v>15966.9</v>
      </c>
      <c r="HC48" s="5">
        <f t="shared" ca="1" si="310"/>
        <v>0</v>
      </c>
      <c r="HD48" s="5">
        <f t="shared" ca="1" si="310"/>
        <v>22513.3</v>
      </c>
      <c r="HE48" s="5">
        <f t="shared" ca="1" si="310"/>
        <v>0</v>
      </c>
      <c r="HF48" s="5">
        <f t="shared" ca="1" si="310"/>
        <v>0</v>
      </c>
      <c r="HG48" s="5">
        <f t="shared" ca="1" si="310"/>
        <v>0</v>
      </c>
      <c r="HH48" s="5"/>
      <c r="HI48" s="5">
        <f t="shared" ca="1" si="311"/>
        <v>328.58300000000003</v>
      </c>
      <c r="HJ48" s="5">
        <f t="shared" ca="1" si="311"/>
        <v>80.274799999999999</v>
      </c>
      <c r="HK48" s="5">
        <f t="shared" ca="1" si="311"/>
        <v>62.489699999999999</v>
      </c>
      <c r="HL48" s="5">
        <f t="shared" ca="1" si="311"/>
        <v>97.045900000000003</v>
      </c>
      <c r="HM48" s="5">
        <f t="shared" ca="1" si="311"/>
        <v>6.5045599999999997</v>
      </c>
      <c r="HN48" s="5">
        <f t="shared" ca="1" si="311"/>
        <v>15.361499999999999</v>
      </c>
      <c r="HO48" s="5">
        <f t="shared" ca="1" si="311"/>
        <v>7.46373</v>
      </c>
      <c r="HP48" s="5">
        <f t="shared" ca="1" si="311"/>
        <v>59.443300000000001</v>
      </c>
      <c r="HQ48" s="5"/>
      <c r="HR48" s="20">
        <f t="shared" ca="1" si="103"/>
        <v>114.55980705551066</v>
      </c>
      <c r="HS48" s="20">
        <f t="shared" ca="1" si="104"/>
        <v>53.349509355096082</v>
      </c>
      <c r="HT48" s="20">
        <f t="shared" ca="1" si="105"/>
        <v>4.9034099940030771</v>
      </c>
      <c r="HU48" s="20">
        <f t="shared" ca="1" si="106"/>
        <v>14.193499204755822</v>
      </c>
      <c r="HV48" s="20">
        <f t="shared" ca="1" si="107"/>
        <v>0.57779056918624361</v>
      </c>
      <c r="HW48" s="20">
        <f t="shared" ca="1" si="108"/>
        <v>1.9778043699319479</v>
      </c>
      <c r="HX48" s="20">
        <f t="shared" ca="1" si="109"/>
        <v>5.2039279847730295</v>
      </c>
      <c r="HY48" s="20">
        <f t="shared" ca="1" si="110"/>
        <v>8.5084153390869037</v>
      </c>
      <c r="HZ48" s="20">
        <f t="shared" ca="1" si="111"/>
        <v>22.780736708992777</v>
      </c>
      <c r="IA48" s="20">
        <f t="shared" ca="1" si="112"/>
        <v>2.0486523218522668</v>
      </c>
      <c r="IB48" s="20">
        <f t="shared" ca="1" si="113"/>
        <v>1.0161204312570074</v>
      </c>
      <c r="IC48" s="5"/>
      <c r="ID48" s="5"/>
      <c r="IE48" s="5"/>
      <c r="IF48" s="5">
        <f t="shared" ca="1" si="315"/>
        <v>4377520</v>
      </c>
      <c r="IG48" s="5">
        <f t="shared" ca="1" si="315"/>
        <v>970.06399999999996</v>
      </c>
      <c r="IH48" s="5">
        <f t="shared" ca="1" si="315"/>
        <v>440939</v>
      </c>
      <c r="II48" s="5">
        <f t="shared" ca="1" si="315"/>
        <v>1276350</v>
      </c>
      <c r="IJ48" s="5">
        <f t="shared" ca="1" si="315"/>
        <v>51957.8</v>
      </c>
      <c r="IK48" s="5">
        <f t="shared" ca="1" si="315"/>
        <v>177854</v>
      </c>
      <c r="IL48" s="5">
        <f t="shared" ca="1" si="315"/>
        <v>0</v>
      </c>
      <c r="IM48" s="5">
        <f t="shared" ca="1" si="315"/>
        <v>765119</v>
      </c>
      <c r="IN48" s="5">
        <f t="shared" ca="1" si="315"/>
        <v>1388730</v>
      </c>
      <c r="IO48" s="5">
        <f t="shared" ca="1" si="315"/>
        <v>184225</v>
      </c>
      <c r="IP48" s="5">
        <f t="shared" ca="1" si="315"/>
        <v>91374.6</v>
      </c>
      <c r="IQ48" s="5">
        <f t="shared" ca="1" si="315"/>
        <v>0</v>
      </c>
      <c r="IR48" s="5"/>
      <c r="IS48" s="5">
        <f t="shared" ca="1" si="316"/>
        <v>202136</v>
      </c>
      <c r="IT48" s="5">
        <f t="shared" ca="1" si="316"/>
        <v>163656</v>
      </c>
      <c r="IU48" s="5">
        <f t="shared" ca="1" si="316"/>
        <v>0</v>
      </c>
      <c r="IV48" s="5">
        <f t="shared" ca="1" si="316"/>
        <v>0</v>
      </c>
      <c r="IW48" s="5">
        <f t="shared" ca="1" si="316"/>
        <v>0</v>
      </c>
      <c r="IX48" s="5">
        <f t="shared" ca="1" si="316"/>
        <v>0</v>
      </c>
      <c r="IY48" s="5">
        <f t="shared" ca="1" si="316"/>
        <v>15966.9</v>
      </c>
      <c r="IZ48" s="5">
        <f t="shared" ca="1" si="316"/>
        <v>0</v>
      </c>
      <c r="JA48" s="5">
        <f t="shared" ca="1" si="316"/>
        <v>22513.3</v>
      </c>
      <c r="JB48" s="5">
        <f t="shared" ca="1" si="316"/>
        <v>0</v>
      </c>
      <c r="JC48" s="5">
        <f t="shared" ca="1" si="316"/>
        <v>0</v>
      </c>
      <c r="JD48" s="5">
        <f t="shared" ca="1" si="316"/>
        <v>0</v>
      </c>
      <c r="JE48" s="5"/>
      <c r="JF48" s="5">
        <f t="shared" ca="1" si="317"/>
        <v>328.58300000000003</v>
      </c>
      <c r="JG48" s="5">
        <f t="shared" ca="1" si="317"/>
        <v>80.274799999999999</v>
      </c>
      <c r="JH48" s="5">
        <f t="shared" ca="1" si="317"/>
        <v>62.489699999999999</v>
      </c>
      <c r="JI48" s="5">
        <f t="shared" ca="1" si="317"/>
        <v>97.045900000000003</v>
      </c>
      <c r="JJ48" s="5">
        <f t="shared" ca="1" si="317"/>
        <v>6.5045599999999997</v>
      </c>
      <c r="JK48" s="5">
        <f t="shared" ca="1" si="317"/>
        <v>15.361499999999999</v>
      </c>
      <c r="JL48" s="5">
        <f t="shared" ca="1" si="317"/>
        <v>7.46373</v>
      </c>
      <c r="JM48" s="5">
        <f t="shared" ca="1" si="317"/>
        <v>59.443300000000001</v>
      </c>
      <c r="JN48" s="5"/>
      <c r="JO48" s="20">
        <f t="shared" ca="1" si="295"/>
        <v>114.55980705551066</v>
      </c>
      <c r="JP48" s="20">
        <f t="shared" ca="1" si="296"/>
        <v>53.349509355096082</v>
      </c>
      <c r="JQ48" s="20">
        <f t="shared" ca="1" si="297"/>
        <v>4.9034099940030771</v>
      </c>
      <c r="JR48" s="20">
        <f t="shared" ca="1" si="298"/>
        <v>14.193499204755822</v>
      </c>
      <c r="JS48" s="20">
        <f t="shared" ca="1" si="299"/>
        <v>0.57779056918624361</v>
      </c>
      <c r="JT48" s="20">
        <f t="shared" ca="1" si="300"/>
        <v>1.9778043699319479</v>
      </c>
      <c r="JU48" s="20">
        <f t="shared" ca="1" si="301"/>
        <v>5.2039279847730295</v>
      </c>
      <c r="JV48" s="20">
        <f t="shared" ca="1" si="302"/>
        <v>8.5084153390869037</v>
      </c>
      <c r="JW48" s="20">
        <f t="shared" ca="1" si="303"/>
        <v>22.780736708992777</v>
      </c>
      <c r="JX48" s="20">
        <f t="shared" ca="1" si="304"/>
        <v>2.0486523218522668</v>
      </c>
      <c r="JY48" s="20">
        <f t="shared" ca="1" si="305"/>
        <v>1.0161204312570074</v>
      </c>
    </row>
    <row r="49" spans="1:285" ht="15" customHeight="1" x14ac:dyDescent="0.25">
      <c r="A49" s="5">
        <f>IF('Old Results'!E29='New Results'!E29,'New Results'!E29,"0")</f>
        <v>5502.05</v>
      </c>
      <c r="B49" s="5">
        <v>200</v>
      </c>
      <c r="C49" s="28">
        <f t="shared" si="272"/>
        <v>28</v>
      </c>
      <c r="D49" s="43" t="str">
        <f>'Old Results'!C29</f>
        <v>OffSml-CombDHWSpcHt16</v>
      </c>
      <c r="E49" s="43" t="str">
        <f>'New Results'!C29</f>
        <v>OffSml-CombDHWSpcHt16</v>
      </c>
      <c r="F49" s="5">
        <f t="shared" ca="1" si="183"/>
        <v>0</v>
      </c>
      <c r="G49" s="5">
        <f t="shared" ca="1" si="184"/>
        <v>0</v>
      </c>
      <c r="H49" s="74">
        <f t="shared" ca="1" si="185"/>
        <v>9.9999999983992893E-3</v>
      </c>
      <c r="I49" s="5">
        <f t="shared" ca="1" si="186"/>
        <v>0</v>
      </c>
      <c r="J49" s="5">
        <f t="shared" ca="1" si="187"/>
        <v>0</v>
      </c>
      <c r="K49" s="5">
        <f t="shared" ca="1" si="188"/>
        <v>0</v>
      </c>
      <c r="L49" s="5">
        <f t="shared" ca="1" si="189"/>
        <v>0</v>
      </c>
      <c r="M49" s="5">
        <f t="shared" ca="1" si="190"/>
        <v>0</v>
      </c>
      <c r="N49" s="5">
        <f t="shared" ca="1" si="191"/>
        <v>0</v>
      </c>
      <c r="O49" s="5">
        <f t="shared" ca="1" si="192"/>
        <v>0</v>
      </c>
      <c r="P49" s="5">
        <f t="shared" ca="1" si="193"/>
        <v>0</v>
      </c>
      <c r="Q49" s="5">
        <f t="shared" ca="1" si="193"/>
        <v>0</v>
      </c>
      <c r="R49" s="5">
        <f t="shared" ca="1" si="194"/>
        <v>-109.71300000000002</v>
      </c>
      <c r="S49" s="5">
        <f t="shared" ca="1" si="195"/>
        <v>-1.9999999999953388E-3</v>
      </c>
      <c r="T49" s="5">
        <f t="shared" ca="1" si="196"/>
        <v>0</v>
      </c>
      <c r="U49" s="5">
        <f t="shared" ca="1" si="197"/>
        <v>0</v>
      </c>
      <c r="V49" s="5">
        <f t="shared" ca="1" si="198"/>
        <v>0</v>
      </c>
      <c r="W49" s="5">
        <f t="shared" ca="1" si="199"/>
        <v>0</v>
      </c>
      <c r="X49" s="5">
        <f t="shared" ca="1" si="200"/>
        <v>-109.70999999999998</v>
      </c>
      <c r="Y49" s="5">
        <f t="shared" ca="1" si="201"/>
        <v>0</v>
      </c>
      <c r="Z49" s="5">
        <f t="shared" ca="1" si="202"/>
        <v>0</v>
      </c>
      <c r="AA49" s="5">
        <f t="shared" ca="1" si="203"/>
        <v>0</v>
      </c>
      <c r="AB49" s="5">
        <f t="shared" ca="1" si="204"/>
        <v>0</v>
      </c>
      <c r="AC49" s="5">
        <f t="shared" ca="1" si="204"/>
        <v>0</v>
      </c>
      <c r="AD49" s="38">
        <f t="shared" ca="1" si="205"/>
        <v>-2.8549999999999898</v>
      </c>
      <c r="AE49" s="38">
        <f t="shared" ca="1" si="206"/>
        <v>-8.0000000000080007E-5</v>
      </c>
      <c r="AF49" s="38">
        <f t="shared" ca="1" si="207"/>
        <v>0</v>
      </c>
      <c r="AG49" s="38">
        <f t="shared" ca="1" si="208"/>
        <v>0</v>
      </c>
      <c r="AH49" s="38">
        <f t="shared" ca="1" si="209"/>
        <v>0</v>
      </c>
      <c r="AI49" s="38">
        <f t="shared" ca="1" si="210"/>
        <v>9.9999999997324451E-7</v>
      </c>
      <c r="AJ49" s="38">
        <f t="shared" ca="1" si="211"/>
        <v>-2.85487</v>
      </c>
      <c r="AK49" s="38">
        <f t="shared" ca="1" si="212"/>
        <v>0</v>
      </c>
      <c r="AL49" s="34">
        <f t="shared" ca="1" si="68"/>
        <v>44.8103442898556</v>
      </c>
      <c r="AM49" s="34">
        <f t="shared" ca="1" si="69"/>
        <v>46.804382875473685</v>
      </c>
      <c r="AN49" s="25">
        <f t="shared" ca="1" si="213"/>
        <v>4.260367220145523E-2</v>
      </c>
      <c r="AO49" s="35">
        <f t="shared" ca="1" si="214"/>
        <v>195.428</v>
      </c>
      <c r="AP49" s="35">
        <f t="shared" ca="1" si="215"/>
        <v>198.28299999999999</v>
      </c>
      <c r="AQ49" s="47">
        <f t="shared" ca="1" si="216"/>
        <v>-1.4398612084747507E-2</v>
      </c>
      <c r="AR49" s="35">
        <f t="shared" ca="1" si="70"/>
        <v>-3.1</v>
      </c>
      <c r="AS49" s="35">
        <f t="shared" ca="1" si="71"/>
        <v>-6</v>
      </c>
      <c r="AT49" s="49">
        <f t="shared" ca="1" si="132"/>
        <v>-0.48333333333333334</v>
      </c>
      <c r="AU49" s="5" t="s">
        <v>526</v>
      </c>
      <c r="AV49" s="5">
        <f t="shared" ca="1" si="72"/>
        <v>0</v>
      </c>
      <c r="AW49" s="5">
        <f t="shared" ca="1" si="73"/>
        <v>0</v>
      </c>
      <c r="AX49" s="5">
        <f t="shared" ca="1" si="74"/>
        <v>0</v>
      </c>
      <c r="AY49" s="5">
        <f t="shared" ca="1" si="75"/>
        <v>0</v>
      </c>
      <c r="AZ49" s="5">
        <f t="shared" ca="1" si="76"/>
        <v>0</v>
      </c>
      <c r="BA49" s="5">
        <f t="shared" ca="1" si="77"/>
        <v>0</v>
      </c>
      <c r="BB49" s="5">
        <f t="shared" ca="1" si="78"/>
        <v>0</v>
      </c>
      <c r="BC49" s="5">
        <f t="shared" ca="1" si="79"/>
        <v>0</v>
      </c>
      <c r="BD49" s="5">
        <f t="shared" ca="1" si="80"/>
        <v>0</v>
      </c>
      <c r="BE49" s="5">
        <f t="shared" ca="1" si="81"/>
        <v>0</v>
      </c>
      <c r="BF49" s="5">
        <f t="shared" ca="1" si="82"/>
        <v>0</v>
      </c>
      <c r="BG49" s="5">
        <f t="shared" ca="1" si="83"/>
        <v>0</v>
      </c>
      <c r="BH49" s="5">
        <f t="shared" ca="1" si="217"/>
        <v>0</v>
      </c>
      <c r="BI49" s="5">
        <f t="shared" ca="1" si="218"/>
        <v>0</v>
      </c>
      <c r="BJ49" s="5">
        <f t="shared" ca="1" si="219"/>
        <v>0</v>
      </c>
      <c r="BK49" s="5">
        <f t="shared" ca="1" si="220"/>
        <v>0</v>
      </c>
      <c r="BL49" s="5">
        <f t="shared" ca="1" si="221"/>
        <v>0</v>
      </c>
      <c r="BM49" s="5">
        <f t="shared" ca="1" si="222"/>
        <v>0</v>
      </c>
      <c r="BN49" s="5">
        <f t="shared" ca="1" si="223"/>
        <v>0</v>
      </c>
      <c r="BO49" s="5">
        <f t="shared" ca="1" si="224"/>
        <v>0</v>
      </c>
      <c r="BP49" s="5">
        <f t="shared" ca="1" si="225"/>
        <v>0</v>
      </c>
      <c r="BQ49" s="5">
        <f t="shared" ca="1" si="226"/>
        <v>0</v>
      </c>
      <c r="BR49" s="5">
        <f t="shared" ca="1" si="227"/>
        <v>0</v>
      </c>
      <c r="BS49" s="5">
        <f t="shared" ca="1" si="227"/>
        <v>0</v>
      </c>
      <c r="BT49" s="38">
        <f t="shared" ca="1" si="228"/>
        <v>0</v>
      </c>
      <c r="BU49" s="38">
        <f t="shared" ca="1" si="229"/>
        <v>0</v>
      </c>
      <c r="BV49" s="38">
        <f t="shared" ca="1" si="230"/>
        <v>0</v>
      </c>
      <c r="BW49" s="38">
        <f t="shared" ca="1" si="231"/>
        <v>0</v>
      </c>
      <c r="BX49" s="38">
        <f t="shared" ca="1" si="232"/>
        <v>0</v>
      </c>
      <c r="BY49" s="38">
        <f t="shared" ca="1" si="233"/>
        <v>0</v>
      </c>
      <c r="BZ49" s="38">
        <f t="shared" ca="1" si="234"/>
        <v>0</v>
      </c>
      <c r="CA49" s="20">
        <f t="shared" ca="1" si="235"/>
        <v>0</v>
      </c>
      <c r="CB49" s="34">
        <f t="shared" ca="1" si="86"/>
        <v>46.247479175943511</v>
      </c>
      <c r="CC49" s="34">
        <f t="shared" ca="1" si="87"/>
        <v>46.247479175943511</v>
      </c>
      <c r="CD49" s="25">
        <f t="shared" ca="1" si="236"/>
        <v>0</v>
      </c>
      <c r="CE49" s="35">
        <f t="shared" ca="1" si="237"/>
        <v>192.328</v>
      </c>
      <c r="CF49" s="35">
        <f t="shared" ca="1" si="238"/>
        <v>192.328</v>
      </c>
      <c r="CG49" s="47">
        <f t="shared" ca="1" si="88"/>
        <v>0</v>
      </c>
      <c r="CH49" s="26"/>
      <c r="CJ49" s="5">
        <f t="shared" ca="1" si="155"/>
        <v>63</v>
      </c>
      <c r="CK49" s="5">
        <f t="shared" ca="1" si="156"/>
        <v>54</v>
      </c>
      <c r="CL49" s="66">
        <f t="shared" ca="1" si="157"/>
        <v>0.1428571428571429</v>
      </c>
      <c r="CO49" s="5">
        <f t="shared" ca="1" si="306"/>
        <v>60382.9</v>
      </c>
      <c r="CP49" s="5">
        <f t="shared" ca="1" si="306"/>
        <v>0</v>
      </c>
      <c r="CQ49" s="5">
        <f t="shared" ca="1" si="306"/>
        <v>8757.0499999999993</v>
      </c>
      <c r="CR49" s="5">
        <f t="shared" ca="1" si="306"/>
        <v>21134.1</v>
      </c>
      <c r="CS49" s="5">
        <f t="shared" ca="1" si="306"/>
        <v>0</v>
      </c>
      <c r="CT49" s="5">
        <f t="shared" ca="1" si="306"/>
        <v>87.480400000000003</v>
      </c>
      <c r="CU49" s="5">
        <f t="shared" ca="1" si="306"/>
        <v>0</v>
      </c>
      <c r="CV49" s="5">
        <f t="shared" ca="1" si="306"/>
        <v>6837.52</v>
      </c>
      <c r="CW49" s="5">
        <f t="shared" ca="1" si="306"/>
        <v>23566.7</v>
      </c>
      <c r="CX49" s="5">
        <f t="shared" ca="1" si="306"/>
        <v>0</v>
      </c>
      <c r="CY49" s="5">
        <f t="shared" ca="1" si="306"/>
        <v>0</v>
      </c>
      <c r="CZ49" s="5">
        <f t="shared" ca="1" si="306"/>
        <v>0</v>
      </c>
      <c r="DA49" s="5"/>
      <c r="DB49" s="5">
        <f t="shared" ca="1" si="307"/>
        <v>405.22300000000001</v>
      </c>
      <c r="DC49" s="5">
        <f t="shared" ca="1" si="307"/>
        <v>113.173</v>
      </c>
      <c r="DD49" s="5">
        <f t="shared" ca="1" si="307"/>
        <v>0</v>
      </c>
      <c r="DE49" s="5">
        <f t="shared" ca="1" si="307"/>
        <v>0</v>
      </c>
      <c r="DF49" s="5">
        <f t="shared" ca="1" si="307"/>
        <v>0</v>
      </c>
      <c r="DG49" s="5">
        <f t="shared" ca="1" si="307"/>
        <v>0</v>
      </c>
      <c r="DH49" s="5">
        <f t="shared" ca="1" si="307"/>
        <v>292.05</v>
      </c>
      <c r="DI49" s="5">
        <f t="shared" ca="1" si="307"/>
        <v>0</v>
      </c>
      <c r="DJ49" s="5">
        <f t="shared" ca="1" si="307"/>
        <v>0</v>
      </c>
      <c r="DK49" s="5">
        <f t="shared" ca="1" si="307"/>
        <v>0</v>
      </c>
      <c r="DL49" s="5">
        <f t="shared" ca="1" si="307"/>
        <v>0</v>
      </c>
      <c r="DM49" s="5">
        <f t="shared" ca="1" si="307"/>
        <v>0</v>
      </c>
      <c r="DN49" s="5"/>
      <c r="DO49" s="5">
        <f t="shared" ca="1" si="308"/>
        <v>195.428</v>
      </c>
      <c r="DP49" s="5">
        <f t="shared" ca="1" si="308"/>
        <v>3.46678</v>
      </c>
      <c r="DQ49" s="5">
        <f t="shared" ca="1" si="308"/>
        <v>68.259200000000007</v>
      </c>
      <c r="DR49" s="5">
        <f t="shared" ca="1" si="308"/>
        <v>85.545599999999993</v>
      </c>
      <c r="DS49" s="5">
        <f t="shared" ca="1" si="308"/>
        <v>0</v>
      </c>
      <c r="DT49" s="5">
        <f t="shared" ca="1" si="308"/>
        <v>0.27602199999999999</v>
      </c>
      <c r="DU49" s="5">
        <f t="shared" ca="1" si="308"/>
        <v>8.0468299999999999</v>
      </c>
      <c r="DV49" s="5">
        <f t="shared" ca="1" si="308"/>
        <v>29.833600000000001</v>
      </c>
      <c r="DW49" s="5"/>
      <c r="DX49" s="20">
        <f t="shared" ca="1" si="273"/>
        <v>44.8103442898556</v>
      </c>
      <c r="DY49" s="20">
        <f t="shared" ca="1" si="274"/>
        <v>2.0569242373297225</v>
      </c>
      <c r="DZ49" s="20">
        <f t="shared" ca="1" si="275"/>
        <v>5.4305312747066994</v>
      </c>
      <c r="EA49" s="20">
        <f t="shared" ca="1" si="276"/>
        <v>13.105942185185521</v>
      </c>
      <c r="EB49" s="20">
        <f t="shared" ca="1" si="277"/>
        <v>0</v>
      </c>
      <c r="EC49" s="20">
        <f t="shared" ca="1" si="278"/>
        <v>5.4249438809171123E-2</v>
      </c>
      <c r="ED49" s="20">
        <f t="shared" ca="1" si="279"/>
        <v>5.3080215556020027</v>
      </c>
      <c r="EE49" s="20">
        <f t="shared" ca="1" si="280"/>
        <v>4.2401683445261309</v>
      </c>
      <c r="EF49" s="20">
        <f t="shared" ca="1" si="281"/>
        <v>14.614476495124546</v>
      </c>
      <c r="EG49" s="20">
        <f t="shared" ca="1" si="282"/>
        <v>0</v>
      </c>
      <c r="EH49" s="20">
        <f t="shared" ca="1" si="283"/>
        <v>0</v>
      </c>
      <c r="EI49" s="5"/>
      <c r="EJ49" s="5"/>
      <c r="EK49" s="5"/>
      <c r="EL49" s="5">
        <f t="shared" ca="1" si="312"/>
        <v>60382.9</v>
      </c>
      <c r="EM49" s="5">
        <f t="shared" ca="1" si="312"/>
        <v>0</v>
      </c>
      <c r="EN49" s="5">
        <f t="shared" ca="1" si="312"/>
        <v>8757.0400000000009</v>
      </c>
      <c r="EO49" s="5">
        <f t="shared" ca="1" si="312"/>
        <v>21134.1</v>
      </c>
      <c r="EP49" s="5">
        <f t="shared" ca="1" si="312"/>
        <v>0</v>
      </c>
      <c r="EQ49" s="5">
        <f t="shared" ca="1" si="312"/>
        <v>87.480400000000003</v>
      </c>
      <c r="ER49" s="5">
        <f t="shared" ca="1" si="312"/>
        <v>0</v>
      </c>
      <c r="ES49" s="5">
        <f t="shared" ca="1" si="312"/>
        <v>6837.52</v>
      </c>
      <c r="ET49" s="5">
        <f t="shared" ca="1" si="312"/>
        <v>23566.7</v>
      </c>
      <c r="EU49" s="5">
        <f t="shared" ca="1" si="312"/>
        <v>0</v>
      </c>
      <c r="EV49" s="5">
        <f t="shared" ca="1" si="312"/>
        <v>0</v>
      </c>
      <c r="EW49" s="5">
        <f t="shared" ca="1" si="312"/>
        <v>0</v>
      </c>
      <c r="EX49" s="5"/>
      <c r="EY49" s="5">
        <f t="shared" ca="1" si="313"/>
        <v>514.93600000000004</v>
      </c>
      <c r="EZ49" s="5">
        <f t="shared" ca="1" si="313"/>
        <v>113.175</v>
      </c>
      <c r="FA49" s="5">
        <f t="shared" ca="1" si="313"/>
        <v>0</v>
      </c>
      <c r="FB49" s="5">
        <f t="shared" ca="1" si="313"/>
        <v>0</v>
      </c>
      <c r="FC49" s="5">
        <f t="shared" ca="1" si="313"/>
        <v>0</v>
      </c>
      <c r="FD49" s="5">
        <f t="shared" ca="1" si="313"/>
        <v>0</v>
      </c>
      <c r="FE49" s="5">
        <f t="shared" ca="1" si="313"/>
        <v>401.76</v>
      </c>
      <c r="FF49" s="5">
        <f t="shared" ca="1" si="313"/>
        <v>0</v>
      </c>
      <c r="FG49" s="5">
        <f t="shared" ca="1" si="313"/>
        <v>0</v>
      </c>
      <c r="FH49" s="5">
        <f t="shared" ca="1" si="313"/>
        <v>0</v>
      </c>
      <c r="FI49" s="5">
        <f t="shared" ca="1" si="313"/>
        <v>0</v>
      </c>
      <c r="FJ49" s="5">
        <f t="shared" ca="1" si="313"/>
        <v>0</v>
      </c>
      <c r="FK49" s="5"/>
      <c r="FL49" s="5">
        <f t="shared" ca="1" si="314"/>
        <v>198.28299999999999</v>
      </c>
      <c r="FM49" s="5">
        <f t="shared" ca="1" si="314"/>
        <v>3.4668600000000001</v>
      </c>
      <c r="FN49" s="5">
        <f t="shared" ca="1" si="314"/>
        <v>68.259200000000007</v>
      </c>
      <c r="FO49" s="5">
        <f t="shared" ca="1" si="314"/>
        <v>85.545599999999993</v>
      </c>
      <c r="FP49" s="5">
        <f t="shared" ca="1" si="314"/>
        <v>0</v>
      </c>
      <c r="FQ49" s="5">
        <f ca="1">OFFSET(INDIRECT($D$21),$C49,FQ$19)</f>
        <v>0.27602100000000002</v>
      </c>
      <c r="FR49" s="5">
        <f t="shared" ca="1" si="314"/>
        <v>10.9017</v>
      </c>
      <c r="FS49" s="5">
        <f t="shared" ca="1" si="314"/>
        <v>29.833600000000001</v>
      </c>
      <c r="FT49" s="5"/>
      <c r="FU49" s="20">
        <f t="shared" ca="1" si="284"/>
        <v>46.804382875473685</v>
      </c>
      <c r="FV49" s="20">
        <f t="shared" ca="1" si="285"/>
        <v>2.0569605874174171</v>
      </c>
      <c r="FW49" s="20">
        <f t="shared" ca="1" si="286"/>
        <v>5.4305250733817401</v>
      </c>
      <c r="FX49" s="20">
        <f t="shared" ca="1" si="287"/>
        <v>13.105942185185521</v>
      </c>
      <c r="FY49" s="20">
        <f t="shared" ca="1" si="288"/>
        <v>0</v>
      </c>
      <c r="FZ49" s="20">
        <f t="shared" ca="1" si="289"/>
        <v>5.4249438809171123E-2</v>
      </c>
      <c r="GA49" s="20">
        <f t="shared" ca="1" si="290"/>
        <v>7.3020056160885485</v>
      </c>
      <c r="GB49" s="20">
        <f t="shared" ca="1" si="291"/>
        <v>4.2401683445261309</v>
      </c>
      <c r="GC49" s="20">
        <f t="shared" ca="1" si="292"/>
        <v>14.614476495124546</v>
      </c>
      <c r="GD49" s="20">
        <f t="shared" ca="1" si="293"/>
        <v>0</v>
      </c>
      <c r="GE49" s="20">
        <f t="shared" ca="1" si="294"/>
        <v>0</v>
      </c>
      <c r="GF49" s="5"/>
      <c r="GG49" s="5"/>
      <c r="GH49" s="5"/>
      <c r="GI49" s="5">
        <f t="shared" ca="1" si="309"/>
        <v>58881.9</v>
      </c>
      <c r="GJ49" s="5">
        <f t="shared" ca="1" si="309"/>
        <v>0</v>
      </c>
      <c r="GK49" s="5">
        <f t="shared" ca="1" si="309"/>
        <v>8509.5300000000007</v>
      </c>
      <c r="GL49" s="5">
        <f t="shared" ca="1" si="309"/>
        <v>19968.2</v>
      </c>
      <c r="GM49" s="5">
        <f t="shared" ca="1" si="309"/>
        <v>0</v>
      </c>
      <c r="GN49" s="5">
        <f t="shared" ca="1" si="309"/>
        <v>0</v>
      </c>
      <c r="GO49" s="5">
        <f t="shared" ca="1" si="309"/>
        <v>0</v>
      </c>
      <c r="GP49" s="5">
        <f t="shared" ca="1" si="309"/>
        <v>6837.52</v>
      </c>
      <c r="GQ49" s="5">
        <f t="shared" ca="1" si="309"/>
        <v>23566.7</v>
      </c>
      <c r="GR49" s="5">
        <f t="shared" ca="1" si="309"/>
        <v>0</v>
      </c>
      <c r="GS49" s="5">
        <f t="shared" ca="1" si="309"/>
        <v>0</v>
      </c>
      <c r="GT49" s="5">
        <f t="shared" ca="1" si="309"/>
        <v>0</v>
      </c>
      <c r="GU49" s="5"/>
      <c r="GV49" s="5">
        <f t="shared" ca="1" si="310"/>
        <v>535.50900000000001</v>
      </c>
      <c r="GW49" s="5">
        <f t="shared" ca="1" si="310"/>
        <v>258.935</v>
      </c>
      <c r="GX49" s="5">
        <f t="shared" ca="1" si="310"/>
        <v>0</v>
      </c>
      <c r="GY49" s="5">
        <f t="shared" ca="1" si="310"/>
        <v>0</v>
      </c>
      <c r="GZ49" s="5">
        <f t="shared" ca="1" si="310"/>
        <v>0</v>
      </c>
      <c r="HA49" s="5">
        <f t="shared" ca="1" si="310"/>
        <v>0</v>
      </c>
      <c r="HB49" s="5">
        <f t="shared" ca="1" si="310"/>
        <v>276.57400000000001</v>
      </c>
      <c r="HC49" s="5">
        <f t="shared" ca="1" si="310"/>
        <v>0</v>
      </c>
      <c r="HD49" s="5">
        <f t="shared" ca="1" si="310"/>
        <v>0</v>
      </c>
      <c r="HE49" s="5">
        <f t="shared" ca="1" si="310"/>
        <v>0</v>
      </c>
      <c r="HF49" s="5">
        <f t="shared" ca="1" si="310"/>
        <v>0</v>
      </c>
      <c r="HG49" s="5">
        <f t="shared" ca="1" si="310"/>
        <v>0</v>
      </c>
      <c r="HH49" s="5"/>
      <c r="HI49" s="5">
        <f t="shared" ca="1" si="311"/>
        <v>192.328</v>
      </c>
      <c r="HJ49" s="5">
        <f t="shared" ca="1" si="311"/>
        <v>7.9235800000000003</v>
      </c>
      <c r="HK49" s="5">
        <f t="shared" ca="1" si="311"/>
        <v>66.561999999999998</v>
      </c>
      <c r="HL49" s="5">
        <f t="shared" ca="1" si="311"/>
        <v>80.829700000000003</v>
      </c>
      <c r="HM49" s="5">
        <f t="shared" ca="1" si="311"/>
        <v>0</v>
      </c>
      <c r="HN49" s="5">
        <f t="shared" ca="1" si="311"/>
        <v>0</v>
      </c>
      <c r="HO49" s="5">
        <f t="shared" ca="1" si="311"/>
        <v>7.1789199999999997</v>
      </c>
      <c r="HP49" s="5">
        <f t="shared" ca="1" si="311"/>
        <v>29.833600000000001</v>
      </c>
      <c r="HQ49" s="5"/>
      <c r="HR49" s="20">
        <f t="shared" ca="1" si="103"/>
        <v>46.247479175943511</v>
      </c>
      <c r="HS49" s="20">
        <f t="shared" ca="1" si="104"/>
        <v>4.7061549785988861</v>
      </c>
      <c r="HT49" s="20">
        <f t="shared" ca="1" si="105"/>
        <v>5.277036079279541</v>
      </c>
      <c r="HU49" s="20">
        <f t="shared" ca="1" si="106"/>
        <v>12.382929708017919</v>
      </c>
      <c r="HV49" s="20">
        <f t="shared" ca="1" si="107"/>
        <v>0</v>
      </c>
      <c r="HW49" s="20">
        <f t="shared" ca="1" si="108"/>
        <v>0</v>
      </c>
      <c r="HX49" s="20">
        <f t="shared" ca="1" si="109"/>
        <v>5.026744577021292</v>
      </c>
      <c r="HY49" s="20">
        <f t="shared" ca="1" si="110"/>
        <v>4.2401683445261309</v>
      </c>
      <c r="HZ49" s="20">
        <f t="shared" ca="1" si="111"/>
        <v>14.614476495124546</v>
      </c>
      <c r="IA49" s="20">
        <f t="shared" ca="1" si="112"/>
        <v>0</v>
      </c>
      <c r="IB49" s="20">
        <f t="shared" ca="1" si="113"/>
        <v>0</v>
      </c>
      <c r="IC49" s="5"/>
      <c r="ID49" s="5"/>
      <c r="IE49" s="5"/>
      <c r="IF49" s="5">
        <f t="shared" ca="1" si="315"/>
        <v>58881.9</v>
      </c>
      <c r="IG49" s="5">
        <f t="shared" ca="1" si="315"/>
        <v>0</v>
      </c>
      <c r="IH49" s="5">
        <f t="shared" ca="1" si="315"/>
        <v>8509.5300000000007</v>
      </c>
      <c r="II49" s="5">
        <f t="shared" ca="1" si="315"/>
        <v>19968.2</v>
      </c>
      <c r="IJ49" s="5">
        <f t="shared" ca="1" si="315"/>
        <v>0</v>
      </c>
      <c r="IK49" s="5">
        <f t="shared" ca="1" si="315"/>
        <v>0</v>
      </c>
      <c r="IL49" s="5">
        <f t="shared" ca="1" si="315"/>
        <v>0</v>
      </c>
      <c r="IM49" s="5">
        <f t="shared" ca="1" si="315"/>
        <v>6837.52</v>
      </c>
      <c r="IN49" s="5">
        <f t="shared" ca="1" si="315"/>
        <v>23566.7</v>
      </c>
      <c r="IO49" s="5">
        <f t="shared" ca="1" si="315"/>
        <v>0</v>
      </c>
      <c r="IP49" s="5">
        <f t="shared" ca="1" si="315"/>
        <v>0</v>
      </c>
      <c r="IQ49" s="5">
        <f t="shared" ca="1" si="315"/>
        <v>0</v>
      </c>
      <c r="IR49" s="5"/>
      <c r="IS49" s="5">
        <f t="shared" ca="1" si="316"/>
        <v>535.50900000000001</v>
      </c>
      <c r="IT49" s="5">
        <f t="shared" ca="1" si="316"/>
        <v>258.935</v>
      </c>
      <c r="IU49" s="5">
        <f t="shared" ca="1" si="316"/>
        <v>0</v>
      </c>
      <c r="IV49" s="5">
        <f t="shared" ca="1" si="316"/>
        <v>0</v>
      </c>
      <c r="IW49" s="5">
        <f t="shared" ca="1" si="316"/>
        <v>0</v>
      </c>
      <c r="IX49" s="5">
        <f t="shared" ca="1" si="316"/>
        <v>0</v>
      </c>
      <c r="IY49" s="5">
        <f t="shared" ca="1" si="316"/>
        <v>276.57400000000001</v>
      </c>
      <c r="IZ49" s="5">
        <f t="shared" ca="1" si="316"/>
        <v>0</v>
      </c>
      <c r="JA49" s="5">
        <f t="shared" ca="1" si="316"/>
        <v>0</v>
      </c>
      <c r="JB49" s="5">
        <f t="shared" ca="1" si="316"/>
        <v>0</v>
      </c>
      <c r="JC49" s="5">
        <f t="shared" ca="1" si="316"/>
        <v>0</v>
      </c>
      <c r="JD49" s="5">
        <f t="shared" ca="1" si="316"/>
        <v>0</v>
      </c>
      <c r="JE49" s="5"/>
      <c r="JF49" s="5">
        <f t="shared" ca="1" si="317"/>
        <v>192.328</v>
      </c>
      <c r="JG49" s="5">
        <f t="shared" ca="1" si="317"/>
        <v>7.9235800000000003</v>
      </c>
      <c r="JH49" s="5">
        <f t="shared" ca="1" si="317"/>
        <v>66.561999999999998</v>
      </c>
      <c r="JI49" s="5">
        <f t="shared" ca="1" si="317"/>
        <v>80.829700000000003</v>
      </c>
      <c r="JJ49" s="5">
        <f t="shared" ca="1" si="317"/>
        <v>0</v>
      </c>
      <c r="JK49" s="5">
        <f t="shared" ca="1" si="317"/>
        <v>0</v>
      </c>
      <c r="JL49" s="5">
        <f t="shared" ca="1" si="317"/>
        <v>7.1789199999999997</v>
      </c>
      <c r="JM49" s="5">
        <f t="shared" ca="1" si="317"/>
        <v>29.833600000000001</v>
      </c>
      <c r="JN49" s="5"/>
      <c r="JO49" s="20">
        <f t="shared" ca="1" si="295"/>
        <v>46.247479175943511</v>
      </c>
      <c r="JP49" s="20">
        <f t="shared" ca="1" si="296"/>
        <v>4.7061549785988861</v>
      </c>
      <c r="JQ49" s="20">
        <f t="shared" ca="1" si="297"/>
        <v>5.277036079279541</v>
      </c>
      <c r="JR49" s="20">
        <f t="shared" ca="1" si="298"/>
        <v>12.382929708017919</v>
      </c>
      <c r="JS49" s="20">
        <f t="shared" ca="1" si="299"/>
        <v>0</v>
      </c>
      <c r="JT49" s="20">
        <f t="shared" ca="1" si="300"/>
        <v>0</v>
      </c>
      <c r="JU49" s="20">
        <f t="shared" ca="1" si="301"/>
        <v>5.026744577021292</v>
      </c>
      <c r="JV49" s="20">
        <f t="shared" ca="1" si="302"/>
        <v>4.2401683445261309</v>
      </c>
      <c r="JW49" s="20">
        <f t="shared" ca="1" si="303"/>
        <v>14.614476495124546</v>
      </c>
      <c r="JX49" s="20">
        <f t="shared" ca="1" si="304"/>
        <v>0</v>
      </c>
      <c r="JY49" s="20">
        <f t="shared" ca="1" si="305"/>
        <v>0</v>
      </c>
    </row>
    <row r="50" spans="1:285" ht="15" customHeight="1" x14ac:dyDescent="0.25">
      <c r="A50" s="5">
        <f>IF('Old Results'!E30='New Results'!E30,'New Results'!E30,"0")</f>
        <v>5502.05</v>
      </c>
      <c r="B50" s="5">
        <v>200</v>
      </c>
      <c r="C50" s="28">
        <f t="shared" si="272"/>
        <v>29</v>
      </c>
      <c r="D50" s="43" t="str">
        <f>'Old Results'!C30</f>
        <v>OffSml-CommKit_SZVAV16</v>
      </c>
      <c r="E50" s="43" t="str">
        <f>'New Results'!C30</f>
        <v>OffSml-CommKit_SZVAV16</v>
      </c>
      <c r="F50" s="5">
        <f t="shared" ca="1" si="183"/>
        <v>0</v>
      </c>
      <c r="G50" s="5">
        <f t="shared" ca="1" si="184"/>
        <v>0</v>
      </c>
      <c r="H50" s="5">
        <f t="shared" ca="1" si="185"/>
        <v>0</v>
      </c>
      <c r="I50" s="5">
        <f t="shared" ca="1" si="186"/>
        <v>0</v>
      </c>
      <c r="J50" s="5">
        <f t="shared" ca="1" si="187"/>
        <v>0</v>
      </c>
      <c r="K50" s="5">
        <f t="shared" ca="1" si="188"/>
        <v>0</v>
      </c>
      <c r="L50" s="5">
        <f t="shared" ca="1" si="189"/>
        <v>0</v>
      </c>
      <c r="M50" s="5">
        <f t="shared" ca="1" si="190"/>
        <v>0</v>
      </c>
      <c r="N50" s="5">
        <f t="shared" ca="1" si="191"/>
        <v>0</v>
      </c>
      <c r="O50" s="5">
        <f t="shared" ca="1" si="192"/>
        <v>0</v>
      </c>
      <c r="P50" s="5">
        <f t="shared" ca="1" si="193"/>
        <v>0</v>
      </c>
      <c r="Q50" s="5">
        <f t="shared" ca="1" si="193"/>
        <v>0</v>
      </c>
      <c r="R50" s="5">
        <f t="shared" ca="1" si="194"/>
        <v>0</v>
      </c>
      <c r="S50" s="5">
        <f t="shared" ca="1" si="195"/>
        <v>0</v>
      </c>
      <c r="T50" s="5">
        <f t="shared" ca="1" si="196"/>
        <v>0</v>
      </c>
      <c r="U50" s="5">
        <f t="shared" ca="1" si="197"/>
        <v>0</v>
      </c>
      <c r="V50" s="5">
        <f t="shared" ca="1" si="198"/>
        <v>0</v>
      </c>
      <c r="W50" s="5">
        <f t="shared" ca="1" si="199"/>
        <v>0</v>
      </c>
      <c r="X50" s="5">
        <f t="shared" ca="1" si="200"/>
        <v>0</v>
      </c>
      <c r="Y50" s="5">
        <f t="shared" ca="1" si="201"/>
        <v>0</v>
      </c>
      <c r="Z50" s="5">
        <f t="shared" ca="1" si="202"/>
        <v>0</v>
      </c>
      <c r="AA50" s="5">
        <f t="shared" ca="1" si="203"/>
        <v>0</v>
      </c>
      <c r="AB50" s="5">
        <f t="shared" ca="1" si="204"/>
        <v>0</v>
      </c>
      <c r="AC50" s="5">
        <f t="shared" ca="1" si="204"/>
        <v>0</v>
      </c>
      <c r="AD50" s="38">
        <f t="shared" ca="1" si="205"/>
        <v>0</v>
      </c>
      <c r="AE50" s="38">
        <f t="shared" ca="1" si="206"/>
        <v>0</v>
      </c>
      <c r="AF50" s="38">
        <f t="shared" ca="1" si="207"/>
        <v>0</v>
      </c>
      <c r="AG50" s="38">
        <f t="shared" ca="1" si="208"/>
        <v>0</v>
      </c>
      <c r="AH50" s="38">
        <f t="shared" ca="1" si="209"/>
        <v>0</v>
      </c>
      <c r="AI50" s="38">
        <f t="shared" ca="1" si="210"/>
        <v>0</v>
      </c>
      <c r="AJ50" s="38">
        <f t="shared" ca="1" si="211"/>
        <v>0</v>
      </c>
      <c r="AK50" s="38">
        <f t="shared" ca="1" si="212"/>
        <v>0</v>
      </c>
      <c r="AL50" s="34">
        <f t="shared" ca="1" si="68"/>
        <v>220.58603393280686</v>
      </c>
      <c r="AM50" s="34">
        <f t="shared" ca="1" si="69"/>
        <v>220.58603393280686</v>
      </c>
      <c r="AN50" s="25">
        <f t="shared" ca="1" si="213"/>
        <v>0</v>
      </c>
      <c r="AO50" s="35">
        <f t="shared" ca="1" si="214"/>
        <v>409.411</v>
      </c>
      <c r="AP50" s="35">
        <f t="shared" ca="1" si="215"/>
        <v>409.411</v>
      </c>
      <c r="AQ50" s="47">
        <f t="shared" ca="1" si="216"/>
        <v>0</v>
      </c>
      <c r="AR50" s="35">
        <f t="shared" ca="1" si="70"/>
        <v>0.5</v>
      </c>
      <c r="AS50" s="35">
        <f t="shared" ca="1" si="71"/>
        <v>0.5</v>
      </c>
      <c r="AT50" s="49">
        <f t="shared" ca="1" si="132"/>
        <v>0</v>
      </c>
      <c r="AU50" s="5"/>
      <c r="AV50" s="5">
        <f t="shared" ca="1" si="72"/>
        <v>0</v>
      </c>
      <c r="AW50" s="5">
        <f t="shared" ca="1" si="73"/>
        <v>0</v>
      </c>
      <c r="AX50" s="5">
        <f t="shared" ca="1" si="74"/>
        <v>0</v>
      </c>
      <c r="AY50" s="5">
        <f t="shared" ca="1" si="75"/>
        <v>0</v>
      </c>
      <c r="AZ50" s="5">
        <f t="shared" ca="1" si="76"/>
        <v>0</v>
      </c>
      <c r="BA50" s="5">
        <f t="shared" ca="1" si="77"/>
        <v>0</v>
      </c>
      <c r="BB50" s="5">
        <f t="shared" ca="1" si="78"/>
        <v>0</v>
      </c>
      <c r="BC50" s="5">
        <f t="shared" ca="1" si="79"/>
        <v>0</v>
      </c>
      <c r="BD50" s="5">
        <f t="shared" ca="1" si="80"/>
        <v>0</v>
      </c>
      <c r="BE50" s="5">
        <f t="shared" ca="1" si="81"/>
        <v>0</v>
      </c>
      <c r="BF50" s="5">
        <f t="shared" ca="1" si="82"/>
        <v>0</v>
      </c>
      <c r="BG50" s="5">
        <f t="shared" ca="1" si="83"/>
        <v>0</v>
      </c>
      <c r="BH50" s="5">
        <f t="shared" ca="1" si="217"/>
        <v>0</v>
      </c>
      <c r="BI50" s="5">
        <f t="shared" ca="1" si="218"/>
        <v>0</v>
      </c>
      <c r="BJ50" s="5">
        <f t="shared" ca="1" si="219"/>
        <v>0</v>
      </c>
      <c r="BK50" s="5">
        <f t="shared" ca="1" si="220"/>
        <v>0</v>
      </c>
      <c r="BL50" s="5">
        <f t="shared" ca="1" si="221"/>
        <v>0</v>
      </c>
      <c r="BM50" s="5">
        <f t="shared" ca="1" si="222"/>
        <v>0</v>
      </c>
      <c r="BN50" s="5">
        <f t="shared" ca="1" si="223"/>
        <v>0</v>
      </c>
      <c r="BO50" s="5">
        <f t="shared" ca="1" si="224"/>
        <v>0</v>
      </c>
      <c r="BP50" s="5">
        <f t="shared" ca="1" si="225"/>
        <v>0</v>
      </c>
      <c r="BQ50" s="5">
        <f t="shared" ca="1" si="226"/>
        <v>0</v>
      </c>
      <c r="BR50" s="5">
        <f t="shared" ca="1" si="227"/>
        <v>0</v>
      </c>
      <c r="BS50" s="5">
        <f t="shared" ca="1" si="227"/>
        <v>0</v>
      </c>
      <c r="BT50" s="38">
        <f t="shared" ca="1" si="228"/>
        <v>0</v>
      </c>
      <c r="BU50" s="38">
        <f t="shared" ca="1" si="229"/>
        <v>0</v>
      </c>
      <c r="BV50" s="38">
        <f t="shared" ca="1" si="230"/>
        <v>0</v>
      </c>
      <c r="BW50" s="38">
        <f t="shared" ca="1" si="231"/>
        <v>0</v>
      </c>
      <c r="BX50" s="38">
        <f t="shared" ca="1" si="232"/>
        <v>0</v>
      </c>
      <c r="BY50" s="38">
        <f t="shared" ca="1" si="233"/>
        <v>0</v>
      </c>
      <c r="BZ50" s="38">
        <f t="shared" ca="1" si="234"/>
        <v>0</v>
      </c>
      <c r="CA50" s="20">
        <f t="shared" ca="1" si="235"/>
        <v>0</v>
      </c>
      <c r="CB50" s="34">
        <f t="shared" ca="1" si="86"/>
        <v>221.3957772103125</v>
      </c>
      <c r="CC50" s="34">
        <f t="shared" ca="1" si="87"/>
        <v>221.3957772103125</v>
      </c>
      <c r="CD50" s="25">
        <f t="shared" ca="1" si="236"/>
        <v>0</v>
      </c>
      <c r="CE50" s="35">
        <f t="shared" ca="1" si="237"/>
        <v>409.90699999999998</v>
      </c>
      <c r="CF50" s="35">
        <f t="shared" ca="1" si="238"/>
        <v>409.90699999999998</v>
      </c>
      <c r="CG50" s="47">
        <f t="shared" ca="1" si="88"/>
        <v>0</v>
      </c>
      <c r="CJ50" s="5">
        <f t="shared" ca="1" si="155"/>
        <v>36</v>
      </c>
      <c r="CK50" s="5">
        <f t="shared" ca="1" si="156"/>
        <v>31</v>
      </c>
      <c r="CL50" s="66">
        <f t="shared" ca="1" si="157"/>
        <v>0.13888888888888884</v>
      </c>
      <c r="CO50" s="5">
        <f t="shared" ca="1" si="306"/>
        <v>149899</v>
      </c>
      <c r="CP50" s="5">
        <f t="shared" ca="1" si="306"/>
        <v>0</v>
      </c>
      <c r="CQ50" s="5">
        <f t="shared" ca="1" si="306"/>
        <v>17438.599999999999</v>
      </c>
      <c r="CR50" s="5">
        <f t="shared" ca="1" si="306"/>
        <v>19082.099999999999</v>
      </c>
      <c r="CS50" s="5">
        <f t="shared" ca="1" si="306"/>
        <v>0</v>
      </c>
      <c r="CT50" s="5">
        <f t="shared" ca="1" si="306"/>
        <v>0</v>
      </c>
      <c r="CU50" s="5">
        <f t="shared" ca="1" si="306"/>
        <v>0</v>
      </c>
      <c r="CV50" s="5">
        <f t="shared" ca="1" si="306"/>
        <v>23090.400000000001</v>
      </c>
      <c r="CW50" s="5">
        <f t="shared" ca="1" si="306"/>
        <v>41704.1</v>
      </c>
      <c r="CX50" s="5">
        <f t="shared" ca="1" si="306"/>
        <v>48583.6</v>
      </c>
      <c r="CY50" s="5">
        <f t="shared" ca="1" si="306"/>
        <v>0</v>
      </c>
      <c r="CZ50" s="5">
        <f t="shared" ca="1" si="306"/>
        <v>0</v>
      </c>
      <c r="DA50" s="5"/>
      <c r="DB50" s="5">
        <f t="shared" ca="1" si="307"/>
        <v>7022.2</v>
      </c>
      <c r="DC50" s="5">
        <f t="shared" ca="1" si="307"/>
        <v>2207.36</v>
      </c>
      <c r="DD50" s="5">
        <f t="shared" ca="1" si="307"/>
        <v>0</v>
      </c>
      <c r="DE50" s="5">
        <f t="shared" ca="1" si="307"/>
        <v>0</v>
      </c>
      <c r="DF50" s="5">
        <f t="shared" ca="1" si="307"/>
        <v>0</v>
      </c>
      <c r="DG50" s="5">
        <f t="shared" ca="1" si="307"/>
        <v>0</v>
      </c>
      <c r="DH50" s="5">
        <f t="shared" ca="1" si="307"/>
        <v>238.16200000000001</v>
      </c>
      <c r="DI50" s="5">
        <f t="shared" ca="1" si="307"/>
        <v>0</v>
      </c>
      <c r="DJ50" s="5">
        <f t="shared" ca="1" si="307"/>
        <v>4576.68</v>
      </c>
      <c r="DK50" s="5">
        <f t="shared" ca="1" si="307"/>
        <v>0</v>
      </c>
      <c r="DL50" s="5">
        <f t="shared" ca="1" si="307"/>
        <v>0</v>
      </c>
      <c r="DM50" s="5">
        <f t="shared" ca="1" si="307"/>
        <v>0</v>
      </c>
      <c r="DN50" s="5"/>
      <c r="DO50" s="5">
        <f t="shared" ca="1" si="308"/>
        <v>409.411</v>
      </c>
      <c r="DP50" s="5">
        <f t="shared" ca="1" si="308"/>
        <v>65.9983</v>
      </c>
      <c r="DQ50" s="5">
        <f t="shared" ca="1" si="308"/>
        <v>154.005</v>
      </c>
      <c r="DR50" s="5">
        <f t="shared" ca="1" si="308"/>
        <v>89.945700000000002</v>
      </c>
      <c r="DS50" s="5">
        <f t="shared" ca="1" si="308"/>
        <v>0</v>
      </c>
      <c r="DT50" s="5">
        <f t="shared" ca="1" si="308"/>
        <v>0</v>
      </c>
      <c r="DU50" s="5">
        <f t="shared" ca="1" si="308"/>
        <v>6.2012700000000001</v>
      </c>
      <c r="DV50" s="5">
        <f t="shared" ca="1" si="308"/>
        <v>93.260199999999998</v>
      </c>
      <c r="DW50" s="5"/>
      <c r="DX50" s="20">
        <f t="shared" ca="1" si="273"/>
        <v>220.58603393280686</v>
      </c>
      <c r="DY50" s="20">
        <f t="shared" ca="1" si="274"/>
        <v>40.1188647867613</v>
      </c>
      <c r="DZ50" s="20">
        <f t="shared" ca="1" si="275"/>
        <v>10.814242545960139</v>
      </c>
      <c r="EA50" s="20">
        <f t="shared" ca="1" si="276"/>
        <v>11.833430303250605</v>
      </c>
      <c r="EB50" s="20">
        <f t="shared" ca="1" si="277"/>
        <v>0</v>
      </c>
      <c r="EC50" s="20">
        <f t="shared" ca="1" si="278"/>
        <v>0</v>
      </c>
      <c r="ED50" s="20">
        <f t="shared" ca="1" si="279"/>
        <v>4.3286047927590623</v>
      </c>
      <c r="EE50" s="20">
        <f t="shared" ca="1" si="280"/>
        <v>14.319107387246572</v>
      </c>
      <c r="EF50" s="20">
        <f t="shared" ca="1" si="281"/>
        <v>109.04342730436836</v>
      </c>
      <c r="EG50" s="20">
        <f t="shared" ca="1" si="282"/>
        <v>30.12826913604929</v>
      </c>
      <c r="EH50" s="20">
        <f t="shared" ca="1" si="283"/>
        <v>0</v>
      </c>
      <c r="EI50" s="5"/>
      <c r="EJ50" s="5"/>
      <c r="EK50" s="5"/>
      <c r="EL50" s="5">
        <f t="shared" ca="1" si="312"/>
        <v>149899</v>
      </c>
      <c r="EM50" s="5">
        <f t="shared" ca="1" si="312"/>
        <v>0</v>
      </c>
      <c r="EN50" s="5">
        <f t="shared" ca="1" si="312"/>
        <v>17438.599999999999</v>
      </c>
      <c r="EO50" s="5">
        <f t="shared" ca="1" si="312"/>
        <v>19082.099999999999</v>
      </c>
      <c r="EP50" s="5">
        <f t="shared" ca="1" si="312"/>
        <v>0</v>
      </c>
      <c r="EQ50" s="5">
        <f t="shared" ca="1" si="312"/>
        <v>0</v>
      </c>
      <c r="ER50" s="5">
        <f t="shared" ca="1" si="312"/>
        <v>0</v>
      </c>
      <c r="ES50" s="5">
        <f t="shared" ca="1" si="312"/>
        <v>23090.400000000001</v>
      </c>
      <c r="ET50" s="5">
        <f t="shared" ca="1" si="312"/>
        <v>41704.1</v>
      </c>
      <c r="EU50" s="5">
        <f t="shared" ca="1" si="312"/>
        <v>48583.6</v>
      </c>
      <c r="EV50" s="5">
        <f t="shared" ca="1" si="312"/>
        <v>0</v>
      </c>
      <c r="EW50" s="5">
        <f t="shared" ca="1" si="312"/>
        <v>0</v>
      </c>
      <c r="EX50" s="5"/>
      <c r="EY50" s="5">
        <f t="shared" ca="1" si="313"/>
        <v>7022.2</v>
      </c>
      <c r="EZ50" s="5">
        <f t="shared" ca="1" si="313"/>
        <v>2207.36</v>
      </c>
      <c r="FA50" s="5">
        <f t="shared" ca="1" si="313"/>
        <v>0</v>
      </c>
      <c r="FB50" s="5">
        <f t="shared" ca="1" si="313"/>
        <v>0</v>
      </c>
      <c r="FC50" s="5">
        <f t="shared" ca="1" si="313"/>
        <v>0</v>
      </c>
      <c r="FD50" s="5">
        <f t="shared" ca="1" si="313"/>
        <v>0</v>
      </c>
      <c r="FE50" s="5">
        <f t="shared" ca="1" si="313"/>
        <v>238.16200000000001</v>
      </c>
      <c r="FF50" s="5">
        <f t="shared" ca="1" si="313"/>
        <v>0</v>
      </c>
      <c r="FG50" s="5">
        <f t="shared" ca="1" si="313"/>
        <v>4576.68</v>
      </c>
      <c r="FH50" s="5">
        <f t="shared" ca="1" si="313"/>
        <v>0</v>
      </c>
      <c r="FI50" s="5">
        <f t="shared" ca="1" si="313"/>
        <v>0</v>
      </c>
      <c r="FJ50" s="5">
        <f t="shared" ca="1" si="313"/>
        <v>0</v>
      </c>
      <c r="FK50" s="5"/>
      <c r="FL50" s="5">
        <f t="shared" ca="1" si="314"/>
        <v>409.411</v>
      </c>
      <c r="FM50" s="5">
        <f t="shared" ca="1" si="314"/>
        <v>65.9983</v>
      </c>
      <c r="FN50" s="5">
        <f t="shared" ca="1" si="314"/>
        <v>154.005</v>
      </c>
      <c r="FO50" s="5">
        <f t="shared" ca="1" si="314"/>
        <v>89.945700000000002</v>
      </c>
      <c r="FP50" s="5">
        <f t="shared" ca="1" si="314"/>
        <v>0</v>
      </c>
      <c r="FQ50" s="5">
        <f t="shared" ca="1" si="314"/>
        <v>0</v>
      </c>
      <c r="FR50" s="5">
        <f t="shared" ca="1" si="314"/>
        <v>6.2012700000000001</v>
      </c>
      <c r="FS50" s="5">
        <f t="shared" ca="1" si="314"/>
        <v>93.260199999999998</v>
      </c>
      <c r="FT50" s="5"/>
      <c r="FU50" s="20">
        <f t="shared" ca="1" si="284"/>
        <v>220.58603393280686</v>
      </c>
      <c r="FV50" s="20">
        <f t="shared" ca="1" si="285"/>
        <v>40.1188647867613</v>
      </c>
      <c r="FW50" s="20">
        <f t="shared" ca="1" si="286"/>
        <v>10.814242545960139</v>
      </c>
      <c r="FX50" s="20">
        <f t="shared" ca="1" si="287"/>
        <v>11.833430303250605</v>
      </c>
      <c r="FY50" s="20">
        <f t="shared" ca="1" si="288"/>
        <v>0</v>
      </c>
      <c r="FZ50" s="20">
        <f t="shared" ca="1" si="289"/>
        <v>0</v>
      </c>
      <c r="GA50" s="20">
        <f t="shared" ca="1" si="290"/>
        <v>4.3286047927590623</v>
      </c>
      <c r="GB50" s="20">
        <f t="shared" ca="1" si="291"/>
        <v>14.319107387246572</v>
      </c>
      <c r="GC50" s="20">
        <f t="shared" ca="1" si="292"/>
        <v>109.04342730436836</v>
      </c>
      <c r="GD50" s="20">
        <f t="shared" ca="1" si="293"/>
        <v>30.12826913604929</v>
      </c>
      <c r="GE50" s="20">
        <f t="shared" ca="1" si="294"/>
        <v>0</v>
      </c>
      <c r="GF50" s="5"/>
      <c r="GG50" s="5"/>
      <c r="GH50" s="5"/>
      <c r="GI50" s="5">
        <f t="shared" ca="1" si="309"/>
        <v>150453</v>
      </c>
      <c r="GJ50" s="5">
        <f t="shared" ca="1" si="309"/>
        <v>0</v>
      </c>
      <c r="GK50" s="5">
        <f t="shared" ca="1" si="309"/>
        <v>17391.900000000001</v>
      </c>
      <c r="GL50" s="5">
        <f t="shared" ca="1" si="309"/>
        <v>19683.400000000001</v>
      </c>
      <c r="GM50" s="5">
        <f t="shared" ca="1" si="309"/>
        <v>0</v>
      </c>
      <c r="GN50" s="5">
        <f t="shared" ca="1" si="309"/>
        <v>0</v>
      </c>
      <c r="GO50" s="5">
        <f t="shared" ca="1" si="309"/>
        <v>0</v>
      </c>
      <c r="GP50" s="5">
        <f t="shared" ca="1" si="309"/>
        <v>23090.400000000001</v>
      </c>
      <c r="GQ50" s="5">
        <f t="shared" ca="1" si="309"/>
        <v>41704.1</v>
      </c>
      <c r="GR50" s="5">
        <f t="shared" ca="1" si="309"/>
        <v>48583.6</v>
      </c>
      <c r="GS50" s="5">
        <f t="shared" ca="1" si="309"/>
        <v>0</v>
      </c>
      <c r="GT50" s="5">
        <f t="shared" ca="1" si="309"/>
        <v>0</v>
      </c>
      <c r="GU50" s="5"/>
      <c r="GV50" s="5">
        <f t="shared" ca="1" si="310"/>
        <v>7047.85</v>
      </c>
      <c r="GW50" s="5">
        <f t="shared" ca="1" si="310"/>
        <v>2199.15</v>
      </c>
      <c r="GX50" s="5">
        <f t="shared" ca="1" si="310"/>
        <v>0</v>
      </c>
      <c r="GY50" s="5">
        <f t="shared" ca="1" si="310"/>
        <v>0</v>
      </c>
      <c r="GZ50" s="5">
        <f t="shared" ca="1" si="310"/>
        <v>0</v>
      </c>
      <c r="HA50" s="5">
        <f t="shared" ca="1" si="310"/>
        <v>0</v>
      </c>
      <c r="HB50" s="5">
        <f t="shared" ca="1" si="310"/>
        <v>272.01400000000001</v>
      </c>
      <c r="HC50" s="5">
        <f t="shared" ca="1" si="310"/>
        <v>0</v>
      </c>
      <c r="HD50" s="5">
        <f t="shared" ca="1" si="310"/>
        <v>4576.68</v>
      </c>
      <c r="HE50" s="5">
        <f t="shared" ca="1" si="310"/>
        <v>0</v>
      </c>
      <c r="HF50" s="5">
        <f t="shared" ca="1" si="310"/>
        <v>0</v>
      </c>
      <c r="HG50" s="5">
        <f t="shared" ca="1" si="310"/>
        <v>0</v>
      </c>
      <c r="HH50" s="5"/>
      <c r="HI50" s="5">
        <f t="shared" ca="1" si="311"/>
        <v>409.90699999999998</v>
      </c>
      <c r="HJ50" s="5">
        <f t="shared" ca="1" si="311"/>
        <v>65.781599999999997</v>
      </c>
      <c r="HK50" s="5">
        <f t="shared" ca="1" si="311"/>
        <v>152.45500000000001</v>
      </c>
      <c r="HL50" s="5">
        <f t="shared" ca="1" si="311"/>
        <v>91.332700000000003</v>
      </c>
      <c r="HM50" s="5">
        <f t="shared" ca="1" si="311"/>
        <v>0</v>
      </c>
      <c r="HN50" s="5">
        <f t="shared" ca="1" si="311"/>
        <v>0</v>
      </c>
      <c r="HO50" s="5">
        <f t="shared" ca="1" si="311"/>
        <v>7.0781400000000003</v>
      </c>
      <c r="HP50" s="5">
        <f t="shared" ca="1" si="311"/>
        <v>93.260199999999998</v>
      </c>
      <c r="HQ50" s="5"/>
      <c r="HR50" s="20">
        <f t="shared" ca="1" si="103"/>
        <v>221.3957772103125</v>
      </c>
      <c r="HS50" s="20">
        <f t="shared" ca="1" si="104"/>
        <v>39.969647676775018</v>
      </c>
      <c r="HT50" s="20">
        <f t="shared" ca="1" si="105"/>
        <v>10.78528235839369</v>
      </c>
      <c r="HU50" s="20">
        <f t="shared" ca="1" si="106"/>
        <v>12.206315973137286</v>
      </c>
      <c r="HV50" s="20">
        <f t="shared" ca="1" si="107"/>
        <v>0</v>
      </c>
      <c r="HW50" s="20">
        <f t="shared" ca="1" si="108"/>
        <v>0</v>
      </c>
      <c r="HX50" s="20">
        <f t="shared" ca="1" si="109"/>
        <v>4.9438663770776348</v>
      </c>
      <c r="HY50" s="20">
        <f t="shared" ca="1" si="110"/>
        <v>14.319107387246572</v>
      </c>
      <c r="HZ50" s="20">
        <f t="shared" ca="1" si="111"/>
        <v>109.04342730436836</v>
      </c>
      <c r="IA50" s="20">
        <f t="shared" ca="1" si="112"/>
        <v>30.12826913604929</v>
      </c>
      <c r="IB50" s="20">
        <f t="shared" ca="1" si="113"/>
        <v>0</v>
      </c>
      <c r="IC50" s="5"/>
      <c r="ID50" s="5"/>
      <c r="IE50" s="5"/>
      <c r="IF50" s="5">
        <f t="shared" ca="1" si="315"/>
        <v>150453</v>
      </c>
      <c r="IG50" s="5">
        <f t="shared" ca="1" si="315"/>
        <v>0</v>
      </c>
      <c r="IH50" s="5">
        <f t="shared" ca="1" si="315"/>
        <v>17391.900000000001</v>
      </c>
      <c r="II50" s="5">
        <f t="shared" ca="1" si="315"/>
        <v>19683.400000000001</v>
      </c>
      <c r="IJ50" s="5">
        <f t="shared" ca="1" si="315"/>
        <v>0</v>
      </c>
      <c r="IK50" s="5">
        <f t="shared" ca="1" si="315"/>
        <v>0</v>
      </c>
      <c r="IL50" s="5">
        <f t="shared" ca="1" si="315"/>
        <v>0</v>
      </c>
      <c r="IM50" s="5">
        <f t="shared" ca="1" si="315"/>
        <v>23090.400000000001</v>
      </c>
      <c r="IN50" s="5">
        <f t="shared" ca="1" si="315"/>
        <v>41704.1</v>
      </c>
      <c r="IO50" s="5">
        <f t="shared" ca="1" si="315"/>
        <v>48583.6</v>
      </c>
      <c r="IP50" s="5">
        <f t="shared" ca="1" si="315"/>
        <v>0</v>
      </c>
      <c r="IQ50" s="5">
        <f t="shared" ca="1" si="315"/>
        <v>0</v>
      </c>
      <c r="IR50" s="5"/>
      <c r="IS50" s="5">
        <f t="shared" ca="1" si="316"/>
        <v>7047.85</v>
      </c>
      <c r="IT50" s="5">
        <f t="shared" ca="1" si="316"/>
        <v>2199.15</v>
      </c>
      <c r="IU50" s="5">
        <f t="shared" ca="1" si="316"/>
        <v>0</v>
      </c>
      <c r="IV50" s="5">
        <f t="shared" ca="1" si="316"/>
        <v>0</v>
      </c>
      <c r="IW50" s="5">
        <f t="shared" ca="1" si="316"/>
        <v>0</v>
      </c>
      <c r="IX50" s="5">
        <f t="shared" ca="1" si="316"/>
        <v>0</v>
      </c>
      <c r="IY50" s="5">
        <f t="shared" ca="1" si="316"/>
        <v>272.01400000000001</v>
      </c>
      <c r="IZ50" s="5">
        <f t="shared" ca="1" si="316"/>
        <v>0</v>
      </c>
      <c r="JA50" s="5">
        <f t="shared" ca="1" si="316"/>
        <v>4576.68</v>
      </c>
      <c r="JB50" s="5">
        <f t="shared" ca="1" si="316"/>
        <v>0</v>
      </c>
      <c r="JC50" s="5">
        <f t="shared" ca="1" si="316"/>
        <v>0</v>
      </c>
      <c r="JD50" s="5">
        <f t="shared" ca="1" si="316"/>
        <v>0</v>
      </c>
      <c r="JE50" s="5"/>
      <c r="JF50" s="5">
        <f t="shared" ca="1" si="317"/>
        <v>409.90699999999998</v>
      </c>
      <c r="JG50" s="5">
        <f t="shared" ca="1" si="317"/>
        <v>65.781599999999997</v>
      </c>
      <c r="JH50" s="5">
        <f t="shared" ca="1" si="317"/>
        <v>152.45500000000001</v>
      </c>
      <c r="JI50" s="5">
        <f t="shared" ca="1" si="317"/>
        <v>91.332700000000003</v>
      </c>
      <c r="JJ50" s="5">
        <f t="shared" ca="1" si="317"/>
        <v>0</v>
      </c>
      <c r="JK50" s="5">
        <f t="shared" ca="1" si="317"/>
        <v>0</v>
      </c>
      <c r="JL50" s="5">
        <f t="shared" ca="1" si="317"/>
        <v>7.0781400000000003</v>
      </c>
      <c r="JM50" s="5">
        <f t="shared" ca="1" si="317"/>
        <v>93.260199999999998</v>
      </c>
      <c r="JN50" s="5"/>
      <c r="JO50" s="20">
        <f t="shared" ca="1" si="295"/>
        <v>221.3957772103125</v>
      </c>
      <c r="JP50" s="20">
        <f t="shared" ca="1" si="296"/>
        <v>39.969647676775018</v>
      </c>
      <c r="JQ50" s="20">
        <f t="shared" ca="1" si="297"/>
        <v>10.78528235839369</v>
      </c>
      <c r="JR50" s="20">
        <f t="shared" ca="1" si="298"/>
        <v>12.206315973137286</v>
      </c>
      <c r="JS50" s="20">
        <f t="shared" ca="1" si="299"/>
        <v>0</v>
      </c>
      <c r="JT50" s="20">
        <f t="shared" ca="1" si="300"/>
        <v>0</v>
      </c>
      <c r="JU50" s="20">
        <f t="shared" ca="1" si="301"/>
        <v>4.9438663770776348</v>
      </c>
      <c r="JV50" s="20">
        <f t="shared" ca="1" si="302"/>
        <v>14.319107387246572</v>
      </c>
      <c r="JW50" s="20">
        <f t="shared" ca="1" si="303"/>
        <v>109.04342730436836</v>
      </c>
      <c r="JX50" s="20">
        <f t="shared" ca="1" si="304"/>
        <v>30.12826913604929</v>
      </c>
      <c r="JY50" s="20">
        <f t="shared" ca="1" si="305"/>
        <v>0</v>
      </c>
    </row>
    <row r="51" spans="1:285" ht="15" customHeight="1" x14ac:dyDescent="0.25">
      <c r="A51" s="5">
        <f>IF('Old Results'!E31='New Results'!E31,'New Results'!E31,"0")</f>
        <v>5502.05</v>
      </c>
      <c r="B51" s="5">
        <v>200</v>
      </c>
      <c r="C51" s="28">
        <f t="shared" si="272"/>
        <v>30</v>
      </c>
      <c r="D51" s="43" t="str">
        <f>'Old Results'!C31</f>
        <v>OffSml-Data_SZVAV16</v>
      </c>
      <c r="E51" s="43" t="str">
        <f>'New Results'!C31</f>
        <v>OffSml-Data_SZVAV16</v>
      </c>
      <c r="F51" s="5">
        <f t="shared" ca="1" si="183"/>
        <v>0</v>
      </c>
      <c r="G51" s="5">
        <f t="shared" ca="1" si="184"/>
        <v>0</v>
      </c>
      <c r="H51" s="5">
        <f t="shared" ca="1" si="185"/>
        <v>0</v>
      </c>
      <c r="I51" s="5">
        <f t="shared" ca="1" si="186"/>
        <v>0</v>
      </c>
      <c r="J51" s="5">
        <f t="shared" ca="1" si="187"/>
        <v>0</v>
      </c>
      <c r="K51" s="5">
        <f t="shared" ca="1" si="188"/>
        <v>0</v>
      </c>
      <c r="L51" s="5">
        <f t="shared" ca="1" si="189"/>
        <v>0</v>
      </c>
      <c r="M51" s="5">
        <f t="shared" ca="1" si="190"/>
        <v>0</v>
      </c>
      <c r="N51" s="5">
        <f t="shared" ca="1" si="191"/>
        <v>0</v>
      </c>
      <c r="O51" s="5">
        <f t="shared" ca="1" si="192"/>
        <v>0</v>
      </c>
      <c r="P51" s="5">
        <f t="shared" ca="1" si="193"/>
        <v>0</v>
      </c>
      <c r="Q51" s="5">
        <f t="shared" ca="1" si="193"/>
        <v>0</v>
      </c>
      <c r="R51" s="5">
        <f t="shared" ca="1" si="194"/>
        <v>0</v>
      </c>
      <c r="S51" s="5">
        <f t="shared" ca="1" si="195"/>
        <v>0</v>
      </c>
      <c r="T51" s="5">
        <f t="shared" ca="1" si="196"/>
        <v>0</v>
      </c>
      <c r="U51" s="5">
        <f t="shared" ca="1" si="197"/>
        <v>0</v>
      </c>
      <c r="V51" s="5">
        <f t="shared" ca="1" si="198"/>
        <v>0</v>
      </c>
      <c r="W51" s="5">
        <f t="shared" ca="1" si="199"/>
        <v>0</v>
      </c>
      <c r="X51" s="5">
        <f t="shared" ca="1" si="200"/>
        <v>0</v>
      </c>
      <c r="Y51" s="5">
        <f t="shared" ca="1" si="201"/>
        <v>0</v>
      </c>
      <c r="Z51" s="5">
        <f t="shared" ca="1" si="202"/>
        <v>0</v>
      </c>
      <c r="AA51" s="5">
        <f t="shared" ca="1" si="203"/>
        <v>0</v>
      </c>
      <c r="AB51" s="5">
        <f t="shared" ca="1" si="204"/>
        <v>0</v>
      </c>
      <c r="AC51" s="5">
        <f t="shared" ca="1" si="204"/>
        <v>0</v>
      </c>
      <c r="AD51" s="38">
        <f t="shared" ca="1" si="205"/>
        <v>0</v>
      </c>
      <c r="AE51" s="38">
        <f t="shared" ca="1" si="206"/>
        <v>0</v>
      </c>
      <c r="AF51" s="38">
        <f t="shared" ca="1" si="207"/>
        <v>0</v>
      </c>
      <c r="AG51" s="38">
        <f t="shared" ca="1" si="208"/>
        <v>0</v>
      </c>
      <c r="AH51" s="38">
        <f t="shared" ca="1" si="209"/>
        <v>0</v>
      </c>
      <c r="AI51" s="38">
        <f t="shared" ca="1" si="210"/>
        <v>0</v>
      </c>
      <c r="AJ51" s="38">
        <f t="shared" ca="1" si="211"/>
        <v>0</v>
      </c>
      <c r="AK51" s="38">
        <f t="shared" ca="1" si="212"/>
        <v>0</v>
      </c>
      <c r="AL51" s="34">
        <f t="shared" ca="1" si="68"/>
        <v>422.1699402949809</v>
      </c>
      <c r="AM51" s="34">
        <f t="shared" ca="1" si="69"/>
        <v>422.1699402949809</v>
      </c>
      <c r="AN51" s="25">
        <f t="shared" ca="1" si="213"/>
        <v>0</v>
      </c>
      <c r="AO51" s="35">
        <f t="shared" ca="1" si="214"/>
        <v>407.17700000000002</v>
      </c>
      <c r="AP51" s="35">
        <f t="shared" ca="1" si="215"/>
        <v>407.17700000000002</v>
      </c>
      <c r="AQ51" s="47">
        <f t="shared" ca="1" si="216"/>
        <v>0</v>
      </c>
      <c r="AR51" s="35">
        <f t="shared" ca="1" si="70"/>
        <v>28.7</v>
      </c>
      <c r="AS51" s="35">
        <f t="shared" ca="1" si="71"/>
        <v>28.7</v>
      </c>
      <c r="AT51" s="49">
        <f t="shared" ca="1" si="132"/>
        <v>0</v>
      </c>
      <c r="AU51" s="5"/>
      <c r="AV51" s="5">
        <f t="shared" ca="1" si="72"/>
        <v>0</v>
      </c>
      <c r="AW51" s="5">
        <f t="shared" ca="1" si="73"/>
        <v>0</v>
      </c>
      <c r="AX51" s="5">
        <f t="shared" ca="1" si="74"/>
        <v>0</v>
      </c>
      <c r="AY51" s="5">
        <f t="shared" ca="1" si="75"/>
        <v>0</v>
      </c>
      <c r="AZ51" s="5">
        <f t="shared" ca="1" si="76"/>
        <v>0</v>
      </c>
      <c r="BA51" s="5">
        <f t="shared" ca="1" si="77"/>
        <v>0</v>
      </c>
      <c r="BB51" s="5">
        <f t="shared" ca="1" si="78"/>
        <v>0</v>
      </c>
      <c r="BC51" s="5">
        <f t="shared" ca="1" si="79"/>
        <v>0</v>
      </c>
      <c r="BD51" s="5">
        <f t="shared" ca="1" si="80"/>
        <v>0</v>
      </c>
      <c r="BE51" s="5">
        <f t="shared" ca="1" si="81"/>
        <v>0</v>
      </c>
      <c r="BF51" s="5">
        <f t="shared" ca="1" si="82"/>
        <v>0</v>
      </c>
      <c r="BG51" s="5">
        <f t="shared" ca="1" si="83"/>
        <v>0</v>
      </c>
      <c r="BH51" s="5">
        <f t="shared" ca="1" si="217"/>
        <v>0</v>
      </c>
      <c r="BI51" s="5">
        <f t="shared" ca="1" si="218"/>
        <v>0</v>
      </c>
      <c r="BJ51" s="5">
        <f t="shared" ca="1" si="219"/>
        <v>0</v>
      </c>
      <c r="BK51" s="5">
        <f t="shared" ca="1" si="220"/>
        <v>0</v>
      </c>
      <c r="BL51" s="5">
        <f t="shared" ca="1" si="221"/>
        <v>0</v>
      </c>
      <c r="BM51" s="5">
        <f t="shared" ca="1" si="222"/>
        <v>0</v>
      </c>
      <c r="BN51" s="5">
        <f t="shared" ca="1" si="223"/>
        <v>0</v>
      </c>
      <c r="BO51" s="5">
        <f t="shared" ca="1" si="224"/>
        <v>0</v>
      </c>
      <c r="BP51" s="5">
        <f t="shared" ca="1" si="225"/>
        <v>0</v>
      </c>
      <c r="BQ51" s="5">
        <f t="shared" ca="1" si="226"/>
        <v>0</v>
      </c>
      <c r="BR51" s="5">
        <f t="shared" ca="1" si="227"/>
        <v>0</v>
      </c>
      <c r="BS51" s="5">
        <f t="shared" ca="1" si="227"/>
        <v>0</v>
      </c>
      <c r="BT51" s="38">
        <f t="shared" ca="1" si="228"/>
        <v>0</v>
      </c>
      <c r="BU51" s="38">
        <f t="shared" ca="1" si="229"/>
        <v>0</v>
      </c>
      <c r="BV51" s="38">
        <f t="shared" ca="1" si="230"/>
        <v>0</v>
      </c>
      <c r="BW51" s="38">
        <f t="shared" ca="1" si="231"/>
        <v>0</v>
      </c>
      <c r="BX51" s="38">
        <f t="shared" ca="1" si="232"/>
        <v>0</v>
      </c>
      <c r="BY51" s="38">
        <f t="shared" ca="1" si="233"/>
        <v>0</v>
      </c>
      <c r="BZ51" s="38">
        <f t="shared" ca="1" si="234"/>
        <v>0</v>
      </c>
      <c r="CA51" s="20">
        <f t="shared" ca="1" si="235"/>
        <v>0</v>
      </c>
      <c r="CB51" s="34">
        <f t="shared" ca="1" si="86"/>
        <v>425.78543342935814</v>
      </c>
      <c r="CC51" s="34">
        <f t="shared" ca="1" si="87"/>
        <v>425.78543342935814</v>
      </c>
      <c r="CD51" s="25">
        <f t="shared" ca="1" si="236"/>
        <v>0</v>
      </c>
      <c r="CE51" s="35">
        <f t="shared" ca="1" si="237"/>
        <v>435.87299999999999</v>
      </c>
      <c r="CF51" s="35">
        <f t="shared" ca="1" si="238"/>
        <v>435.87299999999999</v>
      </c>
      <c r="CG51" s="47">
        <f t="shared" ca="1" si="88"/>
        <v>0</v>
      </c>
      <c r="CH51" s="5"/>
      <c r="CI51" s="46"/>
      <c r="CJ51" s="5">
        <f t="shared" ca="1" si="155"/>
        <v>30</v>
      </c>
      <c r="CK51" s="5">
        <f t="shared" ca="1" si="156"/>
        <v>25</v>
      </c>
      <c r="CL51" s="66">
        <f t="shared" ca="1" si="157"/>
        <v>0.16666666666666663</v>
      </c>
      <c r="CO51" s="5">
        <f t="shared" ca="1" si="306"/>
        <v>677810</v>
      </c>
      <c r="CP51" s="5">
        <f t="shared" ca="1" si="306"/>
        <v>0</v>
      </c>
      <c r="CQ51" s="5">
        <f t="shared" ca="1" si="306"/>
        <v>43100.7</v>
      </c>
      <c r="CR51" s="5">
        <f t="shared" ca="1" si="306"/>
        <v>22466.6</v>
      </c>
      <c r="CS51" s="5">
        <f t="shared" ca="1" si="306"/>
        <v>0</v>
      </c>
      <c r="CT51" s="5">
        <f t="shared" ca="1" si="306"/>
        <v>0</v>
      </c>
      <c r="CU51" s="5">
        <f t="shared" ca="1" si="306"/>
        <v>0</v>
      </c>
      <c r="CV51" s="5">
        <f t="shared" ca="1" si="306"/>
        <v>8776.7999999999993</v>
      </c>
      <c r="CW51" s="5">
        <f t="shared" ca="1" si="306"/>
        <v>603466</v>
      </c>
      <c r="CX51" s="5">
        <f t="shared" ca="1" si="306"/>
        <v>0</v>
      </c>
      <c r="CY51" s="5">
        <f t="shared" ca="1" si="306"/>
        <v>0</v>
      </c>
      <c r="CZ51" s="5">
        <f t="shared" ca="1" si="306"/>
        <v>0</v>
      </c>
      <c r="DA51" s="5"/>
      <c r="DB51" s="5">
        <f t="shared" ca="1" si="307"/>
        <v>101.124</v>
      </c>
      <c r="DC51" s="5">
        <f t="shared" ca="1" si="307"/>
        <v>0</v>
      </c>
      <c r="DD51" s="5">
        <f t="shared" ca="1" si="307"/>
        <v>0</v>
      </c>
      <c r="DE51" s="5">
        <f t="shared" ca="1" si="307"/>
        <v>0</v>
      </c>
      <c r="DF51" s="5">
        <f t="shared" ca="1" si="307"/>
        <v>0</v>
      </c>
      <c r="DG51" s="5">
        <f t="shared" ca="1" si="307"/>
        <v>0</v>
      </c>
      <c r="DH51" s="5">
        <f t="shared" ca="1" si="307"/>
        <v>101.124</v>
      </c>
      <c r="DI51" s="5">
        <f t="shared" ca="1" si="307"/>
        <v>0</v>
      </c>
      <c r="DJ51" s="5">
        <f t="shared" ca="1" si="307"/>
        <v>0</v>
      </c>
      <c r="DK51" s="5">
        <f t="shared" ca="1" si="307"/>
        <v>0</v>
      </c>
      <c r="DL51" s="5">
        <f t="shared" ca="1" si="307"/>
        <v>0</v>
      </c>
      <c r="DM51" s="5">
        <f t="shared" ca="1" si="307"/>
        <v>0</v>
      </c>
      <c r="DN51" s="5"/>
      <c r="DO51" s="5">
        <f t="shared" ca="1" si="308"/>
        <v>407.17700000000002</v>
      </c>
      <c r="DP51" s="5">
        <f t="shared" ca="1" si="308"/>
        <v>0</v>
      </c>
      <c r="DQ51" s="5">
        <f t="shared" ca="1" si="308"/>
        <v>277.15800000000002</v>
      </c>
      <c r="DR51" s="5">
        <f t="shared" ca="1" si="308"/>
        <v>88.733500000000006</v>
      </c>
      <c r="DS51" s="5">
        <f t="shared" ca="1" si="308"/>
        <v>0</v>
      </c>
      <c r="DT51" s="5">
        <f t="shared" ca="1" si="308"/>
        <v>0</v>
      </c>
      <c r="DU51" s="5">
        <f t="shared" ca="1" si="308"/>
        <v>2.6246</v>
      </c>
      <c r="DV51" s="5">
        <f t="shared" ca="1" si="308"/>
        <v>38.6601</v>
      </c>
      <c r="DW51" s="5"/>
      <c r="DX51" s="20">
        <f t="shared" ca="1" si="273"/>
        <v>422.1699402949809</v>
      </c>
      <c r="DY51" s="20">
        <f t="shared" ca="1" si="274"/>
        <v>0</v>
      </c>
      <c r="DZ51" s="20">
        <f t="shared" ca="1" si="275"/>
        <v>26.728144673349021</v>
      </c>
      <c r="EA51" s="20">
        <f t="shared" ca="1" si="276"/>
        <v>13.932268736198326</v>
      </c>
      <c r="EB51" s="20">
        <f t="shared" ca="1" si="277"/>
        <v>0</v>
      </c>
      <c r="EC51" s="20">
        <f t="shared" ca="1" si="278"/>
        <v>0</v>
      </c>
      <c r="ED51" s="20">
        <f t="shared" ca="1" si="279"/>
        <v>1.8379331340136857</v>
      </c>
      <c r="EE51" s="20">
        <f t="shared" ca="1" si="280"/>
        <v>5.4427788915040756</v>
      </c>
      <c r="EF51" s="20">
        <f t="shared" ca="1" si="281"/>
        <v>374.2288768731654</v>
      </c>
      <c r="EG51" s="20">
        <f t="shared" ca="1" si="282"/>
        <v>0</v>
      </c>
      <c r="EH51" s="20">
        <f t="shared" ca="1" si="283"/>
        <v>0</v>
      </c>
      <c r="EI51" s="5"/>
      <c r="EJ51" s="5"/>
      <c r="EK51" s="5"/>
      <c r="EL51" s="5">
        <f t="shared" ca="1" si="312"/>
        <v>677810</v>
      </c>
      <c r="EM51" s="5">
        <f t="shared" ca="1" si="312"/>
        <v>0</v>
      </c>
      <c r="EN51" s="5">
        <f t="shared" ca="1" si="312"/>
        <v>43100.7</v>
      </c>
      <c r="EO51" s="5">
        <f t="shared" ca="1" si="312"/>
        <v>22466.6</v>
      </c>
      <c r="EP51" s="5">
        <f t="shared" ca="1" si="312"/>
        <v>0</v>
      </c>
      <c r="EQ51" s="5">
        <f t="shared" ca="1" si="312"/>
        <v>0</v>
      </c>
      <c r="ER51" s="5">
        <f t="shared" ca="1" si="312"/>
        <v>0</v>
      </c>
      <c r="ES51" s="5">
        <f t="shared" ca="1" si="312"/>
        <v>8776.7999999999993</v>
      </c>
      <c r="ET51" s="5">
        <f t="shared" ca="1" si="312"/>
        <v>603466</v>
      </c>
      <c r="EU51" s="5">
        <f t="shared" ca="1" si="312"/>
        <v>0</v>
      </c>
      <c r="EV51" s="5">
        <f t="shared" ca="1" si="312"/>
        <v>0</v>
      </c>
      <c r="EW51" s="5">
        <f t="shared" ca="1" si="312"/>
        <v>0</v>
      </c>
      <c r="EX51" s="5"/>
      <c r="EY51" s="5">
        <f t="shared" ca="1" si="313"/>
        <v>101.124</v>
      </c>
      <c r="EZ51" s="5">
        <f t="shared" ca="1" si="313"/>
        <v>0</v>
      </c>
      <c r="FA51" s="5">
        <f t="shared" ca="1" si="313"/>
        <v>0</v>
      </c>
      <c r="FB51" s="5">
        <f t="shared" ca="1" si="313"/>
        <v>0</v>
      </c>
      <c r="FC51" s="5">
        <f t="shared" ca="1" si="313"/>
        <v>0</v>
      </c>
      <c r="FD51" s="5">
        <f t="shared" ca="1" si="313"/>
        <v>0</v>
      </c>
      <c r="FE51" s="5">
        <f t="shared" ca="1" si="313"/>
        <v>101.124</v>
      </c>
      <c r="FF51" s="5">
        <f t="shared" ca="1" si="313"/>
        <v>0</v>
      </c>
      <c r="FG51" s="5">
        <f t="shared" ca="1" si="313"/>
        <v>0</v>
      </c>
      <c r="FH51" s="5">
        <f t="shared" ca="1" si="313"/>
        <v>0</v>
      </c>
      <c r="FI51" s="5">
        <f t="shared" ca="1" si="313"/>
        <v>0</v>
      </c>
      <c r="FJ51" s="5">
        <f t="shared" ca="1" si="313"/>
        <v>0</v>
      </c>
      <c r="FK51" s="5"/>
      <c r="FL51" s="5">
        <f t="shared" ca="1" si="314"/>
        <v>407.17700000000002</v>
      </c>
      <c r="FM51" s="5">
        <f t="shared" ca="1" si="314"/>
        <v>0</v>
      </c>
      <c r="FN51" s="5">
        <f t="shared" ca="1" si="314"/>
        <v>277.15800000000002</v>
      </c>
      <c r="FO51" s="5">
        <f t="shared" ca="1" si="314"/>
        <v>88.733500000000006</v>
      </c>
      <c r="FP51" s="5">
        <f t="shared" ca="1" si="314"/>
        <v>0</v>
      </c>
      <c r="FQ51" s="5">
        <f t="shared" ca="1" si="314"/>
        <v>0</v>
      </c>
      <c r="FR51" s="5">
        <f t="shared" ca="1" si="314"/>
        <v>2.6246</v>
      </c>
      <c r="FS51" s="5">
        <f t="shared" ca="1" si="314"/>
        <v>38.6601</v>
      </c>
      <c r="FT51" s="5"/>
      <c r="FU51" s="20">
        <f t="shared" ca="1" si="284"/>
        <v>422.1699402949809</v>
      </c>
      <c r="FV51" s="20">
        <f t="shared" ca="1" si="285"/>
        <v>0</v>
      </c>
      <c r="FW51" s="20">
        <f t="shared" ca="1" si="286"/>
        <v>26.728144673349021</v>
      </c>
      <c r="FX51" s="20">
        <f t="shared" ca="1" si="287"/>
        <v>13.932268736198326</v>
      </c>
      <c r="FY51" s="20">
        <f t="shared" ca="1" si="288"/>
        <v>0</v>
      </c>
      <c r="FZ51" s="20">
        <f t="shared" ca="1" si="289"/>
        <v>0</v>
      </c>
      <c r="GA51" s="20">
        <f t="shared" ca="1" si="290"/>
        <v>1.8379331340136857</v>
      </c>
      <c r="GB51" s="20">
        <f t="shared" ca="1" si="291"/>
        <v>5.4427788915040756</v>
      </c>
      <c r="GC51" s="20">
        <f t="shared" ca="1" si="292"/>
        <v>374.2288768731654</v>
      </c>
      <c r="GD51" s="20">
        <f t="shared" ca="1" si="293"/>
        <v>0</v>
      </c>
      <c r="GE51" s="20">
        <f t="shared" ca="1" si="294"/>
        <v>0</v>
      </c>
      <c r="GF51" s="5"/>
      <c r="GG51" s="5"/>
      <c r="GH51" s="5"/>
      <c r="GI51" s="5">
        <f t="shared" ca="1" si="309"/>
        <v>684072</v>
      </c>
      <c r="GJ51" s="5">
        <f t="shared" ca="1" si="309"/>
        <v>0</v>
      </c>
      <c r="GK51" s="5">
        <f t="shared" ca="1" si="309"/>
        <v>43333.599999999999</v>
      </c>
      <c r="GL51" s="5">
        <f t="shared" ca="1" si="309"/>
        <v>23793</v>
      </c>
      <c r="GM51" s="5">
        <f t="shared" ca="1" si="309"/>
        <v>0</v>
      </c>
      <c r="GN51" s="5">
        <f t="shared" ca="1" si="309"/>
        <v>0</v>
      </c>
      <c r="GO51" s="5">
        <f t="shared" ca="1" si="309"/>
        <v>0</v>
      </c>
      <c r="GP51" s="5">
        <f t="shared" ca="1" si="309"/>
        <v>13479.8</v>
      </c>
      <c r="GQ51" s="5">
        <f t="shared" ca="1" si="309"/>
        <v>603466</v>
      </c>
      <c r="GR51" s="5">
        <f t="shared" ca="1" si="309"/>
        <v>0</v>
      </c>
      <c r="GS51" s="5">
        <f t="shared" ca="1" si="309"/>
        <v>0</v>
      </c>
      <c r="GT51" s="5">
        <f t="shared" ca="1" si="309"/>
        <v>0</v>
      </c>
      <c r="GU51" s="5"/>
      <c r="GV51" s="5">
        <f t="shared" ca="1" si="310"/>
        <v>86.390799999999999</v>
      </c>
      <c r="GW51" s="5">
        <f t="shared" ca="1" si="310"/>
        <v>0</v>
      </c>
      <c r="GX51" s="5">
        <f t="shared" ca="1" si="310"/>
        <v>0</v>
      </c>
      <c r="GY51" s="5">
        <f t="shared" ca="1" si="310"/>
        <v>0</v>
      </c>
      <c r="GZ51" s="5">
        <f t="shared" ca="1" si="310"/>
        <v>0</v>
      </c>
      <c r="HA51" s="5">
        <f t="shared" ca="1" si="310"/>
        <v>0</v>
      </c>
      <c r="HB51" s="5">
        <f t="shared" ca="1" si="310"/>
        <v>86.390799999999999</v>
      </c>
      <c r="HC51" s="5">
        <f t="shared" ca="1" si="310"/>
        <v>0</v>
      </c>
      <c r="HD51" s="5">
        <f t="shared" ca="1" si="310"/>
        <v>0</v>
      </c>
      <c r="HE51" s="5">
        <f t="shared" ca="1" si="310"/>
        <v>0</v>
      </c>
      <c r="HF51" s="5">
        <f t="shared" ca="1" si="310"/>
        <v>0</v>
      </c>
      <c r="HG51" s="5">
        <f t="shared" ca="1" si="310"/>
        <v>0</v>
      </c>
      <c r="HH51" s="5"/>
      <c r="HI51" s="5">
        <f t="shared" ca="1" si="311"/>
        <v>435.87299999999999</v>
      </c>
      <c r="HJ51" s="5">
        <f t="shared" ca="1" si="311"/>
        <v>0</v>
      </c>
      <c r="HK51" s="5">
        <f t="shared" ca="1" si="311"/>
        <v>279.63299999999998</v>
      </c>
      <c r="HL51" s="5">
        <f t="shared" ca="1" si="311"/>
        <v>93.572999999999993</v>
      </c>
      <c r="HM51" s="5">
        <f t="shared" ca="1" si="311"/>
        <v>0</v>
      </c>
      <c r="HN51" s="5">
        <f t="shared" ca="1" si="311"/>
        <v>0</v>
      </c>
      <c r="HO51" s="5">
        <f t="shared" ca="1" si="311"/>
        <v>2.2424599999999999</v>
      </c>
      <c r="HP51" s="5">
        <f t="shared" ca="1" si="311"/>
        <v>60.423900000000003</v>
      </c>
      <c r="HQ51" s="5"/>
      <c r="HR51" s="20">
        <f t="shared" ca="1" si="103"/>
        <v>425.78543342935814</v>
      </c>
      <c r="HS51" s="20">
        <f t="shared" ca="1" si="104"/>
        <v>0</v>
      </c>
      <c r="HT51" s="20">
        <f t="shared" ca="1" si="105"/>
        <v>26.872573531683642</v>
      </c>
      <c r="HU51" s="20">
        <f t="shared" ca="1" si="106"/>
        <v>14.754812478985105</v>
      </c>
      <c r="HV51" s="20">
        <f t="shared" ca="1" si="107"/>
        <v>0</v>
      </c>
      <c r="HW51" s="20">
        <f t="shared" ca="1" si="108"/>
        <v>0</v>
      </c>
      <c r="HX51" s="20">
        <f t="shared" ca="1" si="109"/>
        <v>1.5701565780027444</v>
      </c>
      <c r="HY51" s="20">
        <f t="shared" ca="1" si="110"/>
        <v>8.3592620205196244</v>
      </c>
      <c r="HZ51" s="20">
        <f t="shared" ca="1" si="111"/>
        <v>374.2288768731654</v>
      </c>
      <c r="IA51" s="20">
        <f t="shared" ca="1" si="112"/>
        <v>0</v>
      </c>
      <c r="IB51" s="20">
        <f t="shared" ca="1" si="113"/>
        <v>0</v>
      </c>
      <c r="IC51" s="5"/>
      <c r="ID51" s="5"/>
      <c r="IE51" s="5"/>
      <c r="IF51" s="5">
        <f t="shared" ca="1" si="315"/>
        <v>684072</v>
      </c>
      <c r="IG51" s="5">
        <f t="shared" ca="1" si="315"/>
        <v>0</v>
      </c>
      <c r="IH51" s="5">
        <f t="shared" ca="1" si="315"/>
        <v>43333.599999999999</v>
      </c>
      <c r="II51" s="5">
        <f t="shared" ca="1" si="315"/>
        <v>23793</v>
      </c>
      <c r="IJ51" s="5">
        <f t="shared" ca="1" si="315"/>
        <v>0</v>
      </c>
      <c r="IK51" s="5">
        <f t="shared" ca="1" si="315"/>
        <v>0</v>
      </c>
      <c r="IL51" s="5">
        <f t="shared" ca="1" si="315"/>
        <v>0</v>
      </c>
      <c r="IM51" s="5">
        <f t="shared" ca="1" si="315"/>
        <v>13479.8</v>
      </c>
      <c r="IN51" s="5">
        <f t="shared" ca="1" si="315"/>
        <v>603466</v>
      </c>
      <c r="IO51" s="5">
        <f t="shared" ca="1" si="315"/>
        <v>0</v>
      </c>
      <c r="IP51" s="5">
        <f t="shared" ca="1" si="315"/>
        <v>0</v>
      </c>
      <c r="IQ51" s="5">
        <f t="shared" ca="1" si="315"/>
        <v>0</v>
      </c>
      <c r="IR51" s="5"/>
      <c r="IS51" s="5">
        <f t="shared" ca="1" si="316"/>
        <v>86.390799999999999</v>
      </c>
      <c r="IT51" s="5">
        <f t="shared" ca="1" si="316"/>
        <v>0</v>
      </c>
      <c r="IU51" s="5">
        <f t="shared" ca="1" si="316"/>
        <v>0</v>
      </c>
      <c r="IV51" s="5">
        <f t="shared" ca="1" si="316"/>
        <v>0</v>
      </c>
      <c r="IW51" s="5">
        <f t="shared" ca="1" si="316"/>
        <v>0</v>
      </c>
      <c r="IX51" s="5">
        <f t="shared" ca="1" si="316"/>
        <v>0</v>
      </c>
      <c r="IY51" s="5">
        <f t="shared" ca="1" si="316"/>
        <v>86.390799999999999</v>
      </c>
      <c r="IZ51" s="5">
        <f t="shared" ca="1" si="316"/>
        <v>0</v>
      </c>
      <c r="JA51" s="5">
        <f t="shared" ca="1" si="316"/>
        <v>0</v>
      </c>
      <c r="JB51" s="5">
        <f t="shared" ca="1" si="316"/>
        <v>0</v>
      </c>
      <c r="JC51" s="5">
        <f t="shared" ca="1" si="316"/>
        <v>0</v>
      </c>
      <c r="JD51" s="5">
        <f t="shared" ca="1" si="316"/>
        <v>0</v>
      </c>
      <c r="JE51" s="5"/>
      <c r="JF51" s="5">
        <f t="shared" ca="1" si="317"/>
        <v>435.87299999999999</v>
      </c>
      <c r="JG51" s="5">
        <f t="shared" ca="1" si="317"/>
        <v>0</v>
      </c>
      <c r="JH51" s="5">
        <f t="shared" ca="1" si="317"/>
        <v>279.63299999999998</v>
      </c>
      <c r="JI51" s="5">
        <f t="shared" ca="1" si="317"/>
        <v>93.572999999999993</v>
      </c>
      <c r="JJ51" s="5">
        <f t="shared" ca="1" si="317"/>
        <v>0</v>
      </c>
      <c r="JK51" s="5">
        <f t="shared" ca="1" si="317"/>
        <v>0</v>
      </c>
      <c r="JL51" s="5">
        <f t="shared" ca="1" si="317"/>
        <v>2.2424599999999999</v>
      </c>
      <c r="JM51" s="5">
        <f t="shared" ca="1" si="317"/>
        <v>60.423900000000003</v>
      </c>
      <c r="JN51" s="5"/>
      <c r="JO51" s="20">
        <f t="shared" ca="1" si="295"/>
        <v>425.78543342935814</v>
      </c>
      <c r="JP51" s="20">
        <f t="shared" ca="1" si="296"/>
        <v>0</v>
      </c>
      <c r="JQ51" s="20">
        <f t="shared" ca="1" si="297"/>
        <v>26.872573531683642</v>
      </c>
      <c r="JR51" s="20">
        <f t="shared" ca="1" si="298"/>
        <v>14.754812478985105</v>
      </c>
      <c r="JS51" s="20">
        <f t="shared" ca="1" si="299"/>
        <v>0</v>
      </c>
      <c r="JT51" s="20">
        <f t="shared" ca="1" si="300"/>
        <v>0</v>
      </c>
      <c r="JU51" s="20">
        <f t="shared" ca="1" si="301"/>
        <v>1.5701565780027444</v>
      </c>
      <c r="JV51" s="20">
        <f t="shared" ca="1" si="302"/>
        <v>8.3592620205196244</v>
      </c>
      <c r="JW51" s="20">
        <f t="shared" ca="1" si="303"/>
        <v>374.2288768731654</v>
      </c>
      <c r="JX51" s="20">
        <f t="shared" ca="1" si="304"/>
        <v>0</v>
      </c>
      <c r="JY51" s="20">
        <f t="shared" ca="1" si="305"/>
        <v>0</v>
      </c>
    </row>
    <row r="52" spans="1:285" ht="15" customHeight="1" x14ac:dyDescent="0.25">
      <c r="A52" s="5">
        <f>IF('Old Results'!E32='New Results'!E32,'New Results'!E32,"0")</f>
        <v>5502.05</v>
      </c>
      <c r="B52" s="5">
        <v>200</v>
      </c>
      <c r="C52" s="28">
        <f t="shared" si="272"/>
        <v>31</v>
      </c>
      <c r="D52" s="43" t="str">
        <f>'Old Results'!C32</f>
        <v>OffSml-Lab_SZVAV16</v>
      </c>
      <c r="E52" s="43" t="str">
        <f>'New Results'!C32</f>
        <v>OffSml-Lab_SZVAV16</v>
      </c>
      <c r="F52" s="5">
        <f t="shared" ca="1" si="183"/>
        <v>0</v>
      </c>
      <c r="G52" s="5">
        <f t="shared" ca="1" si="184"/>
        <v>0</v>
      </c>
      <c r="H52" s="5">
        <f t="shared" ca="1" si="185"/>
        <v>0</v>
      </c>
      <c r="I52" s="5">
        <f t="shared" ca="1" si="186"/>
        <v>0</v>
      </c>
      <c r="J52" s="5">
        <f t="shared" ca="1" si="187"/>
        <v>0</v>
      </c>
      <c r="K52" s="5">
        <f t="shared" ca="1" si="188"/>
        <v>0</v>
      </c>
      <c r="L52" s="5">
        <f t="shared" ca="1" si="189"/>
        <v>0</v>
      </c>
      <c r="M52" s="5">
        <f t="shared" ca="1" si="190"/>
        <v>0</v>
      </c>
      <c r="N52" s="5">
        <f t="shared" ca="1" si="191"/>
        <v>0</v>
      </c>
      <c r="O52" s="5">
        <f t="shared" ca="1" si="192"/>
        <v>0</v>
      </c>
      <c r="P52" s="5">
        <f t="shared" ca="1" si="193"/>
        <v>0</v>
      </c>
      <c r="Q52" s="5">
        <f t="shared" ca="1" si="193"/>
        <v>0</v>
      </c>
      <c r="R52" s="5">
        <f t="shared" ca="1" si="194"/>
        <v>0</v>
      </c>
      <c r="S52" s="5">
        <f t="shared" ca="1" si="195"/>
        <v>0</v>
      </c>
      <c r="T52" s="5">
        <f t="shared" ca="1" si="196"/>
        <v>0</v>
      </c>
      <c r="U52" s="5">
        <f t="shared" ca="1" si="197"/>
        <v>0</v>
      </c>
      <c r="V52" s="5">
        <f t="shared" ca="1" si="198"/>
        <v>0</v>
      </c>
      <c r="W52" s="5">
        <f t="shared" ca="1" si="199"/>
        <v>0</v>
      </c>
      <c r="X52" s="5">
        <f t="shared" ca="1" si="200"/>
        <v>0</v>
      </c>
      <c r="Y52" s="5">
        <f t="shared" ca="1" si="201"/>
        <v>0</v>
      </c>
      <c r="Z52" s="5">
        <f t="shared" ca="1" si="202"/>
        <v>0</v>
      </c>
      <c r="AA52" s="5">
        <f t="shared" ca="1" si="203"/>
        <v>0</v>
      </c>
      <c r="AB52" s="5">
        <f t="shared" ca="1" si="204"/>
        <v>0</v>
      </c>
      <c r="AC52" s="5">
        <f t="shared" ca="1" si="204"/>
        <v>0</v>
      </c>
      <c r="AD52" s="38">
        <f t="shared" ca="1" si="205"/>
        <v>0</v>
      </c>
      <c r="AE52" s="38">
        <f t="shared" ca="1" si="206"/>
        <v>0</v>
      </c>
      <c r="AF52" s="38">
        <f t="shared" ca="1" si="207"/>
        <v>0</v>
      </c>
      <c r="AG52" s="38">
        <f t="shared" ca="1" si="208"/>
        <v>0</v>
      </c>
      <c r="AH52" s="38">
        <f t="shared" ca="1" si="209"/>
        <v>0</v>
      </c>
      <c r="AI52" s="38">
        <f t="shared" ca="1" si="210"/>
        <v>0</v>
      </c>
      <c r="AJ52" s="38">
        <f t="shared" ca="1" si="211"/>
        <v>0</v>
      </c>
      <c r="AK52" s="38">
        <f t="shared" ca="1" si="212"/>
        <v>0</v>
      </c>
      <c r="AL52" s="34">
        <f t="shared" ca="1" si="68"/>
        <v>221.67264637725935</v>
      </c>
      <c r="AM52" s="34">
        <f t="shared" ca="1" si="69"/>
        <v>221.67264637725935</v>
      </c>
      <c r="AN52" s="25">
        <f t="shared" ca="1" si="213"/>
        <v>0</v>
      </c>
      <c r="AO52" s="35">
        <f t="shared" ca="1" si="214"/>
        <v>662.971</v>
      </c>
      <c r="AP52" s="35">
        <f t="shared" ca="1" si="215"/>
        <v>662.971</v>
      </c>
      <c r="AQ52" s="47">
        <f t="shared" ca="1" si="216"/>
        <v>0</v>
      </c>
      <c r="AR52" s="35">
        <f t="shared" ca="1" si="70"/>
        <v>-1.8</v>
      </c>
      <c r="AS52" s="35">
        <f t="shared" ca="1" si="71"/>
        <v>-1.8</v>
      </c>
      <c r="AT52" s="49">
        <f t="shared" ca="1" si="132"/>
        <v>0</v>
      </c>
      <c r="AU52" s="5"/>
      <c r="AV52" s="5">
        <f t="shared" ca="1" si="72"/>
        <v>0</v>
      </c>
      <c r="AW52" s="5">
        <f t="shared" ca="1" si="73"/>
        <v>0</v>
      </c>
      <c r="AX52" s="5">
        <f t="shared" ca="1" si="74"/>
        <v>0</v>
      </c>
      <c r="AY52" s="5">
        <f t="shared" ca="1" si="75"/>
        <v>0</v>
      </c>
      <c r="AZ52" s="5">
        <f t="shared" ca="1" si="76"/>
        <v>0</v>
      </c>
      <c r="BA52" s="5">
        <f t="shared" ca="1" si="77"/>
        <v>0</v>
      </c>
      <c r="BB52" s="5">
        <f t="shared" ca="1" si="78"/>
        <v>0</v>
      </c>
      <c r="BC52" s="5">
        <f t="shared" ca="1" si="79"/>
        <v>0</v>
      </c>
      <c r="BD52" s="5">
        <f t="shared" ca="1" si="80"/>
        <v>0</v>
      </c>
      <c r="BE52" s="5">
        <f t="shared" ca="1" si="81"/>
        <v>0</v>
      </c>
      <c r="BF52" s="5">
        <f t="shared" ca="1" si="82"/>
        <v>0</v>
      </c>
      <c r="BG52" s="5">
        <f t="shared" ca="1" si="83"/>
        <v>0</v>
      </c>
      <c r="BH52" s="5">
        <f t="shared" ca="1" si="217"/>
        <v>0</v>
      </c>
      <c r="BI52" s="5">
        <f t="shared" ca="1" si="218"/>
        <v>0</v>
      </c>
      <c r="BJ52" s="5">
        <f t="shared" ca="1" si="219"/>
        <v>0</v>
      </c>
      <c r="BK52" s="5">
        <f t="shared" ca="1" si="220"/>
        <v>0</v>
      </c>
      <c r="BL52" s="5">
        <f t="shared" ca="1" si="221"/>
        <v>0</v>
      </c>
      <c r="BM52" s="5">
        <f t="shared" ca="1" si="222"/>
        <v>0</v>
      </c>
      <c r="BN52" s="5">
        <f t="shared" ca="1" si="223"/>
        <v>0</v>
      </c>
      <c r="BO52" s="5">
        <f t="shared" ca="1" si="224"/>
        <v>0</v>
      </c>
      <c r="BP52" s="5">
        <f t="shared" ca="1" si="225"/>
        <v>0</v>
      </c>
      <c r="BQ52" s="5">
        <f t="shared" ca="1" si="226"/>
        <v>0</v>
      </c>
      <c r="BR52" s="5">
        <f t="shared" ca="1" si="227"/>
        <v>0</v>
      </c>
      <c r="BS52" s="5">
        <f t="shared" ca="1" si="227"/>
        <v>0</v>
      </c>
      <c r="BT52" s="38">
        <f t="shared" ca="1" si="228"/>
        <v>0</v>
      </c>
      <c r="BU52" s="38">
        <f t="shared" ca="1" si="229"/>
        <v>0</v>
      </c>
      <c r="BV52" s="38">
        <f t="shared" ca="1" si="230"/>
        <v>0</v>
      </c>
      <c r="BW52" s="38">
        <f t="shared" ca="1" si="231"/>
        <v>0</v>
      </c>
      <c r="BX52" s="38">
        <f t="shared" ca="1" si="232"/>
        <v>0</v>
      </c>
      <c r="BY52" s="38">
        <f t="shared" ca="1" si="233"/>
        <v>0</v>
      </c>
      <c r="BZ52" s="38">
        <f t="shared" ca="1" si="234"/>
        <v>0</v>
      </c>
      <c r="CA52" s="20">
        <f t="shared" ca="1" si="235"/>
        <v>0</v>
      </c>
      <c r="CB52" s="34">
        <f t="shared" ca="1" si="86"/>
        <v>220.97398242473258</v>
      </c>
      <c r="CC52" s="34">
        <f t="shared" ca="1" si="87"/>
        <v>220.97398242473258</v>
      </c>
      <c r="CD52" s="25">
        <f t="shared" ca="1" si="236"/>
        <v>0</v>
      </c>
      <c r="CE52" s="35">
        <f t="shared" ca="1" si="237"/>
        <v>661.17499999999995</v>
      </c>
      <c r="CF52" s="35">
        <f t="shared" ca="1" si="238"/>
        <v>661.17499999999995</v>
      </c>
      <c r="CG52" s="47">
        <f t="shared" ca="1" si="88"/>
        <v>0</v>
      </c>
      <c r="CH52" s="26"/>
      <c r="CJ52" s="5">
        <f t="shared" ca="1" si="155"/>
        <v>33</v>
      </c>
      <c r="CK52" s="5">
        <f t="shared" ca="1" si="156"/>
        <v>28</v>
      </c>
      <c r="CL52" s="66">
        <f t="shared" ca="1" si="157"/>
        <v>0.15151515151515149</v>
      </c>
      <c r="CO52" s="5">
        <f t="shared" ca="1" si="306"/>
        <v>122182</v>
      </c>
      <c r="CP52" s="5">
        <f t="shared" ca="1" si="306"/>
        <v>0</v>
      </c>
      <c r="CQ52" s="5">
        <f t="shared" ca="1" si="306"/>
        <v>17978.400000000001</v>
      </c>
      <c r="CR52" s="5">
        <f t="shared" ca="1" si="306"/>
        <v>43408.1</v>
      </c>
      <c r="CS52" s="5">
        <f t="shared" ca="1" si="306"/>
        <v>0</v>
      </c>
      <c r="CT52" s="5">
        <f t="shared" ca="1" si="306"/>
        <v>0</v>
      </c>
      <c r="CU52" s="5">
        <f t="shared" ca="1" si="306"/>
        <v>0</v>
      </c>
      <c r="CV52" s="5">
        <f t="shared" ca="1" si="306"/>
        <v>22134</v>
      </c>
      <c r="CW52" s="5">
        <f t="shared" ca="1" si="306"/>
        <v>26515.5</v>
      </c>
      <c r="CX52" s="5">
        <f t="shared" ca="1" si="306"/>
        <v>12145.9</v>
      </c>
      <c r="CY52" s="5">
        <f t="shared" ca="1" si="306"/>
        <v>0</v>
      </c>
      <c r="CZ52" s="5">
        <f t="shared" ca="1" si="306"/>
        <v>0</v>
      </c>
      <c r="DA52" s="5"/>
      <c r="DB52" s="5">
        <f t="shared" ca="1" si="307"/>
        <v>8027.69</v>
      </c>
      <c r="DC52" s="5">
        <f t="shared" ca="1" si="307"/>
        <v>6267.84</v>
      </c>
      <c r="DD52" s="5">
        <f t="shared" ca="1" si="307"/>
        <v>0</v>
      </c>
      <c r="DE52" s="5">
        <f t="shared" ca="1" si="307"/>
        <v>0</v>
      </c>
      <c r="DF52" s="5">
        <f t="shared" ca="1" si="307"/>
        <v>0</v>
      </c>
      <c r="DG52" s="5">
        <f t="shared" ca="1" si="307"/>
        <v>0</v>
      </c>
      <c r="DH52" s="5">
        <f t="shared" ca="1" si="307"/>
        <v>258.88099999999997</v>
      </c>
      <c r="DI52" s="5">
        <f t="shared" ca="1" si="307"/>
        <v>0</v>
      </c>
      <c r="DJ52" s="5">
        <f t="shared" ca="1" si="307"/>
        <v>1500.97</v>
      </c>
      <c r="DK52" s="5">
        <f t="shared" ca="1" si="307"/>
        <v>0</v>
      </c>
      <c r="DL52" s="5">
        <f t="shared" ca="1" si="307"/>
        <v>0</v>
      </c>
      <c r="DM52" s="5">
        <f t="shared" ca="1" si="307"/>
        <v>0</v>
      </c>
      <c r="DN52" s="5"/>
      <c r="DO52" s="5">
        <f t="shared" ca="1" si="308"/>
        <v>662.971</v>
      </c>
      <c r="DP52" s="5">
        <f t="shared" ca="1" si="308"/>
        <v>182.57</v>
      </c>
      <c r="DQ52" s="5">
        <f t="shared" ca="1" si="308"/>
        <v>192.72</v>
      </c>
      <c r="DR52" s="5">
        <f t="shared" ca="1" si="308"/>
        <v>185.57400000000001</v>
      </c>
      <c r="DS52" s="5">
        <f t="shared" ca="1" si="308"/>
        <v>0</v>
      </c>
      <c r="DT52" s="5">
        <f t="shared" ca="1" si="308"/>
        <v>0</v>
      </c>
      <c r="DU52" s="5">
        <f t="shared" ca="1" si="308"/>
        <v>6.7147300000000003</v>
      </c>
      <c r="DV52" s="5">
        <f t="shared" ca="1" si="308"/>
        <v>95.392300000000006</v>
      </c>
      <c r="DW52" s="5"/>
      <c r="DX52" s="20">
        <f t="shared" ca="1" si="273"/>
        <v>221.67264637725935</v>
      </c>
      <c r="DY52" s="20">
        <f t="shared" ca="1" si="274"/>
        <v>113.91826682781871</v>
      </c>
      <c r="DZ52" s="20">
        <f t="shared" ca="1" si="275"/>
        <v>11.148990067338538</v>
      </c>
      <c r="EA52" s="20">
        <f t="shared" ca="1" si="276"/>
        <v>26.918773402640831</v>
      </c>
      <c r="EB52" s="20">
        <f t="shared" ca="1" si="277"/>
        <v>0</v>
      </c>
      <c r="EC52" s="20">
        <f t="shared" ca="1" si="278"/>
        <v>0</v>
      </c>
      <c r="ED52" s="20">
        <f t="shared" ca="1" si="279"/>
        <v>4.7051735262311318</v>
      </c>
      <c r="EE52" s="20">
        <f t="shared" ca="1" si="280"/>
        <v>13.726012668005561</v>
      </c>
      <c r="EF52" s="20">
        <f t="shared" ca="1" si="281"/>
        <v>43.723318763006517</v>
      </c>
      <c r="EG52" s="20">
        <f t="shared" ca="1" si="282"/>
        <v>7.5320672840123226</v>
      </c>
      <c r="EH52" s="20">
        <f t="shared" ca="1" si="283"/>
        <v>0</v>
      </c>
      <c r="EI52" s="5"/>
      <c r="EJ52" s="5"/>
      <c r="EK52" s="5"/>
      <c r="EL52" s="5">
        <f t="shared" ca="1" si="312"/>
        <v>122182</v>
      </c>
      <c r="EM52" s="5">
        <f t="shared" ca="1" si="312"/>
        <v>0</v>
      </c>
      <c r="EN52" s="5">
        <f t="shared" ca="1" si="312"/>
        <v>17978.400000000001</v>
      </c>
      <c r="EO52" s="5">
        <f t="shared" ca="1" si="312"/>
        <v>43408.1</v>
      </c>
      <c r="EP52" s="5">
        <f t="shared" ca="1" si="312"/>
        <v>0</v>
      </c>
      <c r="EQ52" s="5">
        <f t="shared" ca="1" si="312"/>
        <v>0</v>
      </c>
      <c r="ER52" s="5">
        <f t="shared" ca="1" si="312"/>
        <v>0</v>
      </c>
      <c r="ES52" s="5">
        <f t="shared" ca="1" si="312"/>
        <v>22134</v>
      </c>
      <c r="ET52" s="5">
        <f t="shared" ca="1" si="312"/>
        <v>26515.5</v>
      </c>
      <c r="EU52" s="5">
        <f t="shared" ca="1" si="312"/>
        <v>12145.9</v>
      </c>
      <c r="EV52" s="5">
        <f t="shared" ca="1" si="312"/>
        <v>0</v>
      </c>
      <c r="EW52" s="5">
        <f t="shared" ca="1" si="312"/>
        <v>0</v>
      </c>
      <c r="EX52" s="5"/>
      <c r="EY52" s="5">
        <f t="shared" ca="1" si="313"/>
        <v>8027.69</v>
      </c>
      <c r="EZ52" s="5">
        <f t="shared" ca="1" si="313"/>
        <v>6267.84</v>
      </c>
      <c r="FA52" s="5">
        <f t="shared" ca="1" si="313"/>
        <v>0</v>
      </c>
      <c r="FB52" s="5">
        <f t="shared" ca="1" si="313"/>
        <v>0</v>
      </c>
      <c r="FC52" s="5">
        <f t="shared" ca="1" si="313"/>
        <v>0</v>
      </c>
      <c r="FD52" s="5">
        <f t="shared" ca="1" si="313"/>
        <v>0</v>
      </c>
      <c r="FE52" s="5">
        <f t="shared" ca="1" si="313"/>
        <v>258.88099999999997</v>
      </c>
      <c r="FF52" s="5">
        <f t="shared" ca="1" si="313"/>
        <v>0</v>
      </c>
      <c r="FG52" s="5">
        <f t="shared" ca="1" si="313"/>
        <v>1500.97</v>
      </c>
      <c r="FH52" s="5">
        <f t="shared" ca="1" si="313"/>
        <v>0</v>
      </c>
      <c r="FI52" s="5">
        <f t="shared" ca="1" si="313"/>
        <v>0</v>
      </c>
      <c r="FJ52" s="5">
        <f t="shared" ca="1" si="313"/>
        <v>0</v>
      </c>
      <c r="FK52" s="5"/>
      <c r="FL52" s="5">
        <f t="shared" ca="1" si="314"/>
        <v>662.971</v>
      </c>
      <c r="FM52" s="5">
        <f t="shared" ca="1" si="314"/>
        <v>182.57</v>
      </c>
      <c r="FN52" s="5">
        <f t="shared" ca="1" si="314"/>
        <v>192.72</v>
      </c>
      <c r="FO52" s="5">
        <f t="shared" ca="1" si="314"/>
        <v>185.57400000000001</v>
      </c>
      <c r="FP52" s="5">
        <f t="shared" ca="1" si="314"/>
        <v>0</v>
      </c>
      <c r="FQ52" s="5">
        <f t="shared" ca="1" si="314"/>
        <v>0</v>
      </c>
      <c r="FR52" s="5">
        <f t="shared" ca="1" si="314"/>
        <v>6.7147300000000003</v>
      </c>
      <c r="FS52" s="5">
        <f t="shared" ca="1" si="314"/>
        <v>95.392300000000006</v>
      </c>
      <c r="FT52" s="5"/>
      <c r="FU52" s="20">
        <f t="shared" ca="1" si="284"/>
        <v>221.67264637725935</v>
      </c>
      <c r="FV52" s="20">
        <f t="shared" ca="1" si="285"/>
        <v>113.91826682781871</v>
      </c>
      <c r="FW52" s="20">
        <f t="shared" ca="1" si="286"/>
        <v>11.148990067338538</v>
      </c>
      <c r="FX52" s="20">
        <f t="shared" ca="1" si="287"/>
        <v>26.918773402640831</v>
      </c>
      <c r="FY52" s="20">
        <f t="shared" ca="1" si="288"/>
        <v>0</v>
      </c>
      <c r="FZ52" s="20">
        <f t="shared" ca="1" si="289"/>
        <v>0</v>
      </c>
      <c r="GA52" s="20">
        <f t="shared" ca="1" si="290"/>
        <v>4.7051735262311318</v>
      </c>
      <c r="GB52" s="20">
        <f t="shared" ca="1" si="291"/>
        <v>13.726012668005561</v>
      </c>
      <c r="GC52" s="20">
        <f t="shared" ca="1" si="292"/>
        <v>43.723318763006517</v>
      </c>
      <c r="GD52" s="20">
        <f t="shared" ca="1" si="293"/>
        <v>7.5320672840123226</v>
      </c>
      <c r="GE52" s="20">
        <f t="shared" ca="1" si="294"/>
        <v>0</v>
      </c>
      <c r="GF52" s="5"/>
      <c r="GG52" s="5"/>
      <c r="GH52" s="5"/>
      <c r="GI52" s="5">
        <f t="shared" ca="1" si="309"/>
        <v>122075</v>
      </c>
      <c r="GJ52" s="5">
        <f t="shared" ca="1" si="309"/>
        <v>0</v>
      </c>
      <c r="GK52" s="5">
        <f t="shared" ca="1" si="309"/>
        <v>17866.099999999999</v>
      </c>
      <c r="GL52" s="5">
        <f t="shared" ca="1" si="309"/>
        <v>43413.4</v>
      </c>
      <c r="GM52" s="5">
        <f t="shared" ca="1" si="309"/>
        <v>0</v>
      </c>
      <c r="GN52" s="5">
        <f t="shared" ca="1" si="309"/>
        <v>0</v>
      </c>
      <c r="GO52" s="5">
        <f t="shared" ca="1" si="309"/>
        <v>0</v>
      </c>
      <c r="GP52" s="5">
        <f t="shared" ca="1" si="309"/>
        <v>22134</v>
      </c>
      <c r="GQ52" s="5">
        <f t="shared" ca="1" si="309"/>
        <v>26515.5</v>
      </c>
      <c r="GR52" s="5">
        <f t="shared" ca="1" si="309"/>
        <v>12145.9</v>
      </c>
      <c r="GS52" s="5">
        <f t="shared" ca="1" si="309"/>
        <v>0</v>
      </c>
      <c r="GT52" s="5">
        <f t="shared" ca="1" si="309"/>
        <v>0</v>
      </c>
      <c r="GU52" s="5"/>
      <c r="GV52" s="5">
        <f t="shared" ca="1" si="310"/>
        <v>7992.9</v>
      </c>
      <c r="GW52" s="5">
        <f t="shared" ca="1" si="310"/>
        <v>6244.17</v>
      </c>
      <c r="GX52" s="5">
        <f t="shared" ca="1" si="310"/>
        <v>0</v>
      </c>
      <c r="GY52" s="5">
        <f t="shared" ca="1" si="310"/>
        <v>0</v>
      </c>
      <c r="GZ52" s="5">
        <f t="shared" ca="1" si="310"/>
        <v>0</v>
      </c>
      <c r="HA52" s="5">
        <f t="shared" ca="1" si="310"/>
        <v>0</v>
      </c>
      <c r="HB52" s="5">
        <f t="shared" ca="1" si="310"/>
        <v>247.75399999999999</v>
      </c>
      <c r="HC52" s="5">
        <f t="shared" ca="1" si="310"/>
        <v>0</v>
      </c>
      <c r="HD52" s="5">
        <f t="shared" ca="1" si="310"/>
        <v>1500.97</v>
      </c>
      <c r="HE52" s="5">
        <f t="shared" ca="1" si="310"/>
        <v>0</v>
      </c>
      <c r="HF52" s="5">
        <f t="shared" ca="1" si="310"/>
        <v>0</v>
      </c>
      <c r="HG52" s="5">
        <f t="shared" ca="1" si="310"/>
        <v>0</v>
      </c>
      <c r="HH52" s="5"/>
      <c r="HI52" s="5">
        <f t="shared" ca="1" si="311"/>
        <v>661.17499999999995</v>
      </c>
      <c r="HJ52" s="5">
        <f t="shared" ca="1" si="311"/>
        <v>181.864</v>
      </c>
      <c r="HK52" s="5">
        <f t="shared" ca="1" si="311"/>
        <v>191.90700000000001</v>
      </c>
      <c r="HL52" s="5">
        <f t="shared" ca="1" si="311"/>
        <v>185.58600000000001</v>
      </c>
      <c r="HM52" s="5">
        <f t="shared" ca="1" si="311"/>
        <v>0</v>
      </c>
      <c r="HN52" s="5">
        <f t="shared" ca="1" si="311"/>
        <v>0</v>
      </c>
      <c r="HO52" s="5">
        <f t="shared" ca="1" si="311"/>
        <v>6.4244899999999996</v>
      </c>
      <c r="HP52" s="5">
        <f t="shared" ca="1" si="311"/>
        <v>95.392300000000006</v>
      </c>
      <c r="HQ52" s="5"/>
      <c r="HR52" s="20">
        <f t="shared" ca="1" si="103"/>
        <v>220.97398242473258</v>
      </c>
      <c r="HS52" s="20">
        <f t="shared" ca="1" si="104"/>
        <v>113.48806353995329</v>
      </c>
      <c r="HT52" s="20">
        <f t="shared" ca="1" si="105"/>
        <v>11.079349188029916</v>
      </c>
      <c r="HU52" s="20">
        <f t="shared" ca="1" si="106"/>
        <v>26.922060104870003</v>
      </c>
      <c r="HV52" s="20">
        <f t="shared" ca="1" si="107"/>
        <v>0</v>
      </c>
      <c r="HW52" s="20">
        <f t="shared" ca="1" si="108"/>
        <v>0</v>
      </c>
      <c r="HX52" s="20">
        <f t="shared" ca="1" si="109"/>
        <v>4.5029398133422989</v>
      </c>
      <c r="HY52" s="20">
        <f t="shared" ca="1" si="110"/>
        <v>13.726012668005561</v>
      </c>
      <c r="HZ52" s="20">
        <f t="shared" ca="1" si="111"/>
        <v>43.723318763006517</v>
      </c>
      <c r="IA52" s="20">
        <f t="shared" ca="1" si="112"/>
        <v>7.5320672840123226</v>
      </c>
      <c r="IB52" s="20">
        <f t="shared" ca="1" si="113"/>
        <v>0</v>
      </c>
      <c r="IC52" s="5"/>
      <c r="ID52" s="5"/>
      <c r="IE52" s="5"/>
      <c r="IF52" s="5">
        <f t="shared" ca="1" si="315"/>
        <v>122075</v>
      </c>
      <c r="IG52" s="5">
        <f t="shared" ca="1" si="315"/>
        <v>0</v>
      </c>
      <c r="IH52" s="5">
        <f t="shared" ca="1" si="315"/>
        <v>17866.099999999999</v>
      </c>
      <c r="II52" s="5">
        <f t="shared" ca="1" si="315"/>
        <v>43413.4</v>
      </c>
      <c r="IJ52" s="5">
        <f t="shared" ca="1" si="315"/>
        <v>0</v>
      </c>
      <c r="IK52" s="5">
        <f t="shared" ca="1" si="315"/>
        <v>0</v>
      </c>
      <c r="IL52" s="5">
        <f t="shared" ca="1" si="315"/>
        <v>0</v>
      </c>
      <c r="IM52" s="5">
        <f t="shared" ca="1" si="315"/>
        <v>22134</v>
      </c>
      <c r="IN52" s="5">
        <f t="shared" ca="1" si="315"/>
        <v>26515.5</v>
      </c>
      <c r="IO52" s="5">
        <f t="shared" ca="1" si="315"/>
        <v>12145.9</v>
      </c>
      <c r="IP52" s="5">
        <f t="shared" ca="1" si="315"/>
        <v>0</v>
      </c>
      <c r="IQ52" s="5">
        <f t="shared" ca="1" si="315"/>
        <v>0</v>
      </c>
      <c r="IR52" s="5"/>
      <c r="IS52" s="5">
        <f t="shared" ca="1" si="316"/>
        <v>7992.9</v>
      </c>
      <c r="IT52" s="5">
        <f t="shared" ca="1" si="316"/>
        <v>6244.17</v>
      </c>
      <c r="IU52" s="5">
        <f t="shared" ca="1" si="316"/>
        <v>0</v>
      </c>
      <c r="IV52" s="5">
        <f t="shared" ca="1" si="316"/>
        <v>0</v>
      </c>
      <c r="IW52" s="5">
        <f t="shared" ca="1" si="316"/>
        <v>0</v>
      </c>
      <c r="IX52" s="5">
        <f t="shared" ca="1" si="316"/>
        <v>0</v>
      </c>
      <c r="IY52" s="5">
        <f t="shared" ca="1" si="316"/>
        <v>247.75399999999999</v>
      </c>
      <c r="IZ52" s="5">
        <f t="shared" ca="1" si="316"/>
        <v>0</v>
      </c>
      <c r="JA52" s="5">
        <f t="shared" ca="1" si="316"/>
        <v>1500.97</v>
      </c>
      <c r="JB52" s="5">
        <f t="shared" ca="1" si="316"/>
        <v>0</v>
      </c>
      <c r="JC52" s="5">
        <f t="shared" ca="1" si="316"/>
        <v>0</v>
      </c>
      <c r="JD52" s="5">
        <f t="shared" ca="1" si="316"/>
        <v>0</v>
      </c>
      <c r="JE52" s="5"/>
      <c r="JF52" s="5">
        <f t="shared" ca="1" si="317"/>
        <v>661.17499999999995</v>
      </c>
      <c r="JG52" s="5">
        <f t="shared" ca="1" si="317"/>
        <v>181.864</v>
      </c>
      <c r="JH52" s="5">
        <f t="shared" ca="1" si="317"/>
        <v>191.90700000000001</v>
      </c>
      <c r="JI52" s="5">
        <f t="shared" ca="1" si="317"/>
        <v>185.58600000000001</v>
      </c>
      <c r="JJ52" s="5">
        <f t="shared" ca="1" si="317"/>
        <v>0</v>
      </c>
      <c r="JK52" s="5">
        <f t="shared" ca="1" si="317"/>
        <v>0</v>
      </c>
      <c r="JL52" s="5">
        <f t="shared" ca="1" si="317"/>
        <v>6.4244899999999996</v>
      </c>
      <c r="JM52" s="5">
        <f t="shared" ca="1" si="317"/>
        <v>95.392300000000006</v>
      </c>
      <c r="JN52" s="5"/>
      <c r="JO52" s="20">
        <f t="shared" ca="1" si="295"/>
        <v>220.97398242473258</v>
      </c>
      <c r="JP52" s="20">
        <f t="shared" ca="1" si="296"/>
        <v>113.48806353995329</v>
      </c>
      <c r="JQ52" s="20">
        <f t="shared" ca="1" si="297"/>
        <v>11.079349188029916</v>
      </c>
      <c r="JR52" s="20">
        <f t="shared" ca="1" si="298"/>
        <v>26.922060104870003</v>
      </c>
      <c r="JS52" s="20">
        <f t="shared" ca="1" si="299"/>
        <v>0</v>
      </c>
      <c r="JT52" s="20">
        <f t="shared" ca="1" si="300"/>
        <v>0</v>
      </c>
      <c r="JU52" s="20">
        <f t="shared" ca="1" si="301"/>
        <v>4.5029398133422989</v>
      </c>
      <c r="JV52" s="20">
        <f t="shared" ca="1" si="302"/>
        <v>13.726012668005561</v>
      </c>
      <c r="JW52" s="20">
        <f t="shared" ca="1" si="303"/>
        <v>43.723318763006517</v>
      </c>
      <c r="JX52" s="20">
        <f t="shared" ca="1" si="304"/>
        <v>7.5320672840123226</v>
      </c>
      <c r="JY52" s="20">
        <f t="shared" ca="1" si="305"/>
        <v>0</v>
      </c>
    </row>
    <row r="53" spans="1:285" ht="15" customHeight="1" x14ac:dyDescent="0.25">
      <c r="A53" s="5">
        <f>IF('Old Results'!E33='New Results'!E33,'New Results'!E33,"0")</f>
        <v>5502.05</v>
      </c>
      <c r="B53" s="5">
        <v>200</v>
      </c>
      <c r="C53" s="28">
        <f t="shared" si="272"/>
        <v>32</v>
      </c>
      <c r="D53" s="43" t="str">
        <f>'Old Results'!C33</f>
        <v>OffSml-Office_SZVAV16</v>
      </c>
      <c r="E53" s="43" t="str">
        <f>'New Results'!C33</f>
        <v>OffSml-Office_SZVAV16</v>
      </c>
      <c r="F53" s="5">
        <f t="shared" ca="1" si="183"/>
        <v>0</v>
      </c>
      <c r="G53" s="5">
        <f t="shared" ca="1" si="184"/>
        <v>0</v>
      </c>
      <c r="H53" s="5">
        <f t="shared" ca="1" si="185"/>
        <v>0</v>
      </c>
      <c r="I53" s="5">
        <f t="shared" ca="1" si="186"/>
        <v>0</v>
      </c>
      <c r="J53" s="5">
        <f t="shared" ca="1" si="187"/>
        <v>0</v>
      </c>
      <c r="K53" s="5">
        <f t="shared" ca="1" si="188"/>
        <v>0</v>
      </c>
      <c r="L53" s="5">
        <f t="shared" ca="1" si="189"/>
        <v>0</v>
      </c>
      <c r="M53" s="5">
        <f t="shared" ca="1" si="190"/>
        <v>0</v>
      </c>
      <c r="N53" s="5">
        <f t="shared" ca="1" si="191"/>
        <v>0</v>
      </c>
      <c r="O53" s="5">
        <f t="shared" ca="1" si="192"/>
        <v>0</v>
      </c>
      <c r="P53" s="5">
        <f t="shared" ca="1" si="193"/>
        <v>0</v>
      </c>
      <c r="Q53" s="5">
        <f t="shared" ca="1" si="193"/>
        <v>0</v>
      </c>
      <c r="R53" s="5">
        <f t="shared" ca="1" si="194"/>
        <v>0</v>
      </c>
      <c r="S53" s="5">
        <f t="shared" ca="1" si="195"/>
        <v>0</v>
      </c>
      <c r="T53" s="5">
        <f t="shared" ca="1" si="196"/>
        <v>0</v>
      </c>
      <c r="U53" s="5">
        <f t="shared" ca="1" si="197"/>
        <v>0</v>
      </c>
      <c r="V53" s="5">
        <f t="shared" ca="1" si="198"/>
        <v>0</v>
      </c>
      <c r="W53" s="5">
        <f t="shared" ca="1" si="199"/>
        <v>0</v>
      </c>
      <c r="X53" s="5">
        <f t="shared" ca="1" si="200"/>
        <v>0</v>
      </c>
      <c r="Y53" s="5">
        <f t="shared" ca="1" si="201"/>
        <v>0</v>
      </c>
      <c r="Z53" s="5">
        <f t="shared" ca="1" si="202"/>
        <v>0</v>
      </c>
      <c r="AA53" s="5">
        <f t="shared" ca="1" si="203"/>
        <v>0</v>
      </c>
      <c r="AB53" s="5">
        <f t="shared" ca="1" si="204"/>
        <v>0</v>
      </c>
      <c r="AC53" s="5">
        <f t="shared" ca="1" si="204"/>
        <v>0</v>
      </c>
      <c r="AD53" s="38">
        <f t="shared" ca="1" si="205"/>
        <v>0</v>
      </c>
      <c r="AE53" s="38">
        <f t="shared" ca="1" si="206"/>
        <v>0</v>
      </c>
      <c r="AF53" s="38">
        <f t="shared" ca="1" si="207"/>
        <v>0</v>
      </c>
      <c r="AG53" s="38">
        <f t="shared" ca="1" si="208"/>
        <v>0</v>
      </c>
      <c r="AH53" s="38">
        <f t="shared" ca="1" si="209"/>
        <v>0</v>
      </c>
      <c r="AI53" s="38">
        <f t="shared" ca="1" si="210"/>
        <v>0</v>
      </c>
      <c r="AJ53" s="38">
        <f t="shared" ca="1" si="211"/>
        <v>0</v>
      </c>
      <c r="AK53" s="38">
        <f t="shared" ca="1" si="212"/>
        <v>0</v>
      </c>
      <c r="AL53" s="34">
        <f t="shared" ca="1" si="68"/>
        <v>37.510484564844013</v>
      </c>
      <c r="AM53" s="34">
        <f t="shared" ca="1" si="69"/>
        <v>37.510484564844013</v>
      </c>
      <c r="AN53" s="25">
        <f t="shared" ca="1" si="213"/>
        <v>0</v>
      </c>
      <c r="AO53" s="35">
        <f t="shared" ca="1" si="214"/>
        <v>119.517</v>
      </c>
      <c r="AP53" s="35">
        <f t="shared" ca="1" si="215"/>
        <v>119.517</v>
      </c>
      <c r="AQ53" s="47">
        <f t="shared" ca="1" si="216"/>
        <v>0</v>
      </c>
      <c r="AR53" s="35">
        <f t="shared" ca="1" si="70"/>
        <v>62.5</v>
      </c>
      <c r="AS53" s="35">
        <f t="shared" ca="1" si="71"/>
        <v>62.5</v>
      </c>
      <c r="AT53" s="49">
        <f t="shared" ca="1" si="132"/>
        <v>0</v>
      </c>
      <c r="AU53" s="5"/>
      <c r="AV53" s="5">
        <f t="shared" ca="1" si="72"/>
        <v>0</v>
      </c>
      <c r="AW53" s="5">
        <f t="shared" ca="1" si="73"/>
        <v>0</v>
      </c>
      <c r="AX53" s="5">
        <f t="shared" ca="1" si="74"/>
        <v>0</v>
      </c>
      <c r="AY53" s="5">
        <f t="shared" ca="1" si="75"/>
        <v>0</v>
      </c>
      <c r="AZ53" s="5">
        <f t="shared" ca="1" si="76"/>
        <v>0</v>
      </c>
      <c r="BA53" s="5">
        <f t="shared" ca="1" si="77"/>
        <v>0</v>
      </c>
      <c r="BB53" s="5">
        <f t="shared" ca="1" si="78"/>
        <v>0</v>
      </c>
      <c r="BC53" s="5">
        <f t="shared" ca="1" si="79"/>
        <v>0</v>
      </c>
      <c r="BD53" s="5">
        <f t="shared" ca="1" si="80"/>
        <v>0</v>
      </c>
      <c r="BE53" s="5">
        <f t="shared" ca="1" si="81"/>
        <v>0</v>
      </c>
      <c r="BF53" s="5">
        <f t="shared" ca="1" si="82"/>
        <v>0</v>
      </c>
      <c r="BG53" s="5">
        <f t="shared" ca="1" si="83"/>
        <v>0</v>
      </c>
      <c r="BH53" s="5">
        <f t="shared" ca="1" si="217"/>
        <v>0</v>
      </c>
      <c r="BI53" s="5">
        <f t="shared" ca="1" si="218"/>
        <v>0</v>
      </c>
      <c r="BJ53" s="5">
        <f t="shared" ca="1" si="219"/>
        <v>0</v>
      </c>
      <c r="BK53" s="5">
        <f t="shared" ca="1" si="220"/>
        <v>0</v>
      </c>
      <c r="BL53" s="5">
        <f t="shared" ca="1" si="221"/>
        <v>0</v>
      </c>
      <c r="BM53" s="5">
        <f t="shared" ca="1" si="222"/>
        <v>0</v>
      </c>
      <c r="BN53" s="5">
        <f t="shared" ca="1" si="223"/>
        <v>0</v>
      </c>
      <c r="BO53" s="5">
        <f t="shared" ca="1" si="224"/>
        <v>0</v>
      </c>
      <c r="BP53" s="5">
        <f t="shared" ca="1" si="225"/>
        <v>0</v>
      </c>
      <c r="BQ53" s="5">
        <f t="shared" ca="1" si="226"/>
        <v>0</v>
      </c>
      <c r="BR53" s="5">
        <f t="shared" ca="1" si="227"/>
        <v>0</v>
      </c>
      <c r="BS53" s="5">
        <f t="shared" ca="1" si="227"/>
        <v>0</v>
      </c>
      <c r="BT53" s="38">
        <f t="shared" ca="1" si="228"/>
        <v>0</v>
      </c>
      <c r="BU53" s="38">
        <f t="shared" ca="1" si="229"/>
        <v>0</v>
      </c>
      <c r="BV53" s="38">
        <f t="shared" ca="1" si="230"/>
        <v>0</v>
      </c>
      <c r="BW53" s="38">
        <f t="shared" ca="1" si="231"/>
        <v>0</v>
      </c>
      <c r="BX53" s="38">
        <f t="shared" ca="1" si="232"/>
        <v>0</v>
      </c>
      <c r="BY53" s="38">
        <f t="shared" ca="1" si="233"/>
        <v>0</v>
      </c>
      <c r="BZ53" s="38">
        <f t="shared" ca="1" si="234"/>
        <v>0</v>
      </c>
      <c r="CA53" s="20">
        <f t="shared" ca="1" si="235"/>
        <v>0</v>
      </c>
      <c r="CB53" s="34">
        <f t="shared" ca="1" si="86"/>
        <v>43.101974355013127</v>
      </c>
      <c r="CC53" s="34">
        <f t="shared" ca="1" si="87"/>
        <v>43.101974355013127</v>
      </c>
      <c r="CD53" s="25">
        <f t="shared" ca="1" si="236"/>
        <v>0</v>
      </c>
      <c r="CE53" s="35">
        <f t="shared" ca="1" si="237"/>
        <v>182.04599999999999</v>
      </c>
      <c r="CF53" s="35">
        <f t="shared" ca="1" si="238"/>
        <v>182.04599999999999</v>
      </c>
      <c r="CG53" s="47">
        <f t="shared" ca="1" si="88"/>
        <v>0</v>
      </c>
      <c r="CH53" s="5"/>
      <c r="CI53" s="46"/>
      <c r="CJ53" s="5">
        <f t="shared" ca="1" si="155"/>
        <v>32</v>
      </c>
      <c r="CK53" s="5">
        <f t="shared" ca="1" si="156"/>
        <v>27</v>
      </c>
      <c r="CL53" s="66">
        <f t="shared" ca="1" si="157"/>
        <v>0.15625</v>
      </c>
      <c r="CO53" s="5">
        <f t="shared" ca="1" si="306"/>
        <v>40511.800000000003</v>
      </c>
      <c r="CP53" s="5">
        <f t="shared" ca="1" si="306"/>
        <v>0</v>
      </c>
      <c r="CQ53" s="5">
        <f t="shared" ca="1" si="306"/>
        <v>6063.25</v>
      </c>
      <c r="CR53" s="5">
        <f t="shared" ca="1" si="306"/>
        <v>4389.41</v>
      </c>
      <c r="CS53" s="5">
        <f t="shared" ca="1" si="306"/>
        <v>0</v>
      </c>
      <c r="CT53" s="5">
        <f t="shared" ca="1" si="306"/>
        <v>0</v>
      </c>
      <c r="CU53" s="5">
        <f t="shared" ca="1" si="306"/>
        <v>0</v>
      </c>
      <c r="CV53" s="5">
        <f t="shared" ca="1" si="306"/>
        <v>6492.45</v>
      </c>
      <c r="CW53" s="5">
        <f t="shared" ca="1" si="306"/>
        <v>23566.7</v>
      </c>
      <c r="CX53" s="5">
        <f t="shared" ca="1" si="306"/>
        <v>0</v>
      </c>
      <c r="CY53" s="5">
        <f t="shared" ca="1" si="306"/>
        <v>0</v>
      </c>
      <c r="CZ53" s="5">
        <f t="shared" ca="1" si="306"/>
        <v>0</v>
      </c>
      <c r="DA53" s="5"/>
      <c r="DB53" s="5">
        <f t="shared" ca="1" si="307"/>
        <v>681.58299999999997</v>
      </c>
      <c r="DC53" s="5">
        <f t="shared" ca="1" si="307"/>
        <v>542.78899999999999</v>
      </c>
      <c r="DD53" s="5">
        <f t="shared" ca="1" si="307"/>
        <v>0</v>
      </c>
      <c r="DE53" s="5">
        <f t="shared" ca="1" si="307"/>
        <v>0</v>
      </c>
      <c r="DF53" s="5">
        <f t="shared" ca="1" si="307"/>
        <v>0</v>
      </c>
      <c r="DG53" s="5">
        <f t="shared" ca="1" si="307"/>
        <v>0</v>
      </c>
      <c r="DH53" s="5">
        <f t="shared" ca="1" si="307"/>
        <v>138.79400000000001</v>
      </c>
      <c r="DI53" s="5">
        <f t="shared" ca="1" si="307"/>
        <v>0</v>
      </c>
      <c r="DJ53" s="5">
        <f t="shared" ca="1" si="307"/>
        <v>0</v>
      </c>
      <c r="DK53" s="5">
        <f t="shared" ca="1" si="307"/>
        <v>0</v>
      </c>
      <c r="DL53" s="5">
        <f t="shared" ca="1" si="307"/>
        <v>0</v>
      </c>
      <c r="DM53" s="5">
        <f t="shared" ca="1" si="307"/>
        <v>0</v>
      </c>
      <c r="DN53" s="5"/>
      <c r="DO53" s="5">
        <f t="shared" ca="1" si="308"/>
        <v>119.517</v>
      </c>
      <c r="DP53" s="5">
        <f t="shared" ca="1" si="308"/>
        <v>16.477599999999999</v>
      </c>
      <c r="DQ53" s="5">
        <f t="shared" ca="1" si="308"/>
        <v>52.981299999999997</v>
      </c>
      <c r="DR53" s="5">
        <f t="shared" ca="1" si="308"/>
        <v>18.017499999999998</v>
      </c>
      <c r="DS53" s="5">
        <f t="shared" ca="1" si="308"/>
        <v>0</v>
      </c>
      <c r="DT53" s="5">
        <f t="shared" ca="1" si="308"/>
        <v>0</v>
      </c>
      <c r="DU53" s="5">
        <f t="shared" ca="1" si="308"/>
        <v>3.60588</v>
      </c>
      <c r="DV53" s="5">
        <f t="shared" ca="1" si="308"/>
        <v>28.434899999999999</v>
      </c>
      <c r="DW53" s="5"/>
      <c r="DX53" s="20">
        <f t="shared" ca="1" si="273"/>
        <v>37.510484564844013</v>
      </c>
      <c r="DY53" s="20">
        <f t="shared" ca="1" si="274"/>
        <v>9.8652138748284735</v>
      </c>
      <c r="DZ53" s="20">
        <f t="shared" ca="1" si="275"/>
        <v>3.7600183567942858</v>
      </c>
      <c r="EA53" s="20">
        <f t="shared" ca="1" si="276"/>
        <v>2.7220157795730682</v>
      </c>
      <c r="EB53" s="20">
        <f t="shared" ca="1" si="277"/>
        <v>0</v>
      </c>
      <c r="EC53" s="20">
        <f t="shared" ca="1" si="278"/>
        <v>0</v>
      </c>
      <c r="ED53" s="20">
        <f t="shared" ca="1" si="279"/>
        <v>2.5225870357412239</v>
      </c>
      <c r="EE53" s="20">
        <f t="shared" ca="1" si="280"/>
        <v>4.0261792241073779</v>
      </c>
      <c r="EF53" s="20">
        <f t="shared" ca="1" si="281"/>
        <v>14.614476495124546</v>
      </c>
      <c r="EG53" s="20">
        <f t="shared" ca="1" si="282"/>
        <v>0</v>
      </c>
      <c r="EH53" s="20">
        <f t="shared" ca="1" si="283"/>
        <v>0</v>
      </c>
      <c r="EI53" s="5"/>
      <c r="EJ53" s="5"/>
      <c r="EK53" s="5"/>
      <c r="EL53" s="5">
        <f t="shared" ca="1" si="312"/>
        <v>40511.800000000003</v>
      </c>
      <c r="EM53" s="5">
        <f t="shared" ca="1" si="312"/>
        <v>0</v>
      </c>
      <c r="EN53" s="5">
        <f t="shared" ca="1" si="312"/>
        <v>6063.25</v>
      </c>
      <c r="EO53" s="5">
        <f t="shared" ca="1" si="312"/>
        <v>4389.41</v>
      </c>
      <c r="EP53" s="5">
        <f t="shared" ca="1" si="312"/>
        <v>0</v>
      </c>
      <c r="EQ53" s="5">
        <f t="shared" ca="1" si="312"/>
        <v>0</v>
      </c>
      <c r="ER53" s="5">
        <f t="shared" ca="1" si="312"/>
        <v>0</v>
      </c>
      <c r="ES53" s="5">
        <f t="shared" ca="1" si="312"/>
        <v>6492.45</v>
      </c>
      <c r="ET53" s="5">
        <f t="shared" ca="1" si="312"/>
        <v>23566.7</v>
      </c>
      <c r="EU53" s="5">
        <f t="shared" ca="1" si="312"/>
        <v>0</v>
      </c>
      <c r="EV53" s="5">
        <f t="shared" ca="1" si="312"/>
        <v>0</v>
      </c>
      <c r="EW53" s="5">
        <f t="shared" ca="1" si="312"/>
        <v>0</v>
      </c>
      <c r="EX53" s="5"/>
      <c r="EY53" s="5">
        <f t="shared" ca="1" si="313"/>
        <v>681.58299999999997</v>
      </c>
      <c r="EZ53" s="5">
        <f t="shared" ca="1" si="313"/>
        <v>542.78899999999999</v>
      </c>
      <c r="FA53" s="5">
        <f t="shared" ca="1" si="313"/>
        <v>0</v>
      </c>
      <c r="FB53" s="5">
        <f t="shared" ca="1" si="313"/>
        <v>0</v>
      </c>
      <c r="FC53" s="5">
        <f t="shared" ca="1" si="313"/>
        <v>0</v>
      </c>
      <c r="FD53" s="5">
        <f t="shared" ca="1" si="313"/>
        <v>0</v>
      </c>
      <c r="FE53" s="5">
        <f t="shared" ca="1" si="313"/>
        <v>138.79400000000001</v>
      </c>
      <c r="FF53" s="5">
        <f t="shared" ca="1" si="313"/>
        <v>0</v>
      </c>
      <c r="FG53" s="5">
        <f t="shared" ca="1" si="313"/>
        <v>0</v>
      </c>
      <c r="FH53" s="5">
        <f t="shared" ca="1" si="313"/>
        <v>0</v>
      </c>
      <c r="FI53" s="5">
        <f t="shared" ca="1" si="313"/>
        <v>0</v>
      </c>
      <c r="FJ53" s="5">
        <f t="shared" ca="1" si="313"/>
        <v>0</v>
      </c>
      <c r="FK53" s="5"/>
      <c r="FL53" s="5">
        <f t="shared" ca="1" si="314"/>
        <v>119.517</v>
      </c>
      <c r="FM53" s="5">
        <f t="shared" ca="1" si="314"/>
        <v>16.477599999999999</v>
      </c>
      <c r="FN53" s="5">
        <f t="shared" ca="1" si="314"/>
        <v>52.981299999999997</v>
      </c>
      <c r="FO53" s="5">
        <f t="shared" ca="1" si="314"/>
        <v>18.017499999999998</v>
      </c>
      <c r="FP53" s="5">
        <f t="shared" ca="1" si="314"/>
        <v>0</v>
      </c>
      <c r="FQ53" s="5">
        <f t="shared" ca="1" si="314"/>
        <v>0</v>
      </c>
      <c r="FR53" s="5">
        <f t="shared" ca="1" si="314"/>
        <v>3.60588</v>
      </c>
      <c r="FS53" s="5">
        <f t="shared" ca="1" si="314"/>
        <v>28.434899999999999</v>
      </c>
      <c r="FT53" s="5"/>
      <c r="FU53" s="20">
        <f t="shared" ca="1" si="284"/>
        <v>37.510484564844013</v>
      </c>
      <c r="FV53" s="20">
        <f t="shared" ca="1" si="285"/>
        <v>9.8652138748284735</v>
      </c>
      <c r="FW53" s="20">
        <f t="shared" ca="1" si="286"/>
        <v>3.7600183567942858</v>
      </c>
      <c r="FX53" s="20">
        <f t="shared" ca="1" si="287"/>
        <v>2.7220157795730682</v>
      </c>
      <c r="FY53" s="20">
        <f t="shared" ca="1" si="288"/>
        <v>0</v>
      </c>
      <c r="FZ53" s="20">
        <f t="shared" ca="1" si="289"/>
        <v>0</v>
      </c>
      <c r="GA53" s="20">
        <f t="shared" ca="1" si="290"/>
        <v>2.5225870357412239</v>
      </c>
      <c r="GB53" s="20">
        <f t="shared" ca="1" si="291"/>
        <v>4.0261792241073779</v>
      </c>
      <c r="GC53" s="20">
        <f t="shared" ca="1" si="292"/>
        <v>14.614476495124546</v>
      </c>
      <c r="GD53" s="20">
        <f t="shared" ca="1" si="293"/>
        <v>0</v>
      </c>
      <c r="GE53" s="20">
        <f t="shared" ca="1" si="294"/>
        <v>0</v>
      </c>
      <c r="GF53" s="5"/>
      <c r="GG53" s="5"/>
      <c r="GH53" s="5"/>
      <c r="GI53" s="5">
        <f t="shared" ca="1" si="309"/>
        <v>56526.5</v>
      </c>
      <c r="GJ53" s="5">
        <f t="shared" ca="1" si="309"/>
        <v>0</v>
      </c>
      <c r="GK53" s="5">
        <f t="shared" ca="1" si="309"/>
        <v>7386.97</v>
      </c>
      <c r="GL53" s="5">
        <f t="shared" ca="1" si="309"/>
        <v>19080.400000000001</v>
      </c>
      <c r="GM53" s="5">
        <f t="shared" ca="1" si="309"/>
        <v>0</v>
      </c>
      <c r="GN53" s="5">
        <f t="shared" ca="1" si="309"/>
        <v>0</v>
      </c>
      <c r="GO53" s="5">
        <f t="shared" ca="1" si="309"/>
        <v>0</v>
      </c>
      <c r="GP53" s="5">
        <f t="shared" ca="1" si="309"/>
        <v>6492.45</v>
      </c>
      <c r="GQ53" s="5">
        <f t="shared" ca="1" si="309"/>
        <v>23566.7</v>
      </c>
      <c r="GR53" s="5">
        <f t="shared" ca="1" si="309"/>
        <v>0</v>
      </c>
      <c r="GS53" s="5">
        <f t="shared" ca="1" si="309"/>
        <v>0</v>
      </c>
      <c r="GT53" s="5">
        <f t="shared" ca="1" si="309"/>
        <v>0</v>
      </c>
      <c r="GU53" s="5"/>
      <c r="GV53" s="5">
        <f t="shared" ca="1" si="310"/>
        <v>442.80799999999999</v>
      </c>
      <c r="GW53" s="5">
        <f t="shared" ca="1" si="310"/>
        <v>319.68799999999999</v>
      </c>
      <c r="GX53" s="5">
        <f t="shared" ca="1" si="310"/>
        <v>0</v>
      </c>
      <c r="GY53" s="5">
        <f t="shared" ca="1" si="310"/>
        <v>0</v>
      </c>
      <c r="GZ53" s="5">
        <f t="shared" ca="1" si="310"/>
        <v>0</v>
      </c>
      <c r="HA53" s="5">
        <f t="shared" ca="1" si="310"/>
        <v>0</v>
      </c>
      <c r="HB53" s="5">
        <f t="shared" ca="1" si="310"/>
        <v>123.12</v>
      </c>
      <c r="HC53" s="5">
        <f t="shared" ca="1" si="310"/>
        <v>0</v>
      </c>
      <c r="HD53" s="5">
        <f t="shared" ca="1" si="310"/>
        <v>0</v>
      </c>
      <c r="HE53" s="5">
        <f t="shared" ca="1" si="310"/>
        <v>0</v>
      </c>
      <c r="HF53" s="5">
        <f t="shared" ca="1" si="310"/>
        <v>0</v>
      </c>
      <c r="HG53" s="5">
        <f t="shared" ca="1" si="310"/>
        <v>0</v>
      </c>
      <c r="HH53" s="5"/>
      <c r="HI53" s="5">
        <f t="shared" ca="1" si="311"/>
        <v>182.04599999999999</v>
      </c>
      <c r="HJ53" s="5">
        <f t="shared" ca="1" si="311"/>
        <v>9.7674599999999998</v>
      </c>
      <c r="HK53" s="5">
        <f t="shared" ca="1" si="311"/>
        <v>64.117500000000007</v>
      </c>
      <c r="HL53" s="5">
        <f t="shared" ca="1" si="311"/>
        <v>76.526700000000005</v>
      </c>
      <c r="HM53" s="5">
        <f t="shared" ca="1" si="311"/>
        <v>0</v>
      </c>
      <c r="HN53" s="5">
        <f t="shared" ca="1" si="311"/>
        <v>0</v>
      </c>
      <c r="HO53" s="5">
        <f t="shared" ca="1" si="311"/>
        <v>3.1993100000000001</v>
      </c>
      <c r="HP53" s="5">
        <f t="shared" ca="1" si="311"/>
        <v>28.434899999999999</v>
      </c>
      <c r="HQ53" s="5"/>
      <c r="HR53" s="20">
        <f t="shared" ca="1" si="103"/>
        <v>43.101974355013127</v>
      </c>
      <c r="HS53" s="20">
        <f t="shared" ca="1" si="104"/>
        <v>5.8103434174534945</v>
      </c>
      <c r="HT53" s="20">
        <f t="shared" ca="1" si="105"/>
        <v>4.580900144491598</v>
      </c>
      <c r="HU53" s="20">
        <f t="shared" ca="1" si="106"/>
        <v>11.832376078007288</v>
      </c>
      <c r="HV53" s="20">
        <f t="shared" ca="1" si="107"/>
        <v>0</v>
      </c>
      <c r="HW53" s="20">
        <f t="shared" ca="1" si="108"/>
        <v>0</v>
      </c>
      <c r="HX53" s="20">
        <f t="shared" ca="1" si="109"/>
        <v>2.2377113984787487</v>
      </c>
      <c r="HY53" s="20">
        <f t="shared" ca="1" si="110"/>
        <v>4.0261792241073779</v>
      </c>
      <c r="HZ53" s="20">
        <f t="shared" ca="1" si="111"/>
        <v>14.614476495124546</v>
      </c>
      <c r="IA53" s="20">
        <f t="shared" ca="1" si="112"/>
        <v>0</v>
      </c>
      <c r="IB53" s="20">
        <f t="shared" ca="1" si="113"/>
        <v>0</v>
      </c>
      <c r="IC53" s="5"/>
      <c r="ID53" s="5"/>
      <c r="IE53" s="5"/>
      <c r="IF53" s="5">
        <f t="shared" ca="1" si="315"/>
        <v>56526.5</v>
      </c>
      <c r="IG53" s="5">
        <f t="shared" ca="1" si="315"/>
        <v>0</v>
      </c>
      <c r="IH53" s="5">
        <f t="shared" ca="1" si="315"/>
        <v>7386.97</v>
      </c>
      <c r="II53" s="5">
        <f t="shared" ca="1" si="315"/>
        <v>19080.400000000001</v>
      </c>
      <c r="IJ53" s="5">
        <f t="shared" ca="1" si="315"/>
        <v>0</v>
      </c>
      <c r="IK53" s="5">
        <f t="shared" ca="1" si="315"/>
        <v>0</v>
      </c>
      <c r="IL53" s="5">
        <f t="shared" ca="1" si="315"/>
        <v>0</v>
      </c>
      <c r="IM53" s="5">
        <f t="shared" ca="1" si="315"/>
        <v>6492.45</v>
      </c>
      <c r="IN53" s="5">
        <f t="shared" ca="1" si="315"/>
        <v>23566.7</v>
      </c>
      <c r="IO53" s="5">
        <f t="shared" ca="1" si="315"/>
        <v>0</v>
      </c>
      <c r="IP53" s="5">
        <f t="shared" ca="1" si="315"/>
        <v>0</v>
      </c>
      <c r="IQ53" s="5">
        <f t="shared" ca="1" si="315"/>
        <v>0</v>
      </c>
      <c r="IR53" s="5"/>
      <c r="IS53" s="5">
        <f t="shared" ca="1" si="316"/>
        <v>442.80799999999999</v>
      </c>
      <c r="IT53" s="5">
        <f t="shared" ca="1" si="316"/>
        <v>319.68799999999999</v>
      </c>
      <c r="IU53" s="5">
        <f t="shared" ca="1" si="316"/>
        <v>0</v>
      </c>
      <c r="IV53" s="5">
        <f t="shared" ca="1" si="316"/>
        <v>0</v>
      </c>
      <c r="IW53" s="5">
        <f t="shared" ca="1" si="316"/>
        <v>0</v>
      </c>
      <c r="IX53" s="5">
        <f t="shared" ca="1" si="316"/>
        <v>0</v>
      </c>
      <c r="IY53" s="5">
        <f t="shared" ca="1" si="316"/>
        <v>123.12</v>
      </c>
      <c r="IZ53" s="5">
        <f t="shared" ca="1" si="316"/>
        <v>0</v>
      </c>
      <c r="JA53" s="5">
        <f t="shared" ca="1" si="316"/>
        <v>0</v>
      </c>
      <c r="JB53" s="5">
        <f t="shared" ca="1" si="316"/>
        <v>0</v>
      </c>
      <c r="JC53" s="5">
        <f t="shared" ca="1" si="316"/>
        <v>0</v>
      </c>
      <c r="JD53" s="5">
        <f t="shared" ca="1" si="316"/>
        <v>0</v>
      </c>
      <c r="JE53" s="5"/>
      <c r="JF53" s="5">
        <f t="shared" ca="1" si="317"/>
        <v>182.04599999999999</v>
      </c>
      <c r="JG53" s="5">
        <f t="shared" ca="1" si="317"/>
        <v>9.7674599999999998</v>
      </c>
      <c r="JH53" s="5">
        <f t="shared" ca="1" si="317"/>
        <v>64.117500000000007</v>
      </c>
      <c r="JI53" s="5">
        <f t="shared" ca="1" si="317"/>
        <v>76.526700000000005</v>
      </c>
      <c r="JJ53" s="5">
        <f t="shared" ca="1" si="317"/>
        <v>0</v>
      </c>
      <c r="JK53" s="5">
        <f t="shared" ca="1" si="317"/>
        <v>0</v>
      </c>
      <c r="JL53" s="5">
        <f t="shared" ca="1" si="317"/>
        <v>3.1993100000000001</v>
      </c>
      <c r="JM53" s="5">
        <f t="shared" ca="1" si="317"/>
        <v>28.434899999999999</v>
      </c>
      <c r="JN53" s="5"/>
      <c r="JO53" s="20">
        <f t="shared" ca="1" si="295"/>
        <v>43.101974355013127</v>
      </c>
      <c r="JP53" s="20">
        <f t="shared" ca="1" si="296"/>
        <v>5.8103434174534945</v>
      </c>
      <c r="JQ53" s="20">
        <f t="shared" ca="1" si="297"/>
        <v>4.580900144491598</v>
      </c>
      <c r="JR53" s="20">
        <f t="shared" ca="1" si="298"/>
        <v>11.832376078007288</v>
      </c>
      <c r="JS53" s="20">
        <f t="shared" ca="1" si="299"/>
        <v>0</v>
      </c>
      <c r="JT53" s="20">
        <f t="shared" ca="1" si="300"/>
        <v>0</v>
      </c>
      <c r="JU53" s="20">
        <f t="shared" ca="1" si="301"/>
        <v>2.2377113984787487</v>
      </c>
      <c r="JV53" s="20">
        <f t="shared" ca="1" si="302"/>
        <v>4.0261792241073779</v>
      </c>
      <c r="JW53" s="20">
        <f t="shared" ca="1" si="303"/>
        <v>14.614476495124546</v>
      </c>
      <c r="JX53" s="20">
        <f t="shared" ca="1" si="304"/>
        <v>0</v>
      </c>
      <c r="JY53" s="20">
        <f t="shared" ca="1" si="305"/>
        <v>0</v>
      </c>
    </row>
    <row r="54" spans="1:285" ht="15" customHeight="1" x14ac:dyDescent="0.25">
      <c r="A54" s="5">
        <f>IF('Old Results'!E34='New Results'!E34,'New Results'!E34,"0")</f>
        <v>5502.05</v>
      </c>
      <c r="B54" s="5">
        <v>200</v>
      </c>
      <c r="C54" s="28">
        <f t="shared" si="272"/>
        <v>33</v>
      </c>
      <c r="D54" s="43" t="str">
        <f>'Old Results'!C34</f>
        <v>OffSml-PSZ-Evap16</v>
      </c>
      <c r="E54" s="43" t="str">
        <f>'New Results'!C34</f>
        <v>OffSml-PSZ-Evap16</v>
      </c>
      <c r="F54" s="5">
        <f t="shared" ca="1" si="183"/>
        <v>0</v>
      </c>
      <c r="G54" s="5">
        <f t="shared" ca="1" si="184"/>
        <v>0</v>
      </c>
      <c r="H54" s="5">
        <f t="shared" ca="1" si="185"/>
        <v>0</v>
      </c>
      <c r="I54" s="5">
        <f t="shared" ca="1" si="186"/>
        <v>0</v>
      </c>
      <c r="J54" s="5">
        <f t="shared" ca="1" si="187"/>
        <v>0</v>
      </c>
      <c r="K54" s="5">
        <f t="shared" ca="1" si="188"/>
        <v>0</v>
      </c>
      <c r="L54" s="5">
        <f t="shared" ca="1" si="189"/>
        <v>0</v>
      </c>
      <c r="M54" s="5">
        <f t="shared" ca="1" si="190"/>
        <v>0</v>
      </c>
      <c r="N54" s="5">
        <f t="shared" ca="1" si="191"/>
        <v>0</v>
      </c>
      <c r="O54" s="5">
        <f t="shared" ca="1" si="192"/>
        <v>0</v>
      </c>
      <c r="P54" s="5">
        <f t="shared" ca="1" si="193"/>
        <v>0</v>
      </c>
      <c r="Q54" s="5">
        <f t="shared" ca="1" si="193"/>
        <v>0</v>
      </c>
      <c r="R54" s="5">
        <f t="shared" ca="1" si="194"/>
        <v>0</v>
      </c>
      <c r="S54" s="5">
        <f t="shared" ca="1" si="195"/>
        <v>0</v>
      </c>
      <c r="T54" s="5">
        <f t="shared" ca="1" si="196"/>
        <v>0</v>
      </c>
      <c r="U54" s="5">
        <f t="shared" ca="1" si="197"/>
        <v>0</v>
      </c>
      <c r="V54" s="5">
        <f t="shared" ca="1" si="198"/>
        <v>0</v>
      </c>
      <c r="W54" s="5">
        <f t="shared" ca="1" si="199"/>
        <v>0</v>
      </c>
      <c r="X54" s="5">
        <f t="shared" ca="1" si="200"/>
        <v>0</v>
      </c>
      <c r="Y54" s="5">
        <f t="shared" ca="1" si="201"/>
        <v>0</v>
      </c>
      <c r="Z54" s="5">
        <f t="shared" ca="1" si="202"/>
        <v>0</v>
      </c>
      <c r="AA54" s="5">
        <f t="shared" ca="1" si="203"/>
        <v>0</v>
      </c>
      <c r="AB54" s="5">
        <f t="shared" ca="1" si="204"/>
        <v>0</v>
      </c>
      <c r="AC54" s="5">
        <f t="shared" ca="1" si="204"/>
        <v>0</v>
      </c>
      <c r="AD54" s="38">
        <f t="shared" ca="1" si="205"/>
        <v>0</v>
      </c>
      <c r="AE54" s="38">
        <f t="shared" ca="1" si="206"/>
        <v>0</v>
      </c>
      <c r="AF54" s="38">
        <f t="shared" ca="1" si="207"/>
        <v>0</v>
      </c>
      <c r="AG54" s="38">
        <f t="shared" ca="1" si="208"/>
        <v>0</v>
      </c>
      <c r="AH54" s="38">
        <f t="shared" ca="1" si="209"/>
        <v>0</v>
      </c>
      <c r="AI54" s="38">
        <f t="shared" ca="1" si="210"/>
        <v>0</v>
      </c>
      <c r="AJ54" s="38">
        <f t="shared" ca="1" si="211"/>
        <v>0</v>
      </c>
      <c r="AK54" s="38">
        <f t="shared" ca="1" si="212"/>
        <v>0</v>
      </c>
      <c r="AL54" s="34">
        <f t="shared" ca="1" si="68"/>
        <v>42.901262911096772</v>
      </c>
      <c r="AM54" s="34">
        <f t="shared" ca="1" si="69"/>
        <v>42.901262911096772</v>
      </c>
      <c r="AN54" s="25">
        <f t="shared" ca="1" si="213"/>
        <v>0</v>
      </c>
      <c r="AO54" s="35">
        <f t="shared" ca="1" si="214"/>
        <v>178.99600000000001</v>
      </c>
      <c r="AP54" s="35">
        <f t="shared" ca="1" si="215"/>
        <v>178.99600000000001</v>
      </c>
      <c r="AQ54" s="47">
        <f t="shared" ca="1" si="216"/>
        <v>0</v>
      </c>
      <c r="AR54" s="35">
        <f t="shared" ca="1" si="70"/>
        <v>9.9</v>
      </c>
      <c r="AS54" s="35">
        <f t="shared" ca="1" si="71"/>
        <v>9.9</v>
      </c>
      <c r="AT54" s="49">
        <f t="shared" ca="1" si="132"/>
        <v>0</v>
      </c>
      <c r="AU54" s="5"/>
      <c r="AV54" s="5">
        <f t="shared" ca="1" si="72"/>
        <v>0</v>
      </c>
      <c r="AW54" s="5">
        <f t="shared" ca="1" si="73"/>
        <v>0</v>
      </c>
      <c r="AX54" s="5">
        <f t="shared" ca="1" si="74"/>
        <v>0</v>
      </c>
      <c r="AY54" s="5">
        <f t="shared" ca="1" si="75"/>
        <v>0</v>
      </c>
      <c r="AZ54" s="5">
        <f t="shared" ca="1" si="76"/>
        <v>0</v>
      </c>
      <c r="BA54" s="5">
        <f t="shared" ca="1" si="77"/>
        <v>0</v>
      </c>
      <c r="BB54" s="5">
        <f t="shared" ca="1" si="78"/>
        <v>0</v>
      </c>
      <c r="BC54" s="5">
        <f t="shared" ca="1" si="79"/>
        <v>0</v>
      </c>
      <c r="BD54" s="5">
        <f t="shared" ca="1" si="80"/>
        <v>0</v>
      </c>
      <c r="BE54" s="5">
        <f t="shared" ca="1" si="81"/>
        <v>0</v>
      </c>
      <c r="BF54" s="5">
        <f t="shared" ca="1" si="82"/>
        <v>0</v>
      </c>
      <c r="BG54" s="5">
        <f t="shared" ca="1" si="83"/>
        <v>0</v>
      </c>
      <c r="BH54" s="5">
        <f t="shared" ca="1" si="217"/>
        <v>0</v>
      </c>
      <c r="BI54" s="5">
        <f t="shared" ca="1" si="218"/>
        <v>0</v>
      </c>
      <c r="BJ54" s="5">
        <f t="shared" ca="1" si="219"/>
        <v>0</v>
      </c>
      <c r="BK54" s="5">
        <f t="shared" ca="1" si="220"/>
        <v>0</v>
      </c>
      <c r="BL54" s="5">
        <f t="shared" ca="1" si="221"/>
        <v>0</v>
      </c>
      <c r="BM54" s="5">
        <f t="shared" ca="1" si="222"/>
        <v>0</v>
      </c>
      <c r="BN54" s="5">
        <f t="shared" ca="1" si="223"/>
        <v>0</v>
      </c>
      <c r="BO54" s="5">
        <f t="shared" ca="1" si="224"/>
        <v>0</v>
      </c>
      <c r="BP54" s="5">
        <f t="shared" ca="1" si="225"/>
        <v>0</v>
      </c>
      <c r="BQ54" s="5">
        <f t="shared" ca="1" si="226"/>
        <v>0</v>
      </c>
      <c r="BR54" s="5">
        <f t="shared" ca="1" si="227"/>
        <v>0</v>
      </c>
      <c r="BS54" s="5">
        <f t="shared" ca="1" si="227"/>
        <v>0</v>
      </c>
      <c r="BT54" s="38">
        <f t="shared" ca="1" si="228"/>
        <v>0</v>
      </c>
      <c r="BU54" s="38">
        <f t="shared" ca="1" si="229"/>
        <v>0</v>
      </c>
      <c r="BV54" s="38">
        <f t="shared" ca="1" si="230"/>
        <v>0</v>
      </c>
      <c r="BW54" s="38">
        <f t="shared" ca="1" si="231"/>
        <v>0</v>
      </c>
      <c r="BX54" s="38">
        <f t="shared" ca="1" si="232"/>
        <v>0</v>
      </c>
      <c r="BY54" s="38">
        <f t="shared" ca="1" si="233"/>
        <v>0</v>
      </c>
      <c r="BZ54" s="38">
        <f t="shared" ca="1" si="234"/>
        <v>0</v>
      </c>
      <c r="CA54" s="20">
        <f t="shared" ca="1" si="235"/>
        <v>0</v>
      </c>
      <c r="CB54" s="34">
        <f t="shared" ca="1" si="86"/>
        <v>43.540946447233296</v>
      </c>
      <c r="CC54" s="34">
        <f t="shared" ca="1" si="87"/>
        <v>43.540946447233296</v>
      </c>
      <c r="CD54" s="25">
        <f t="shared" ca="1" si="236"/>
        <v>0</v>
      </c>
      <c r="CE54" s="35">
        <f t="shared" ca="1" si="237"/>
        <v>188.922</v>
      </c>
      <c r="CF54" s="35">
        <f t="shared" ca="1" si="238"/>
        <v>188.922</v>
      </c>
      <c r="CG54" s="47">
        <f t="shared" ca="1" si="88"/>
        <v>0</v>
      </c>
      <c r="CH54" s="46"/>
      <c r="CJ54" s="5">
        <f t="shared" ca="1" si="155"/>
        <v>40</v>
      </c>
      <c r="CK54" s="5">
        <f t="shared" ca="1" si="156"/>
        <v>34</v>
      </c>
      <c r="CL54" s="66">
        <f t="shared" ca="1" si="157"/>
        <v>0.15000000000000002</v>
      </c>
      <c r="CO54" s="5">
        <f t="shared" ca="1" si="306"/>
        <v>57997.8</v>
      </c>
      <c r="CP54" s="5">
        <f t="shared" ca="1" si="306"/>
        <v>0</v>
      </c>
      <c r="CQ54" s="5">
        <f t="shared" ca="1" si="306"/>
        <v>4584.08</v>
      </c>
      <c r="CR54" s="5">
        <f t="shared" ca="1" si="306"/>
        <v>22541.7</v>
      </c>
      <c r="CS54" s="5">
        <f t="shared" ca="1" si="306"/>
        <v>0</v>
      </c>
      <c r="CT54" s="5">
        <f t="shared" ca="1" si="306"/>
        <v>0</v>
      </c>
      <c r="CU54" s="5">
        <f t="shared" ca="1" si="306"/>
        <v>0</v>
      </c>
      <c r="CV54" s="5">
        <f t="shared" ca="1" si="306"/>
        <v>7305.34</v>
      </c>
      <c r="CW54" s="5">
        <f t="shared" ca="1" si="306"/>
        <v>23566.7</v>
      </c>
      <c r="CX54" s="5">
        <f t="shared" ca="1" si="306"/>
        <v>0</v>
      </c>
      <c r="CY54" s="5">
        <f t="shared" ca="1" si="306"/>
        <v>0</v>
      </c>
      <c r="CZ54" s="5">
        <f t="shared" ca="1" si="306"/>
        <v>0</v>
      </c>
      <c r="DA54" s="5"/>
      <c r="DB54" s="5">
        <f t="shared" ca="1" si="307"/>
        <v>381.56400000000002</v>
      </c>
      <c r="DC54" s="5">
        <f t="shared" ca="1" si="307"/>
        <v>239.97</v>
      </c>
      <c r="DD54" s="5">
        <f t="shared" ca="1" si="307"/>
        <v>0</v>
      </c>
      <c r="DE54" s="5">
        <f t="shared" ca="1" si="307"/>
        <v>0</v>
      </c>
      <c r="DF54" s="5">
        <f t="shared" ca="1" si="307"/>
        <v>0</v>
      </c>
      <c r="DG54" s="5">
        <f t="shared" ca="1" si="307"/>
        <v>0</v>
      </c>
      <c r="DH54" s="5">
        <f t="shared" ca="1" si="307"/>
        <v>141.595</v>
      </c>
      <c r="DI54" s="5">
        <f t="shared" ca="1" si="307"/>
        <v>0</v>
      </c>
      <c r="DJ54" s="5">
        <f t="shared" ca="1" si="307"/>
        <v>0</v>
      </c>
      <c r="DK54" s="5">
        <f t="shared" ca="1" si="307"/>
        <v>0</v>
      </c>
      <c r="DL54" s="5">
        <f t="shared" ca="1" si="307"/>
        <v>0</v>
      </c>
      <c r="DM54" s="5">
        <f t="shared" ca="1" si="307"/>
        <v>0</v>
      </c>
      <c r="DN54" s="5"/>
      <c r="DO54" s="5">
        <f t="shared" ca="1" si="308"/>
        <v>178.99600000000001</v>
      </c>
      <c r="DP54" s="5">
        <f t="shared" ca="1" si="308"/>
        <v>7.3459000000000003</v>
      </c>
      <c r="DQ54" s="5">
        <f t="shared" ca="1" si="308"/>
        <v>44.691499999999998</v>
      </c>
      <c r="DR54" s="5">
        <f t="shared" ca="1" si="308"/>
        <v>91.248900000000006</v>
      </c>
      <c r="DS54" s="5">
        <f t="shared" ca="1" si="308"/>
        <v>0</v>
      </c>
      <c r="DT54" s="5">
        <f t="shared" ca="1" si="308"/>
        <v>0</v>
      </c>
      <c r="DU54" s="5">
        <f t="shared" ca="1" si="308"/>
        <v>3.6787999999999998</v>
      </c>
      <c r="DV54" s="5">
        <f t="shared" ca="1" si="308"/>
        <v>32.030500000000004</v>
      </c>
      <c r="DW54" s="5"/>
      <c r="DX54" s="20">
        <f t="shared" ca="1" si="273"/>
        <v>42.901262911096772</v>
      </c>
      <c r="DY54" s="20">
        <f t="shared" ca="1" si="274"/>
        <v>4.3614652720349687</v>
      </c>
      <c r="DZ54" s="20">
        <f t="shared" ca="1" si="275"/>
        <v>2.8427369725829461</v>
      </c>
      <c r="EA54" s="20">
        <f t="shared" ca="1" si="276"/>
        <v>13.978840686653157</v>
      </c>
      <c r="EB54" s="20">
        <f t="shared" ca="1" si="277"/>
        <v>0</v>
      </c>
      <c r="EC54" s="20">
        <f t="shared" ca="1" si="278"/>
        <v>0</v>
      </c>
      <c r="ED54" s="20">
        <f t="shared" ca="1" si="279"/>
        <v>2.5734953335574922</v>
      </c>
      <c r="EE54" s="20">
        <f t="shared" ca="1" si="280"/>
        <v>4.5302787288374331</v>
      </c>
      <c r="EF54" s="20">
        <f t="shared" ca="1" si="281"/>
        <v>14.614476495124546</v>
      </c>
      <c r="EG54" s="20">
        <f t="shared" ca="1" si="282"/>
        <v>0</v>
      </c>
      <c r="EH54" s="20">
        <f t="shared" ca="1" si="283"/>
        <v>0</v>
      </c>
      <c r="EI54" s="5"/>
      <c r="EJ54" s="5"/>
      <c r="EK54" s="5"/>
      <c r="EL54" s="5">
        <f t="shared" ca="1" si="312"/>
        <v>57997.8</v>
      </c>
      <c r="EM54" s="5">
        <f t="shared" ca="1" si="312"/>
        <v>0</v>
      </c>
      <c r="EN54" s="5">
        <f t="shared" ca="1" si="312"/>
        <v>4584.08</v>
      </c>
      <c r="EO54" s="5">
        <f t="shared" ca="1" si="312"/>
        <v>22541.7</v>
      </c>
      <c r="EP54" s="5">
        <f t="shared" ca="1" si="312"/>
        <v>0</v>
      </c>
      <c r="EQ54" s="5">
        <f t="shared" ca="1" si="312"/>
        <v>0</v>
      </c>
      <c r="ER54" s="5">
        <f t="shared" ca="1" si="312"/>
        <v>0</v>
      </c>
      <c r="ES54" s="5">
        <f t="shared" ca="1" si="312"/>
        <v>7305.34</v>
      </c>
      <c r="ET54" s="5">
        <f t="shared" ca="1" si="312"/>
        <v>23566.7</v>
      </c>
      <c r="EU54" s="5">
        <f t="shared" ca="1" si="312"/>
        <v>0</v>
      </c>
      <c r="EV54" s="5">
        <f t="shared" ca="1" si="312"/>
        <v>0</v>
      </c>
      <c r="EW54" s="5">
        <f t="shared" ca="1" si="312"/>
        <v>0</v>
      </c>
      <c r="EX54" s="5"/>
      <c r="EY54" s="5">
        <f t="shared" ca="1" si="313"/>
        <v>381.56400000000002</v>
      </c>
      <c r="EZ54" s="5">
        <f t="shared" ca="1" si="313"/>
        <v>239.97</v>
      </c>
      <c r="FA54" s="5">
        <f t="shared" ca="1" si="313"/>
        <v>0</v>
      </c>
      <c r="FB54" s="5">
        <f t="shared" ca="1" si="313"/>
        <v>0</v>
      </c>
      <c r="FC54" s="5">
        <f t="shared" ca="1" si="313"/>
        <v>0</v>
      </c>
      <c r="FD54" s="5">
        <f t="shared" ca="1" si="313"/>
        <v>0</v>
      </c>
      <c r="FE54" s="5">
        <f t="shared" ca="1" si="313"/>
        <v>141.595</v>
      </c>
      <c r="FF54" s="5">
        <f t="shared" ca="1" si="313"/>
        <v>0</v>
      </c>
      <c r="FG54" s="5">
        <f t="shared" ca="1" si="313"/>
        <v>0</v>
      </c>
      <c r="FH54" s="5">
        <f t="shared" ca="1" si="313"/>
        <v>0</v>
      </c>
      <c r="FI54" s="5">
        <f t="shared" ca="1" si="313"/>
        <v>0</v>
      </c>
      <c r="FJ54" s="5">
        <f t="shared" ca="1" si="313"/>
        <v>0</v>
      </c>
      <c r="FK54" s="5"/>
      <c r="FL54" s="5">
        <f t="shared" ca="1" si="314"/>
        <v>178.99600000000001</v>
      </c>
      <c r="FM54" s="5">
        <f t="shared" ca="1" si="314"/>
        <v>7.3459000000000003</v>
      </c>
      <c r="FN54" s="5">
        <f t="shared" ca="1" si="314"/>
        <v>44.691499999999998</v>
      </c>
      <c r="FO54" s="5">
        <f t="shared" ca="1" si="314"/>
        <v>91.248900000000006</v>
      </c>
      <c r="FP54" s="5">
        <f t="shared" ca="1" si="314"/>
        <v>0</v>
      </c>
      <c r="FQ54" s="5">
        <f t="shared" ca="1" si="314"/>
        <v>0</v>
      </c>
      <c r="FR54" s="5">
        <f t="shared" ca="1" si="314"/>
        <v>3.6787999999999998</v>
      </c>
      <c r="FS54" s="5">
        <f t="shared" ca="1" si="314"/>
        <v>32.030500000000004</v>
      </c>
      <c r="FT54" s="5"/>
      <c r="FU54" s="20">
        <f t="shared" ca="1" si="284"/>
        <v>42.901262911096772</v>
      </c>
      <c r="FV54" s="20">
        <f t="shared" ca="1" si="285"/>
        <v>4.3614652720349687</v>
      </c>
      <c r="FW54" s="20">
        <f t="shared" ca="1" si="286"/>
        <v>2.8427369725829461</v>
      </c>
      <c r="FX54" s="20">
        <f t="shared" ca="1" si="287"/>
        <v>13.978840686653157</v>
      </c>
      <c r="FY54" s="20">
        <f t="shared" ca="1" si="288"/>
        <v>0</v>
      </c>
      <c r="FZ54" s="20">
        <f t="shared" ca="1" si="289"/>
        <v>0</v>
      </c>
      <c r="GA54" s="20">
        <f t="shared" ca="1" si="290"/>
        <v>2.5734953335574922</v>
      </c>
      <c r="GB54" s="20">
        <f t="shared" ca="1" si="291"/>
        <v>4.5302787288374331</v>
      </c>
      <c r="GC54" s="20">
        <f t="shared" ca="1" si="292"/>
        <v>14.614476495124546</v>
      </c>
      <c r="GD54" s="20">
        <f t="shared" ca="1" si="293"/>
        <v>0</v>
      </c>
      <c r="GE54" s="20">
        <f t="shared" ca="1" si="294"/>
        <v>0</v>
      </c>
      <c r="GF54" s="5"/>
      <c r="GG54" s="5"/>
      <c r="GH54" s="5"/>
      <c r="GI54" s="5">
        <f t="shared" ca="1" si="309"/>
        <v>58998.7</v>
      </c>
      <c r="GJ54" s="5">
        <f t="shared" ca="1" si="309"/>
        <v>0</v>
      </c>
      <c r="GK54" s="5">
        <f t="shared" ca="1" si="309"/>
        <v>8557.94</v>
      </c>
      <c r="GL54" s="5">
        <f t="shared" ca="1" si="309"/>
        <v>20036.599999999999</v>
      </c>
      <c r="GM54" s="5">
        <f t="shared" ca="1" si="309"/>
        <v>0</v>
      </c>
      <c r="GN54" s="5">
        <f t="shared" ca="1" si="309"/>
        <v>0</v>
      </c>
      <c r="GO54" s="5">
        <f t="shared" ca="1" si="309"/>
        <v>0</v>
      </c>
      <c r="GP54" s="5">
        <f t="shared" ca="1" si="309"/>
        <v>6837.52</v>
      </c>
      <c r="GQ54" s="5">
        <f t="shared" ca="1" si="309"/>
        <v>23566.7</v>
      </c>
      <c r="GR54" s="5">
        <f t="shared" ca="1" si="309"/>
        <v>0</v>
      </c>
      <c r="GS54" s="5">
        <f t="shared" ca="1" si="309"/>
        <v>0</v>
      </c>
      <c r="GT54" s="5">
        <f t="shared" ca="1" si="309"/>
        <v>0</v>
      </c>
      <c r="GU54" s="5"/>
      <c r="GV54" s="5">
        <f t="shared" ca="1" si="310"/>
        <v>382.60899999999998</v>
      </c>
      <c r="GW54" s="5">
        <f t="shared" ca="1" si="310"/>
        <v>256.75900000000001</v>
      </c>
      <c r="GX54" s="5">
        <f t="shared" ca="1" si="310"/>
        <v>0</v>
      </c>
      <c r="GY54" s="5">
        <f t="shared" ca="1" si="310"/>
        <v>0</v>
      </c>
      <c r="GZ54" s="5">
        <f t="shared" ca="1" si="310"/>
        <v>0</v>
      </c>
      <c r="HA54" s="5">
        <f t="shared" ca="1" si="310"/>
        <v>0</v>
      </c>
      <c r="HB54" s="5">
        <f t="shared" ca="1" si="310"/>
        <v>125.851</v>
      </c>
      <c r="HC54" s="5">
        <f t="shared" ca="1" si="310"/>
        <v>0</v>
      </c>
      <c r="HD54" s="5">
        <f t="shared" ca="1" si="310"/>
        <v>0</v>
      </c>
      <c r="HE54" s="5">
        <f t="shared" ca="1" si="310"/>
        <v>0</v>
      </c>
      <c r="HF54" s="5">
        <f t="shared" ca="1" si="310"/>
        <v>0</v>
      </c>
      <c r="HG54" s="5">
        <f t="shared" ca="1" si="310"/>
        <v>0</v>
      </c>
      <c r="HH54" s="5"/>
      <c r="HI54" s="5">
        <f t="shared" ca="1" si="311"/>
        <v>188.922</v>
      </c>
      <c r="HJ54" s="5">
        <f t="shared" ca="1" si="311"/>
        <v>7.8569100000000001</v>
      </c>
      <c r="HK54" s="5">
        <f t="shared" ca="1" si="311"/>
        <v>66.854200000000006</v>
      </c>
      <c r="HL54" s="5">
        <f t="shared" ca="1" si="311"/>
        <v>81.106700000000004</v>
      </c>
      <c r="HM54" s="5">
        <f t="shared" ca="1" si="311"/>
        <v>0</v>
      </c>
      <c r="HN54" s="5">
        <f t="shared" ca="1" si="311"/>
        <v>0</v>
      </c>
      <c r="HO54" s="5">
        <f t="shared" ca="1" si="311"/>
        <v>3.27041</v>
      </c>
      <c r="HP54" s="5">
        <f t="shared" ca="1" si="311"/>
        <v>29.833600000000001</v>
      </c>
      <c r="HQ54" s="5"/>
      <c r="HR54" s="20">
        <f t="shared" ca="1" si="103"/>
        <v>43.540946447233296</v>
      </c>
      <c r="HS54" s="20">
        <f t="shared" ca="1" si="104"/>
        <v>4.6666060831871761</v>
      </c>
      <c r="HT54" s="20">
        <f t="shared" ca="1" si="105"/>
        <v>5.3070566934142729</v>
      </c>
      <c r="HU54" s="20">
        <f t="shared" ca="1" si="106"/>
        <v>12.425346770749083</v>
      </c>
      <c r="HV54" s="20">
        <f t="shared" ca="1" si="107"/>
        <v>0</v>
      </c>
      <c r="HW54" s="20">
        <f t="shared" ca="1" si="108"/>
        <v>0</v>
      </c>
      <c r="HX54" s="20">
        <f t="shared" ca="1" si="109"/>
        <v>2.2873474432257068</v>
      </c>
      <c r="HY54" s="20">
        <f t="shared" ca="1" si="110"/>
        <v>4.2401683445261309</v>
      </c>
      <c r="HZ54" s="20">
        <f t="shared" ca="1" si="111"/>
        <v>14.614476495124546</v>
      </c>
      <c r="IA54" s="20">
        <f t="shared" ca="1" si="112"/>
        <v>0</v>
      </c>
      <c r="IB54" s="20">
        <f t="shared" ca="1" si="113"/>
        <v>0</v>
      </c>
      <c r="IC54" s="5"/>
      <c r="ID54" s="5"/>
      <c r="IE54" s="5"/>
      <c r="IF54" s="5">
        <f t="shared" ca="1" si="315"/>
        <v>58998.7</v>
      </c>
      <c r="IG54" s="5">
        <f t="shared" ca="1" si="315"/>
        <v>0</v>
      </c>
      <c r="IH54" s="5">
        <f t="shared" ca="1" si="315"/>
        <v>8557.94</v>
      </c>
      <c r="II54" s="5">
        <f t="shared" ca="1" si="315"/>
        <v>20036.599999999999</v>
      </c>
      <c r="IJ54" s="5">
        <f t="shared" ca="1" si="315"/>
        <v>0</v>
      </c>
      <c r="IK54" s="5">
        <f t="shared" ca="1" si="315"/>
        <v>0</v>
      </c>
      <c r="IL54" s="5">
        <f t="shared" ca="1" si="315"/>
        <v>0</v>
      </c>
      <c r="IM54" s="5">
        <f t="shared" ca="1" si="315"/>
        <v>6837.52</v>
      </c>
      <c r="IN54" s="5">
        <f t="shared" ca="1" si="315"/>
        <v>23566.7</v>
      </c>
      <c r="IO54" s="5">
        <f t="shared" ca="1" si="315"/>
        <v>0</v>
      </c>
      <c r="IP54" s="5">
        <f t="shared" ca="1" si="315"/>
        <v>0</v>
      </c>
      <c r="IQ54" s="5">
        <f t="shared" ca="1" si="315"/>
        <v>0</v>
      </c>
      <c r="IR54" s="5"/>
      <c r="IS54" s="5">
        <f t="shared" ca="1" si="316"/>
        <v>382.60899999999998</v>
      </c>
      <c r="IT54" s="5">
        <f t="shared" ca="1" si="316"/>
        <v>256.75900000000001</v>
      </c>
      <c r="IU54" s="5">
        <f t="shared" ca="1" si="316"/>
        <v>0</v>
      </c>
      <c r="IV54" s="5">
        <f t="shared" ca="1" si="316"/>
        <v>0</v>
      </c>
      <c r="IW54" s="5">
        <f t="shared" ca="1" si="316"/>
        <v>0</v>
      </c>
      <c r="IX54" s="5">
        <f t="shared" ca="1" si="316"/>
        <v>0</v>
      </c>
      <c r="IY54" s="5">
        <f t="shared" ca="1" si="316"/>
        <v>125.851</v>
      </c>
      <c r="IZ54" s="5">
        <f t="shared" ca="1" si="316"/>
        <v>0</v>
      </c>
      <c r="JA54" s="5">
        <f t="shared" ca="1" si="316"/>
        <v>0</v>
      </c>
      <c r="JB54" s="5">
        <f t="shared" ca="1" si="316"/>
        <v>0</v>
      </c>
      <c r="JC54" s="5">
        <f t="shared" ca="1" si="316"/>
        <v>0</v>
      </c>
      <c r="JD54" s="5">
        <f t="shared" ca="1" si="316"/>
        <v>0</v>
      </c>
      <c r="JE54" s="5"/>
      <c r="JF54" s="5">
        <f t="shared" ca="1" si="317"/>
        <v>188.922</v>
      </c>
      <c r="JG54" s="5">
        <f t="shared" ca="1" si="317"/>
        <v>7.8569100000000001</v>
      </c>
      <c r="JH54" s="5">
        <f t="shared" ca="1" si="317"/>
        <v>66.854200000000006</v>
      </c>
      <c r="JI54" s="5">
        <f t="shared" ca="1" si="317"/>
        <v>81.106700000000004</v>
      </c>
      <c r="JJ54" s="5">
        <f t="shared" ca="1" si="317"/>
        <v>0</v>
      </c>
      <c r="JK54" s="5">
        <f t="shared" ca="1" si="317"/>
        <v>0</v>
      </c>
      <c r="JL54" s="5">
        <f t="shared" ca="1" si="317"/>
        <v>3.27041</v>
      </c>
      <c r="JM54" s="5">
        <f t="shared" ca="1" si="317"/>
        <v>29.833600000000001</v>
      </c>
      <c r="JN54" s="5"/>
      <c r="JO54" s="20">
        <f t="shared" ca="1" si="295"/>
        <v>43.540946447233296</v>
      </c>
      <c r="JP54" s="20">
        <f t="shared" ca="1" si="296"/>
        <v>4.6666060831871761</v>
      </c>
      <c r="JQ54" s="20">
        <f t="shared" ca="1" si="297"/>
        <v>5.3070566934142729</v>
      </c>
      <c r="JR54" s="20">
        <f t="shared" ca="1" si="298"/>
        <v>12.425346770749083</v>
      </c>
      <c r="JS54" s="20">
        <f t="shared" ca="1" si="299"/>
        <v>0</v>
      </c>
      <c r="JT54" s="20">
        <f t="shared" ca="1" si="300"/>
        <v>0</v>
      </c>
      <c r="JU54" s="20">
        <f t="shared" ca="1" si="301"/>
        <v>2.2873474432257068</v>
      </c>
      <c r="JV54" s="20">
        <f t="shared" ca="1" si="302"/>
        <v>4.2401683445261309</v>
      </c>
      <c r="JW54" s="20">
        <f t="shared" ca="1" si="303"/>
        <v>14.614476495124546</v>
      </c>
      <c r="JX54" s="20">
        <f t="shared" ca="1" si="304"/>
        <v>0</v>
      </c>
      <c r="JY54" s="20">
        <f t="shared" ca="1" si="305"/>
        <v>0</v>
      </c>
    </row>
    <row r="55" spans="1:285" ht="15" customHeight="1" x14ac:dyDescent="0.25">
      <c r="A55" s="5">
        <f>IF('Old Results'!E35='New Results'!E35,'New Results'!E35,"0")</f>
        <v>5502.05</v>
      </c>
      <c r="B55" s="5">
        <v>200</v>
      </c>
      <c r="C55" s="28">
        <f t="shared" si="272"/>
        <v>34</v>
      </c>
      <c r="D55" s="43" t="str">
        <f>'Old Results'!C35</f>
        <v>OffSml-WSHP16</v>
      </c>
      <c r="E55" s="43" t="str">
        <f>'New Results'!C35</f>
        <v>OffSml-WSHP16</v>
      </c>
      <c r="F55" s="5">
        <f t="shared" ca="1" si="183"/>
        <v>0</v>
      </c>
      <c r="G55" s="5">
        <f t="shared" ca="1" si="184"/>
        <v>0</v>
      </c>
      <c r="H55" s="5">
        <f t="shared" ca="1" si="185"/>
        <v>0</v>
      </c>
      <c r="I55" s="5">
        <f t="shared" ca="1" si="186"/>
        <v>0</v>
      </c>
      <c r="J55" s="5">
        <f t="shared" ca="1" si="187"/>
        <v>0</v>
      </c>
      <c r="K55" s="5">
        <f t="shared" ca="1" si="188"/>
        <v>0</v>
      </c>
      <c r="L55" s="5">
        <f t="shared" ca="1" si="189"/>
        <v>0</v>
      </c>
      <c r="M55" s="5">
        <f t="shared" ca="1" si="190"/>
        <v>0</v>
      </c>
      <c r="N55" s="5">
        <f t="shared" ca="1" si="191"/>
        <v>0</v>
      </c>
      <c r="O55" s="5">
        <f t="shared" ca="1" si="192"/>
        <v>0</v>
      </c>
      <c r="P55" s="5">
        <f t="shared" ca="1" si="193"/>
        <v>0</v>
      </c>
      <c r="Q55" s="5">
        <f t="shared" ca="1" si="193"/>
        <v>0</v>
      </c>
      <c r="R55" s="5">
        <f t="shared" ca="1" si="194"/>
        <v>0</v>
      </c>
      <c r="S55" s="5">
        <f t="shared" ca="1" si="195"/>
        <v>0</v>
      </c>
      <c r="T55" s="5">
        <f t="shared" ca="1" si="196"/>
        <v>0</v>
      </c>
      <c r="U55" s="5">
        <f t="shared" ca="1" si="197"/>
        <v>0</v>
      </c>
      <c r="V55" s="5">
        <f t="shared" ca="1" si="198"/>
        <v>0</v>
      </c>
      <c r="W55" s="5">
        <f t="shared" ca="1" si="199"/>
        <v>0</v>
      </c>
      <c r="X55" s="5">
        <f t="shared" ca="1" si="200"/>
        <v>0</v>
      </c>
      <c r="Y55" s="5">
        <f t="shared" ca="1" si="201"/>
        <v>0</v>
      </c>
      <c r="Z55" s="5">
        <f t="shared" ca="1" si="202"/>
        <v>0</v>
      </c>
      <c r="AA55" s="5">
        <f t="shared" ca="1" si="203"/>
        <v>0</v>
      </c>
      <c r="AB55" s="5">
        <f t="shared" ca="1" si="204"/>
        <v>0</v>
      </c>
      <c r="AC55" s="5">
        <f t="shared" ca="1" si="204"/>
        <v>0</v>
      </c>
      <c r="AD55" s="38">
        <f t="shared" ca="1" si="205"/>
        <v>0</v>
      </c>
      <c r="AE55" s="38">
        <f t="shared" ca="1" si="206"/>
        <v>0</v>
      </c>
      <c r="AF55" s="38">
        <f t="shared" ca="1" si="207"/>
        <v>0</v>
      </c>
      <c r="AG55" s="38">
        <f t="shared" ca="1" si="208"/>
        <v>0</v>
      </c>
      <c r="AH55" s="38">
        <f t="shared" ca="1" si="209"/>
        <v>0</v>
      </c>
      <c r="AI55" s="38">
        <f t="shared" ca="1" si="210"/>
        <v>0</v>
      </c>
      <c r="AJ55" s="38">
        <f t="shared" ca="1" si="211"/>
        <v>0</v>
      </c>
      <c r="AK55" s="38">
        <f t="shared" ca="1" si="212"/>
        <v>0</v>
      </c>
      <c r="AL55" s="34">
        <f t="shared" ca="1" si="68"/>
        <v>40.847762561227178</v>
      </c>
      <c r="AM55" s="34">
        <f t="shared" ca="1" si="69"/>
        <v>40.847762561227178</v>
      </c>
      <c r="AN55" s="25">
        <f t="shared" ca="1" si="213"/>
        <v>0</v>
      </c>
      <c r="AO55" s="35">
        <f t="shared" ca="1" si="214"/>
        <v>178.887</v>
      </c>
      <c r="AP55" s="35">
        <f t="shared" ca="1" si="215"/>
        <v>178.887</v>
      </c>
      <c r="AQ55" s="47">
        <f t="shared" ca="1" si="216"/>
        <v>0</v>
      </c>
      <c r="AR55" s="35">
        <f t="shared" ca="1" si="70"/>
        <v>9.5</v>
      </c>
      <c r="AS55" s="35">
        <f t="shared" ca="1" si="71"/>
        <v>9.5</v>
      </c>
      <c r="AT55" s="49">
        <f t="shared" ca="1" si="132"/>
        <v>0</v>
      </c>
      <c r="AU55" s="5"/>
      <c r="AV55" s="5">
        <f t="shared" ca="1" si="72"/>
        <v>0</v>
      </c>
      <c r="AW55" s="5">
        <f t="shared" ca="1" si="73"/>
        <v>0</v>
      </c>
      <c r="AX55" s="5">
        <f t="shared" ca="1" si="74"/>
        <v>0</v>
      </c>
      <c r="AY55" s="5">
        <f t="shared" ca="1" si="75"/>
        <v>0</v>
      </c>
      <c r="AZ55" s="5">
        <f t="shared" ca="1" si="76"/>
        <v>0</v>
      </c>
      <c r="BA55" s="5">
        <f t="shared" ca="1" si="77"/>
        <v>0</v>
      </c>
      <c r="BB55" s="5">
        <f t="shared" ca="1" si="78"/>
        <v>0</v>
      </c>
      <c r="BC55" s="5">
        <f t="shared" ca="1" si="79"/>
        <v>0</v>
      </c>
      <c r="BD55" s="5">
        <f t="shared" ca="1" si="80"/>
        <v>0</v>
      </c>
      <c r="BE55" s="5">
        <f t="shared" ca="1" si="81"/>
        <v>0</v>
      </c>
      <c r="BF55" s="5">
        <f t="shared" ca="1" si="82"/>
        <v>0</v>
      </c>
      <c r="BG55" s="5">
        <f t="shared" ca="1" si="83"/>
        <v>0</v>
      </c>
      <c r="BH55" s="5">
        <f t="shared" ca="1" si="217"/>
        <v>0</v>
      </c>
      <c r="BI55" s="5">
        <f t="shared" ca="1" si="218"/>
        <v>0</v>
      </c>
      <c r="BJ55" s="5">
        <f t="shared" ca="1" si="219"/>
        <v>0</v>
      </c>
      <c r="BK55" s="5">
        <f t="shared" ca="1" si="220"/>
        <v>0</v>
      </c>
      <c r="BL55" s="5">
        <f t="shared" ca="1" si="221"/>
        <v>0</v>
      </c>
      <c r="BM55" s="5">
        <f t="shared" ca="1" si="222"/>
        <v>0</v>
      </c>
      <c r="BN55" s="5">
        <f t="shared" ca="1" si="223"/>
        <v>0</v>
      </c>
      <c r="BO55" s="5">
        <f t="shared" ca="1" si="224"/>
        <v>0</v>
      </c>
      <c r="BP55" s="5">
        <f t="shared" ca="1" si="225"/>
        <v>0</v>
      </c>
      <c r="BQ55" s="5">
        <f t="shared" ca="1" si="226"/>
        <v>0</v>
      </c>
      <c r="BR55" s="5">
        <f t="shared" ca="1" si="227"/>
        <v>0</v>
      </c>
      <c r="BS55" s="5">
        <f t="shared" ca="1" si="227"/>
        <v>0</v>
      </c>
      <c r="BT55" s="38">
        <f t="shared" ca="1" si="228"/>
        <v>0</v>
      </c>
      <c r="BU55" s="38">
        <f t="shared" ca="1" si="229"/>
        <v>0</v>
      </c>
      <c r="BV55" s="38">
        <f t="shared" ca="1" si="230"/>
        <v>0</v>
      </c>
      <c r="BW55" s="38">
        <f t="shared" ca="1" si="231"/>
        <v>0</v>
      </c>
      <c r="BX55" s="38">
        <f t="shared" ca="1" si="232"/>
        <v>0</v>
      </c>
      <c r="BY55" s="38">
        <f t="shared" ca="1" si="233"/>
        <v>0</v>
      </c>
      <c r="BZ55" s="38">
        <f t="shared" ca="1" si="234"/>
        <v>0</v>
      </c>
      <c r="CA55" s="20">
        <f t="shared" ca="1" si="235"/>
        <v>0</v>
      </c>
      <c r="CB55" s="34">
        <f t="shared" ca="1" si="86"/>
        <v>43.458445997400965</v>
      </c>
      <c r="CC55" s="34">
        <f t="shared" ca="1" si="87"/>
        <v>43.458445997400965</v>
      </c>
      <c r="CD55" s="25">
        <f t="shared" ca="1" si="236"/>
        <v>0</v>
      </c>
      <c r="CE55" s="35">
        <f t="shared" ca="1" si="237"/>
        <v>188.34800000000001</v>
      </c>
      <c r="CF55" s="35">
        <f t="shared" ca="1" si="238"/>
        <v>188.34800000000001</v>
      </c>
      <c r="CG55" s="47">
        <f t="shared" ca="1" si="88"/>
        <v>0</v>
      </c>
      <c r="CH55" s="5"/>
      <c r="CJ55" s="5">
        <f t="shared" ca="1" si="155"/>
        <v>58</v>
      </c>
      <c r="CK55" s="5">
        <f t="shared" ca="1" si="156"/>
        <v>49</v>
      </c>
      <c r="CL55" s="66">
        <f t="shared" ca="1" si="157"/>
        <v>0.15517241379310343</v>
      </c>
      <c r="CO55" s="5">
        <f t="shared" ref="CO55:CZ64" ca="1" si="318">OFFSET(INDIRECT($E$21),$C55,CO$19)</f>
        <v>57836</v>
      </c>
      <c r="CP55" s="5">
        <f t="shared" ca="1" si="318"/>
        <v>1753.94</v>
      </c>
      <c r="CQ55" s="5">
        <f t="shared" ca="1" si="318"/>
        <v>11706.9</v>
      </c>
      <c r="CR55" s="5">
        <f t="shared" ca="1" si="318"/>
        <v>13257.6</v>
      </c>
      <c r="CS55" s="5">
        <f t="shared" ca="1" si="318"/>
        <v>567.75300000000004</v>
      </c>
      <c r="CT55" s="5">
        <f t="shared" ca="1" si="318"/>
        <v>145.61600000000001</v>
      </c>
      <c r="CU55" s="5">
        <f t="shared" ca="1" si="318"/>
        <v>0</v>
      </c>
      <c r="CV55" s="5">
        <f t="shared" ca="1" si="318"/>
        <v>6837.52</v>
      </c>
      <c r="CW55" s="5">
        <f t="shared" ca="1" si="318"/>
        <v>23566.7</v>
      </c>
      <c r="CX55" s="5">
        <f t="shared" ca="1" si="318"/>
        <v>0</v>
      </c>
      <c r="CY55" s="5">
        <f t="shared" ca="1" si="318"/>
        <v>0</v>
      </c>
      <c r="CZ55" s="5">
        <f t="shared" ca="1" si="318"/>
        <v>0</v>
      </c>
      <c r="DA55" s="5"/>
      <c r="DB55" s="5">
        <f t="shared" ref="DB55:DM64" ca="1" si="319">OFFSET(INDIRECT($E$21),$C55,DB$19)</f>
        <v>274.10000000000002</v>
      </c>
      <c r="DC55" s="5">
        <f t="shared" ca="1" si="319"/>
        <v>135.30600000000001</v>
      </c>
      <c r="DD55" s="5">
        <f t="shared" ca="1" si="319"/>
        <v>0</v>
      </c>
      <c r="DE55" s="5">
        <f t="shared" ca="1" si="319"/>
        <v>0</v>
      </c>
      <c r="DF55" s="5">
        <f t="shared" ca="1" si="319"/>
        <v>0</v>
      </c>
      <c r="DG55" s="5">
        <f t="shared" ca="1" si="319"/>
        <v>0</v>
      </c>
      <c r="DH55" s="5">
        <f t="shared" ca="1" si="319"/>
        <v>138.79400000000001</v>
      </c>
      <c r="DI55" s="5">
        <f t="shared" ca="1" si="319"/>
        <v>0</v>
      </c>
      <c r="DJ55" s="5">
        <f t="shared" ca="1" si="319"/>
        <v>0</v>
      </c>
      <c r="DK55" s="5">
        <f t="shared" ca="1" si="319"/>
        <v>0</v>
      </c>
      <c r="DL55" s="5">
        <f t="shared" ca="1" si="319"/>
        <v>0</v>
      </c>
      <c r="DM55" s="5">
        <f t="shared" ca="1" si="319"/>
        <v>0</v>
      </c>
      <c r="DN55" s="5"/>
      <c r="DO55" s="5">
        <f t="shared" ref="DO55:DV64" ca="1" si="320">OFFSET(INDIRECT($E$21),$C55,DO$19)</f>
        <v>178.887</v>
      </c>
      <c r="DP55" s="5">
        <f t="shared" ca="1" si="320"/>
        <v>9.7542899999999992</v>
      </c>
      <c r="DQ55" s="5">
        <f t="shared" ca="1" si="320"/>
        <v>78.872200000000007</v>
      </c>
      <c r="DR55" s="5">
        <f t="shared" ca="1" si="320"/>
        <v>53.688200000000002</v>
      </c>
      <c r="DS55" s="5">
        <f t="shared" ca="1" si="320"/>
        <v>2.2062300000000001</v>
      </c>
      <c r="DT55" s="5">
        <f t="shared" ca="1" si="320"/>
        <v>0.92650299999999997</v>
      </c>
      <c r="DU55" s="5">
        <f t="shared" ca="1" si="320"/>
        <v>3.6058699999999999</v>
      </c>
      <c r="DV55" s="5">
        <f t="shared" ca="1" si="320"/>
        <v>29.833600000000001</v>
      </c>
      <c r="DW55" s="5"/>
      <c r="DX55" s="20">
        <f t="shared" ca="1" si="273"/>
        <v>40.847762561227178</v>
      </c>
      <c r="DY55" s="20">
        <f t="shared" ca="1" si="274"/>
        <v>3.5468676729582613</v>
      </c>
      <c r="DZ55" s="20">
        <f t="shared" ca="1" si="275"/>
        <v>7.2598291182377466</v>
      </c>
      <c r="EA55" s="20">
        <f t="shared" ca="1" si="276"/>
        <v>8.2214685798929494</v>
      </c>
      <c r="EB55" s="20">
        <f t="shared" ca="1" si="277"/>
        <v>0.35208208504103017</v>
      </c>
      <c r="EC55" s="20">
        <f t="shared" ca="1" si="278"/>
        <v>9.0301213547677686E-2</v>
      </c>
      <c r="ED55" s="20">
        <f t="shared" ca="1" si="279"/>
        <v>2.5225870357412239</v>
      </c>
      <c r="EE55" s="20">
        <f t="shared" ca="1" si="280"/>
        <v>4.2401683445261309</v>
      </c>
      <c r="EF55" s="20">
        <f t="shared" ca="1" si="281"/>
        <v>14.614476495124546</v>
      </c>
      <c r="EG55" s="20">
        <f t="shared" ca="1" si="282"/>
        <v>0</v>
      </c>
      <c r="EH55" s="20">
        <f t="shared" ca="1" si="283"/>
        <v>0</v>
      </c>
      <c r="EI55" s="5"/>
      <c r="EJ55" s="5"/>
      <c r="EK55" s="5"/>
      <c r="EL55" s="5">
        <f t="shared" ca="1" si="312"/>
        <v>57836</v>
      </c>
      <c r="EM55" s="5">
        <f t="shared" ca="1" si="312"/>
        <v>1753.94</v>
      </c>
      <c r="EN55" s="5">
        <f t="shared" ca="1" si="312"/>
        <v>11706.9</v>
      </c>
      <c r="EO55" s="5">
        <f t="shared" ca="1" si="312"/>
        <v>13257.6</v>
      </c>
      <c r="EP55" s="5">
        <f t="shared" ca="1" si="312"/>
        <v>567.75300000000004</v>
      </c>
      <c r="EQ55" s="5">
        <f t="shared" ca="1" si="312"/>
        <v>145.61600000000001</v>
      </c>
      <c r="ER55" s="5">
        <f t="shared" ca="1" si="312"/>
        <v>0</v>
      </c>
      <c r="ES55" s="5">
        <f t="shared" ca="1" si="312"/>
        <v>6837.52</v>
      </c>
      <c r="ET55" s="5">
        <f t="shared" ca="1" si="312"/>
        <v>23566.7</v>
      </c>
      <c r="EU55" s="5">
        <f t="shared" ca="1" si="312"/>
        <v>0</v>
      </c>
      <c r="EV55" s="5">
        <f t="shared" ca="1" si="312"/>
        <v>0</v>
      </c>
      <c r="EW55" s="5">
        <f t="shared" ca="1" si="312"/>
        <v>0</v>
      </c>
      <c r="EX55" s="5"/>
      <c r="EY55" s="5">
        <f t="shared" ca="1" si="313"/>
        <v>274.10000000000002</v>
      </c>
      <c r="EZ55" s="5">
        <f t="shared" ca="1" si="313"/>
        <v>135.30600000000001</v>
      </c>
      <c r="FA55" s="5">
        <f t="shared" ca="1" si="313"/>
        <v>0</v>
      </c>
      <c r="FB55" s="5">
        <f t="shared" ca="1" si="313"/>
        <v>0</v>
      </c>
      <c r="FC55" s="5">
        <f t="shared" ca="1" si="313"/>
        <v>0</v>
      </c>
      <c r="FD55" s="5">
        <f t="shared" ca="1" si="313"/>
        <v>0</v>
      </c>
      <c r="FE55" s="5">
        <f t="shared" ca="1" si="313"/>
        <v>138.79400000000001</v>
      </c>
      <c r="FF55" s="5">
        <f t="shared" ca="1" si="313"/>
        <v>0</v>
      </c>
      <c r="FG55" s="5">
        <f t="shared" ca="1" si="313"/>
        <v>0</v>
      </c>
      <c r="FH55" s="5">
        <f t="shared" ca="1" si="313"/>
        <v>0</v>
      </c>
      <c r="FI55" s="5">
        <f t="shared" ca="1" si="313"/>
        <v>0</v>
      </c>
      <c r="FJ55" s="5">
        <f t="shared" ca="1" si="313"/>
        <v>0</v>
      </c>
      <c r="FK55" s="5"/>
      <c r="FL55" s="5">
        <f t="shared" ca="1" si="314"/>
        <v>178.887</v>
      </c>
      <c r="FM55" s="5">
        <f t="shared" ca="1" si="314"/>
        <v>9.7542899999999992</v>
      </c>
      <c r="FN55" s="5">
        <f t="shared" ca="1" si="314"/>
        <v>78.872200000000007</v>
      </c>
      <c r="FO55" s="5">
        <f t="shared" ca="1" si="314"/>
        <v>53.688200000000002</v>
      </c>
      <c r="FP55" s="5">
        <f t="shared" ca="1" si="314"/>
        <v>2.2062300000000001</v>
      </c>
      <c r="FQ55" s="5">
        <f t="shared" ca="1" si="314"/>
        <v>0.92650299999999997</v>
      </c>
      <c r="FR55" s="5">
        <f t="shared" ca="1" si="314"/>
        <v>3.6058699999999999</v>
      </c>
      <c r="FS55" s="5">
        <f t="shared" ca="1" si="314"/>
        <v>29.833600000000001</v>
      </c>
      <c r="FT55" s="5"/>
      <c r="FU55" s="20">
        <f t="shared" ca="1" si="284"/>
        <v>40.847762561227178</v>
      </c>
      <c r="FV55" s="20">
        <f t="shared" ca="1" si="285"/>
        <v>3.5468676729582613</v>
      </c>
      <c r="FW55" s="20">
        <f t="shared" ca="1" si="286"/>
        <v>7.2598291182377466</v>
      </c>
      <c r="FX55" s="20">
        <f t="shared" ca="1" si="287"/>
        <v>8.2214685798929494</v>
      </c>
      <c r="FY55" s="20">
        <f t="shared" ca="1" si="288"/>
        <v>0.35208208504103017</v>
      </c>
      <c r="FZ55" s="20">
        <f t="shared" ca="1" si="289"/>
        <v>9.0301213547677686E-2</v>
      </c>
      <c r="GA55" s="20">
        <f t="shared" ca="1" si="290"/>
        <v>2.5225870357412239</v>
      </c>
      <c r="GB55" s="20">
        <f t="shared" ca="1" si="291"/>
        <v>4.2401683445261309</v>
      </c>
      <c r="GC55" s="20">
        <f t="shared" ca="1" si="292"/>
        <v>14.614476495124546</v>
      </c>
      <c r="GD55" s="20">
        <f t="shared" ca="1" si="293"/>
        <v>0</v>
      </c>
      <c r="GE55" s="20">
        <f t="shared" ca="1" si="294"/>
        <v>0</v>
      </c>
      <c r="GF55" s="5"/>
      <c r="GG55" s="5"/>
      <c r="GH55" s="5"/>
      <c r="GI55" s="5">
        <f t="shared" ref="GI55:GT64" ca="1" si="321">OFFSET(INDIRECT($E$21),$C55,GI$19)</f>
        <v>58881.9</v>
      </c>
      <c r="GJ55" s="5">
        <f t="shared" ca="1" si="321"/>
        <v>0</v>
      </c>
      <c r="GK55" s="5">
        <f t="shared" ca="1" si="321"/>
        <v>8509.5300000000007</v>
      </c>
      <c r="GL55" s="5">
        <f t="shared" ca="1" si="321"/>
        <v>19968.2</v>
      </c>
      <c r="GM55" s="5">
        <f t="shared" ca="1" si="321"/>
        <v>0</v>
      </c>
      <c r="GN55" s="5">
        <f t="shared" ca="1" si="321"/>
        <v>0</v>
      </c>
      <c r="GO55" s="5">
        <f t="shared" ca="1" si="321"/>
        <v>0</v>
      </c>
      <c r="GP55" s="5">
        <f t="shared" ca="1" si="321"/>
        <v>6837.52</v>
      </c>
      <c r="GQ55" s="5">
        <f t="shared" ca="1" si="321"/>
        <v>23566.7</v>
      </c>
      <c r="GR55" s="5">
        <f t="shared" ca="1" si="321"/>
        <v>0</v>
      </c>
      <c r="GS55" s="5">
        <f t="shared" ca="1" si="321"/>
        <v>0</v>
      </c>
      <c r="GT55" s="5">
        <f t="shared" ca="1" si="321"/>
        <v>0</v>
      </c>
      <c r="GU55" s="5"/>
      <c r="GV55" s="5">
        <f t="shared" ref="GV55:HG64" ca="1" si="322">OFFSET(INDIRECT($E$21),$C55,GV$19)</f>
        <v>382.05500000000001</v>
      </c>
      <c r="GW55" s="5">
        <f t="shared" ca="1" si="322"/>
        <v>258.935</v>
      </c>
      <c r="GX55" s="5">
        <f t="shared" ca="1" si="322"/>
        <v>0</v>
      </c>
      <c r="GY55" s="5">
        <f t="shared" ca="1" si="322"/>
        <v>0</v>
      </c>
      <c r="GZ55" s="5">
        <f t="shared" ca="1" si="322"/>
        <v>0</v>
      </c>
      <c r="HA55" s="5">
        <f t="shared" ca="1" si="322"/>
        <v>0</v>
      </c>
      <c r="HB55" s="5">
        <f t="shared" ca="1" si="322"/>
        <v>123.12</v>
      </c>
      <c r="HC55" s="5">
        <f t="shared" ca="1" si="322"/>
        <v>0</v>
      </c>
      <c r="HD55" s="5">
        <f t="shared" ca="1" si="322"/>
        <v>0</v>
      </c>
      <c r="HE55" s="5">
        <f t="shared" ca="1" si="322"/>
        <v>0</v>
      </c>
      <c r="HF55" s="5">
        <f t="shared" ca="1" si="322"/>
        <v>0</v>
      </c>
      <c r="HG55" s="5">
        <f t="shared" ca="1" si="322"/>
        <v>0</v>
      </c>
      <c r="HH55" s="5"/>
      <c r="HI55" s="5">
        <f t="shared" ref="HI55:HP64" ca="1" si="323">OFFSET(INDIRECT($E$21),$C55,HI$19)</f>
        <v>188.34800000000001</v>
      </c>
      <c r="HJ55" s="5">
        <f t="shared" ca="1" si="323"/>
        <v>7.9235800000000003</v>
      </c>
      <c r="HK55" s="5">
        <f t="shared" ca="1" si="323"/>
        <v>66.561999999999998</v>
      </c>
      <c r="HL55" s="5">
        <f t="shared" ca="1" si="323"/>
        <v>80.829700000000003</v>
      </c>
      <c r="HM55" s="5">
        <f t="shared" ca="1" si="323"/>
        <v>0</v>
      </c>
      <c r="HN55" s="5">
        <f t="shared" ca="1" si="323"/>
        <v>0</v>
      </c>
      <c r="HO55" s="5">
        <f t="shared" ca="1" si="323"/>
        <v>3.1993100000000001</v>
      </c>
      <c r="HP55" s="5">
        <f t="shared" ca="1" si="323"/>
        <v>29.833600000000001</v>
      </c>
      <c r="HQ55" s="5"/>
      <c r="HR55" s="20">
        <f t="shared" ca="1" si="103"/>
        <v>43.458445997400965</v>
      </c>
      <c r="HS55" s="20">
        <f t="shared" ca="1" si="104"/>
        <v>4.7061549785988861</v>
      </c>
      <c r="HT55" s="20">
        <f t="shared" ca="1" si="105"/>
        <v>5.277036079279541</v>
      </c>
      <c r="HU55" s="20">
        <f t="shared" ca="1" si="106"/>
        <v>12.382929708017919</v>
      </c>
      <c r="HV55" s="20">
        <f t="shared" ca="1" si="107"/>
        <v>0</v>
      </c>
      <c r="HW55" s="20">
        <f t="shared" ca="1" si="108"/>
        <v>0</v>
      </c>
      <c r="HX55" s="20">
        <f t="shared" ca="1" si="109"/>
        <v>2.2377113984787487</v>
      </c>
      <c r="HY55" s="20">
        <f t="shared" ca="1" si="110"/>
        <v>4.2401683445261309</v>
      </c>
      <c r="HZ55" s="20">
        <f t="shared" ca="1" si="111"/>
        <v>14.614476495124546</v>
      </c>
      <c r="IA55" s="20">
        <f t="shared" ca="1" si="112"/>
        <v>0</v>
      </c>
      <c r="IB55" s="20">
        <f t="shared" ca="1" si="113"/>
        <v>0</v>
      </c>
      <c r="IC55" s="5"/>
      <c r="ID55" s="5"/>
      <c r="IE55" s="5"/>
      <c r="IF55" s="5">
        <f t="shared" ca="1" si="315"/>
        <v>58881.9</v>
      </c>
      <c r="IG55" s="5">
        <f t="shared" ca="1" si="315"/>
        <v>0</v>
      </c>
      <c r="IH55" s="5">
        <f t="shared" ca="1" si="315"/>
        <v>8509.5300000000007</v>
      </c>
      <c r="II55" s="5">
        <f t="shared" ca="1" si="315"/>
        <v>19968.2</v>
      </c>
      <c r="IJ55" s="5">
        <f t="shared" ca="1" si="315"/>
        <v>0</v>
      </c>
      <c r="IK55" s="5">
        <f t="shared" ca="1" si="315"/>
        <v>0</v>
      </c>
      <c r="IL55" s="5">
        <f t="shared" ca="1" si="315"/>
        <v>0</v>
      </c>
      <c r="IM55" s="5">
        <f t="shared" ca="1" si="315"/>
        <v>6837.52</v>
      </c>
      <c r="IN55" s="5">
        <f t="shared" ca="1" si="315"/>
        <v>23566.7</v>
      </c>
      <c r="IO55" s="5">
        <f t="shared" ca="1" si="315"/>
        <v>0</v>
      </c>
      <c r="IP55" s="5">
        <f t="shared" ca="1" si="315"/>
        <v>0</v>
      </c>
      <c r="IQ55" s="5">
        <f t="shared" ca="1" si="315"/>
        <v>0</v>
      </c>
      <c r="IR55" s="5"/>
      <c r="IS55" s="5">
        <f t="shared" ca="1" si="316"/>
        <v>382.05500000000001</v>
      </c>
      <c r="IT55" s="5">
        <f t="shared" ca="1" si="316"/>
        <v>258.935</v>
      </c>
      <c r="IU55" s="5">
        <f t="shared" ca="1" si="316"/>
        <v>0</v>
      </c>
      <c r="IV55" s="5">
        <f t="shared" ca="1" si="316"/>
        <v>0</v>
      </c>
      <c r="IW55" s="5">
        <f t="shared" ca="1" si="316"/>
        <v>0</v>
      </c>
      <c r="IX55" s="5">
        <f t="shared" ca="1" si="316"/>
        <v>0</v>
      </c>
      <c r="IY55" s="5">
        <f t="shared" ca="1" si="316"/>
        <v>123.12</v>
      </c>
      <c r="IZ55" s="5">
        <f t="shared" ca="1" si="316"/>
        <v>0</v>
      </c>
      <c r="JA55" s="5">
        <f t="shared" ca="1" si="316"/>
        <v>0</v>
      </c>
      <c r="JB55" s="5">
        <f t="shared" ca="1" si="316"/>
        <v>0</v>
      </c>
      <c r="JC55" s="5">
        <f t="shared" ca="1" si="316"/>
        <v>0</v>
      </c>
      <c r="JD55" s="5">
        <f t="shared" ca="1" si="316"/>
        <v>0</v>
      </c>
      <c r="JE55" s="5"/>
      <c r="JF55" s="5">
        <f t="shared" ca="1" si="317"/>
        <v>188.34800000000001</v>
      </c>
      <c r="JG55" s="5">
        <f t="shared" ca="1" si="317"/>
        <v>7.9235800000000003</v>
      </c>
      <c r="JH55" s="5">
        <f t="shared" ca="1" si="317"/>
        <v>66.561999999999998</v>
      </c>
      <c r="JI55" s="5">
        <f t="shared" ca="1" si="317"/>
        <v>80.829700000000003</v>
      </c>
      <c r="JJ55" s="5">
        <f t="shared" ca="1" si="317"/>
        <v>0</v>
      </c>
      <c r="JK55" s="5">
        <f t="shared" ca="1" si="317"/>
        <v>0</v>
      </c>
      <c r="JL55" s="5">
        <f t="shared" ca="1" si="317"/>
        <v>3.1993100000000001</v>
      </c>
      <c r="JM55" s="5">
        <f t="shared" ca="1" si="317"/>
        <v>29.833600000000001</v>
      </c>
      <c r="JN55" s="5"/>
      <c r="JO55" s="20">
        <f t="shared" ca="1" si="295"/>
        <v>43.458445997400965</v>
      </c>
      <c r="JP55" s="20">
        <f t="shared" ca="1" si="296"/>
        <v>4.7061549785988861</v>
      </c>
      <c r="JQ55" s="20">
        <f t="shared" ca="1" si="297"/>
        <v>5.277036079279541</v>
      </c>
      <c r="JR55" s="20">
        <f t="shared" ca="1" si="298"/>
        <v>12.382929708017919</v>
      </c>
      <c r="JS55" s="20">
        <f t="shared" ca="1" si="299"/>
        <v>0</v>
      </c>
      <c r="JT55" s="20">
        <f t="shared" ca="1" si="300"/>
        <v>0</v>
      </c>
      <c r="JU55" s="20">
        <f t="shared" ca="1" si="301"/>
        <v>2.2377113984787487</v>
      </c>
      <c r="JV55" s="20">
        <f t="shared" ca="1" si="302"/>
        <v>4.2401683445261309</v>
      </c>
      <c r="JW55" s="20">
        <f t="shared" ca="1" si="303"/>
        <v>14.614476495124546</v>
      </c>
      <c r="JX55" s="20">
        <f t="shared" ca="1" si="304"/>
        <v>0</v>
      </c>
      <c r="JY55" s="20">
        <f t="shared" ca="1" si="305"/>
        <v>0</v>
      </c>
    </row>
    <row r="56" spans="1:285" ht="15" customHeight="1" x14ac:dyDescent="0.25">
      <c r="A56" s="5">
        <f>IF('Old Results'!E36='New Results'!E36,'New Results'!E36,"0")</f>
        <v>5502.05</v>
      </c>
      <c r="B56" s="5">
        <v>500</v>
      </c>
      <c r="C56" s="28">
        <f t="shared" si="272"/>
        <v>35</v>
      </c>
      <c r="D56" s="43" t="str">
        <f>'Old Results'!C36</f>
        <v>OffSml-HtRcvry16</v>
      </c>
      <c r="E56" s="43" t="str">
        <f>'New Results'!C36</f>
        <v>OffSml-HtRcvry16</v>
      </c>
      <c r="F56" s="5">
        <f t="shared" ca="1" si="183"/>
        <v>0</v>
      </c>
      <c r="G56" s="5">
        <f t="shared" ca="1" si="184"/>
        <v>0</v>
      </c>
      <c r="H56" s="5">
        <f t="shared" ca="1" si="185"/>
        <v>0</v>
      </c>
      <c r="I56" s="5">
        <f t="shared" ca="1" si="186"/>
        <v>0</v>
      </c>
      <c r="J56" s="5">
        <f t="shared" ca="1" si="187"/>
        <v>0</v>
      </c>
      <c r="K56" s="5">
        <f t="shared" ca="1" si="188"/>
        <v>0</v>
      </c>
      <c r="L56" s="5">
        <f t="shared" ca="1" si="189"/>
        <v>0</v>
      </c>
      <c r="M56" s="5">
        <f t="shared" ca="1" si="190"/>
        <v>0</v>
      </c>
      <c r="N56" s="5">
        <f t="shared" ca="1" si="191"/>
        <v>0</v>
      </c>
      <c r="O56" s="5">
        <f t="shared" ca="1" si="192"/>
        <v>0</v>
      </c>
      <c r="P56" s="5">
        <f t="shared" ca="1" si="193"/>
        <v>0</v>
      </c>
      <c r="Q56" s="5">
        <f t="shared" ca="1" si="193"/>
        <v>0</v>
      </c>
      <c r="R56" s="5">
        <f t="shared" ca="1" si="194"/>
        <v>0</v>
      </c>
      <c r="S56" s="5">
        <f t="shared" ca="1" si="195"/>
        <v>0</v>
      </c>
      <c r="T56" s="5">
        <f t="shared" ca="1" si="196"/>
        <v>0</v>
      </c>
      <c r="U56" s="5">
        <f t="shared" ca="1" si="197"/>
        <v>0</v>
      </c>
      <c r="V56" s="5">
        <f t="shared" ca="1" si="198"/>
        <v>0</v>
      </c>
      <c r="W56" s="5">
        <f t="shared" ca="1" si="199"/>
        <v>0</v>
      </c>
      <c r="X56" s="5">
        <f t="shared" ca="1" si="200"/>
        <v>0</v>
      </c>
      <c r="Y56" s="5">
        <f t="shared" ca="1" si="201"/>
        <v>0</v>
      </c>
      <c r="Z56" s="5">
        <f t="shared" ca="1" si="202"/>
        <v>0</v>
      </c>
      <c r="AA56" s="5">
        <f t="shared" ca="1" si="203"/>
        <v>0</v>
      </c>
      <c r="AB56" s="5">
        <f t="shared" ca="1" si="204"/>
        <v>0</v>
      </c>
      <c r="AC56" s="5">
        <f t="shared" ca="1" si="204"/>
        <v>0</v>
      </c>
      <c r="AD56" s="38">
        <f t="shared" ca="1" si="205"/>
        <v>0</v>
      </c>
      <c r="AE56" s="38">
        <f t="shared" ca="1" si="206"/>
        <v>0</v>
      </c>
      <c r="AF56" s="38">
        <f t="shared" ca="1" si="207"/>
        <v>0</v>
      </c>
      <c r="AG56" s="38">
        <f t="shared" ca="1" si="208"/>
        <v>0</v>
      </c>
      <c r="AH56" s="38">
        <f t="shared" ca="1" si="209"/>
        <v>0</v>
      </c>
      <c r="AI56" s="38">
        <f t="shared" ca="1" si="210"/>
        <v>0</v>
      </c>
      <c r="AJ56" s="38">
        <f t="shared" ca="1" si="211"/>
        <v>0</v>
      </c>
      <c r="AK56" s="38">
        <f t="shared" ca="1" si="212"/>
        <v>0</v>
      </c>
      <c r="AL56" s="34">
        <f t="shared" ca="1" si="68"/>
        <v>33.136645359456935</v>
      </c>
      <c r="AM56" s="34">
        <f t="shared" ca="1" si="69"/>
        <v>33.136645359456935</v>
      </c>
      <c r="AN56" s="25">
        <f t="shared" ca="1" si="213"/>
        <v>0</v>
      </c>
      <c r="AO56" s="35">
        <f t="shared" ca="1" si="214"/>
        <v>91.996499999999997</v>
      </c>
      <c r="AP56" s="35">
        <f t="shared" ca="1" si="215"/>
        <v>91.996499999999997</v>
      </c>
      <c r="AQ56" s="47">
        <f t="shared" ca="1" si="216"/>
        <v>0</v>
      </c>
      <c r="AR56" s="35">
        <f t="shared" ca="1" si="70"/>
        <v>99.9</v>
      </c>
      <c r="AS56" s="35">
        <f t="shared" ca="1" si="71"/>
        <v>99.9</v>
      </c>
      <c r="AT56" s="49">
        <f t="shared" ca="1" si="132"/>
        <v>0</v>
      </c>
      <c r="AU56" s="5"/>
      <c r="AV56" s="5">
        <f t="shared" ca="1" si="72"/>
        <v>0</v>
      </c>
      <c r="AW56" s="5">
        <f t="shared" ca="1" si="73"/>
        <v>0</v>
      </c>
      <c r="AX56" s="5">
        <f t="shared" ca="1" si="74"/>
        <v>0</v>
      </c>
      <c r="AY56" s="5">
        <f t="shared" ca="1" si="75"/>
        <v>0</v>
      </c>
      <c r="AZ56" s="5">
        <f t="shared" ca="1" si="76"/>
        <v>0</v>
      </c>
      <c r="BA56" s="5">
        <f t="shared" ca="1" si="77"/>
        <v>0</v>
      </c>
      <c r="BB56" s="5">
        <f t="shared" ca="1" si="78"/>
        <v>0</v>
      </c>
      <c r="BC56" s="5">
        <f t="shared" ca="1" si="79"/>
        <v>0</v>
      </c>
      <c r="BD56" s="5">
        <f t="shared" ca="1" si="80"/>
        <v>0</v>
      </c>
      <c r="BE56" s="5">
        <f t="shared" ca="1" si="81"/>
        <v>0</v>
      </c>
      <c r="BF56" s="5">
        <f t="shared" ca="1" si="82"/>
        <v>0</v>
      </c>
      <c r="BG56" s="5">
        <f t="shared" ca="1" si="83"/>
        <v>0</v>
      </c>
      <c r="BH56" s="5">
        <f t="shared" ca="1" si="217"/>
        <v>0</v>
      </c>
      <c r="BI56" s="5">
        <f t="shared" ca="1" si="218"/>
        <v>0</v>
      </c>
      <c r="BJ56" s="5">
        <f t="shared" ca="1" si="219"/>
        <v>0</v>
      </c>
      <c r="BK56" s="5">
        <f t="shared" ca="1" si="220"/>
        <v>0</v>
      </c>
      <c r="BL56" s="5">
        <f t="shared" ca="1" si="221"/>
        <v>0</v>
      </c>
      <c r="BM56" s="5">
        <f t="shared" ca="1" si="222"/>
        <v>0</v>
      </c>
      <c r="BN56" s="5">
        <f t="shared" ca="1" si="223"/>
        <v>0</v>
      </c>
      <c r="BO56" s="5">
        <f t="shared" ca="1" si="224"/>
        <v>0</v>
      </c>
      <c r="BP56" s="5">
        <f t="shared" ca="1" si="225"/>
        <v>0</v>
      </c>
      <c r="BQ56" s="5">
        <f t="shared" ca="1" si="226"/>
        <v>0</v>
      </c>
      <c r="BR56" s="5">
        <f t="shared" ca="1" si="227"/>
        <v>0</v>
      </c>
      <c r="BS56" s="5">
        <f t="shared" ca="1" si="227"/>
        <v>0</v>
      </c>
      <c r="BT56" s="38">
        <f t="shared" ca="1" si="228"/>
        <v>0</v>
      </c>
      <c r="BU56" s="38">
        <f t="shared" ca="1" si="229"/>
        <v>0</v>
      </c>
      <c r="BV56" s="38">
        <f t="shared" ca="1" si="230"/>
        <v>0</v>
      </c>
      <c r="BW56" s="38">
        <f t="shared" ca="1" si="231"/>
        <v>0</v>
      </c>
      <c r="BX56" s="38">
        <f t="shared" ca="1" si="232"/>
        <v>0</v>
      </c>
      <c r="BY56" s="38">
        <f t="shared" ca="1" si="233"/>
        <v>0</v>
      </c>
      <c r="BZ56" s="38">
        <f t="shared" ca="1" si="234"/>
        <v>0</v>
      </c>
      <c r="CA56" s="20">
        <f t="shared" ca="1" si="235"/>
        <v>0</v>
      </c>
      <c r="CB56" s="34">
        <f t="shared" ca="1" si="86"/>
        <v>45.978832253432806</v>
      </c>
      <c r="CC56" s="34">
        <f t="shared" ca="1" si="87"/>
        <v>45.978832253432806</v>
      </c>
      <c r="CD56" s="25">
        <f t="shared" ca="1" si="236"/>
        <v>0</v>
      </c>
      <c r="CE56" s="35">
        <f t="shared" ca="1" si="237"/>
        <v>191.88399999999999</v>
      </c>
      <c r="CF56" s="35">
        <f t="shared" ca="1" si="238"/>
        <v>191.88399999999999</v>
      </c>
      <c r="CG56" s="47">
        <f t="shared" ca="1" si="88"/>
        <v>0</v>
      </c>
      <c r="CJ56" s="5">
        <f t="shared" ca="1" si="155"/>
        <v>101</v>
      </c>
      <c r="CK56" s="5">
        <f t="shared" ca="1" si="156"/>
        <v>85</v>
      </c>
      <c r="CL56" s="66">
        <f t="shared" ca="1" si="157"/>
        <v>0.15841584158415845</v>
      </c>
      <c r="CO56" s="5">
        <f t="shared" ca="1" si="318"/>
        <v>40038.300000000003</v>
      </c>
      <c r="CP56" s="5">
        <f t="shared" ca="1" si="318"/>
        <v>0</v>
      </c>
      <c r="CQ56" s="5">
        <f t="shared" ca="1" si="318"/>
        <v>4989.51</v>
      </c>
      <c r="CR56" s="5">
        <f t="shared" ca="1" si="318"/>
        <v>4640.99</v>
      </c>
      <c r="CS56" s="5">
        <f t="shared" ca="1" si="318"/>
        <v>0</v>
      </c>
      <c r="CT56" s="5">
        <f t="shared" ca="1" si="318"/>
        <v>3.5695000000000001</v>
      </c>
      <c r="CU56" s="5">
        <f t="shared" ca="1" si="318"/>
        <v>0</v>
      </c>
      <c r="CV56" s="5">
        <f t="shared" ca="1" si="318"/>
        <v>6837.52</v>
      </c>
      <c r="CW56" s="5">
        <f t="shared" ca="1" si="318"/>
        <v>23566.7</v>
      </c>
      <c r="CX56" s="5">
        <f t="shared" ca="1" si="318"/>
        <v>0</v>
      </c>
      <c r="CY56" s="5">
        <f t="shared" ca="1" si="318"/>
        <v>0</v>
      </c>
      <c r="CZ56" s="5">
        <f t="shared" ca="1" si="318"/>
        <v>0</v>
      </c>
      <c r="DA56" s="5"/>
      <c r="DB56" s="5">
        <f t="shared" ca="1" si="319"/>
        <v>457.08800000000002</v>
      </c>
      <c r="DC56" s="5">
        <f t="shared" ca="1" si="319"/>
        <v>200.52199999999999</v>
      </c>
      <c r="DD56" s="5">
        <f t="shared" ca="1" si="319"/>
        <v>0</v>
      </c>
      <c r="DE56" s="5">
        <f t="shared" ca="1" si="319"/>
        <v>0</v>
      </c>
      <c r="DF56" s="5">
        <f t="shared" ca="1" si="319"/>
        <v>0</v>
      </c>
      <c r="DG56" s="5">
        <f t="shared" ca="1" si="319"/>
        <v>0</v>
      </c>
      <c r="DH56" s="5">
        <f t="shared" ca="1" si="319"/>
        <v>256.56599999999997</v>
      </c>
      <c r="DI56" s="5">
        <f t="shared" ca="1" si="319"/>
        <v>0</v>
      </c>
      <c r="DJ56" s="5">
        <f t="shared" ca="1" si="319"/>
        <v>0</v>
      </c>
      <c r="DK56" s="5">
        <f t="shared" ca="1" si="319"/>
        <v>0</v>
      </c>
      <c r="DL56" s="5">
        <f t="shared" ca="1" si="319"/>
        <v>0</v>
      </c>
      <c r="DM56" s="5">
        <f t="shared" ca="1" si="319"/>
        <v>0</v>
      </c>
      <c r="DN56" s="5"/>
      <c r="DO56" s="5">
        <f t="shared" ca="1" si="320"/>
        <v>91.996499999999997</v>
      </c>
      <c r="DP56" s="5">
        <f t="shared" ca="1" si="320"/>
        <v>6.1343100000000002</v>
      </c>
      <c r="DQ56" s="5">
        <f t="shared" ca="1" si="320"/>
        <v>30.578199999999999</v>
      </c>
      <c r="DR56" s="5">
        <f t="shared" ca="1" si="320"/>
        <v>18.781700000000001</v>
      </c>
      <c r="DS56" s="5">
        <f t="shared" ca="1" si="320"/>
        <v>0</v>
      </c>
      <c r="DT56" s="5">
        <f t="shared" ca="1" si="320"/>
        <v>1.4682000000000001E-2</v>
      </c>
      <c r="DU56" s="5">
        <f t="shared" ca="1" si="320"/>
        <v>6.6539900000000003</v>
      </c>
      <c r="DV56" s="5">
        <f t="shared" ca="1" si="320"/>
        <v>29.833600000000001</v>
      </c>
      <c r="DW56" s="5"/>
      <c r="DX56" s="20">
        <f t="shared" ca="1" si="273"/>
        <v>33.136645359456935</v>
      </c>
      <c r="DY56" s="20">
        <f t="shared" ca="1" si="274"/>
        <v>3.6444961423469433</v>
      </c>
      <c r="DZ56" s="20">
        <f t="shared" ca="1" si="275"/>
        <v>3.0941572904644632</v>
      </c>
      <c r="EA56" s="20">
        <f t="shared" ca="1" si="276"/>
        <v>2.8780287129342694</v>
      </c>
      <c r="EB56" s="20">
        <f t="shared" ca="1" si="277"/>
        <v>0</v>
      </c>
      <c r="EC56" s="20">
        <f t="shared" ca="1" si="278"/>
        <v>2.2135629447206039E-3</v>
      </c>
      <c r="ED56" s="20">
        <f t="shared" ca="1" si="279"/>
        <v>4.6630982997246475</v>
      </c>
      <c r="EE56" s="20">
        <f t="shared" ca="1" si="280"/>
        <v>4.2401683445261309</v>
      </c>
      <c r="EF56" s="20">
        <f t="shared" ca="1" si="281"/>
        <v>14.614476495124546</v>
      </c>
      <c r="EG56" s="20">
        <f t="shared" ca="1" si="282"/>
        <v>0</v>
      </c>
      <c r="EH56" s="20">
        <f t="shared" ca="1" si="283"/>
        <v>0</v>
      </c>
      <c r="EI56" s="5"/>
      <c r="EJ56" s="5"/>
      <c r="EK56" s="5"/>
      <c r="EL56" s="5">
        <f t="shared" ref="EL56:EW65" ca="1" si="324">OFFSET(INDIRECT($D$21),$C56,EL$19)</f>
        <v>40038.300000000003</v>
      </c>
      <c r="EM56" s="5">
        <f t="shared" ca="1" si="324"/>
        <v>0</v>
      </c>
      <c r="EN56" s="5">
        <f t="shared" ca="1" si="324"/>
        <v>4989.51</v>
      </c>
      <c r="EO56" s="5">
        <f t="shared" ca="1" si="324"/>
        <v>4640.99</v>
      </c>
      <c r="EP56" s="5">
        <f t="shared" ca="1" si="324"/>
        <v>0</v>
      </c>
      <c r="EQ56" s="5">
        <f t="shared" ca="1" si="324"/>
        <v>3.5695000000000001</v>
      </c>
      <c r="ER56" s="5">
        <f t="shared" ca="1" si="324"/>
        <v>0</v>
      </c>
      <c r="ES56" s="5">
        <f t="shared" ca="1" si="324"/>
        <v>6837.52</v>
      </c>
      <c r="ET56" s="5">
        <f t="shared" ca="1" si="324"/>
        <v>23566.7</v>
      </c>
      <c r="EU56" s="5">
        <f t="shared" ca="1" si="324"/>
        <v>0</v>
      </c>
      <c r="EV56" s="5">
        <f t="shared" ca="1" si="324"/>
        <v>0</v>
      </c>
      <c r="EW56" s="5">
        <f t="shared" ca="1" si="324"/>
        <v>0</v>
      </c>
      <c r="EX56" s="5"/>
      <c r="EY56" s="5">
        <f t="shared" ref="EY56:FJ65" ca="1" si="325">OFFSET(INDIRECT($D$21),$C56,EY$19)</f>
        <v>457.08800000000002</v>
      </c>
      <c r="EZ56" s="5">
        <f t="shared" ca="1" si="325"/>
        <v>200.52199999999999</v>
      </c>
      <c r="FA56" s="5">
        <f t="shared" ca="1" si="325"/>
        <v>0</v>
      </c>
      <c r="FB56" s="5">
        <f t="shared" ca="1" si="325"/>
        <v>0</v>
      </c>
      <c r="FC56" s="5">
        <f t="shared" ca="1" si="325"/>
        <v>0</v>
      </c>
      <c r="FD56" s="5">
        <f t="shared" ca="1" si="325"/>
        <v>0</v>
      </c>
      <c r="FE56" s="5">
        <f t="shared" ca="1" si="325"/>
        <v>256.56599999999997</v>
      </c>
      <c r="FF56" s="5">
        <f t="shared" ca="1" si="325"/>
        <v>0</v>
      </c>
      <c r="FG56" s="5">
        <f t="shared" ca="1" si="325"/>
        <v>0</v>
      </c>
      <c r="FH56" s="5">
        <f t="shared" ca="1" si="325"/>
        <v>0</v>
      </c>
      <c r="FI56" s="5">
        <f t="shared" ca="1" si="325"/>
        <v>0</v>
      </c>
      <c r="FJ56" s="5">
        <f t="shared" ca="1" si="325"/>
        <v>0</v>
      </c>
      <c r="FK56" s="5"/>
      <c r="FL56" s="5">
        <f t="shared" ref="FL56:FS65" ca="1" si="326">OFFSET(INDIRECT($D$21),$C56,FL$19)</f>
        <v>91.996499999999997</v>
      </c>
      <c r="FM56" s="5">
        <f t="shared" ca="1" si="326"/>
        <v>6.1343100000000002</v>
      </c>
      <c r="FN56" s="5">
        <f t="shared" ca="1" si="326"/>
        <v>30.578199999999999</v>
      </c>
      <c r="FO56" s="5">
        <f t="shared" ca="1" si="326"/>
        <v>18.781700000000001</v>
      </c>
      <c r="FP56" s="5">
        <f t="shared" ca="1" si="326"/>
        <v>0</v>
      </c>
      <c r="FQ56" s="5">
        <f t="shared" ca="1" si="326"/>
        <v>1.4682000000000001E-2</v>
      </c>
      <c r="FR56" s="5">
        <f t="shared" ca="1" si="326"/>
        <v>6.6539900000000003</v>
      </c>
      <c r="FS56" s="5">
        <f t="shared" ca="1" si="326"/>
        <v>29.833600000000001</v>
      </c>
      <c r="FT56" s="5"/>
      <c r="FU56" s="20">
        <f t="shared" ca="1" si="284"/>
        <v>33.136645359456935</v>
      </c>
      <c r="FV56" s="20">
        <f t="shared" ca="1" si="285"/>
        <v>3.6444961423469433</v>
      </c>
      <c r="FW56" s="20">
        <f t="shared" ca="1" si="286"/>
        <v>3.0941572904644632</v>
      </c>
      <c r="FX56" s="20">
        <f t="shared" ca="1" si="287"/>
        <v>2.8780287129342694</v>
      </c>
      <c r="FY56" s="20">
        <f t="shared" ca="1" si="288"/>
        <v>0</v>
      </c>
      <c r="FZ56" s="20">
        <f t="shared" ca="1" si="289"/>
        <v>2.2135629447206039E-3</v>
      </c>
      <c r="GA56" s="20">
        <f t="shared" ca="1" si="290"/>
        <v>4.6630982997246475</v>
      </c>
      <c r="GB56" s="20">
        <f t="shared" ca="1" si="291"/>
        <v>4.2401683445261309</v>
      </c>
      <c r="GC56" s="20">
        <f t="shared" ca="1" si="292"/>
        <v>14.614476495124546</v>
      </c>
      <c r="GD56" s="20">
        <f t="shared" ca="1" si="293"/>
        <v>0</v>
      </c>
      <c r="GE56" s="20">
        <f t="shared" ca="1" si="294"/>
        <v>0</v>
      </c>
      <c r="GF56" s="5"/>
      <c r="GG56" s="5"/>
      <c r="GH56" s="5"/>
      <c r="GI56" s="5">
        <f t="shared" ca="1" si="321"/>
        <v>58894.5</v>
      </c>
      <c r="GJ56" s="5">
        <f t="shared" ca="1" si="321"/>
        <v>0</v>
      </c>
      <c r="GK56" s="5">
        <f t="shared" ca="1" si="321"/>
        <v>8523.94</v>
      </c>
      <c r="GL56" s="5">
        <f t="shared" ca="1" si="321"/>
        <v>19966.3</v>
      </c>
      <c r="GM56" s="5">
        <f t="shared" ca="1" si="321"/>
        <v>0</v>
      </c>
      <c r="GN56" s="5">
        <f t="shared" ca="1" si="321"/>
        <v>0</v>
      </c>
      <c r="GO56" s="5">
        <f t="shared" ca="1" si="321"/>
        <v>0</v>
      </c>
      <c r="GP56" s="5">
        <f t="shared" ca="1" si="321"/>
        <v>6837.52</v>
      </c>
      <c r="GQ56" s="5">
        <f t="shared" ca="1" si="321"/>
        <v>23566.7</v>
      </c>
      <c r="GR56" s="5">
        <f t="shared" ca="1" si="321"/>
        <v>0</v>
      </c>
      <c r="GS56" s="5">
        <f t="shared" ca="1" si="321"/>
        <v>0</v>
      </c>
      <c r="GT56" s="5">
        <f t="shared" ca="1" si="321"/>
        <v>0</v>
      </c>
      <c r="GU56" s="5"/>
      <c r="GV56" s="5">
        <f t="shared" ca="1" si="322"/>
        <v>520.298</v>
      </c>
      <c r="GW56" s="5">
        <f t="shared" ca="1" si="322"/>
        <v>272.54399999999998</v>
      </c>
      <c r="GX56" s="5">
        <f t="shared" ca="1" si="322"/>
        <v>0</v>
      </c>
      <c r="GY56" s="5">
        <f t="shared" ca="1" si="322"/>
        <v>0</v>
      </c>
      <c r="GZ56" s="5">
        <f t="shared" ca="1" si="322"/>
        <v>0</v>
      </c>
      <c r="HA56" s="5">
        <f t="shared" ca="1" si="322"/>
        <v>0</v>
      </c>
      <c r="HB56" s="5">
        <f t="shared" ca="1" si="322"/>
        <v>247.75399999999999</v>
      </c>
      <c r="HC56" s="5">
        <f t="shared" ca="1" si="322"/>
        <v>0</v>
      </c>
      <c r="HD56" s="5">
        <f t="shared" ca="1" si="322"/>
        <v>0</v>
      </c>
      <c r="HE56" s="5">
        <f t="shared" ca="1" si="322"/>
        <v>0</v>
      </c>
      <c r="HF56" s="5">
        <f t="shared" ca="1" si="322"/>
        <v>0</v>
      </c>
      <c r="HG56" s="5">
        <f t="shared" ca="1" si="322"/>
        <v>0</v>
      </c>
      <c r="HH56" s="5"/>
      <c r="HI56" s="5">
        <f t="shared" ca="1" si="323"/>
        <v>191.88399999999999</v>
      </c>
      <c r="HJ56" s="5">
        <f t="shared" ca="1" si="323"/>
        <v>8.3136600000000005</v>
      </c>
      <c r="HK56" s="5">
        <f t="shared" ca="1" si="323"/>
        <v>66.487700000000004</v>
      </c>
      <c r="HL56" s="5">
        <f t="shared" ca="1" si="323"/>
        <v>80.824200000000005</v>
      </c>
      <c r="HM56" s="5">
        <f t="shared" ca="1" si="323"/>
        <v>0</v>
      </c>
      <c r="HN56" s="5">
        <f t="shared" ca="1" si="323"/>
        <v>0</v>
      </c>
      <c r="HO56" s="5">
        <f t="shared" ca="1" si="323"/>
        <v>6.4244899999999996</v>
      </c>
      <c r="HP56" s="5">
        <f t="shared" ca="1" si="323"/>
        <v>29.833600000000001</v>
      </c>
      <c r="HQ56" s="5"/>
      <c r="HR56" s="20">
        <f t="shared" ca="1" si="103"/>
        <v>45.978832253432806</v>
      </c>
      <c r="HS56" s="20">
        <f t="shared" ca="1" si="104"/>
        <v>4.9534991503166994</v>
      </c>
      <c r="HT56" s="20">
        <f t="shared" ca="1" si="105"/>
        <v>5.2859721885479045</v>
      </c>
      <c r="HU56" s="20">
        <f t="shared" ca="1" si="106"/>
        <v>12.381751456275387</v>
      </c>
      <c r="HV56" s="20">
        <f t="shared" ca="1" si="107"/>
        <v>0</v>
      </c>
      <c r="HW56" s="20">
        <f t="shared" ca="1" si="108"/>
        <v>0</v>
      </c>
      <c r="HX56" s="20">
        <f t="shared" ca="1" si="109"/>
        <v>4.5029398133422989</v>
      </c>
      <c r="HY56" s="20">
        <f t="shared" ca="1" si="110"/>
        <v>4.2401683445261309</v>
      </c>
      <c r="HZ56" s="20">
        <f t="shared" ca="1" si="111"/>
        <v>14.614476495124546</v>
      </c>
      <c r="IA56" s="20">
        <f t="shared" ca="1" si="112"/>
        <v>0</v>
      </c>
      <c r="IB56" s="20">
        <f t="shared" ca="1" si="113"/>
        <v>0</v>
      </c>
      <c r="IC56" s="5"/>
      <c r="ID56" s="5"/>
      <c r="IE56" s="5"/>
      <c r="IF56" s="5">
        <f t="shared" ref="IF56:IQ65" ca="1" si="327">OFFSET(INDIRECT($D$21),$C56,IF$19)</f>
        <v>58894.5</v>
      </c>
      <c r="IG56" s="5">
        <f t="shared" ca="1" si="327"/>
        <v>0</v>
      </c>
      <c r="IH56" s="5">
        <f t="shared" ca="1" si="327"/>
        <v>8523.94</v>
      </c>
      <c r="II56" s="5">
        <f t="shared" ca="1" si="327"/>
        <v>19966.3</v>
      </c>
      <c r="IJ56" s="5">
        <f t="shared" ca="1" si="327"/>
        <v>0</v>
      </c>
      <c r="IK56" s="5">
        <f t="shared" ca="1" si="327"/>
        <v>0</v>
      </c>
      <c r="IL56" s="5">
        <f t="shared" ca="1" si="327"/>
        <v>0</v>
      </c>
      <c r="IM56" s="5">
        <f t="shared" ca="1" si="327"/>
        <v>6837.52</v>
      </c>
      <c r="IN56" s="5">
        <f t="shared" ca="1" si="327"/>
        <v>23566.7</v>
      </c>
      <c r="IO56" s="5">
        <f t="shared" ca="1" si="327"/>
        <v>0</v>
      </c>
      <c r="IP56" s="5">
        <f t="shared" ca="1" si="327"/>
        <v>0</v>
      </c>
      <c r="IQ56" s="5">
        <f t="shared" ca="1" si="327"/>
        <v>0</v>
      </c>
      <c r="IR56" s="5"/>
      <c r="IS56" s="5">
        <f t="shared" ref="IS56:JD65" ca="1" si="328">OFFSET(INDIRECT($D$21),$C56,IS$19)</f>
        <v>520.298</v>
      </c>
      <c r="IT56" s="5">
        <f t="shared" ca="1" si="328"/>
        <v>272.54399999999998</v>
      </c>
      <c r="IU56" s="5">
        <f t="shared" ca="1" si="328"/>
        <v>0</v>
      </c>
      <c r="IV56" s="5">
        <f t="shared" ca="1" si="328"/>
        <v>0</v>
      </c>
      <c r="IW56" s="5">
        <f t="shared" ca="1" si="328"/>
        <v>0</v>
      </c>
      <c r="IX56" s="5">
        <f t="shared" ca="1" si="328"/>
        <v>0</v>
      </c>
      <c r="IY56" s="5">
        <f t="shared" ca="1" si="328"/>
        <v>247.75399999999999</v>
      </c>
      <c r="IZ56" s="5">
        <f t="shared" ca="1" si="328"/>
        <v>0</v>
      </c>
      <c r="JA56" s="5">
        <f t="shared" ca="1" si="328"/>
        <v>0</v>
      </c>
      <c r="JB56" s="5">
        <f t="shared" ca="1" si="328"/>
        <v>0</v>
      </c>
      <c r="JC56" s="5">
        <f t="shared" ca="1" si="328"/>
        <v>0</v>
      </c>
      <c r="JD56" s="5">
        <f t="shared" ca="1" si="328"/>
        <v>0</v>
      </c>
      <c r="JE56" s="5"/>
      <c r="JF56" s="5">
        <f t="shared" ref="JF56:JM65" ca="1" si="329">OFFSET(INDIRECT($D$21),$C56,JF$19)</f>
        <v>191.88399999999999</v>
      </c>
      <c r="JG56" s="5">
        <f t="shared" ca="1" si="329"/>
        <v>8.3136600000000005</v>
      </c>
      <c r="JH56" s="5">
        <f t="shared" ca="1" si="329"/>
        <v>66.487700000000004</v>
      </c>
      <c r="JI56" s="5">
        <f t="shared" ca="1" si="329"/>
        <v>80.824200000000005</v>
      </c>
      <c r="JJ56" s="5">
        <f t="shared" ca="1" si="329"/>
        <v>0</v>
      </c>
      <c r="JK56" s="5">
        <f t="shared" ca="1" si="329"/>
        <v>0</v>
      </c>
      <c r="JL56" s="5">
        <f t="shared" ca="1" si="329"/>
        <v>6.4244899999999996</v>
      </c>
      <c r="JM56" s="5">
        <f t="shared" ca="1" si="329"/>
        <v>29.833600000000001</v>
      </c>
      <c r="JN56" s="5"/>
      <c r="JO56" s="20">
        <f t="shared" ca="1" si="295"/>
        <v>45.978832253432806</v>
      </c>
      <c r="JP56" s="20">
        <f t="shared" ca="1" si="296"/>
        <v>4.9534991503166994</v>
      </c>
      <c r="JQ56" s="20">
        <f t="shared" ca="1" si="297"/>
        <v>5.2859721885479045</v>
      </c>
      <c r="JR56" s="20">
        <f t="shared" ca="1" si="298"/>
        <v>12.381751456275387</v>
      </c>
      <c r="JS56" s="20">
        <f t="shared" ca="1" si="299"/>
        <v>0</v>
      </c>
      <c r="JT56" s="20">
        <f t="shared" ca="1" si="300"/>
        <v>0</v>
      </c>
      <c r="JU56" s="20">
        <f t="shared" ca="1" si="301"/>
        <v>4.5029398133422989</v>
      </c>
      <c r="JV56" s="20">
        <f t="shared" ca="1" si="302"/>
        <v>4.2401683445261309</v>
      </c>
      <c r="JW56" s="20">
        <f t="shared" ca="1" si="303"/>
        <v>14.614476495124546</v>
      </c>
      <c r="JX56" s="20">
        <f t="shared" ca="1" si="304"/>
        <v>0</v>
      </c>
      <c r="JY56" s="20">
        <f t="shared" ca="1" si="305"/>
        <v>0</v>
      </c>
    </row>
    <row r="57" spans="1:285" ht="15" customHeight="1" x14ac:dyDescent="0.25">
      <c r="A57" s="5">
        <f>IF('Old Results'!E37='New Results'!E37,'New Results'!E37,"0")</f>
        <v>24563.1</v>
      </c>
      <c r="B57" s="5">
        <v>500</v>
      </c>
      <c r="C57" s="28">
        <f t="shared" si="272"/>
        <v>36</v>
      </c>
      <c r="D57" s="43" t="str">
        <f>'Old Results'!C37</f>
        <v>RetlMed-PVAV-IndirDirEvap16</v>
      </c>
      <c r="E57" s="43" t="str">
        <f>'New Results'!C37</f>
        <v>RetlMed-PVAV-IndirDirEvap16</v>
      </c>
      <c r="F57" s="5">
        <f t="shared" ca="1" si="183"/>
        <v>0</v>
      </c>
      <c r="G57" s="5">
        <f t="shared" ca="1" si="184"/>
        <v>0</v>
      </c>
      <c r="H57" s="5">
        <f t="shared" ca="1" si="185"/>
        <v>0</v>
      </c>
      <c r="I57" s="5">
        <f t="shared" ca="1" si="186"/>
        <v>0</v>
      </c>
      <c r="J57" s="5">
        <f t="shared" ca="1" si="187"/>
        <v>0</v>
      </c>
      <c r="K57" s="5">
        <f t="shared" ca="1" si="188"/>
        <v>0</v>
      </c>
      <c r="L57" s="5">
        <f t="shared" ca="1" si="189"/>
        <v>0</v>
      </c>
      <c r="M57" s="5">
        <f t="shared" ca="1" si="190"/>
        <v>0</v>
      </c>
      <c r="N57" s="5">
        <f t="shared" ca="1" si="191"/>
        <v>0</v>
      </c>
      <c r="O57" s="5">
        <f t="shared" ca="1" si="192"/>
        <v>0</v>
      </c>
      <c r="P57" s="5">
        <f t="shared" ca="1" si="193"/>
        <v>0</v>
      </c>
      <c r="Q57" s="5">
        <f t="shared" ca="1" si="193"/>
        <v>0</v>
      </c>
      <c r="R57" s="5">
        <f t="shared" ca="1" si="194"/>
        <v>0</v>
      </c>
      <c r="S57" s="5">
        <f t="shared" ca="1" si="195"/>
        <v>0</v>
      </c>
      <c r="T57" s="5">
        <f t="shared" ca="1" si="196"/>
        <v>0</v>
      </c>
      <c r="U57" s="5">
        <f t="shared" ca="1" si="197"/>
        <v>0</v>
      </c>
      <c r="V57" s="5">
        <f t="shared" ca="1" si="198"/>
        <v>0</v>
      </c>
      <c r="W57" s="5">
        <f t="shared" ca="1" si="199"/>
        <v>0</v>
      </c>
      <c r="X57" s="5">
        <f t="shared" ca="1" si="200"/>
        <v>0</v>
      </c>
      <c r="Y57" s="5">
        <f t="shared" ca="1" si="201"/>
        <v>0</v>
      </c>
      <c r="Z57" s="5">
        <f t="shared" ca="1" si="202"/>
        <v>0</v>
      </c>
      <c r="AA57" s="5">
        <f t="shared" ca="1" si="203"/>
        <v>0</v>
      </c>
      <c r="AB57" s="5">
        <f t="shared" ca="1" si="204"/>
        <v>0</v>
      </c>
      <c r="AC57" s="5">
        <f t="shared" ca="1" si="204"/>
        <v>0</v>
      </c>
      <c r="AD57" s="38">
        <f t="shared" ca="1" si="205"/>
        <v>0</v>
      </c>
      <c r="AE57" s="38">
        <f t="shared" ca="1" si="206"/>
        <v>0</v>
      </c>
      <c r="AF57" s="38">
        <f t="shared" ca="1" si="207"/>
        <v>0</v>
      </c>
      <c r="AG57" s="38">
        <f t="shared" ca="1" si="208"/>
        <v>0</v>
      </c>
      <c r="AH57" s="38">
        <f t="shared" ca="1" si="209"/>
        <v>0</v>
      </c>
      <c r="AI57" s="38">
        <f t="shared" ca="1" si="210"/>
        <v>0</v>
      </c>
      <c r="AJ57" s="38">
        <f t="shared" ca="1" si="211"/>
        <v>0</v>
      </c>
      <c r="AK57" s="38">
        <f t="shared" ca="1" si="212"/>
        <v>0</v>
      </c>
      <c r="AL57" s="34">
        <f t="shared" ca="1" si="68"/>
        <v>40.983723389962996</v>
      </c>
      <c r="AM57" s="34">
        <f t="shared" ca="1" si="69"/>
        <v>40.983723389962996</v>
      </c>
      <c r="AN57" s="25">
        <f t="shared" ca="1" si="213"/>
        <v>0</v>
      </c>
      <c r="AO57" s="35">
        <f t="shared" ca="1" si="214"/>
        <v>148.68799999999999</v>
      </c>
      <c r="AP57" s="35">
        <f t="shared" ca="1" si="215"/>
        <v>148.68799999999999</v>
      </c>
      <c r="AQ57" s="47">
        <f t="shared" ca="1" si="216"/>
        <v>0</v>
      </c>
      <c r="AR57" s="35">
        <f t="shared" ca="1" si="70"/>
        <v>25.6</v>
      </c>
      <c r="AS57" s="35">
        <f t="shared" ca="1" si="71"/>
        <v>25.6</v>
      </c>
      <c r="AT57" s="49">
        <f t="shared" ca="1" si="132"/>
        <v>0</v>
      </c>
      <c r="AU57" s="5"/>
      <c r="AV57" s="5">
        <f t="shared" ca="1" si="72"/>
        <v>0</v>
      </c>
      <c r="AW57" s="5">
        <f t="shared" ca="1" si="73"/>
        <v>0</v>
      </c>
      <c r="AX57" s="5">
        <f t="shared" ca="1" si="74"/>
        <v>0</v>
      </c>
      <c r="AY57" s="5">
        <f t="shared" ca="1" si="75"/>
        <v>0</v>
      </c>
      <c r="AZ57" s="5">
        <f t="shared" ca="1" si="76"/>
        <v>0</v>
      </c>
      <c r="BA57" s="5">
        <f t="shared" ca="1" si="77"/>
        <v>0</v>
      </c>
      <c r="BB57" s="5">
        <f t="shared" ca="1" si="78"/>
        <v>0</v>
      </c>
      <c r="BC57" s="5">
        <f t="shared" ca="1" si="79"/>
        <v>0</v>
      </c>
      <c r="BD57" s="5">
        <f t="shared" ca="1" si="80"/>
        <v>0</v>
      </c>
      <c r="BE57" s="5">
        <f t="shared" ca="1" si="81"/>
        <v>0</v>
      </c>
      <c r="BF57" s="5">
        <f t="shared" ca="1" si="82"/>
        <v>0</v>
      </c>
      <c r="BG57" s="5">
        <f t="shared" ca="1" si="83"/>
        <v>0</v>
      </c>
      <c r="BH57" s="5">
        <f t="shared" ca="1" si="217"/>
        <v>0</v>
      </c>
      <c r="BI57" s="5">
        <f t="shared" ca="1" si="218"/>
        <v>0</v>
      </c>
      <c r="BJ57" s="5">
        <f t="shared" ca="1" si="219"/>
        <v>0</v>
      </c>
      <c r="BK57" s="5">
        <f t="shared" ca="1" si="220"/>
        <v>0</v>
      </c>
      <c r="BL57" s="5">
        <f t="shared" ca="1" si="221"/>
        <v>0</v>
      </c>
      <c r="BM57" s="5">
        <f t="shared" ca="1" si="222"/>
        <v>0</v>
      </c>
      <c r="BN57" s="5">
        <f t="shared" ca="1" si="223"/>
        <v>0</v>
      </c>
      <c r="BO57" s="5">
        <f t="shared" ca="1" si="224"/>
        <v>0</v>
      </c>
      <c r="BP57" s="5">
        <f t="shared" ca="1" si="225"/>
        <v>0</v>
      </c>
      <c r="BQ57" s="5">
        <f t="shared" ca="1" si="226"/>
        <v>0</v>
      </c>
      <c r="BR57" s="5">
        <f t="shared" ca="1" si="227"/>
        <v>0</v>
      </c>
      <c r="BS57" s="5">
        <f t="shared" ca="1" si="227"/>
        <v>0</v>
      </c>
      <c r="BT57" s="38">
        <f t="shared" ca="1" si="228"/>
        <v>0</v>
      </c>
      <c r="BU57" s="38">
        <f t="shared" ca="1" si="229"/>
        <v>0</v>
      </c>
      <c r="BV57" s="38">
        <f t="shared" ca="1" si="230"/>
        <v>0</v>
      </c>
      <c r="BW57" s="38">
        <f t="shared" ca="1" si="231"/>
        <v>0</v>
      </c>
      <c r="BX57" s="38">
        <f t="shared" ca="1" si="232"/>
        <v>0</v>
      </c>
      <c r="BY57" s="38">
        <f t="shared" ca="1" si="233"/>
        <v>0</v>
      </c>
      <c r="BZ57" s="38">
        <f t="shared" ca="1" si="234"/>
        <v>0</v>
      </c>
      <c r="CA57" s="20">
        <f t="shared" ca="1" si="235"/>
        <v>0</v>
      </c>
      <c r="CB57" s="34">
        <f t="shared" ca="1" si="86"/>
        <v>40.045131274146996</v>
      </c>
      <c r="CC57" s="34">
        <f t="shared" ca="1" si="87"/>
        <v>40.045131274146996</v>
      </c>
      <c r="CD57" s="25">
        <f t="shared" ca="1" si="236"/>
        <v>0</v>
      </c>
      <c r="CE57" s="35">
        <f t="shared" ca="1" si="237"/>
        <v>174.24299999999999</v>
      </c>
      <c r="CF57" s="35">
        <f t="shared" ca="1" si="238"/>
        <v>174.24299999999999</v>
      </c>
      <c r="CG57" s="47">
        <f t="shared" ca="1" si="88"/>
        <v>0</v>
      </c>
      <c r="CH57" s="5"/>
      <c r="CJ57" s="5">
        <f t="shared" ca="1" si="155"/>
        <v>62</v>
      </c>
      <c r="CK57" s="5">
        <f t="shared" ca="1" si="156"/>
        <v>54</v>
      </c>
      <c r="CL57" s="66">
        <f t="shared" ca="1" si="157"/>
        <v>0.12903225806451613</v>
      </c>
      <c r="CO57" s="5">
        <f t="shared" ca="1" si="318"/>
        <v>183258</v>
      </c>
      <c r="CP57" s="5">
        <f t="shared" ca="1" si="318"/>
        <v>14.9473</v>
      </c>
      <c r="CQ57" s="5">
        <f t="shared" ca="1" si="318"/>
        <v>34192.699999999997</v>
      </c>
      <c r="CR57" s="5">
        <f t="shared" ca="1" si="318"/>
        <v>13643.5</v>
      </c>
      <c r="CS57" s="5">
        <f t="shared" ca="1" si="318"/>
        <v>0</v>
      </c>
      <c r="CT57" s="5">
        <f t="shared" ca="1" si="318"/>
        <v>1687.28</v>
      </c>
      <c r="CU57" s="5">
        <f t="shared" ca="1" si="318"/>
        <v>0</v>
      </c>
      <c r="CV57" s="5">
        <f t="shared" ca="1" si="318"/>
        <v>55891</v>
      </c>
      <c r="CW57" s="5">
        <f t="shared" ca="1" si="318"/>
        <v>77659.399999999994</v>
      </c>
      <c r="CX57" s="5">
        <f t="shared" ca="1" si="318"/>
        <v>0</v>
      </c>
      <c r="CY57" s="5">
        <f t="shared" ca="1" si="318"/>
        <v>169.61799999999999</v>
      </c>
      <c r="CZ57" s="5">
        <f t="shared" ca="1" si="318"/>
        <v>0</v>
      </c>
      <c r="DA57" s="5"/>
      <c r="DB57" s="5">
        <f t="shared" ca="1" si="319"/>
        <v>3814.11</v>
      </c>
      <c r="DC57" s="5">
        <f t="shared" ca="1" si="319"/>
        <v>2499.5500000000002</v>
      </c>
      <c r="DD57" s="5">
        <f t="shared" ca="1" si="319"/>
        <v>0</v>
      </c>
      <c r="DE57" s="5">
        <f t="shared" ca="1" si="319"/>
        <v>0</v>
      </c>
      <c r="DF57" s="5">
        <f t="shared" ca="1" si="319"/>
        <v>0</v>
      </c>
      <c r="DG57" s="5">
        <f t="shared" ca="1" si="319"/>
        <v>0</v>
      </c>
      <c r="DH57" s="5">
        <f t="shared" ca="1" si="319"/>
        <v>1314.56</v>
      </c>
      <c r="DI57" s="5">
        <f t="shared" ca="1" si="319"/>
        <v>0</v>
      </c>
      <c r="DJ57" s="5">
        <f t="shared" ca="1" si="319"/>
        <v>0</v>
      </c>
      <c r="DK57" s="5">
        <f t="shared" ca="1" si="319"/>
        <v>0</v>
      </c>
      <c r="DL57" s="5">
        <f t="shared" ca="1" si="319"/>
        <v>0</v>
      </c>
      <c r="DM57" s="5">
        <f t="shared" ca="1" si="319"/>
        <v>0</v>
      </c>
      <c r="DN57" s="5"/>
      <c r="DO57" s="5">
        <f t="shared" ca="1" si="320"/>
        <v>148.68799999999999</v>
      </c>
      <c r="DP57" s="5">
        <f t="shared" ca="1" si="320"/>
        <v>16.316600000000001</v>
      </c>
      <c r="DQ57" s="5">
        <f t="shared" ca="1" si="320"/>
        <v>55.156799999999997</v>
      </c>
      <c r="DR57" s="5">
        <f t="shared" ca="1" si="320"/>
        <v>13.460100000000001</v>
      </c>
      <c r="DS57" s="5">
        <f t="shared" ca="1" si="320"/>
        <v>0</v>
      </c>
      <c r="DT57" s="5">
        <f t="shared" ca="1" si="320"/>
        <v>1.1887000000000001</v>
      </c>
      <c r="DU57" s="5">
        <f t="shared" ca="1" si="320"/>
        <v>7.6711900000000002</v>
      </c>
      <c r="DV57" s="5">
        <f t="shared" ca="1" si="320"/>
        <v>54.8947</v>
      </c>
      <c r="DW57" s="5"/>
      <c r="DX57" s="20">
        <f t="shared" ca="1" si="273"/>
        <v>40.983723389962996</v>
      </c>
      <c r="DY57" s="20">
        <f t="shared" ca="1" si="274"/>
        <v>10.178112705139011</v>
      </c>
      <c r="DZ57" s="20">
        <f t="shared" ca="1" si="275"/>
        <v>4.7496241272477819</v>
      </c>
      <c r="EA57" s="20">
        <f t="shared" ca="1" si="276"/>
        <v>1.8951851354267173</v>
      </c>
      <c r="EB57" s="20">
        <f t="shared" ca="1" si="277"/>
        <v>0</v>
      </c>
      <c r="EC57" s="20">
        <f t="shared" ca="1" si="278"/>
        <v>0.23437592811982202</v>
      </c>
      <c r="ED57" s="20">
        <f t="shared" ca="1" si="279"/>
        <v>5.3517674886313209</v>
      </c>
      <c r="EE57" s="20">
        <f t="shared" ca="1" si="280"/>
        <v>7.7636817828368576</v>
      </c>
      <c r="EF57" s="20">
        <f t="shared" ca="1" si="281"/>
        <v>10.787476857562766</v>
      </c>
      <c r="EG57" s="20">
        <f t="shared" ca="1" si="282"/>
        <v>0</v>
      </c>
      <c r="EH57" s="20">
        <f t="shared" ca="1" si="283"/>
        <v>2.3561220529981969E-2</v>
      </c>
      <c r="EI57" s="5"/>
      <c r="EJ57" s="5"/>
      <c r="EK57" s="5"/>
      <c r="EL57" s="5">
        <f t="shared" ca="1" si="324"/>
        <v>183258</v>
      </c>
      <c r="EM57" s="5">
        <f t="shared" ca="1" si="324"/>
        <v>14.9473</v>
      </c>
      <c r="EN57" s="5">
        <f t="shared" ca="1" si="324"/>
        <v>34192.699999999997</v>
      </c>
      <c r="EO57" s="5">
        <f t="shared" ca="1" si="324"/>
        <v>13643.5</v>
      </c>
      <c r="EP57" s="5">
        <f t="shared" ca="1" si="324"/>
        <v>0</v>
      </c>
      <c r="EQ57" s="5">
        <f t="shared" ca="1" si="324"/>
        <v>1687.28</v>
      </c>
      <c r="ER57" s="5">
        <f t="shared" ca="1" si="324"/>
        <v>0</v>
      </c>
      <c r="ES57" s="5">
        <f t="shared" ca="1" si="324"/>
        <v>55891</v>
      </c>
      <c r="ET57" s="5">
        <f t="shared" ca="1" si="324"/>
        <v>77659.399999999994</v>
      </c>
      <c r="EU57" s="5">
        <f t="shared" ca="1" si="324"/>
        <v>0</v>
      </c>
      <c r="EV57" s="5">
        <f t="shared" ca="1" si="324"/>
        <v>169.61799999999999</v>
      </c>
      <c r="EW57" s="5">
        <f t="shared" ca="1" si="324"/>
        <v>0</v>
      </c>
      <c r="EX57" s="5"/>
      <c r="EY57" s="5">
        <f t="shared" ca="1" si="325"/>
        <v>3814.11</v>
      </c>
      <c r="EZ57" s="5">
        <f t="shared" ca="1" si="325"/>
        <v>2499.5500000000002</v>
      </c>
      <c r="FA57" s="5">
        <f t="shared" ca="1" si="325"/>
        <v>0</v>
      </c>
      <c r="FB57" s="5">
        <f t="shared" ca="1" si="325"/>
        <v>0</v>
      </c>
      <c r="FC57" s="5">
        <f t="shared" ca="1" si="325"/>
        <v>0</v>
      </c>
      <c r="FD57" s="5">
        <f t="shared" ca="1" si="325"/>
        <v>0</v>
      </c>
      <c r="FE57" s="5">
        <f t="shared" ca="1" si="325"/>
        <v>1314.56</v>
      </c>
      <c r="FF57" s="5">
        <f t="shared" ca="1" si="325"/>
        <v>0</v>
      </c>
      <c r="FG57" s="5">
        <f t="shared" ca="1" si="325"/>
        <v>0</v>
      </c>
      <c r="FH57" s="5">
        <f t="shared" ca="1" si="325"/>
        <v>0</v>
      </c>
      <c r="FI57" s="5">
        <f t="shared" ca="1" si="325"/>
        <v>0</v>
      </c>
      <c r="FJ57" s="5">
        <f t="shared" ca="1" si="325"/>
        <v>0</v>
      </c>
      <c r="FK57" s="5"/>
      <c r="FL57" s="5">
        <f t="shared" ca="1" si="326"/>
        <v>148.68799999999999</v>
      </c>
      <c r="FM57" s="5">
        <f t="shared" ca="1" si="326"/>
        <v>16.316600000000001</v>
      </c>
      <c r="FN57" s="5">
        <f t="shared" ca="1" si="326"/>
        <v>55.156799999999997</v>
      </c>
      <c r="FO57" s="5">
        <f t="shared" ca="1" si="326"/>
        <v>13.460100000000001</v>
      </c>
      <c r="FP57" s="5">
        <f t="shared" ca="1" si="326"/>
        <v>0</v>
      </c>
      <c r="FQ57" s="5">
        <f t="shared" ca="1" si="326"/>
        <v>1.1887000000000001</v>
      </c>
      <c r="FR57" s="5">
        <f t="shared" ca="1" si="326"/>
        <v>7.6711900000000002</v>
      </c>
      <c r="FS57" s="5">
        <f t="shared" ca="1" si="326"/>
        <v>54.8947</v>
      </c>
      <c r="FT57" s="5"/>
      <c r="FU57" s="20">
        <f t="shared" ca="1" si="284"/>
        <v>40.983723389962996</v>
      </c>
      <c r="FV57" s="20">
        <f t="shared" ca="1" si="285"/>
        <v>10.178112705139011</v>
      </c>
      <c r="FW57" s="20">
        <f t="shared" ca="1" si="286"/>
        <v>4.7496241272477819</v>
      </c>
      <c r="FX57" s="20">
        <f t="shared" ca="1" si="287"/>
        <v>1.8951851354267173</v>
      </c>
      <c r="FY57" s="20">
        <f t="shared" ca="1" si="288"/>
        <v>0</v>
      </c>
      <c r="FZ57" s="20">
        <f t="shared" ca="1" si="289"/>
        <v>0.23437592811982202</v>
      </c>
      <c r="GA57" s="20">
        <f t="shared" ca="1" si="290"/>
        <v>5.3517674886313209</v>
      </c>
      <c r="GB57" s="20">
        <f t="shared" ca="1" si="291"/>
        <v>7.7636817828368576</v>
      </c>
      <c r="GC57" s="20">
        <f t="shared" ca="1" si="292"/>
        <v>10.787476857562766</v>
      </c>
      <c r="GD57" s="20">
        <f t="shared" ca="1" si="293"/>
        <v>0</v>
      </c>
      <c r="GE57" s="20">
        <f t="shared" ca="1" si="294"/>
        <v>2.3561220529981969E-2</v>
      </c>
      <c r="GF57" s="5"/>
      <c r="GG57" s="5"/>
      <c r="GH57" s="5"/>
      <c r="GI57" s="5">
        <f t="shared" ca="1" si="321"/>
        <v>200397</v>
      </c>
      <c r="GJ57" s="5">
        <f t="shared" ca="1" si="321"/>
        <v>9.8149300000000004</v>
      </c>
      <c r="GK57" s="5">
        <f t="shared" ca="1" si="321"/>
        <v>48234.7</v>
      </c>
      <c r="GL57" s="5">
        <f t="shared" ca="1" si="321"/>
        <v>16588.7</v>
      </c>
      <c r="GM57" s="5">
        <f t="shared" ca="1" si="321"/>
        <v>0</v>
      </c>
      <c r="GN57" s="5">
        <f t="shared" ca="1" si="321"/>
        <v>1588.58</v>
      </c>
      <c r="GO57" s="5">
        <f t="shared" ca="1" si="321"/>
        <v>0</v>
      </c>
      <c r="GP57" s="5">
        <f t="shared" ca="1" si="321"/>
        <v>55891</v>
      </c>
      <c r="GQ57" s="5">
        <f t="shared" ca="1" si="321"/>
        <v>77659.399999999994</v>
      </c>
      <c r="GR57" s="5">
        <f t="shared" ca="1" si="321"/>
        <v>0</v>
      </c>
      <c r="GS57" s="5">
        <f t="shared" ca="1" si="321"/>
        <v>424.5</v>
      </c>
      <c r="GT57" s="5">
        <f t="shared" ca="1" si="321"/>
        <v>0</v>
      </c>
      <c r="GU57" s="5"/>
      <c r="GV57" s="5">
        <f t="shared" ca="1" si="322"/>
        <v>2998.78</v>
      </c>
      <c r="GW57" s="5">
        <f t="shared" ca="1" si="322"/>
        <v>1705.27</v>
      </c>
      <c r="GX57" s="5">
        <f t="shared" ca="1" si="322"/>
        <v>0</v>
      </c>
      <c r="GY57" s="5">
        <f t="shared" ca="1" si="322"/>
        <v>0</v>
      </c>
      <c r="GZ57" s="5">
        <f t="shared" ca="1" si="322"/>
        <v>0</v>
      </c>
      <c r="HA57" s="5">
        <f t="shared" ca="1" si="322"/>
        <v>0</v>
      </c>
      <c r="HB57" s="5">
        <f t="shared" ca="1" si="322"/>
        <v>1293.51</v>
      </c>
      <c r="HC57" s="5">
        <f t="shared" ca="1" si="322"/>
        <v>0</v>
      </c>
      <c r="HD57" s="5">
        <f t="shared" ca="1" si="322"/>
        <v>0</v>
      </c>
      <c r="HE57" s="5">
        <f t="shared" ca="1" si="322"/>
        <v>0</v>
      </c>
      <c r="HF57" s="5">
        <f t="shared" ca="1" si="322"/>
        <v>0</v>
      </c>
      <c r="HG57" s="5">
        <f t="shared" ca="1" si="322"/>
        <v>0</v>
      </c>
      <c r="HH57" s="5"/>
      <c r="HI57" s="5">
        <f t="shared" ca="1" si="323"/>
        <v>174.24299999999999</v>
      </c>
      <c r="HJ57" s="5">
        <f t="shared" ca="1" si="323"/>
        <v>11.539400000000001</v>
      </c>
      <c r="HK57" s="5">
        <f t="shared" ca="1" si="323"/>
        <v>81.913700000000006</v>
      </c>
      <c r="HL57" s="5">
        <f t="shared" ca="1" si="323"/>
        <v>17.2225</v>
      </c>
      <c r="HM57" s="5">
        <f t="shared" ca="1" si="323"/>
        <v>0</v>
      </c>
      <c r="HN57" s="5">
        <f t="shared" ca="1" si="323"/>
        <v>1.1239399999999999</v>
      </c>
      <c r="HO57" s="5">
        <f t="shared" ca="1" si="323"/>
        <v>7.5489199999999999</v>
      </c>
      <c r="HP57" s="5">
        <f t="shared" ca="1" si="323"/>
        <v>54.8947</v>
      </c>
      <c r="HQ57" s="5"/>
      <c r="HR57" s="20">
        <f t="shared" ca="1" si="103"/>
        <v>40.045131274146996</v>
      </c>
      <c r="HS57" s="20">
        <f t="shared" ca="1" si="104"/>
        <v>6.943768845999081</v>
      </c>
      <c r="HT57" s="20">
        <f t="shared" ca="1" si="105"/>
        <v>6.700163920677765</v>
      </c>
      <c r="HU57" s="20">
        <f t="shared" ca="1" si="106"/>
        <v>2.3042956467221161</v>
      </c>
      <c r="HV57" s="20">
        <f t="shared" ca="1" si="107"/>
        <v>0</v>
      </c>
      <c r="HW57" s="20">
        <f t="shared" ca="1" si="108"/>
        <v>0.22066575310119652</v>
      </c>
      <c r="HX57" s="20">
        <f t="shared" ca="1" si="109"/>
        <v>5.2660698364620107</v>
      </c>
      <c r="HY57" s="20">
        <f t="shared" ca="1" si="110"/>
        <v>7.7636817828368576</v>
      </c>
      <c r="HZ57" s="20">
        <f t="shared" ca="1" si="111"/>
        <v>10.787476857562766</v>
      </c>
      <c r="IA57" s="20">
        <f t="shared" ca="1" si="112"/>
        <v>0</v>
      </c>
      <c r="IB57" s="20">
        <f t="shared" ca="1" si="113"/>
        <v>5.8966254259437939E-2</v>
      </c>
      <c r="IC57" s="5"/>
      <c r="ID57" s="5"/>
      <c r="IE57" s="5"/>
      <c r="IF57" s="5">
        <f t="shared" ca="1" si="327"/>
        <v>200397</v>
      </c>
      <c r="IG57" s="5">
        <f t="shared" ca="1" si="327"/>
        <v>9.8149300000000004</v>
      </c>
      <c r="IH57" s="5">
        <f t="shared" ca="1" si="327"/>
        <v>48234.7</v>
      </c>
      <c r="II57" s="5">
        <f t="shared" ca="1" si="327"/>
        <v>16588.7</v>
      </c>
      <c r="IJ57" s="5">
        <f t="shared" ca="1" si="327"/>
        <v>0</v>
      </c>
      <c r="IK57" s="5">
        <f t="shared" ca="1" si="327"/>
        <v>1588.58</v>
      </c>
      <c r="IL57" s="5">
        <f t="shared" ca="1" si="327"/>
        <v>0</v>
      </c>
      <c r="IM57" s="5">
        <f t="shared" ca="1" si="327"/>
        <v>55891</v>
      </c>
      <c r="IN57" s="5">
        <f t="shared" ca="1" si="327"/>
        <v>77659.399999999994</v>
      </c>
      <c r="IO57" s="5">
        <f t="shared" ca="1" si="327"/>
        <v>0</v>
      </c>
      <c r="IP57" s="5">
        <f t="shared" ca="1" si="327"/>
        <v>424.5</v>
      </c>
      <c r="IQ57" s="5">
        <f t="shared" ca="1" si="327"/>
        <v>0</v>
      </c>
      <c r="IR57" s="5"/>
      <c r="IS57" s="5">
        <f t="shared" ca="1" si="328"/>
        <v>2998.78</v>
      </c>
      <c r="IT57" s="5">
        <f t="shared" ca="1" si="328"/>
        <v>1705.27</v>
      </c>
      <c r="IU57" s="5">
        <f t="shared" ca="1" si="328"/>
        <v>0</v>
      </c>
      <c r="IV57" s="5">
        <f t="shared" ca="1" si="328"/>
        <v>0</v>
      </c>
      <c r="IW57" s="5">
        <f t="shared" ca="1" si="328"/>
        <v>0</v>
      </c>
      <c r="IX57" s="5">
        <f t="shared" ca="1" si="328"/>
        <v>0</v>
      </c>
      <c r="IY57" s="5">
        <f t="shared" ca="1" si="328"/>
        <v>1293.51</v>
      </c>
      <c r="IZ57" s="5">
        <f t="shared" ca="1" si="328"/>
        <v>0</v>
      </c>
      <c r="JA57" s="5">
        <f t="shared" ca="1" si="328"/>
        <v>0</v>
      </c>
      <c r="JB57" s="5">
        <f t="shared" ca="1" si="328"/>
        <v>0</v>
      </c>
      <c r="JC57" s="5">
        <f t="shared" ca="1" si="328"/>
        <v>0</v>
      </c>
      <c r="JD57" s="5">
        <f t="shared" ca="1" si="328"/>
        <v>0</v>
      </c>
      <c r="JE57" s="5"/>
      <c r="JF57" s="5">
        <f t="shared" ca="1" si="329"/>
        <v>174.24299999999999</v>
      </c>
      <c r="JG57" s="5">
        <f t="shared" ca="1" si="329"/>
        <v>11.539400000000001</v>
      </c>
      <c r="JH57" s="5">
        <f t="shared" ca="1" si="329"/>
        <v>81.913700000000006</v>
      </c>
      <c r="JI57" s="5">
        <f t="shared" ca="1" si="329"/>
        <v>17.2225</v>
      </c>
      <c r="JJ57" s="5">
        <f t="shared" ca="1" si="329"/>
        <v>0</v>
      </c>
      <c r="JK57" s="5">
        <f t="shared" ca="1" si="329"/>
        <v>1.1239399999999999</v>
      </c>
      <c r="JL57" s="5">
        <f t="shared" ca="1" si="329"/>
        <v>7.5489199999999999</v>
      </c>
      <c r="JM57" s="5">
        <f t="shared" ca="1" si="329"/>
        <v>54.8947</v>
      </c>
      <c r="JN57" s="5"/>
      <c r="JO57" s="20">
        <f t="shared" ca="1" si="295"/>
        <v>40.045131274146996</v>
      </c>
      <c r="JP57" s="20">
        <f t="shared" ca="1" si="296"/>
        <v>6.943768845999081</v>
      </c>
      <c r="JQ57" s="20">
        <f t="shared" ca="1" si="297"/>
        <v>6.700163920677765</v>
      </c>
      <c r="JR57" s="20">
        <f t="shared" ca="1" si="298"/>
        <v>2.3042956467221161</v>
      </c>
      <c r="JS57" s="20">
        <f t="shared" ca="1" si="299"/>
        <v>0</v>
      </c>
      <c r="JT57" s="20">
        <f t="shared" ca="1" si="300"/>
        <v>0.22066575310119652</v>
      </c>
      <c r="JU57" s="20">
        <f t="shared" ca="1" si="301"/>
        <v>5.2660698364620107</v>
      </c>
      <c r="JV57" s="20">
        <f t="shared" ca="1" si="302"/>
        <v>7.7636817828368576</v>
      </c>
      <c r="JW57" s="20">
        <f t="shared" ca="1" si="303"/>
        <v>10.787476857562766</v>
      </c>
      <c r="JX57" s="20">
        <f t="shared" ca="1" si="304"/>
        <v>0</v>
      </c>
      <c r="JY57" s="20">
        <f t="shared" ca="1" si="305"/>
        <v>5.8966254259437939E-2</v>
      </c>
    </row>
    <row r="58" spans="1:285" ht="15" customHeight="1" x14ac:dyDescent="0.25">
      <c r="A58" s="5">
        <f>IF('Old Results'!E38='New Results'!E38,'New Results'!E38,"0")</f>
        <v>929.08799999999997</v>
      </c>
      <c r="B58" s="5">
        <v>200</v>
      </c>
      <c r="C58" s="28">
        <f t="shared" si="272"/>
        <v>37</v>
      </c>
      <c r="D58" s="43" t="str">
        <f>'Old Results'!C38</f>
        <v>RetlSml-DOAS+FPFC16</v>
      </c>
      <c r="E58" s="43" t="str">
        <f>'New Results'!C38</f>
        <v>RetlSml-DOAS+FPFC16</v>
      </c>
      <c r="F58" s="5">
        <f t="shared" ca="1" si="183"/>
        <v>0</v>
      </c>
      <c r="G58" s="5">
        <f t="shared" ca="1" si="184"/>
        <v>0</v>
      </c>
      <c r="H58" s="5">
        <f t="shared" ca="1" si="185"/>
        <v>0</v>
      </c>
      <c r="I58" s="5">
        <f t="shared" ca="1" si="186"/>
        <v>0</v>
      </c>
      <c r="J58" s="5">
        <f t="shared" ca="1" si="187"/>
        <v>0</v>
      </c>
      <c r="K58" s="5">
        <f t="shared" ca="1" si="188"/>
        <v>0</v>
      </c>
      <c r="L58" s="5">
        <f t="shared" ca="1" si="189"/>
        <v>0</v>
      </c>
      <c r="M58" s="5">
        <f t="shared" ca="1" si="190"/>
        <v>0</v>
      </c>
      <c r="N58" s="5">
        <f t="shared" ca="1" si="191"/>
        <v>0</v>
      </c>
      <c r="O58" s="5">
        <f t="shared" ca="1" si="192"/>
        <v>0</v>
      </c>
      <c r="P58" s="5">
        <f t="shared" ca="1" si="193"/>
        <v>0</v>
      </c>
      <c r="Q58" s="5">
        <f t="shared" ca="1" si="193"/>
        <v>0</v>
      </c>
      <c r="R58" s="5">
        <f t="shared" ca="1" si="194"/>
        <v>0</v>
      </c>
      <c r="S58" s="5">
        <f t="shared" ca="1" si="195"/>
        <v>0</v>
      </c>
      <c r="T58" s="5">
        <f t="shared" ca="1" si="196"/>
        <v>0</v>
      </c>
      <c r="U58" s="5">
        <f t="shared" ca="1" si="197"/>
        <v>0</v>
      </c>
      <c r="V58" s="5">
        <f t="shared" ca="1" si="198"/>
        <v>0</v>
      </c>
      <c r="W58" s="5">
        <f t="shared" ca="1" si="199"/>
        <v>0</v>
      </c>
      <c r="X58" s="5">
        <f t="shared" ca="1" si="200"/>
        <v>0</v>
      </c>
      <c r="Y58" s="5">
        <f t="shared" ca="1" si="201"/>
        <v>0</v>
      </c>
      <c r="Z58" s="5">
        <f t="shared" ca="1" si="202"/>
        <v>0</v>
      </c>
      <c r="AA58" s="5">
        <f t="shared" ca="1" si="203"/>
        <v>0</v>
      </c>
      <c r="AB58" s="5">
        <f t="shared" ca="1" si="204"/>
        <v>0</v>
      </c>
      <c r="AC58" s="5">
        <f t="shared" ca="1" si="204"/>
        <v>0</v>
      </c>
      <c r="AD58" s="38">
        <f t="shared" ca="1" si="205"/>
        <v>0</v>
      </c>
      <c r="AE58" s="38">
        <f t="shared" ca="1" si="206"/>
        <v>0</v>
      </c>
      <c r="AF58" s="38">
        <f t="shared" ca="1" si="207"/>
        <v>0</v>
      </c>
      <c r="AG58" s="38">
        <f t="shared" ca="1" si="208"/>
        <v>0</v>
      </c>
      <c r="AH58" s="38">
        <f t="shared" ca="1" si="209"/>
        <v>0</v>
      </c>
      <c r="AI58" s="38">
        <f t="shared" ca="1" si="210"/>
        <v>0</v>
      </c>
      <c r="AJ58" s="38">
        <f t="shared" ca="1" si="211"/>
        <v>0</v>
      </c>
      <c r="AK58" s="38">
        <f t="shared" ca="1" si="212"/>
        <v>0</v>
      </c>
      <c r="AL58" s="34">
        <f t="shared" ref="AL58:AL89" ca="1" si="330">IFERROR(((CO58*3.412)+(DB58*100))/$A58,0)</f>
        <v>70.641954691051865</v>
      </c>
      <c r="AM58" s="34">
        <f t="shared" ref="AM58:AM89" ca="1" si="331">IFERROR(((EL58*3.412)+(EY58*100))/$A58,0)</f>
        <v>70.641954691051865</v>
      </c>
      <c r="AN58" s="25">
        <f t="shared" ca="1" si="213"/>
        <v>0</v>
      </c>
      <c r="AO58" s="35">
        <f t="shared" ca="1" si="214"/>
        <v>262.97899999999998</v>
      </c>
      <c r="AP58" s="35">
        <f t="shared" ca="1" si="215"/>
        <v>262.97899999999998</v>
      </c>
      <c r="AQ58" s="47">
        <f t="shared" ca="1" si="216"/>
        <v>0</v>
      </c>
      <c r="AR58" s="35">
        <f t="shared" ca="1" si="70"/>
        <v>38.5</v>
      </c>
      <c r="AS58" s="35">
        <f t="shared" ca="1" si="71"/>
        <v>38.5</v>
      </c>
      <c r="AT58" s="49">
        <f t="shared" ca="1" si="132"/>
        <v>0</v>
      </c>
      <c r="AU58" s="5"/>
      <c r="AV58" s="5">
        <f t="shared" ca="1" si="72"/>
        <v>0</v>
      </c>
      <c r="AW58" s="5">
        <f t="shared" ca="1" si="73"/>
        <v>0</v>
      </c>
      <c r="AX58" s="5">
        <f t="shared" ca="1" si="74"/>
        <v>0</v>
      </c>
      <c r="AY58" s="5">
        <f t="shared" ca="1" si="75"/>
        <v>0</v>
      </c>
      <c r="AZ58" s="5">
        <f t="shared" ca="1" si="76"/>
        <v>0</v>
      </c>
      <c r="BA58" s="5">
        <f t="shared" ca="1" si="77"/>
        <v>0</v>
      </c>
      <c r="BB58" s="5">
        <f t="shared" ca="1" si="78"/>
        <v>0</v>
      </c>
      <c r="BC58" s="5">
        <f t="shared" ca="1" si="79"/>
        <v>0</v>
      </c>
      <c r="BD58" s="5">
        <f t="shared" ca="1" si="80"/>
        <v>0</v>
      </c>
      <c r="BE58" s="5">
        <f t="shared" ca="1" si="81"/>
        <v>0</v>
      </c>
      <c r="BF58" s="5">
        <f t="shared" ca="1" si="82"/>
        <v>0</v>
      </c>
      <c r="BG58" s="5">
        <f t="shared" ca="1" si="83"/>
        <v>0</v>
      </c>
      <c r="BH58" s="5">
        <f t="shared" ca="1" si="217"/>
        <v>0</v>
      </c>
      <c r="BI58" s="5">
        <f t="shared" ca="1" si="218"/>
        <v>0</v>
      </c>
      <c r="BJ58" s="5">
        <f t="shared" ca="1" si="219"/>
        <v>0</v>
      </c>
      <c r="BK58" s="5">
        <f t="shared" ca="1" si="220"/>
        <v>0</v>
      </c>
      <c r="BL58" s="5">
        <f t="shared" ca="1" si="221"/>
        <v>0</v>
      </c>
      <c r="BM58" s="5">
        <f t="shared" ca="1" si="222"/>
        <v>0</v>
      </c>
      <c r="BN58" s="5">
        <f t="shared" ca="1" si="223"/>
        <v>0</v>
      </c>
      <c r="BO58" s="5">
        <f t="shared" ca="1" si="224"/>
        <v>0</v>
      </c>
      <c r="BP58" s="5">
        <f t="shared" ca="1" si="225"/>
        <v>0</v>
      </c>
      <c r="BQ58" s="5">
        <f t="shared" ca="1" si="226"/>
        <v>0</v>
      </c>
      <c r="BR58" s="5">
        <f t="shared" ca="1" si="227"/>
        <v>0</v>
      </c>
      <c r="BS58" s="5">
        <f t="shared" ca="1" si="227"/>
        <v>0</v>
      </c>
      <c r="BT58" s="38">
        <f t="shared" ca="1" si="228"/>
        <v>0</v>
      </c>
      <c r="BU58" s="38">
        <f t="shared" ca="1" si="229"/>
        <v>0</v>
      </c>
      <c r="BV58" s="38">
        <f t="shared" ca="1" si="230"/>
        <v>0</v>
      </c>
      <c r="BW58" s="38">
        <f t="shared" ca="1" si="231"/>
        <v>0</v>
      </c>
      <c r="BX58" s="38">
        <f t="shared" ca="1" si="232"/>
        <v>0</v>
      </c>
      <c r="BY58" s="38">
        <f t="shared" ca="1" si="233"/>
        <v>0</v>
      </c>
      <c r="BZ58" s="38">
        <f t="shared" ca="1" si="234"/>
        <v>0</v>
      </c>
      <c r="CA58" s="20">
        <f t="shared" ca="1" si="235"/>
        <v>0</v>
      </c>
      <c r="CB58" s="34">
        <f t="shared" ca="1" si="86"/>
        <v>68.254000482193291</v>
      </c>
      <c r="CC58" s="34">
        <f t="shared" ca="1" si="87"/>
        <v>68.254000482193291</v>
      </c>
      <c r="CD58" s="25">
        <f t="shared" ca="1" si="236"/>
        <v>0</v>
      </c>
      <c r="CE58" s="35">
        <f t="shared" ca="1" si="237"/>
        <v>301.49799999999999</v>
      </c>
      <c r="CF58" s="35">
        <f t="shared" ca="1" si="238"/>
        <v>301.49799999999999</v>
      </c>
      <c r="CG58" s="47">
        <f t="shared" ref="CG58:CG89" ca="1" si="332">IF(AND(CF58&gt;0,CE58&gt;0),(CE58-CF58)/AVERAGE(CF58:CF58),0)</f>
        <v>0</v>
      </c>
      <c r="CH58" s="5"/>
      <c r="CJ58" s="5">
        <f t="shared" ca="1" si="155"/>
        <v>30</v>
      </c>
      <c r="CK58" s="5">
        <f t="shared" ca="1" si="156"/>
        <v>24</v>
      </c>
      <c r="CL58" s="66">
        <f t="shared" ca="1" si="157"/>
        <v>0.19999999999999996</v>
      </c>
      <c r="CO58" s="5">
        <f t="shared" ca="1" si="318"/>
        <v>11167.7</v>
      </c>
      <c r="CP58" s="5">
        <f t="shared" ca="1" si="318"/>
        <v>1.5931599999999999</v>
      </c>
      <c r="CQ58" s="5">
        <f t="shared" ca="1" si="318"/>
        <v>1277.21</v>
      </c>
      <c r="CR58" s="5">
        <f t="shared" ca="1" si="318"/>
        <v>2259.71</v>
      </c>
      <c r="CS58" s="5">
        <f t="shared" ca="1" si="318"/>
        <v>30.628699999999998</v>
      </c>
      <c r="CT58" s="5">
        <f t="shared" ca="1" si="318"/>
        <v>472.92500000000001</v>
      </c>
      <c r="CU58" s="5">
        <f t="shared" ca="1" si="318"/>
        <v>1497.27</v>
      </c>
      <c r="CV58" s="5">
        <f t="shared" ca="1" si="318"/>
        <v>1490.51</v>
      </c>
      <c r="CW58" s="5">
        <f t="shared" ca="1" si="318"/>
        <v>3575.52</v>
      </c>
      <c r="CX58" s="5">
        <f t="shared" ca="1" si="318"/>
        <v>0</v>
      </c>
      <c r="CY58" s="5">
        <f t="shared" ca="1" si="318"/>
        <v>562.31600000000003</v>
      </c>
      <c r="CZ58" s="5">
        <f t="shared" ca="1" si="318"/>
        <v>0</v>
      </c>
      <c r="DA58" s="5"/>
      <c r="DB58" s="5">
        <f t="shared" ca="1" si="319"/>
        <v>275.28399999999999</v>
      </c>
      <c r="DC58" s="5">
        <f t="shared" ca="1" si="319"/>
        <v>275.28399999999999</v>
      </c>
      <c r="DD58" s="5">
        <f t="shared" ca="1" si="319"/>
        <v>0</v>
      </c>
      <c r="DE58" s="5">
        <f t="shared" ca="1" si="319"/>
        <v>0</v>
      </c>
      <c r="DF58" s="5">
        <f t="shared" ca="1" si="319"/>
        <v>0</v>
      </c>
      <c r="DG58" s="5">
        <f t="shared" ca="1" si="319"/>
        <v>0</v>
      </c>
      <c r="DH58" s="5">
        <f t="shared" ca="1" si="319"/>
        <v>0</v>
      </c>
      <c r="DI58" s="5">
        <f t="shared" ca="1" si="319"/>
        <v>0</v>
      </c>
      <c r="DJ58" s="5">
        <f t="shared" ca="1" si="319"/>
        <v>0</v>
      </c>
      <c r="DK58" s="5">
        <f t="shared" ca="1" si="319"/>
        <v>0</v>
      </c>
      <c r="DL58" s="5">
        <f t="shared" ca="1" si="319"/>
        <v>0</v>
      </c>
      <c r="DM58" s="5">
        <f t="shared" ca="1" si="319"/>
        <v>0</v>
      </c>
      <c r="DN58" s="5"/>
      <c r="DO58" s="5">
        <f t="shared" ca="1" si="320"/>
        <v>262.97899999999998</v>
      </c>
      <c r="DP58" s="5">
        <f t="shared" ca="1" si="320"/>
        <v>48.5304</v>
      </c>
      <c r="DQ58" s="5">
        <f t="shared" ca="1" si="320"/>
        <v>61.018799999999999</v>
      </c>
      <c r="DR58" s="5">
        <f t="shared" ca="1" si="320"/>
        <v>61.678400000000003</v>
      </c>
      <c r="DS58" s="5">
        <f t="shared" ca="1" si="320"/>
        <v>1.9684200000000001</v>
      </c>
      <c r="DT58" s="5">
        <f t="shared" ca="1" si="320"/>
        <v>14.6074</v>
      </c>
      <c r="DU58" s="5">
        <f t="shared" ca="1" si="320"/>
        <v>36.850999999999999</v>
      </c>
      <c r="DV58" s="5">
        <f t="shared" ca="1" si="320"/>
        <v>38.324800000000003</v>
      </c>
      <c r="DW58" s="5"/>
      <c r="DX58" s="20">
        <f t="shared" ca="1" si="273"/>
        <v>70.641954691051865</v>
      </c>
      <c r="DY58" s="20">
        <f t="shared" ca="1" si="274"/>
        <v>29.635336870048906</v>
      </c>
      <c r="DZ58" s="20">
        <f t="shared" ca="1" si="275"/>
        <v>4.6904496882964795</v>
      </c>
      <c r="EA58" s="20">
        <f t="shared" ca="1" si="276"/>
        <v>8.2986009075566578</v>
      </c>
      <c r="EB58" s="20">
        <f t="shared" ca="1" si="277"/>
        <v>0.11248140585175999</v>
      </c>
      <c r="EC58" s="20">
        <f t="shared" ca="1" si="278"/>
        <v>1.736778539815389</v>
      </c>
      <c r="ED58" s="20">
        <f t="shared" ca="1" si="279"/>
        <v>5.4986021130398841</v>
      </c>
      <c r="EE58" s="20">
        <f t="shared" ca="1" si="280"/>
        <v>5.4737765636839564</v>
      </c>
      <c r="EF58" s="20">
        <f t="shared" ca="1" si="281"/>
        <v>13.130805951642902</v>
      </c>
      <c r="EG58" s="20">
        <f t="shared" ca="1" si="282"/>
        <v>0</v>
      </c>
      <c r="EH58" s="20">
        <f t="shared" ca="1" si="283"/>
        <v>2.065059705862093</v>
      </c>
      <c r="EI58" s="5"/>
      <c r="EJ58" s="5"/>
      <c r="EK58" s="5"/>
      <c r="EL58" s="5">
        <f t="shared" ca="1" si="324"/>
        <v>11167.7</v>
      </c>
      <c r="EM58" s="5">
        <f t="shared" ca="1" si="324"/>
        <v>1.5931599999999999</v>
      </c>
      <c r="EN58" s="5">
        <f t="shared" ca="1" si="324"/>
        <v>1277.21</v>
      </c>
      <c r="EO58" s="5">
        <f t="shared" ca="1" si="324"/>
        <v>2259.71</v>
      </c>
      <c r="EP58" s="5">
        <f t="shared" ca="1" si="324"/>
        <v>30.628699999999998</v>
      </c>
      <c r="EQ58" s="5">
        <f t="shared" ca="1" si="324"/>
        <v>472.92500000000001</v>
      </c>
      <c r="ER58" s="5">
        <f t="shared" ca="1" si="324"/>
        <v>1497.27</v>
      </c>
      <c r="ES58" s="5">
        <f t="shared" ca="1" si="324"/>
        <v>1490.51</v>
      </c>
      <c r="ET58" s="5">
        <f t="shared" ca="1" si="324"/>
        <v>3575.52</v>
      </c>
      <c r="EU58" s="5">
        <f t="shared" ca="1" si="324"/>
        <v>0</v>
      </c>
      <c r="EV58" s="5">
        <f t="shared" ca="1" si="324"/>
        <v>562.31600000000003</v>
      </c>
      <c r="EW58" s="5">
        <f t="shared" ca="1" si="324"/>
        <v>0</v>
      </c>
      <c r="EX58" s="5"/>
      <c r="EY58" s="5">
        <f t="shared" ca="1" si="325"/>
        <v>275.28399999999999</v>
      </c>
      <c r="EZ58" s="5">
        <f t="shared" ca="1" si="325"/>
        <v>275.28399999999999</v>
      </c>
      <c r="FA58" s="5">
        <f t="shared" ca="1" si="325"/>
        <v>0</v>
      </c>
      <c r="FB58" s="5">
        <f t="shared" ca="1" si="325"/>
        <v>0</v>
      </c>
      <c r="FC58" s="5">
        <f t="shared" ca="1" si="325"/>
        <v>0</v>
      </c>
      <c r="FD58" s="5">
        <f t="shared" ca="1" si="325"/>
        <v>0</v>
      </c>
      <c r="FE58" s="5">
        <f t="shared" ca="1" si="325"/>
        <v>0</v>
      </c>
      <c r="FF58" s="5">
        <f t="shared" ca="1" si="325"/>
        <v>0</v>
      </c>
      <c r="FG58" s="5">
        <f t="shared" ca="1" si="325"/>
        <v>0</v>
      </c>
      <c r="FH58" s="5">
        <f t="shared" ca="1" si="325"/>
        <v>0</v>
      </c>
      <c r="FI58" s="5">
        <f t="shared" ca="1" si="325"/>
        <v>0</v>
      </c>
      <c r="FJ58" s="5">
        <f t="shared" ca="1" si="325"/>
        <v>0</v>
      </c>
      <c r="FK58" s="5"/>
      <c r="FL58" s="5">
        <f t="shared" ca="1" si="326"/>
        <v>262.97899999999998</v>
      </c>
      <c r="FM58" s="5">
        <f t="shared" ca="1" si="326"/>
        <v>48.5304</v>
      </c>
      <c r="FN58" s="5">
        <f t="shared" ca="1" si="326"/>
        <v>61.018799999999999</v>
      </c>
      <c r="FO58" s="5">
        <f t="shared" ca="1" si="326"/>
        <v>61.678400000000003</v>
      </c>
      <c r="FP58" s="5">
        <f t="shared" ca="1" si="326"/>
        <v>1.9684200000000001</v>
      </c>
      <c r="FQ58" s="5">
        <f t="shared" ca="1" si="326"/>
        <v>14.6074</v>
      </c>
      <c r="FR58" s="5">
        <f t="shared" ca="1" si="326"/>
        <v>36.850999999999999</v>
      </c>
      <c r="FS58" s="5">
        <f t="shared" ca="1" si="326"/>
        <v>38.324800000000003</v>
      </c>
      <c r="FT58" s="5"/>
      <c r="FU58" s="20">
        <f t="shared" ca="1" si="284"/>
        <v>70.641954691051865</v>
      </c>
      <c r="FV58" s="20">
        <f t="shared" ca="1" si="285"/>
        <v>29.635336870048906</v>
      </c>
      <c r="FW58" s="20">
        <f t="shared" ca="1" si="286"/>
        <v>4.6904496882964795</v>
      </c>
      <c r="FX58" s="20">
        <f t="shared" ca="1" si="287"/>
        <v>8.2986009075566578</v>
      </c>
      <c r="FY58" s="20">
        <f t="shared" ca="1" si="288"/>
        <v>0.11248140585175999</v>
      </c>
      <c r="FZ58" s="20">
        <f t="shared" ca="1" si="289"/>
        <v>1.736778539815389</v>
      </c>
      <c r="GA58" s="20">
        <f t="shared" ca="1" si="290"/>
        <v>5.4986021130398841</v>
      </c>
      <c r="GB58" s="20">
        <f t="shared" ca="1" si="291"/>
        <v>5.4737765636839564</v>
      </c>
      <c r="GC58" s="20">
        <f t="shared" ca="1" si="292"/>
        <v>13.130805951642902</v>
      </c>
      <c r="GD58" s="20">
        <f t="shared" ca="1" si="293"/>
        <v>0</v>
      </c>
      <c r="GE58" s="20">
        <f t="shared" ca="1" si="294"/>
        <v>2.065059705862093</v>
      </c>
      <c r="GF58" s="5"/>
      <c r="GG58" s="5"/>
      <c r="GH58" s="5"/>
      <c r="GI58" s="5">
        <f t="shared" ca="1" si="321"/>
        <v>12859.4</v>
      </c>
      <c r="GJ58" s="5">
        <f t="shared" ca="1" si="321"/>
        <v>0</v>
      </c>
      <c r="GK58" s="5">
        <f t="shared" ca="1" si="321"/>
        <v>2328.39</v>
      </c>
      <c r="GL58" s="5">
        <f t="shared" ca="1" si="321"/>
        <v>4214.9399999999996</v>
      </c>
      <c r="GM58" s="5">
        <f t="shared" ca="1" si="321"/>
        <v>0</v>
      </c>
      <c r="GN58" s="5">
        <f t="shared" ca="1" si="321"/>
        <v>0</v>
      </c>
      <c r="GO58" s="5">
        <f t="shared" ca="1" si="321"/>
        <v>0</v>
      </c>
      <c r="GP58" s="5">
        <f t="shared" ca="1" si="321"/>
        <v>2178.19</v>
      </c>
      <c r="GQ58" s="5">
        <f t="shared" ca="1" si="321"/>
        <v>3575.52</v>
      </c>
      <c r="GR58" s="5">
        <f t="shared" ca="1" si="321"/>
        <v>0</v>
      </c>
      <c r="GS58" s="5">
        <f t="shared" ca="1" si="321"/>
        <v>562.31600000000003</v>
      </c>
      <c r="GT58" s="5">
        <f t="shared" ca="1" si="321"/>
        <v>0</v>
      </c>
      <c r="GU58" s="5"/>
      <c r="GV58" s="5">
        <f t="shared" ca="1" si="322"/>
        <v>195.37700000000001</v>
      </c>
      <c r="GW58" s="5">
        <f t="shared" ca="1" si="322"/>
        <v>83.261499999999998</v>
      </c>
      <c r="GX58" s="5">
        <f t="shared" ca="1" si="322"/>
        <v>0</v>
      </c>
      <c r="GY58" s="5">
        <f t="shared" ca="1" si="322"/>
        <v>0</v>
      </c>
      <c r="GZ58" s="5">
        <f t="shared" ca="1" si="322"/>
        <v>0</v>
      </c>
      <c r="HA58" s="5">
        <f t="shared" ca="1" si="322"/>
        <v>0</v>
      </c>
      <c r="HB58" s="5">
        <f t="shared" ca="1" si="322"/>
        <v>112.116</v>
      </c>
      <c r="HC58" s="5">
        <f t="shared" ca="1" si="322"/>
        <v>0</v>
      </c>
      <c r="HD58" s="5">
        <f t="shared" ca="1" si="322"/>
        <v>0</v>
      </c>
      <c r="HE58" s="5">
        <f t="shared" ca="1" si="322"/>
        <v>0</v>
      </c>
      <c r="HF58" s="5">
        <f t="shared" ca="1" si="322"/>
        <v>0</v>
      </c>
      <c r="HG58" s="5">
        <f t="shared" ca="1" si="322"/>
        <v>0</v>
      </c>
      <c r="HH58" s="5"/>
      <c r="HI58" s="5">
        <f t="shared" ca="1" si="323"/>
        <v>301.49799999999999</v>
      </c>
      <c r="HJ58" s="5">
        <f t="shared" ca="1" si="323"/>
        <v>15.1189</v>
      </c>
      <c r="HK58" s="5">
        <f t="shared" ca="1" si="323"/>
        <v>107.167</v>
      </c>
      <c r="HL58" s="5">
        <f t="shared" ca="1" si="323"/>
        <v>105.77500000000001</v>
      </c>
      <c r="HM58" s="5">
        <f t="shared" ca="1" si="323"/>
        <v>0</v>
      </c>
      <c r="HN58" s="5">
        <f t="shared" ca="1" si="323"/>
        <v>0</v>
      </c>
      <c r="HO58" s="5">
        <f t="shared" ca="1" si="323"/>
        <v>17.2593</v>
      </c>
      <c r="HP58" s="5">
        <f t="shared" ca="1" si="323"/>
        <v>56.177500000000002</v>
      </c>
      <c r="HQ58" s="5"/>
      <c r="HR58" s="20">
        <f t="shared" ca="1" si="103"/>
        <v>68.254000482193291</v>
      </c>
      <c r="HS58" s="20">
        <f t="shared" ca="1" si="104"/>
        <v>8.9616376489632845</v>
      </c>
      <c r="HT58" s="20">
        <f t="shared" ca="1" si="105"/>
        <v>8.550822613143211</v>
      </c>
      <c r="HU58" s="20">
        <f t="shared" ca="1" si="106"/>
        <v>15.479023816904318</v>
      </c>
      <c r="HV58" s="20">
        <f t="shared" ca="1" si="107"/>
        <v>0</v>
      </c>
      <c r="HW58" s="20">
        <f t="shared" ca="1" si="108"/>
        <v>0</v>
      </c>
      <c r="HX58" s="20">
        <f t="shared" ca="1" si="109"/>
        <v>12.067317627609011</v>
      </c>
      <c r="HY58" s="20">
        <f t="shared" ca="1" si="110"/>
        <v>7.9992253478680171</v>
      </c>
      <c r="HZ58" s="20">
        <f t="shared" ca="1" si="111"/>
        <v>13.130805951642902</v>
      </c>
      <c r="IA58" s="20">
        <f t="shared" ca="1" si="112"/>
        <v>0</v>
      </c>
      <c r="IB58" s="20">
        <f t="shared" ca="1" si="113"/>
        <v>2.065059705862093</v>
      </c>
      <c r="IC58" s="5"/>
      <c r="ID58" s="5"/>
      <c r="IE58" s="5"/>
      <c r="IF58" s="5">
        <f t="shared" ca="1" si="327"/>
        <v>12859.4</v>
      </c>
      <c r="IG58" s="5">
        <f t="shared" ca="1" si="327"/>
        <v>0</v>
      </c>
      <c r="IH58" s="5">
        <f t="shared" ca="1" si="327"/>
        <v>2328.39</v>
      </c>
      <c r="II58" s="5">
        <f t="shared" ca="1" si="327"/>
        <v>4214.9399999999996</v>
      </c>
      <c r="IJ58" s="5">
        <f t="shared" ca="1" si="327"/>
        <v>0</v>
      </c>
      <c r="IK58" s="5">
        <f t="shared" ca="1" si="327"/>
        <v>0</v>
      </c>
      <c r="IL58" s="5">
        <f t="shared" ca="1" si="327"/>
        <v>0</v>
      </c>
      <c r="IM58" s="5">
        <f t="shared" ca="1" si="327"/>
        <v>2178.19</v>
      </c>
      <c r="IN58" s="5">
        <f t="shared" ca="1" si="327"/>
        <v>3575.52</v>
      </c>
      <c r="IO58" s="5">
        <f t="shared" ca="1" si="327"/>
        <v>0</v>
      </c>
      <c r="IP58" s="5">
        <f t="shared" ca="1" si="327"/>
        <v>562.31600000000003</v>
      </c>
      <c r="IQ58" s="5">
        <f t="shared" ca="1" si="327"/>
        <v>0</v>
      </c>
      <c r="IR58" s="5"/>
      <c r="IS58" s="5">
        <f t="shared" ca="1" si="328"/>
        <v>195.37700000000001</v>
      </c>
      <c r="IT58" s="5">
        <f t="shared" ca="1" si="328"/>
        <v>83.261499999999998</v>
      </c>
      <c r="IU58" s="5">
        <f t="shared" ca="1" si="328"/>
        <v>0</v>
      </c>
      <c r="IV58" s="5">
        <f t="shared" ca="1" si="328"/>
        <v>0</v>
      </c>
      <c r="IW58" s="5">
        <f t="shared" ca="1" si="328"/>
        <v>0</v>
      </c>
      <c r="IX58" s="5">
        <f t="shared" ca="1" si="328"/>
        <v>0</v>
      </c>
      <c r="IY58" s="5">
        <f t="shared" ca="1" si="328"/>
        <v>112.116</v>
      </c>
      <c r="IZ58" s="5">
        <f t="shared" ca="1" si="328"/>
        <v>0</v>
      </c>
      <c r="JA58" s="5">
        <f t="shared" ca="1" si="328"/>
        <v>0</v>
      </c>
      <c r="JB58" s="5">
        <f t="shared" ca="1" si="328"/>
        <v>0</v>
      </c>
      <c r="JC58" s="5">
        <f t="shared" ca="1" si="328"/>
        <v>0</v>
      </c>
      <c r="JD58" s="5">
        <f t="shared" ca="1" si="328"/>
        <v>0</v>
      </c>
      <c r="JE58" s="5"/>
      <c r="JF58" s="5">
        <f t="shared" ca="1" si="329"/>
        <v>301.49799999999999</v>
      </c>
      <c r="JG58" s="5">
        <f t="shared" ca="1" si="329"/>
        <v>15.1189</v>
      </c>
      <c r="JH58" s="5">
        <f t="shared" ca="1" si="329"/>
        <v>107.167</v>
      </c>
      <c r="JI58" s="5">
        <f t="shared" ca="1" si="329"/>
        <v>105.77500000000001</v>
      </c>
      <c r="JJ58" s="5">
        <f t="shared" ca="1" si="329"/>
        <v>0</v>
      </c>
      <c r="JK58" s="5">
        <f t="shared" ca="1" si="329"/>
        <v>0</v>
      </c>
      <c r="JL58" s="5">
        <f t="shared" ca="1" si="329"/>
        <v>17.2593</v>
      </c>
      <c r="JM58" s="5">
        <f t="shared" ca="1" si="329"/>
        <v>56.177500000000002</v>
      </c>
      <c r="JN58" s="5"/>
      <c r="JO58" s="20">
        <f t="shared" ca="1" si="295"/>
        <v>68.254000482193291</v>
      </c>
      <c r="JP58" s="20">
        <f t="shared" ca="1" si="296"/>
        <v>8.9616376489632845</v>
      </c>
      <c r="JQ58" s="20">
        <f t="shared" ca="1" si="297"/>
        <v>8.550822613143211</v>
      </c>
      <c r="JR58" s="20">
        <f t="shared" ca="1" si="298"/>
        <v>15.479023816904318</v>
      </c>
      <c r="JS58" s="20">
        <f t="shared" ca="1" si="299"/>
        <v>0</v>
      </c>
      <c r="JT58" s="20">
        <f t="shared" ca="1" si="300"/>
        <v>0</v>
      </c>
      <c r="JU58" s="20">
        <f t="shared" ca="1" si="301"/>
        <v>12.067317627609011</v>
      </c>
      <c r="JV58" s="20">
        <f t="shared" ca="1" si="302"/>
        <v>7.9992253478680171</v>
      </c>
      <c r="JW58" s="20">
        <f t="shared" ca="1" si="303"/>
        <v>13.130805951642902</v>
      </c>
      <c r="JX58" s="20">
        <f t="shared" ca="1" si="304"/>
        <v>0</v>
      </c>
      <c r="JY58" s="20">
        <f t="shared" ca="1" si="305"/>
        <v>2.065059705862093</v>
      </c>
    </row>
    <row r="59" spans="1:285" ht="15" customHeight="1" x14ac:dyDescent="0.25">
      <c r="A59" s="5">
        <f>IF('Old Results'!E39='New Results'!E39,'New Results'!E39,"0")</f>
        <v>5502.05</v>
      </c>
      <c r="B59" s="5">
        <v>200</v>
      </c>
      <c r="C59" s="28">
        <f t="shared" si="272"/>
        <v>38</v>
      </c>
      <c r="D59" s="43" t="str">
        <f>'Old Results'!C39</f>
        <v>020006-Run01</v>
      </c>
      <c r="E59" s="43" t="str">
        <f>'New Results'!C39</f>
        <v>020006-Run01</v>
      </c>
      <c r="F59" s="5">
        <f t="shared" ca="1" si="183"/>
        <v>0</v>
      </c>
      <c r="G59" s="5">
        <f t="shared" ca="1" si="184"/>
        <v>0</v>
      </c>
      <c r="H59" s="5">
        <f t="shared" ca="1" si="185"/>
        <v>0</v>
      </c>
      <c r="I59" s="5">
        <f t="shared" ca="1" si="186"/>
        <v>0</v>
      </c>
      <c r="J59" s="5">
        <f t="shared" ca="1" si="187"/>
        <v>0</v>
      </c>
      <c r="K59" s="5">
        <f t="shared" ca="1" si="188"/>
        <v>0</v>
      </c>
      <c r="L59" s="5">
        <f t="shared" ca="1" si="189"/>
        <v>0</v>
      </c>
      <c r="M59" s="5">
        <f t="shared" ca="1" si="190"/>
        <v>0</v>
      </c>
      <c r="N59" s="5">
        <f t="shared" ca="1" si="191"/>
        <v>0</v>
      </c>
      <c r="O59" s="5">
        <f t="shared" ca="1" si="192"/>
        <v>0</v>
      </c>
      <c r="P59" s="5">
        <f t="shared" ca="1" si="193"/>
        <v>0</v>
      </c>
      <c r="Q59" s="5">
        <f t="shared" ca="1" si="193"/>
        <v>0</v>
      </c>
      <c r="R59" s="5">
        <f t="shared" ca="1" si="194"/>
        <v>0</v>
      </c>
      <c r="S59" s="5">
        <f t="shared" ca="1" si="195"/>
        <v>0</v>
      </c>
      <c r="T59" s="5">
        <f t="shared" ca="1" si="196"/>
        <v>0</v>
      </c>
      <c r="U59" s="5">
        <f t="shared" ca="1" si="197"/>
        <v>0</v>
      </c>
      <c r="V59" s="5">
        <f t="shared" ca="1" si="198"/>
        <v>0</v>
      </c>
      <c r="W59" s="5">
        <f t="shared" ca="1" si="199"/>
        <v>0</v>
      </c>
      <c r="X59" s="5">
        <f t="shared" ca="1" si="200"/>
        <v>0</v>
      </c>
      <c r="Y59" s="5">
        <f t="shared" ca="1" si="201"/>
        <v>0</v>
      </c>
      <c r="Z59" s="5">
        <f t="shared" ca="1" si="202"/>
        <v>0</v>
      </c>
      <c r="AA59" s="5">
        <f t="shared" ca="1" si="203"/>
        <v>0</v>
      </c>
      <c r="AB59" s="5">
        <f t="shared" ca="1" si="204"/>
        <v>0</v>
      </c>
      <c r="AC59" s="5">
        <f t="shared" ca="1" si="204"/>
        <v>0</v>
      </c>
      <c r="AD59" s="38">
        <f t="shared" ca="1" si="205"/>
        <v>0</v>
      </c>
      <c r="AE59" s="38">
        <f t="shared" ca="1" si="206"/>
        <v>0</v>
      </c>
      <c r="AF59" s="38">
        <f t="shared" ca="1" si="207"/>
        <v>0</v>
      </c>
      <c r="AG59" s="38">
        <f t="shared" ca="1" si="208"/>
        <v>0</v>
      </c>
      <c r="AH59" s="38">
        <f t="shared" ca="1" si="209"/>
        <v>0</v>
      </c>
      <c r="AI59" s="38">
        <f t="shared" ca="1" si="210"/>
        <v>0</v>
      </c>
      <c r="AJ59" s="38">
        <f t="shared" ca="1" si="211"/>
        <v>0</v>
      </c>
      <c r="AK59" s="38">
        <f t="shared" ca="1" si="212"/>
        <v>0</v>
      </c>
      <c r="AL59" s="34">
        <f t="shared" ca="1" si="330"/>
        <v>47.526439418035096</v>
      </c>
      <c r="AM59" s="34">
        <f t="shared" ca="1" si="331"/>
        <v>47.526439418035096</v>
      </c>
      <c r="AN59" s="25">
        <f t="shared" ca="1" si="213"/>
        <v>0</v>
      </c>
      <c r="AO59" s="35">
        <f t="shared" ca="1" si="214"/>
        <v>216.63900000000001</v>
      </c>
      <c r="AP59" s="35">
        <f t="shared" ca="1" si="215"/>
        <v>216.63900000000001</v>
      </c>
      <c r="AQ59" s="47">
        <f t="shared" ca="1" si="216"/>
        <v>0</v>
      </c>
      <c r="AR59" s="35">
        <f t="shared" ca="1" si="70"/>
        <v>-31.4</v>
      </c>
      <c r="AS59" s="35">
        <f t="shared" ca="1" si="71"/>
        <v>-31.4</v>
      </c>
      <c r="AT59" s="49">
        <f t="shared" ca="1" si="132"/>
        <v>0</v>
      </c>
      <c r="AU59" s="5"/>
      <c r="AV59" s="5">
        <f t="shared" ca="1" si="72"/>
        <v>0</v>
      </c>
      <c r="AW59" s="5">
        <f t="shared" ca="1" si="73"/>
        <v>0</v>
      </c>
      <c r="AX59" s="5">
        <f t="shared" ca="1" si="74"/>
        <v>0</v>
      </c>
      <c r="AY59" s="5">
        <f t="shared" ca="1" si="75"/>
        <v>0</v>
      </c>
      <c r="AZ59" s="5">
        <f t="shared" ca="1" si="76"/>
        <v>0</v>
      </c>
      <c r="BA59" s="5">
        <f t="shared" ca="1" si="77"/>
        <v>0</v>
      </c>
      <c r="BB59" s="5">
        <f t="shared" ca="1" si="78"/>
        <v>0</v>
      </c>
      <c r="BC59" s="5">
        <f t="shared" ca="1" si="79"/>
        <v>0</v>
      </c>
      <c r="BD59" s="5">
        <f t="shared" ca="1" si="80"/>
        <v>0</v>
      </c>
      <c r="BE59" s="5">
        <f t="shared" ca="1" si="81"/>
        <v>0</v>
      </c>
      <c r="BF59" s="5">
        <f t="shared" ca="1" si="82"/>
        <v>0</v>
      </c>
      <c r="BG59" s="5">
        <f t="shared" ca="1" si="83"/>
        <v>0</v>
      </c>
      <c r="BH59" s="5">
        <f t="shared" ca="1" si="217"/>
        <v>0</v>
      </c>
      <c r="BI59" s="5">
        <f t="shared" ca="1" si="218"/>
        <v>0</v>
      </c>
      <c r="BJ59" s="5">
        <f t="shared" ca="1" si="219"/>
        <v>0</v>
      </c>
      <c r="BK59" s="5">
        <f t="shared" ca="1" si="220"/>
        <v>0</v>
      </c>
      <c r="BL59" s="5">
        <f t="shared" ca="1" si="221"/>
        <v>0</v>
      </c>
      <c r="BM59" s="5">
        <f t="shared" ca="1" si="222"/>
        <v>0</v>
      </c>
      <c r="BN59" s="5">
        <f t="shared" ca="1" si="223"/>
        <v>0</v>
      </c>
      <c r="BO59" s="5">
        <f t="shared" ca="1" si="224"/>
        <v>0</v>
      </c>
      <c r="BP59" s="5">
        <f t="shared" ca="1" si="225"/>
        <v>0</v>
      </c>
      <c r="BQ59" s="5">
        <f t="shared" ca="1" si="226"/>
        <v>0</v>
      </c>
      <c r="BR59" s="5">
        <f t="shared" ca="1" si="227"/>
        <v>0</v>
      </c>
      <c r="BS59" s="5">
        <f t="shared" ca="1" si="227"/>
        <v>0</v>
      </c>
      <c r="BT59" s="38">
        <f t="shared" ca="1" si="228"/>
        <v>0</v>
      </c>
      <c r="BU59" s="38">
        <f t="shared" ca="1" si="229"/>
        <v>0</v>
      </c>
      <c r="BV59" s="38">
        <f t="shared" ca="1" si="230"/>
        <v>0</v>
      </c>
      <c r="BW59" s="38">
        <f t="shared" ca="1" si="231"/>
        <v>0</v>
      </c>
      <c r="BX59" s="38">
        <f t="shared" ca="1" si="232"/>
        <v>0</v>
      </c>
      <c r="BY59" s="38">
        <f t="shared" ca="1" si="233"/>
        <v>0</v>
      </c>
      <c r="BZ59" s="38">
        <f t="shared" ca="1" si="234"/>
        <v>0</v>
      </c>
      <c r="CA59" s="20">
        <f t="shared" ca="1" si="235"/>
        <v>0</v>
      </c>
      <c r="CB59" s="34">
        <f t="shared" ca="1" si="86"/>
        <v>44.014072863750776</v>
      </c>
      <c r="CC59" s="34">
        <f t="shared" ca="1" si="87"/>
        <v>44.014072863750776</v>
      </c>
      <c r="CD59" s="25">
        <f t="shared" ca="1" si="236"/>
        <v>0</v>
      </c>
      <c r="CE59" s="35">
        <f t="shared" ca="1" si="237"/>
        <v>185.20699999999999</v>
      </c>
      <c r="CF59" s="35">
        <f t="shared" ca="1" si="238"/>
        <v>185.20699999999999</v>
      </c>
      <c r="CG59" s="47">
        <f t="shared" ca="1" si="332"/>
        <v>0</v>
      </c>
      <c r="CH59" s="5"/>
      <c r="CJ59" s="5">
        <f t="shared" ca="1" si="155"/>
        <v>44</v>
      </c>
      <c r="CK59" s="5">
        <f t="shared" ca="1" si="156"/>
        <v>36</v>
      </c>
      <c r="CL59" s="66">
        <f t="shared" ca="1" si="157"/>
        <v>0.18181818181818177</v>
      </c>
      <c r="CO59" s="5">
        <f t="shared" ca="1" si="318"/>
        <v>70445.5</v>
      </c>
      <c r="CP59" s="5">
        <f t="shared" ca="1" si="318"/>
        <v>0</v>
      </c>
      <c r="CQ59" s="5">
        <f t="shared" ca="1" si="318"/>
        <v>7893.01</v>
      </c>
      <c r="CR59" s="5">
        <f t="shared" ca="1" si="318"/>
        <v>30253.8</v>
      </c>
      <c r="CS59" s="5">
        <f t="shared" ca="1" si="318"/>
        <v>0</v>
      </c>
      <c r="CT59" s="5">
        <f t="shared" ca="1" si="318"/>
        <v>0</v>
      </c>
      <c r="CU59" s="5">
        <f t="shared" ca="1" si="318"/>
        <v>0</v>
      </c>
      <c r="CV59" s="5">
        <f t="shared" ca="1" si="318"/>
        <v>8732.0499999999993</v>
      </c>
      <c r="CW59" s="5">
        <f t="shared" ca="1" si="318"/>
        <v>23566.7</v>
      </c>
      <c r="CX59" s="5">
        <f t="shared" ca="1" si="318"/>
        <v>0</v>
      </c>
      <c r="CY59" s="5">
        <f t="shared" ca="1" si="318"/>
        <v>0</v>
      </c>
      <c r="CZ59" s="5">
        <f t="shared" ca="1" si="318"/>
        <v>0</v>
      </c>
      <c r="DA59" s="5"/>
      <c r="DB59" s="5">
        <f t="shared" ca="1" si="319"/>
        <v>211.328</v>
      </c>
      <c r="DC59" s="5">
        <f t="shared" ca="1" si="319"/>
        <v>51.529200000000003</v>
      </c>
      <c r="DD59" s="5">
        <f t="shared" ca="1" si="319"/>
        <v>0</v>
      </c>
      <c r="DE59" s="5">
        <f t="shared" ca="1" si="319"/>
        <v>0</v>
      </c>
      <c r="DF59" s="5">
        <f t="shared" ca="1" si="319"/>
        <v>0</v>
      </c>
      <c r="DG59" s="5">
        <f t="shared" ca="1" si="319"/>
        <v>0</v>
      </c>
      <c r="DH59" s="5">
        <f t="shared" ca="1" si="319"/>
        <v>159.79900000000001</v>
      </c>
      <c r="DI59" s="5">
        <f t="shared" ca="1" si="319"/>
        <v>0</v>
      </c>
      <c r="DJ59" s="5">
        <f t="shared" ca="1" si="319"/>
        <v>0</v>
      </c>
      <c r="DK59" s="5">
        <f t="shared" ca="1" si="319"/>
        <v>0</v>
      </c>
      <c r="DL59" s="5">
        <f t="shared" ca="1" si="319"/>
        <v>0</v>
      </c>
      <c r="DM59" s="5">
        <f t="shared" ca="1" si="319"/>
        <v>0</v>
      </c>
      <c r="DN59" s="5"/>
      <c r="DO59" s="5">
        <f t="shared" ca="1" si="320"/>
        <v>216.63900000000001</v>
      </c>
      <c r="DP59" s="5">
        <f t="shared" ca="1" si="320"/>
        <v>1.5304599999999999</v>
      </c>
      <c r="DQ59" s="5">
        <f t="shared" ca="1" si="320"/>
        <v>49.990699999999997</v>
      </c>
      <c r="DR59" s="5">
        <f t="shared" ca="1" si="320"/>
        <v>122.077</v>
      </c>
      <c r="DS59" s="5">
        <f t="shared" ca="1" si="320"/>
        <v>0</v>
      </c>
      <c r="DT59" s="5">
        <f t="shared" ca="1" si="320"/>
        <v>0</v>
      </c>
      <c r="DU59" s="5">
        <f t="shared" ca="1" si="320"/>
        <v>4.1766699999999997</v>
      </c>
      <c r="DV59" s="5">
        <f t="shared" ca="1" si="320"/>
        <v>38.863900000000001</v>
      </c>
      <c r="DW59" s="5"/>
      <c r="DX59" s="20">
        <f t="shared" ca="1" si="273"/>
        <v>47.526439418035096</v>
      </c>
      <c r="DY59" s="20">
        <f t="shared" ca="1" si="274"/>
        <v>0.93654546941594496</v>
      </c>
      <c r="DZ59" s="20">
        <f t="shared" ca="1" si="275"/>
        <v>4.8947119928026828</v>
      </c>
      <c r="EA59" s="20">
        <f t="shared" ca="1" si="276"/>
        <v>18.761364509591878</v>
      </c>
      <c r="EB59" s="20">
        <f t="shared" ca="1" si="277"/>
        <v>0</v>
      </c>
      <c r="EC59" s="20">
        <f t="shared" ca="1" si="278"/>
        <v>0</v>
      </c>
      <c r="ED59" s="20">
        <f t="shared" ca="1" si="279"/>
        <v>2.9043538317536193</v>
      </c>
      <c r="EE59" s="20">
        <f t="shared" ca="1" si="280"/>
        <v>5.4150279623049586</v>
      </c>
      <c r="EF59" s="20">
        <f t="shared" ca="1" si="281"/>
        <v>14.614476495124546</v>
      </c>
      <c r="EG59" s="20">
        <f t="shared" ca="1" si="282"/>
        <v>0</v>
      </c>
      <c r="EH59" s="20">
        <f t="shared" ca="1" si="283"/>
        <v>0</v>
      </c>
      <c r="EI59" s="5"/>
      <c r="EJ59" s="5"/>
      <c r="EK59" s="5"/>
      <c r="EL59" s="5">
        <f t="shared" ca="1" si="324"/>
        <v>70445.5</v>
      </c>
      <c r="EM59" s="5">
        <f t="shared" ca="1" si="324"/>
        <v>0</v>
      </c>
      <c r="EN59" s="5">
        <f t="shared" ca="1" si="324"/>
        <v>7893.01</v>
      </c>
      <c r="EO59" s="5">
        <f t="shared" ca="1" si="324"/>
        <v>30253.8</v>
      </c>
      <c r="EP59" s="5">
        <f t="shared" ca="1" si="324"/>
        <v>0</v>
      </c>
      <c r="EQ59" s="5">
        <f t="shared" ca="1" si="324"/>
        <v>0</v>
      </c>
      <c r="ER59" s="5">
        <f t="shared" ca="1" si="324"/>
        <v>0</v>
      </c>
      <c r="ES59" s="5">
        <f t="shared" ca="1" si="324"/>
        <v>8732.0499999999993</v>
      </c>
      <c r="ET59" s="5">
        <f t="shared" ca="1" si="324"/>
        <v>23566.7</v>
      </c>
      <c r="EU59" s="5">
        <f t="shared" ca="1" si="324"/>
        <v>0</v>
      </c>
      <c r="EV59" s="5">
        <f t="shared" ca="1" si="324"/>
        <v>0</v>
      </c>
      <c r="EW59" s="5">
        <f t="shared" ca="1" si="324"/>
        <v>0</v>
      </c>
      <c r="EX59" s="5"/>
      <c r="EY59" s="5">
        <f t="shared" ca="1" si="325"/>
        <v>211.328</v>
      </c>
      <c r="EZ59" s="5">
        <f t="shared" ca="1" si="325"/>
        <v>51.529200000000003</v>
      </c>
      <c r="FA59" s="5">
        <f t="shared" ca="1" si="325"/>
        <v>0</v>
      </c>
      <c r="FB59" s="5">
        <f t="shared" ca="1" si="325"/>
        <v>0</v>
      </c>
      <c r="FC59" s="5">
        <f t="shared" ca="1" si="325"/>
        <v>0</v>
      </c>
      <c r="FD59" s="5">
        <f t="shared" ca="1" si="325"/>
        <v>0</v>
      </c>
      <c r="FE59" s="5">
        <f t="shared" ca="1" si="325"/>
        <v>159.79900000000001</v>
      </c>
      <c r="FF59" s="5">
        <f t="shared" ca="1" si="325"/>
        <v>0</v>
      </c>
      <c r="FG59" s="5">
        <f t="shared" ca="1" si="325"/>
        <v>0</v>
      </c>
      <c r="FH59" s="5">
        <f t="shared" ca="1" si="325"/>
        <v>0</v>
      </c>
      <c r="FI59" s="5">
        <f t="shared" ca="1" si="325"/>
        <v>0</v>
      </c>
      <c r="FJ59" s="5">
        <f t="shared" ca="1" si="325"/>
        <v>0</v>
      </c>
      <c r="FK59" s="5"/>
      <c r="FL59" s="5">
        <f t="shared" ca="1" si="326"/>
        <v>216.63900000000001</v>
      </c>
      <c r="FM59" s="5">
        <f t="shared" ca="1" si="326"/>
        <v>1.5304599999999999</v>
      </c>
      <c r="FN59" s="5">
        <f t="shared" ca="1" si="326"/>
        <v>49.990699999999997</v>
      </c>
      <c r="FO59" s="5">
        <f t="shared" ca="1" si="326"/>
        <v>122.077</v>
      </c>
      <c r="FP59" s="5">
        <f t="shared" ca="1" si="326"/>
        <v>0</v>
      </c>
      <c r="FQ59" s="5">
        <f t="shared" ca="1" si="326"/>
        <v>0</v>
      </c>
      <c r="FR59" s="5">
        <f t="shared" ca="1" si="326"/>
        <v>4.1766699999999997</v>
      </c>
      <c r="FS59" s="5">
        <f t="shared" ca="1" si="326"/>
        <v>38.863900000000001</v>
      </c>
      <c r="FT59" s="5"/>
      <c r="FU59" s="20">
        <f t="shared" ca="1" si="284"/>
        <v>47.526439418035096</v>
      </c>
      <c r="FV59" s="20">
        <f t="shared" ca="1" si="285"/>
        <v>0.93654546941594496</v>
      </c>
      <c r="FW59" s="20">
        <f t="shared" ca="1" si="286"/>
        <v>4.8947119928026828</v>
      </c>
      <c r="FX59" s="20">
        <f t="shared" ca="1" si="287"/>
        <v>18.761364509591878</v>
      </c>
      <c r="FY59" s="20">
        <f t="shared" ca="1" si="288"/>
        <v>0</v>
      </c>
      <c r="FZ59" s="20">
        <f t="shared" ca="1" si="289"/>
        <v>0</v>
      </c>
      <c r="GA59" s="20">
        <f t="shared" ca="1" si="290"/>
        <v>2.9043538317536193</v>
      </c>
      <c r="GB59" s="20">
        <f t="shared" ca="1" si="291"/>
        <v>5.4150279623049586</v>
      </c>
      <c r="GC59" s="20">
        <f t="shared" ca="1" si="292"/>
        <v>14.614476495124546</v>
      </c>
      <c r="GD59" s="20">
        <f t="shared" ca="1" si="293"/>
        <v>0</v>
      </c>
      <c r="GE59" s="20">
        <f t="shared" ca="1" si="294"/>
        <v>0</v>
      </c>
      <c r="GF59" s="5"/>
      <c r="GG59" s="5"/>
      <c r="GH59" s="5"/>
      <c r="GI59" s="5">
        <f t="shared" ca="1" si="321"/>
        <v>61175.8</v>
      </c>
      <c r="GJ59" s="5">
        <f t="shared" ca="1" si="321"/>
        <v>0</v>
      </c>
      <c r="GK59" s="5">
        <f t="shared" ca="1" si="321"/>
        <v>8024.53</v>
      </c>
      <c r="GL59" s="5">
        <f t="shared" ca="1" si="321"/>
        <v>22757</v>
      </c>
      <c r="GM59" s="5">
        <f t="shared" ca="1" si="321"/>
        <v>0</v>
      </c>
      <c r="GN59" s="5">
        <f t="shared" ca="1" si="321"/>
        <v>0</v>
      </c>
      <c r="GO59" s="5">
        <f t="shared" ca="1" si="321"/>
        <v>0</v>
      </c>
      <c r="GP59" s="5">
        <f t="shared" ca="1" si="321"/>
        <v>6827.55</v>
      </c>
      <c r="GQ59" s="5">
        <f t="shared" ca="1" si="321"/>
        <v>23566.7</v>
      </c>
      <c r="GR59" s="5">
        <f t="shared" ca="1" si="321"/>
        <v>0</v>
      </c>
      <c r="GS59" s="5">
        <f t="shared" ca="1" si="321"/>
        <v>0</v>
      </c>
      <c r="GT59" s="5">
        <f t="shared" ca="1" si="321"/>
        <v>0</v>
      </c>
      <c r="GU59" s="5"/>
      <c r="GV59" s="5">
        <f t="shared" ca="1" si="322"/>
        <v>334.358</v>
      </c>
      <c r="GW59" s="5">
        <f t="shared" ca="1" si="322"/>
        <v>164.31399999999999</v>
      </c>
      <c r="GX59" s="5">
        <f t="shared" ca="1" si="322"/>
        <v>0</v>
      </c>
      <c r="GY59" s="5">
        <f t="shared" ca="1" si="322"/>
        <v>0</v>
      </c>
      <c r="GZ59" s="5">
        <f t="shared" ca="1" si="322"/>
        <v>0</v>
      </c>
      <c r="HA59" s="5">
        <f t="shared" ca="1" si="322"/>
        <v>0</v>
      </c>
      <c r="HB59" s="5">
        <f t="shared" ca="1" si="322"/>
        <v>170.04499999999999</v>
      </c>
      <c r="HC59" s="5">
        <f t="shared" ca="1" si="322"/>
        <v>0</v>
      </c>
      <c r="HD59" s="5">
        <f t="shared" ca="1" si="322"/>
        <v>0</v>
      </c>
      <c r="HE59" s="5">
        <f t="shared" ca="1" si="322"/>
        <v>0</v>
      </c>
      <c r="HF59" s="5">
        <f t="shared" ca="1" si="322"/>
        <v>0</v>
      </c>
      <c r="HG59" s="5">
        <f t="shared" ca="1" si="322"/>
        <v>0</v>
      </c>
      <c r="HH59" s="5"/>
      <c r="HI59" s="5">
        <f t="shared" ca="1" si="323"/>
        <v>185.20699999999999</v>
      </c>
      <c r="HJ59" s="5">
        <f t="shared" ca="1" si="323"/>
        <v>4.8442600000000002</v>
      </c>
      <c r="HK59" s="5">
        <f t="shared" ca="1" si="323"/>
        <v>53.897199999999998</v>
      </c>
      <c r="HL59" s="5">
        <f t="shared" ca="1" si="323"/>
        <v>91.808499999999995</v>
      </c>
      <c r="HM59" s="5">
        <f t="shared" ca="1" si="323"/>
        <v>0</v>
      </c>
      <c r="HN59" s="5">
        <f t="shared" ca="1" si="323"/>
        <v>0</v>
      </c>
      <c r="HO59" s="5">
        <f t="shared" ca="1" si="323"/>
        <v>4.4442000000000004</v>
      </c>
      <c r="HP59" s="5">
        <f t="shared" ca="1" si="323"/>
        <v>30.213100000000001</v>
      </c>
      <c r="HQ59" s="5"/>
      <c r="HR59" s="20">
        <f t="shared" ca="1" si="103"/>
        <v>44.014072863750776</v>
      </c>
      <c r="HS59" s="20">
        <f t="shared" ca="1" si="104"/>
        <v>2.9864141547241476</v>
      </c>
      <c r="HT59" s="20">
        <f t="shared" ca="1" si="105"/>
        <v>4.9762718186857624</v>
      </c>
      <c r="HU59" s="20">
        <f t="shared" ca="1" si="106"/>
        <v>14.112355213056953</v>
      </c>
      <c r="HV59" s="20">
        <f t="shared" ca="1" si="107"/>
        <v>0</v>
      </c>
      <c r="HW59" s="20">
        <f t="shared" ca="1" si="108"/>
        <v>0</v>
      </c>
      <c r="HX59" s="20">
        <f t="shared" ca="1" si="109"/>
        <v>3.0905753310129858</v>
      </c>
      <c r="HY59" s="20">
        <f t="shared" ca="1" si="110"/>
        <v>4.2339856235403168</v>
      </c>
      <c r="HZ59" s="20">
        <f t="shared" ca="1" si="111"/>
        <v>14.614476495124546</v>
      </c>
      <c r="IA59" s="20">
        <f t="shared" ca="1" si="112"/>
        <v>0</v>
      </c>
      <c r="IB59" s="20">
        <f t="shared" ca="1" si="113"/>
        <v>0</v>
      </c>
      <c r="IC59" s="5"/>
      <c r="ID59" s="5"/>
      <c r="IE59" s="5"/>
      <c r="IF59" s="5">
        <f t="shared" ca="1" si="327"/>
        <v>61175.8</v>
      </c>
      <c r="IG59" s="5">
        <f t="shared" ca="1" si="327"/>
        <v>0</v>
      </c>
      <c r="IH59" s="5">
        <f t="shared" ca="1" si="327"/>
        <v>8024.53</v>
      </c>
      <c r="II59" s="5">
        <f t="shared" ca="1" si="327"/>
        <v>22757</v>
      </c>
      <c r="IJ59" s="5">
        <f t="shared" ca="1" si="327"/>
        <v>0</v>
      </c>
      <c r="IK59" s="5">
        <f t="shared" ca="1" si="327"/>
        <v>0</v>
      </c>
      <c r="IL59" s="5">
        <f t="shared" ca="1" si="327"/>
        <v>0</v>
      </c>
      <c r="IM59" s="5">
        <f t="shared" ca="1" si="327"/>
        <v>6827.55</v>
      </c>
      <c r="IN59" s="5">
        <f t="shared" ca="1" si="327"/>
        <v>23566.7</v>
      </c>
      <c r="IO59" s="5">
        <f t="shared" ca="1" si="327"/>
        <v>0</v>
      </c>
      <c r="IP59" s="5">
        <f t="shared" ca="1" si="327"/>
        <v>0</v>
      </c>
      <c r="IQ59" s="5">
        <f t="shared" ca="1" si="327"/>
        <v>0</v>
      </c>
      <c r="IR59" s="5"/>
      <c r="IS59" s="5">
        <f t="shared" ca="1" si="328"/>
        <v>334.358</v>
      </c>
      <c r="IT59" s="5">
        <f t="shared" ca="1" si="328"/>
        <v>164.31399999999999</v>
      </c>
      <c r="IU59" s="5">
        <f t="shared" ca="1" si="328"/>
        <v>0</v>
      </c>
      <c r="IV59" s="5">
        <f t="shared" ca="1" si="328"/>
        <v>0</v>
      </c>
      <c r="IW59" s="5">
        <f t="shared" ca="1" si="328"/>
        <v>0</v>
      </c>
      <c r="IX59" s="5">
        <f t="shared" ca="1" si="328"/>
        <v>0</v>
      </c>
      <c r="IY59" s="5">
        <f t="shared" ca="1" si="328"/>
        <v>170.04499999999999</v>
      </c>
      <c r="IZ59" s="5">
        <f t="shared" ca="1" si="328"/>
        <v>0</v>
      </c>
      <c r="JA59" s="5">
        <f t="shared" ca="1" si="328"/>
        <v>0</v>
      </c>
      <c r="JB59" s="5">
        <f t="shared" ca="1" si="328"/>
        <v>0</v>
      </c>
      <c r="JC59" s="5">
        <f t="shared" ca="1" si="328"/>
        <v>0</v>
      </c>
      <c r="JD59" s="5">
        <f t="shared" ca="1" si="328"/>
        <v>0</v>
      </c>
      <c r="JE59" s="5"/>
      <c r="JF59" s="5">
        <f t="shared" ca="1" si="329"/>
        <v>185.20699999999999</v>
      </c>
      <c r="JG59" s="5">
        <f t="shared" ca="1" si="329"/>
        <v>4.8442600000000002</v>
      </c>
      <c r="JH59" s="5">
        <f t="shared" ca="1" si="329"/>
        <v>53.897199999999998</v>
      </c>
      <c r="JI59" s="5">
        <f t="shared" ca="1" si="329"/>
        <v>91.808499999999995</v>
      </c>
      <c r="JJ59" s="5">
        <f t="shared" ca="1" si="329"/>
        <v>0</v>
      </c>
      <c r="JK59" s="5">
        <f t="shared" ca="1" si="329"/>
        <v>0</v>
      </c>
      <c r="JL59" s="5">
        <f t="shared" ca="1" si="329"/>
        <v>4.4442000000000004</v>
      </c>
      <c r="JM59" s="5">
        <f t="shared" ca="1" si="329"/>
        <v>30.213100000000001</v>
      </c>
      <c r="JN59" s="5"/>
      <c r="JO59" s="20">
        <f t="shared" ca="1" si="295"/>
        <v>44.014072863750776</v>
      </c>
      <c r="JP59" s="20">
        <f t="shared" ca="1" si="296"/>
        <v>2.9864141547241476</v>
      </c>
      <c r="JQ59" s="20">
        <f t="shared" ca="1" si="297"/>
        <v>4.9762718186857624</v>
      </c>
      <c r="JR59" s="20">
        <f t="shared" ca="1" si="298"/>
        <v>14.112355213056953</v>
      </c>
      <c r="JS59" s="20">
        <f t="shared" ca="1" si="299"/>
        <v>0</v>
      </c>
      <c r="JT59" s="20">
        <f t="shared" ca="1" si="300"/>
        <v>0</v>
      </c>
      <c r="JU59" s="20">
        <f t="shared" ca="1" si="301"/>
        <v>3.0905753310129858</v>
      </c>
      <c r="JV59" s="20">
        <f t="shared" ca="1" si="302"/>
        <v>4.2339856235403168</v>
      </c>
      <c r="JW59" s="20">
        <f t="shared" ca="1" si="303"/>
        <v>14.614476495124546</v>
      </c>
      <c r="JX59" s="20">
        <f t="shared" ca="1" si="304"/>
        <v>0</v>
      </c>
      <c r="JY59" s="20">
        <f t="shared" ca="1" si="305"/>
        <v>0</v>
      </c>
    </row>
    <row r="60" spans="1:285" ht="15" customHeight="1" x14ac:dyDescent="0.25">
      <c r="A60" s="5">
        <f>IF('Old Results'!E40='New Results'!E40,'New Results'!E40,"0")</f>
        <v>5502.05</v>
      </c>
      <c r="B60" s="5">
        <v>200</v>
      </c>
      <c r="C60" s="28">
        <f t="shared" si="272"/>
        <v>39</v>
      </c>
      <c r="D60" s="43" t="str">
        <f>'Old Results'!C40</f>
        <v>020006-Run14</v>
      </c>
      <c r="E60" s="43" t="str">
        <f>'New Results'!C40</f>
        <v>020006-Run14</v>
      </c>
      <c r="F60" s="5">
        <f t="shared" ca="1" si="183"/>
        <v>0</v>
      </c>
      <c r="G60" s="5">
        <f t="shared" ca="1" si="184"/>
        <v>0</v>
      </c>
      <c r="H60" s="5">
        <f t="shared" ca="1" si="185"/>
        <v>0</v>
      </c>
      <c r="I60" s="5">
        <f t="shared" ca="1" si="186"/>
        <v>0</v>
      </c>
      <c r="J60" s="5">
        <f t="shared" ca="1" si="187"/>
        <v>0</v>
      </c>
      <c r="K60" s="5">
        <f t="shared" ca="1" si="188"/>
        <v>0</v>
      </c>
      <c r="L60" s="5">
        <f t="shared" ca="1" si="189"/>
        <v>0</v>
      </c>
      <c r="M60" s="5">
        <f t="shared" ca="1" si="190"/>
        <v>0</v>
      </c>
      <c r="N60" s="5">
        <f t="shared" ca="1" si="191"/>
        <v>0</v>
      </c>
      <c r="O60" s="5">
        <f t="shared" ca="1" si="192"/>
        <v>0</v>
      </c>
      <c r="P60" s="5">
        <f t="shared" ca="1" si="193"/>
        <v>0</v>
      </c>
      <c r="Q60" s="5">
        <f t="shared" ca="1" si="193"/>
        <v>0</v>
      </c>
      <c r="R60" s="5">
        <f t="shared" ca="1" si="194"/>
        <v>0</v>
      </c>
      <c r="S60" s="5">
        <f t="shared" ca="1" si="195"/>
        <v>0</v>
      </c>
      <c r="T60" s="5">
        <f t="shared" ca="1" si="196"/>
        <v>0</v>
      </c>
      <c r="U60" s="5">
        <f t="shared" ca="1" si="197"/>
        <v>0</v>
      </c>
      <c r="V60" s="5">
        <f t="shared" ca="1" si="198"/>
        <v>0</v>
      </c>
      <c r="W60" s="5">
        <f t="shared" ca="1" si="199"/>
        <v>0</v>
      </c>
      <c r="X60" s="5">
        <f t="shared" ca="1" si="200"/>
        <v>0</v>
      </c>
      <c r="Y60" s="5">
        <f t="shared" ca="1" si="201"/>
        <v>0</v>
      </c>
      <c r="Z60" s="5">
        <f t="shared" ca="1" si="202"/>
        <v>0</v>
      </c>
      <c r="AA60" s="5">
        <f t="shared" ca="1" si="203"/>
        <v>0</v>
      </c>
      <c r="AB60" s="5">
        <f t="shared" ca="1" si="204"/>
        <v>0</v>
      </c>
      <c r="AC60" s="5">
        <f t="shared" ca="1" si="204"/>
        <v>0</v>
      </c>
      <c r="AD60" s="38">
        <f t="shared" ca="1" si="205"/>
        <v>0</v>
      </c>
      <c r="AE60" s="38">
        <f t="shared" ca="1" si="206"/>
        <v>0</v>
      </c>
      <c r="AF60" s="38">
        <f t="shared" ca="1" si="207"/>
        <v>0</v>
      </c>
      <c r="AG60" s="38">
        <f t="shared" ca="1" si="208"/>
        <v>0</v>
      </c>
      <c r="AH60" s="38">
        <f t="shared" ca="1" si="209"/>
        <v>0</v>
      </c>
      <c r="AI60" s="38">
        <f t="shared" ca="1" si="210"/>
        <v>0</v>
      </c>
      <c r="AJ60" s="38">
        <f t="shared" ca="1" si="211"/>
        <v>0</v>
      </c>
      <c r="AK60" s="38">
        <f t="shared" ca="1" si="212"/>
        <v>0</v>
      </c>
      <c r="AL60" s="34">
        <f t="shared" ca="1" si="330"/>
        <v>43.188562081406019</v>
      </c>
      <c r="AM60" s="34">
        <f t="shared" ca="1" si="331"/>
        <v>43.188562081406019</v>
      </c>
      <c r="AN60" s="25">
        <f t="shared" ca="1" si="213"/>
        <v>0</v>
      </c>
      <c r="AO60" s="35">
        <f t="shared" ca="1" si="214"/>
        <v>188.274</v>
      </c>
      <c r="AP60" s="35">
        <f t="shared" ca="1" si="215"/>
        <v>188.274</v>
      </c>
      <c r="AQ60" s="47">
        <f t="shared" ca="1" si="216"/>
        <v>0</v>
      </c>
      <c r="AR60" s="35">
        <f t="shared" ca="1" si="70"/>
        <v>-35</v>
      </c>
      <c r="AS60" s="35">
        <f t="shared" ca="1" si="71"/>
        <v>-35</v>
      </c>
      <c r="AT60" s="49">
        <f t="shared" ca="1" si="132"/>
        <v>0</v>
      </c>
      <c r="AU60" s="5"/>
      <c r="AV60" s="5">
        <f t="shared" ca="1" si="72"/>
        <v>0</v>
      </c>
      <c r="AW60" s="5">
        <f t="shared" ca="1" si="73"/>
        <v>0</v>
      </c>
      <c r="AX60" s="5">
        <f t="shared" ca="1" si="74"/>
        <v>0</v>
      </c>
      <c r="AY60" s="5">
        <f t="shared" ca="1" si="75"/>
        <v>0</v>
      </c>
      <c r="AZ60" s="5">
        <f t="shared" ca="1" si="76"/>
        <v>0</v>
      </c>
      <c r="BA60" s="5">
        <f t="shared" ca="1" si="77"/>
        <v>0</v>
      </c>
      <c r="BB60" s="5">
        <f t="shared" ca="1" si="78"/>
        <v>0</v>
      </c>
      <c r="BC60" s="5">
        <f t="shared" ca="1" si="79"/>
        <v>0</v>
      </c>
      <c r="BD60" s="5">
        <f t="shared" ca="1" si="80"/>
        <v>0</v>
      </c>
      <c r="BE60" s="5">
        <f t="shared" ca="1" si="81"/>
        <v>0</v>
      </c>
      <c r="BF60" s="5">
        <f t="shared" ca="1" si="82"/>
        <v>0</v>
      </c>
      <c r="BG60" s="5">
        <f t="shared" ca="1" si="83"/>
        <v>0</v>
      </c>
      <c r="BH60" s="5">
        <f t="shared" ca="1" si="217"/>
        <v>0</v>
      </c>
      <c r="BI60" s="5">
        <f t="shared" ca="1" si="218"/>
        <v>0</v>
      </c>
      <c r="BJ60" s="5">
        <f t="shared" ca="1" si="219"/>
        <v>0</v>
      </c>
      <c r="BK60" s="5">
        <f t="shared" ca="1" si="220"/>
        <v>0</v>
      </c>
      <c r="BL60" s="5">
        <f t="shared" ca="1" si="221"/>
        <v>0</v>
      </c>
      <c r="BM60" s="5">
        <f t="shared" ca="1" si="222"/>
        <v>0</v>
      </c>
      <c r="BN60" s="5">
        <f t="shared" ca="1" si="223"/>
        <v>0</v>
      </c>
      <c r="BO60" s="5">
        <f t="shared" ca="1" si="224"/>
        <v>0</v>
      </c>
      <c r="BP60" s="5">
        <f t="shared" ca="1" si="225"/>
        <v>0</v>
      </c>
      <c r="BQ60" s="5">
        <f t="shared" ca="1" si="226"/>
        <v>0</v>
      </c>
      <c r="BR60" s="5">
        <f t="shared" ca="1" si="227"/>
        <v>0</v>
      </c>
      <c r="BS60" s="5">
        <f t="shared" ca="1" si="227"/>
        <v>0</v>
      </c>
      <c r="BT60" s="38">
        <f t="shared" ca="1" si="228"/>
        <v>0</v>
      </c>
      <c r="BU60" s="38">
        <f t="shared" ca="1" si="229"/>
        <v>0</v>
      </c>
      <c r="BV60" s="38">
        <f t="shared" ca="1" si="230"/>
        <v>0</v>
      </c>
      <c r="BW60" s="38">
        <f t="shared" ca="1" si="231"/>
        <v>0</v>
      </c>
      <c r="BX60" s="38">
        <f t="shared" ca="1" si="232"/>
        <v>0</v>
      </c>
      <c r="BY60" s="38">
        <f t="shared" ca="1" si="233"/>
        <v>0</v>
      </c>
      <c r="BZ60" s="38">
        <f t="shared" ca="1" si="234"/>
        <v>0</v>
      </c>
      <c r="CA60" s="20">
        <f t="shared" ca="1" si="235"/>
        <v>0</v>
      </c>
      <c r="CB60" s="34">
        <f t="shared" ca="1" si="86"/>
        <v>38.374442834943338</v>
      </c>
      <c r="CC60" s="34">
        <f t="shared" ca="1" si="87"/>
        <v>38.374442834943338</v>
      </c>
      <c r="CD60" s="25">
        <f t="shared" ca="1" si="236"/>
        <v>0</v>
      </c>
      <c r="CE60" s="35">
        <f t="shared" ca="1" si="237"/>
        <v>153.26499999999999</v>
      </c>
      <c r="CF60" s="35">
        <f t="shared" ca="1" si="238"/>
        <v>153.26499999999999</v>
      </c>
      <c r="CG60" s="47">
        <f t="shared" ca="1" si="332"/>
        <v>0</v>
      </c>
      <c r="CH60" s="5"/>
      <c r="CJ60" s="5">
        <f t="shared" ca="1" si="155"/>
        <v>41</v>
      </c>
      <c r="CK60" s="5">
        <f t="shared" ca="1" si="156"/>
        <v>35</v>
      </c>
      <c r="CL60" s="66">
        <f t="shared" ca="1" si="157"/>
        <v>0.14634146341463417</v>
      </c>
      <c r="CO60" s="5">
        <f t="shared" ca="1" si="318"/>
        <v>64219</v>
      </c>
      <c r="CP60" s="5">
        <f t="shared" ca="1" si="318"/>
        <v>0</v>
      </c>
      <c r="CQ60" s="5">
        <f t="shared" ca="1" si="318"/>
        <v>3079.08</v>
      </c>
      <c r="CR60" s="5">
        <f t="shared" ca="1" si="318"/>
        <v>30976.6</v>
      </c>
      <c r="CS60" s="5">
        <f t="shared" ca="1" si="318"/>
        <v>0</v>
      </c>
      <c r="CT60" s="5">
        <f t="shared" ca="1" si="318"/>
        <v>0</v>
      </c>
      <c r="CU60" s="5">
        <f t="shared" ca="1" si="318"/>
        <v>0</v>
      </c>
      <c r="CV60" s="5">
        <f t="shared" ca="1" si="318"/>
        <v>6596.67</v>
      </c>
      <c r="CW60" s="5">
        <f t="shared" ca="1" si="318"/>
        <v>23566.7</v>
      </c>
      <c r="CX60" s="5">
        <f t="shared" ca="1" si="318"/>
        <v>0</v>
      </c>
      <c r="CY60" s="5">
        <f t="shared" ca="1" si="318"/>
        <v>0</v>
      </c>
      <c r="CZ60" s="5">
        <f t="shared" ca="1" si="318"/>
        <v>0</v>
      </c>
      <c r="DA60" s="5"/>
      <c r="DB60" s="5">
        <f t="shared" ca="1" si="319"/>
        <v>185.10400000000001</v>
      </c>
      <c r="DC60" s="5">
        <f t="shared" ca="1" si="319"/>
        <v>25.3048</v>
      </c>
      <c r="DD60" s="5">
        <f t="shared" ca="1" si="319"/>
        <v>0</v>
      </c>
      <c r="DE60" s="5">
        <f t="shared" ca="1" si="319"/>
        <v>0</v>
      </c>
      <c r="DF60" s="5">
        <f t="shared" ca="1" si="319"/>
        <v>0</v>
      </c>
      <c r="DG60" s="5">
        <f t="shared" ca="1" si="319"/>
        <v>0</v>
      </c>
      <c r="DH60" s="5">
        <f t="shared" ca="1" si="319"/>
        <v>159.79900000000001</v>
      </c>
      <c r="DI60" s="5">
        <f t="shared" ca="1" si="319"/>
        <v>0</v>
      </c>
      <c r="DJ60" s="5">
        <f t="shared" ca="1" si="319"/>
        <v>0</v>
      </c>
      <c r="DK60" s="5">
        <f t="shared" ca="1" si="319"/>
        <v>0</v>
      </c>
      <c r="DL60" s="5">
        <f t="shared" ca="1" si="319"/>
        <v>0</v>
      </c>
      <c r="DM60" s="5">
        <f t="shared" ca="1" si="319"/>
        <v>0</v>
      </c>
      <c r="DN60" s="5"/>
      <c r="DO60" s="5">
        <f t="shared" ca="1" si="320"/>
        <v>188.274</v>
      </c>
      <c r="DP60" s="5">
        <f t="shared" ca="1" si="320"/>
        <v>0.77173000000000003</v>
      </c>
      <c r="DQ60" s="5">
        <f t="shared" ca="1" si="320"/>
        <v>29.577000000000002</v>
      </c>
      <c r="DR60" s="5">
        <f t="shared" ca="1" si="320"/>
        <v>124.994</v>
      </c>
      <c r="DS60" s="5">
        <f t="shared" ca="1" si="320"/>
        <v>0</v>
      </c>
      <c r="DT60" s="5">
        <f t="shared" ca="1" si="320"/>
        <v>0</v>
      </c>
      <c r="DU60" s="5">
        <f t="shared" ca="1" si="320"/>
        <v>4.17666</v>
      </c>
      <c r="DV60" s="5">
        <f t="shared" ca="1" si="320"/>
        <v>28.754899999999999</v>
      </c>
      <c r="DW60" s="5"/>
      <c r="DX60" s="20">
        <f t="shared" ca="1" si="273"/>
        <v>43.188562081406019</v>
      </c>
      <c r="DY60" s="20">
        <f t="shared" ca="1" si="274"/>
        <v>0.459915849546987</v>
      </c>
      <c r="DZ60" s="20">
        <f t="shared" ca="1" si="275"/>
        <v>1.9094375659981278</v>
      </c>
      <c r="EA60" s="20">
        <f t="shared" ca="1" si="276"/>
        <v>19.209596277751018</v>
      </c>
      <c r="EB60" s="20">
        <f t="shared" ca="1" si="277"/>
        <v>0</v>
      </c>
      <c r="EC60" s="20">
        <f t="shared" ca="1" si="278"/>
        <v>0</v>
      </c>
      <c r="ED60" s="20">
        <f t="shared" ca="1" si="279"/>
        <v>2.9043538317536193</v>
      </c>
      <c r="EE60" s="20">
        <f t="shared" ca="1" si="280"/>
        <v>4.090809432847756</v>
      </c>
      <c r="EF60" s="20">
        <f t="shared" ca="1" si="281"/>
        <v>14.614476495124546</v>
      </c>
      <c r="EG60" s="20">
        <f t="shared" ca="1" si="282"/>
        <v>0</v>
      </c>
      <c r="EH60" s="20">
        <f t="shared" ca="1" si="283"/>
        <v>0</v>
      </c>
      <c r="EI60" s="5"/>
      <c r="EJ60" s="5"/>
      <c r="EK60" s="5"/>
      <c r="EL60" s="5">
        <f t="shared" ca="1" si="324"/>
        <v>64219</v>
      </c>
      <c r="EM60" s="5">
        <f t="shared" ca="1" si="324"/>
        <v>0</v>
      </c>
      <c r="EN60" s="5">
        <f t="shared" ca="1" si="324"/>
        <v>3079.08</v>
      </c>
      <c r="EO60" s="5">
        <f t="shared" ca="1" si="324"/>
        <v>30976.6</v>
      </c>
      <c r="EP60" s="5">
        <f t="shared" ca="1" si="324"/>
        <v>0</v>
      </c>
      <c r="EQ60" s="5">
        <f t="shared" ca="1" si="324"/>
        <v>0</v>
      </c>
      <c r="ER60" s="5">
        <f t="shared" ca="1" si="324"/>
        <v>0</v>
      </c>
      <c r="ES60" s="5">
        <f t="shared" ca="1" si="324"/>
        <v>6596.67</v>
      </c>
      <c r="ET60" s="5">
        <f t="shared" ca="1" si="324"/>
        <v>23566.7</v>
      </c>
      <c r="EU60" s="5">
        <f t="shared" ca="1" si="324"/>
        <v>0</v>
      </c>
      <c r="EV60" s="5">
        <f t="shared" ca="1" si="324"/>
        <v>0</v>
      </c>
      <c r="EW60" s="5">
        <f t="shared" ca="1" si="324"/>
        <v>0</v>
      </c>
      <c r="EX60" s="5"/>
      <c r="EY60" s="5">
        <f t="shared" ca="1" si="325"/>
        <v>185.10400000000001</v>
      </c>
      <c r="EZ60" s="5">
        <f t="shared" ca="1" si="325"/>
        <v>25.3048</v>
      </c>
      <c r="FA60" s="5">
        <f t="shared" ca="1" si="325"/>
        <v>0</v>
      </c>
      <c r="FB60" s="5">
        <f t="shared" ca="1" si="325"/>
        <v>0</v>
      </c>
      <c r="FC60" s="5">
        <f t="shared" ca="1" si="325"/>
        <v>0</v>
      </c>
      <c r="FD60" s="5">
        <f t="shared" ca="1" si="325"/>
        <v>0</v>
      </c>
      <c r="FE60" s="5">
        <f t="shared" ca="1" si="325"/>
        <v>159.79900000000001</v>
      </c>
      <c r="FF60" s="5">
        <f t="shared" ca="1" si="325"/>
        <v>0</v>
      </c>
      <c r="FG60" s="5">
        <f t="shared" ca="1" si="325"/>
        <v>0</v>
      </c>
      <c r="FH60" s="5">
        <f t="shared" ca="1" si="325"/>
        <v>0</v>
      </c>
      <c r="FI60" s="5">
        <f t="shared" ca="1" si="325"/>
        <v>0</v>
      </c>
      <c r="FJ60" s="5">
        <f t="shared" ca="1" si="325"/>
        <v>0</v>
      </c>
      <c r="FK60" s="5"/>
      <c r="FL60" s="5">
        <f t="shared" ca="1" si="326"/>
        <v>188.274</v>
      </c>
      <c r="FM60" s="5">
        <f t="shared" ca="1" si="326"/>
        <v>0.77173000000000003</v>
      </c>
      <c r="FN60" s="5">
        <f t="shared" ca="1" si="326"/>
        <v>29.577000000000002</v>
      </c>
      <c r="FO60" s="5">
        <f t="shared" ca="1" si="326"/>
        <v>124.994</v>
      </c>
      <c r="FP60" s="5">
        <f t="shared" ca="1" si="326"/>
        <v>0</v>
      </c>
      <c r="FQ60" s="5">
        <f t="shared" ca="1" si="326"/>
        <v>0</v>
      </c>
      <c r="FR60" s="5">
        <f t="shared" ca="1" si="326"/>
        <v>4.17666</v>
      </c>
      <c r="FS60" s="5">
        <f t="shared" ca="1" si="326"/>
        <v>28.754899999999999</v>
      </c>
      <c r="FT60" s="5"/>
      <c r="FU60" s="20">
        <f t="shared" ca="1" si="284"/>
        <v>43.188562081406019</v>
      </c>
      <c r="FV60" s="20">
        <f t="shared" ca="1" si="285"/>
        <v>0.459915849546987</v>
      </c>
      <c r="FW60" s="20">
        <f t="shared" ca="1" si="286"/>
        <v>1.9094375659981278</v>
      </c>
      <c r="FX60" s="20">
        <f t="shared" ca="1" si="287"/>
        <v>19.209596277751018</v>
      </c>
      <c r="FY60" s="20">
        <f t="shared" ca="1" si="288"/>
        <v>0</v>
      </c>
      <c r="FZ60" s="20">
        <f t="shared" ca="1" si="289"/>
        <v>0</v>
      </c>
      <c r="GA60" s="20">
        <f t="shared" ca="1" si="290"/>
        <v>2.9043538317536193</v>
      </c>
      <c r="GB60" s="20">
        <f t="shared" ca="1" si="291"/>
        <v>4.090809432847756</v>
      </c>
      <c r="GC60" s="20">
        <f t="shared" ca="1" si="292"/>
        <v>14.614476495124546</v>
      </c>
      <c r="GD60" s="20">
        <f t="shared" ca="1" si="293"/>
        <v>0</v>
      </c>
      <c r="GE60" s="20">
        <f t="shared" ca="1" si="294"/>
        <v>0</v>
      </c>
      <c r="GF60" s="5"/>
      <c r="GG60" s="5"/>
      <c r="GH60" s="5"/>
      <c r="GI60" s="5">
        <f t="shared" ca="1" si="321"/>
        <v>55488.6</v>
      </c>
      <c r="GJ60" s="5">
        <f t="shared" ca="1" si="321"/>
        <v>0</v>
      </c>
      <c r="GK60" s="5">
        <f t="shared" ca="1" si="321"/>
        <v>6128.41</v>
      </c>
      <c r="GL60" s="5">
        <f t="shared" ca="1" si="321"/>
        <v>19021.5</v>
      </c>
      <c r="GM60" s="5">
        <f t="shared" ca="1" si="321"/>
        <v>0</v>
      </c>
      <c r="GN60" s="5">
        <f t="shared" ca="1" si="321"/>
        <v>0</v>
      </c>
      <c r="GO60" s="5">
        <f t="shared" ca="1" si="321"/>
        <v>0</v>
      </c>
      <c r="GP60" s="5">
        <f t="shared" ca="1" si="321"/>
        <v>6772.09</v>
      </c>
      <c r="GQ60" s="5">
        <f t="shared" ca="1" si="321"/>
        <v>23566.7</v>
      </c>
      <c r="GR60" s="5">
        <f t="shared" ca="1" si="321"/>
        <v>0</v>
      </c>
      <c r="GS60" s="5">
        <f t="shared" ca="1" si="321"/>
        <v>0</v>
      </c>
      <c r="GT60" s="5">
        <f t="shared" ca="1" si="321"/>
        <v>0</v>
      </c>
      <c r="GU60" s="5"/>
      <c r="GV60" s="5">
        <f t="shared" ca="1" si="322"/>
        <v>218.11</v>
      </c>
      <c r="GW60" s="5">
        <f t="shared" ca="1" si="322"/>
        <v>48.065600000000003</v>
      </c>
      <c r="GX60" s="5">
        <f t="shared" ca="1" si="322"/>
        <v>0</v>
      </c>
      <c r="GY60" s="5">
        <f t="shared" ca="1" si="322"/>
        <v>0</v>
      </c>
      <c r="GZ60" s="5">
        <f t="shared" ca="1" si="322"/>
        <v>0</v>
      </c>
      <c r="HA60" s="5">
        <f t="shared" ca="1" si="322"/>
        <v>0</v>
      </c>
      <c r="HB60" s="5">
        <f t="shared" ca="1" si="322"/>
        <v>170.04400000000001</v>
      </c>
      <c r="HC60" s="5">
        <f t="shared" ca="1" si="322"/>
        <v>0</v>
      </c>
      <c r="HD60" s="5">
        <f t="shared" ca="1" si="322"/>
        <v>0</v>
      </c>
      <c r="HE60" s="5">
        <f t="shared" ca="1" si="322"/>
        <v>0</v>
      </c>
      <c r="HF60" s="5">
        <f t="shared" ca="1" si="322"/>
        <v>0</v>
      </c>
      <c r="HG60" s="5">
        <f t="shared" ca="1" si="322"/>
        <v>0</v>
      </c>
      <c r="HH60" s="5"/>
      <c r="HI60" s="5">
        <f t="shared" ca="1" si="323"/>
        <v>153.26499999999999</v>
      </c>
      <c r="HJ60" s="5">
        <f t="shared" ca="1" si="323"/>
        <v>1.4380299999999999</v>
      </c>
      <c r="HK60" s="5">
        <f t="shared" ca="1" si="323"/>
        <v>40.6875</v>
      </c>
      <c r="HL60" s="5">
        <f t="shared" ca="1" si="323"/>
        <v>76.753600000000006</v>
      </c>
      <c r="HM60" s="5">
        <f t="shared" ca="1" si="323"/>
        <v>0</v>
      </c>
      <c r="HN60" s="5">
        <f t="shared" ca="1" si="323"/>
        <v>0</v>
      </c>
      <c r="HO60" s="5">
        <f t="shared" ca="1" si="323"/>
        <v>4.44421</v>
      </c>
      <c r="HP60" s="5">
        <f t="shared" ca="1" si="323"/>
        <v>29.941099999999999</v>
      </c>
      <c r="HQ60" s="5"/>
      <c r="HR60" s="20">
        <f t="shared" ca="1" si="103"/>
        <v>38.374442834943338</v>
      </c>
      <c r="HS60" s="20">
        <f t="shared" ca="1" si="104"/>
        <v>0.87359438754646002</v>
      </c>
      <c r="HT60" s="20">
        <f t="shared" ca="1" si="105"/>
        <v>3.8004261902381837</v>
      </c>
      <c r="HU60" s="20">
        <f t="shared" ca="1" si="106"/>
        <v>11.795850273988785</v>
      </c>
      <c r="HV60" s="20">
        <f t="shared" ca="1" si="107"/>
        <v>0</v>
      </c>
      <c r="HW60" s="20">
        <f t="shared" ca="1" si="108"/>
        <v>0</v>
      </c>
      <c r="HX60" s="20">
        <f t="shared" ca="1" si="109"/>
        <v>3.0905571559691389</v>
      </c>
      <c r="HY60" s="20">
        <f t="shared" ca="1" si="110"/>
        <v>4.199593075308294</v>
      </c>
      <c r="HZ60" s="20">
        <f t="shared" ca="1" si="111"/>
        <v>14.614476495124546</v>
      </c>
      <c r="IA60" s="20">
        <f t="shared" ca="1" si="112"/>
        <v>0</v>
      </c>
      <c r="IB60" s="20">
        <f t="shared" ca="1" si="113"/>
        <v>0</v>
      </c>
      <c r="IC60" s="5"/>
      <c r="ID60" s="5"/>
      <c r="IE60" s="5"/>
      <c r="IF60" s="5">
        <f t="shared" ca="1" si="327"/>
        <v>55488.6</v>
      </c>
      <c r="IG60" s="5">
        <f t="shared" ca="1" si="327"/>
        <v>0</v>
      </c>
      <c r="IH60" s="5">
        <f t="shared" ca="1" si="327"/>
        <v>6128.41</v>
      </c>
      <c r="II60" s="5">
        <f t="shared" ca="1" si="327"/>
        <v>19021.5</v>
      </c>
      <c r="IJ60" s="5">
        <f t="shared" ca="1" si="327"/>
        <v>0</v>
      </c>
      <c r="IK60" s="5">
        <f t="shared" ca="1" si="327"/>
        <v>0</v>
      </c>
      <c r="IL60" s="5">
        <f t="shared" ca="1" si="327"/>
        <v>0</v>
      </c>
      <c r="IM60" s="5">
        <f t="shared" ca="1" si="327"/>
        <v>6772.09</v>
      </c>
      <c r="IN60" s="5">
        <f t="shared" ca="1" si="327"/>
        <v>23566.7</v>
      </c>
      <c r="IO60" s="5">
        <f t="shared" ca="1" si="327"/>
        <v>0</v>
      </c>
      <c r="IP60" s="5">
        <f t="shared" ca="1" si="327"/>
        <v>0</v>
      </c>
      <c r="IQ60" s="5">
        <f t="shared" ca="1" si="327"/>
        <v>0</v>
      </c>
      <c r="IR60" s="5"/>
      <c r="IS60" s="5">
        <f t="shared" ca="1" si="328"/>
        <v>218.11</v>
      </c>
      <c r="IT60" s="5">
        <f t="shared" ca="1" si="328"/>
        <v>48.065600000000003</v>
      </c>
      <c r="IU60" s="5">
        <f t="shared" ca="1" si="328"/>
        <v>0</v>
      </c>
      <c r="IV60" s="5">
        <f t="shared" ca="1" si="328"/>
        <v>0</v>
      </c>
      <c r="IW60" s="5">
        <f t="shared" ca="1" si="328"/>
        <v>0</v>
      </c>
      <c r="IX60" s="5">
        <f t="shared" ca="1" si="328"/>
        <v>0</v>
      </c>
      <c r="IY60" s="5">
        <f t="shared" ca="1" si="328"/>
        <v>170.04400000000001</v>
      </c>
      <c r="IZ60" s="5">
        <f t="shared" ca="1" si="328"/>
        <v>0</v>
      </c>
      <c r="JA60" s="5">
        <f t="shared" ca="1" si="328"/>
        <v>0</v>
      </c>
      <c r="JB60" s="5">
        <f t="shared" ca="1" si="328"/>
        <v>0</v>
      </c>
      <c r="JC60" s="5">
        <f t="shared" ca="1" si="328"/>
        <v>0</v>
      </c>
      <c r="JD60" s="5">
        <f t="shared" ca="1" si="328"/>
        <v>0</v>
      </c>
      <c r="JE60" s="5"/>
      <c r="JF60" s="5">
        <f t="shared" ca="1" si="329"/>
        <v>153.26499999999999</v>
      </c>
      <c r="JG60" s="5">
        <f t="shared" ca="1" si="329"/>
        <v>1.4380299999999999</v>
      </c>
      <c r="JH60" s="5">
        <f t="shared" ca="1" si="329"/>
        <v>40.6875</v>
      </c>
      <c r="JI60" s="5">
        <f t="shared" ca="1" si="329"/>
        <v>76.753600000000006</v>
      </c>
      <c r="JJ60" s="5">
        <f t="shared" ca="1" si="329"/>
        <v>0</v>
      </c>
      <c r="JK60" s="5">
        <f t="shared" ca="1" si="329"/>
        <v>0</v>
      </c>
      <c r="JL60" s="5">
        <f t="shared" ca="1" si="329"/>
        <v>4.44421</v>
      </c>
      <c r="JM60" s="5">
        <f t="shared" ca="1" si="329"/>
        <v>29.941099999999999</v>
      </c>
      <c r="JN60" s="5"/>
      <c r="JO60" s="20">
        <f t="shared" ca="1" si="295"/>
        <v>38.374442834943338</v>
      </c>
      <c r="JP60" s="20">
        <f t="shared" ca="1" si="296"/>
        <v>0.87359438754646002</v>
      </c>
      <c r="JQ60" s="20">
        <f t="shared" ca="1" si="297"/>
        <v>3.8004261902381837</v>
      </c>
      <c r="JR60" s="20">
        <f t="shared" ca="1" si="298"/>
        <v>11.795850273988785</v>
      </c>
      <c r="JS60" s="20">
        <f t="shared" ca="1" si="299"/>
        <v>0</v>
      </c>
      <c r="JT60" s="20">
        <f t="shared" ca="1" si="300"/>
        <v>0</v>
      </c>
      <c r="JU60" s="20">
        <f t="shared" ca="1" si="301"/>
        <v>3.0905571559691389</v>
      </c>
      <c r="JV60" s="20">
        <f t="shared" ca="1" si="302"/>
        <v>4.199593075308294</v>
      </c>
      <c r="JW60" s="20">
        <f t="shared" ca="1" si="303"/>
        <v>14.614476495124546</v>
      </c>
      <c r="JX60" s="20">
        <f t="shared" ca="1" si="304"/>
        <v>0</v>
      </c>
      <c r="JY60" s="20">
        <f t="shared" ca="1" si="305"/>
        <v>0</v>
      </c>
    </row>
    <row r="61" spans="1:285" ht="15" customHeight="1" x14ac:dyDescent="0.25">
      <c r="A61" s="5">
        <f>IF('Old Results'!E41='New Results'!E41,'New Results'!E41,"0")</f>
        <v>5502.05</v>
      </c>
      <c r="B61" s="5">
        <v>200</v>
      </c>
      <c r="C61" s="28">
        <f t="shared" si="272"/>
        <v>40</v>
      </c>
      <c r="D61" s="43" t="str">
        <f>'Old Results'!C41</f>
        <v>020006-Run18</v>
      </c>
      <c r="E61" s="43" t="str">
        <f>'New Results'!C41</f>
        <v>020006-Run18</v>
      </c>
      <c r="F61" s="5">
        <f t="shared" ca="1" si="183"/>
        <v>0</v>
      </c>
      <c r="G61" s="5">
        <f t="shared" ca="1" si="184"/>
        <v>0</v>
      </c>
      <c r="H61" s="5">
        <f t="shared" ca="1" si="185"/>
        <v>0</v>
      </c>
      <c r="I61" s="5">
        <f t="shared" ca="1" si="186"/>
        <v>0</v>
      </c>
      <c r="J61" s="5">
        <f t="shared" ca="1" si="187"/>
        <v>0</v>
      </c>
      <c r="K61" s="5">
        <f t="shared" ca="1" si="188"/>
        <v>0</v>
      </c>
      <c r="L61" s="5">
        <f t="shared" ca="1" si="189"/>
        <v>0</v>
      </c>
      <c r="M61" s="5">
        <f t="shared" ca="1" si="190"/>
        <v>0</v>
      </c>
      <c r="N61" s="5">
        <f t="shared" ca="1" si="191"/>
        <v>0</v>
      </c>
      <c r="O61" s="5">
        <f t="shared" ca="1" si="192"/>
        <v>0</v>
      </c>
      <c r="P61" s="5">
        <f t="shared" ca="1" si="193"/>
        <v>0</v>
      </c>
      <c r="Q61" s="5">
        <f t="shared" ca="1" si="193"/>
        <v>0</v>
      </c>
      <c r="R61" s="5">
        <f t="shared" ca="1" si="194"/>
        <v>0</v>
      </c>
      <c r="S61" s="5">
        <f t="shared" ca="1" si="195"/>
        <v>0</v>
      </c>
      <c r="T61" s="5">
        <f t="shared" ca="1" si="196"/>
        <v>0</v>
      </c>
      <c r="U61" s="5">
        <f t="shared" ca="1" si="197"/>
        <v>0</v>
      </c>
      <c r="V61" s="5">
        <f t="shared" ca="1" si="198"/>
        <v>0</v>
      </c>
      <c r="W61" s="5">
        <f t="shared" ca="1" si="199"/>
        <v>0</v>
      </c>
      <c r="X61" s="5">
        <f t="shared" ca="1" si="200"/>
        <v>0</v>
      </c>
      <c r="Y61" s="5">
        <f t="shared" ca="1" si="201"/>
        <v>0</v>
      </c>
      <c r="Z61" s="5">
        <f t="shared" ca="1" si="202"/>
        <v>0</v>
      </c>
      <c r="AA61" s="5">
        <f t="shared" ca="1" si="203"/>
        <v>0</v>
      </c>
      <c r="AB61" s="5">
        <f t="shared" ca="1" si="204"/>
        <v>0</v>
      </c>
      <c r="AC61" s="5">
        <f t="shared" ca="1" si="204"/>
        <v>0</v>
      </c>
      <c r="AD61" s="38">
        <f t="shared" ca="1" si="205"/>
        <v>0</v>
      </c>
      <c r="AE61" s="38">
        <f t="shared" ca="1" si="206"/>
        <v>0</v>
      </c>
      <c r="AF61" s="38">
        <f t="shared" ca="1" si="207"/>
        <v>0</v>
      </c>
      <c r="AG61" s="38">
        <f t="shared" ca="1" si="208"/>
        <v>0</v>
      </c>
      <c r="AH61" s="38">
        <f t="shared" ca="1" si="209"/>
        <v>0</v>
      </c>
      <c r="AI61" s="38">
        <f t="shared" ca="1" si="210"/>
        <v>0</v>
      </c>
      <c r="AJ61" s="38">
        <f t="shared" ca="1" si="211"/>
        <v>0</v>
      </c>
      <c r="AK61" s="38">
        <f t="shared" ca="1" si="212"/>
        <v>0</v>
      </c>
      <c r="AL61" s="34">
        <f t="shared" ca="1" si="330"/>
        <v>45.085900055433882</v>
      </c>
      <c r="AM61" s="34">
        <f t="shared" ca="1" si="331"/>
        <v>45.085900055433882</v>
      </c>
      <c r="AN61" s="25">
        <f t="shared" ca="1" si="213"/>
        <v>0</v>
      </c>
      <c r="AO61" s="35">
        <f t="shared" ca="1" si="214"/>
        <v>199.05699999999999</v>
      </c>
      <c r="AP61" s="35">
        <f t="shared" ca="1" si="215"/>
        <v>199.05699999999999</v>
      </c>
      <c r="AQ61" s="47">
        <f t="shared" ca="1" si="216"/>
        <v>0</v>
      </c>
      <c r="AR61" s="35">
        <f t="shared" ca="1" si="70"/>
        <v>-45.8</v>
      </c>
      <c r="AS61" s="35">
        <f t="shared" ca="1" si="71"/>
        <v>-45.8</v>
      </c>
      <c r="AT61" s="49">
        <f t="shared" ca="1" si="132"/>
        <v>0</v>
      </c>
      <c r="AU61" s="5"/>
      <c r="AV61" s="5">
        <f t="shared" ca="1" si="72"/>
        <v>0</v>
      </c>
      <c r="AW61" s="5">
        <f t="shared" ca="1" si="73"/>
        <v>0</v>
      </c>
      <c r="AX61" s="5">
        <f t="shared" ca="1" si="74"/>
        <v>0</v>
      </c>
      <c r="AY61" s="5">
        <f t="shared" ca="1" si="75"/>
        <v>0</v>
      </c>
      <c r="AZ61" s="5">
        <f t="shared" ca="1" si="76"/>
        <v>0</v>
      </c>
      <c r="BA61" s="5">
        <f t="shared" ca="1" si="77"/>
        <v>0</v>
      </c>
      <c r="BB61" s="5">
        <f t="shared" ca="1" si="78"/>
        <v>0</v>
      </c>
      <c r="BC61" s="5">
        <f t="shared" ca="1" si="79"/>
        <v>0</v>
      </c>
      <c r="BD61" s="5">
        <f t="shared" ca="1" si="80"/>
        <v>0</v>
      </c>
      <c r="BE61" s="5">
        <f t="shared" ca="1" si="81"/>
        <v>0</v>
      </c>
      <c r="BF61" s="5">
        <f t="shared" ca="1" si="82"/>
        <v>0</v>
      </c>
      <c r="BG61" s="5">
        <f t="shared" ca="1" si="83"/>
        <v>0</v>
      </c>
      <c r="BH61" s="5">
        <f t="shared" ca="1" si="217"/>
        <v>0</v>
      </c>
      <c r="BI61" s="5">
        <f t="shared" ca="1" si="218"/>
        <v>0</v>
      </c>
      <c r="BJ61" s="5">
        <f t="shared" ca="1" si="219"/>
        <v>0</v>
      </c>
      <c r="BK61" s="5">
        <f t="shared" ca="1" si="220"/>
        <v>0</v>
      </c>
      <c r="BL61" s="5">
        <f t="shared" ca="1" si="221"/>
        <v>0</v>
      </c>
      <c r="BM61" s="5">
        <f t="shared" ca="1" si="222"/>
        <v>0</v>
      </c>
      <c r="BN61" s="5">
        <f t="shared" ca="1" si="223"/>
        <v>0</v>
      </c>
      <c r="BO61" s="5">
        <f t="shared" ca="1" si="224"/>
        <v>0</v>
      </c>
      <c r="BP61" s="5">
        <f t="shared" ca="1" si="225"/>
        <v>0</v>
      </c>
      <c r="BQ61" s="5">
        <f t="shared" ca="1" si="226"/>
        <v>0</v>
      </c>
      <c r="BR61" s="5">
        <f t="shared" ca="1" si="227"/>
        <v>0</v>
      </c>
      <c r="BS61" s="5">
        <f t="shared" ca="1" si="227"/>
        <v>0</v>
      </c>
      <c r="BT61" s="38">
        <f t="shared" ca="1" si="228"/>
        <v>0</v>
      </c>
      <c r="BU61" s="38">
        <f t="shared" ca="1" si="229"/>
        <v>0</v>
      </c>
      <c r="BV61" s="38">
        <f t="shared" ca="1" si="230"/>
        <v>0</v>
      </c>
      <c r="BW61" s="38">
        <f t="shared" ca="1" si="231"/>
        <v>0</v>
      </c>
      <c r="BX61" s="38">
        <f t="shared" ca="1" si="232"/>
        <v>0</v>
      </c>
      <c r="BY61" s="38">
        <f t="shared" ca="1" si="233"/>
        <v>0</v>
      </c>
      <c r="BZ61" s="38">
        <f t="shared" ca="1" si="234"/>
        <v>0</v>
      </c>
      <c r="CA61" s="20">
        <f t="shared" ca="1" si="235"/>
        <v>0</v>
      </c>
      <c r="CB61" s="34">
        <f t="shared" ca="1" si="86"/>
        <v>38.374442834943338</v>
      </c>
      <c r="CC61" s="34">
        <f t="shared" ca="1" si="87"/>
        <v>38.374442834943338</v>
      </c>
      <c r="CD61" s="25">
        <f t="shared" ca="1" si="236"/>
        <v>0</v>
      </c>
      <c r="CE61" s="35">
        <f t="shared" ca="1" si="237"/>
        <v>153.26499999999999</v>
      </c>
      <c r="CF61" s="35">
        <f t="shared" ca="1" si="238"/>
        <v>153.26499999999999</v>
      </c>
      <c r="CG61" s="47">
        <f t="shared" ca="1" si="332"/>
        <v>0</v>
      </c>
      <c r="CH61" s="5"/>
      <c r="CJ61" s="5">
        <f t="shared" ca="1" si="155"/>
        <v>41</v>
      </c>
      <c r="CK61" s="5">
        <f t="shared" ca="1" si="156"/>
        <v>34</v>
      </c>
      <c r="CL61" s="66">
        <f t="shared" ca="1" si="157"/>
        <v>0.17073170731707321</v>
      </c>
      <c r="CO61" s="5">
        <f t="shared" ca="1" si="318"/>
        <v>67474.7</v>
      </c>
      <c r="CP61" s="5">
        <f t="shared" ca="1" si="318"/>
        <v>34.151899999999998</v>
      </c>
      <c r="CQ61" s="5">
        <f t="shared" ca="1" si="318"/>
        <v>4895.1400000000003</v>
      </c>
      <c r="CR61" s="5">
        <f t="shared" ca="1" si="318"/>
        <v>30253.8</v>
      </c>
      <c r="CS61" s="5">
        <f t="shared" ca="1" si="318"/>
        <v>0</v>
      </c>
      <c r="CT61" s="5">
        <f t="shared" ca="1" si="318"/>
        <v>0</v>
      </c>
      <c r="CU61" s="5">
        <f t="shared" ca="1" si="318"/>
        <v>0</v>
      </c>
      <c r="CV61" s="5">
        <f t="shared" ca="1" si="318"/>
        <v>8724.9500000000007</v>
      </c>
      <c r="CW61" s="5">
        <f t="shared" ca="1" si="318"/>
        <v>23566.7</v>
      </c>
      <c r="CX61" s="5">
        <f t="shared" ca="1" si="318"/>
        <v>0</v>
      </c>
      <c r="CY61" s="5">
        <f t="shared" ca="1" si="318"/>
        <v>0</v>
      </c>
      <c r="CZ61" s="5">
        <f t="shared" ca="1" si="318"/>
        <v>0</v>
      </c>
      <c r="DA61" s="5"/>
      <c r="DB61" s="5">
        <f t="shared" ca="1" si="319"/>
        <v>178.41200000000001</v>
      </c>
      <c r="DC61" s="5">
        <f t="shared" ca="1" si="319"/>
        <v>18.877099999999999</v>
      </c>
      <c r="DD61" s="5">
        <f t="shared" ca="1" si="319"/>
        <v>0</v>
      </c>
      <c r="DE61" s="5">
        <f t="shared" ca="1" si="319"/>
        <v>0</v>
      </c>
      <c r="DF61" s="5">
        <f t="shared" ca="1" si="319"/>
        <v>0</v>
      </c>
      <c r="DG61" s="5">
        <f t="shared" ca="1" si="319"/>
        <v>0</v>
      </c>
      <c r="DH61" s="5">
        <f t="shared" ca="1" si="319"/>
        <v>159.535</v>
      </c>
      <c r="DI61" s="5">
        <f t="shared" ca="1" si="319"/>
        <v>0</v>
      </c>
      <c r="DJ61" s="5">
        <f t="shared" ca="1" si="319"/>
        <v>0</v>
      </c>
      <c r="DK61" s="5">
        <f t="shared" ca="1" si="319"/>
        <v>0</v>
      </c>
      <c r="DL61" s="5">
        <f t="shared" ca="1" si="319"/>
        <v>0</v>
      </c>
      <c r="DM61" s="5">
        <f t="shared" ca="1" si="319"/>
        <v>0</v>
      </c>
      <c r="DN61" s="5"/>
      <c r="DO61" s="5">
        <f t="shared" ca="1" si="320"/>
        <v>199.05699999999999</v>
      </c>
      <c r="DP61" s="5">
        <f t="shared" ca="1" si="320"/>
        <v>0.66773099999999996</v>
      </c>
      <c r="DQ61" s="5">
        <f t="shared" ca="1" si="320"/>
        <v>33.306199999999997</v>
      </c>
      <c r="DR61" s="5">
        <f t="shared" ca="1" si="320"/>
        <v>122.077</v>
      </c>
      <c r="DS61" s="5">
        <f t="shared" ca="1" si="320"/>
        <v>0</v>
      </c>
      <c r="DT61" s="5">
        <f t="shared" ca="1" si="320"/>
        <v>0</v>
      </c>
      <c r="DU61" s="5">
        <f t="shared" ca="1" si="320"/>
        <v>4.16974</v>
      </c>
      <c r="DV61" s="5">
        <f t="shared" ca="1" si="320"/>
        <v>38.836399999999998</v>
      </c>
      <c r="DW61" s="5"/>
      <c r="DX61" s="20">
        <f t="shared" ca="1" si="273"/>
        <v>45.085900055433882</v>
      </c>
      <c r="DY61" s="20">
        <f t="shared" ca="1" si="274"/>
        <v>0.36427082320226095</v>
      </c>
      <c r="DZ61" s="20">
        <f t="shared" ca="1" si="275"/>
        <v>3.0356353868103709</v>
      </c>
      <c r="EA61" s="20">
        <f t="shared" ca="1" si="276"/>
        <v>18.761364509591878</v>
      </c>
      <c r="EB61" s="20">
        <f t="shared" ca="1" si="277"/>
        <v>0</v>
      </c>
      <c r="EC61" s="20">
        <f t="shared" ca="1" si="278"/>
        <v>0</v>
      </c>
      <c r="ED61" s="20">
        <f t="shared" ca="1" si="279"/>
        <v>2.8995556201779338</v>
      </c>
      <c r="EE61" s="20">
        <f t="shared" ca="1" si="280"/>
        <v>5.4106250215828648</v>
      </c>
      <c r="EF61" s="20">
        <f t="shared" ca="1" si="281"/>
        <v>14.614476495124546</v>
      </c>
      <c r="EG61" s="20">
        <f t="shared" ca="1" si="282"/>
        <v>0</v>
      </c>
      <c r="EH61" s="20">
        <f t="shared" ca="1" si="283"/>
        <v>0</v>
      </c>
      <c r="EI61" s="5"/>
      <c r="EJ61" s="5"/>
      <c r="EK61" s="5"/>
      <c r="EL61" s="5">
        <f t="shared" ca="1" si="324"/>
        <v>67474.7</v>
      </c>
      <c r="EM61" s="5">
        <f t="shared" ca="1" si="324"/>
        <v>34.151899999999998</v>
      </c>
      <c r="EN61" s="5">
        <f t="shared" ca="1" si="324"/>
        <v>4895.1400000000003</v>
      </c>
      <c r="EO61" s="5">
        <f t="shared" ca="1" si="324"/>
        <v>30253.8</v>
      </c>
      <c r="EP61" s="5">
        <f t="shared" ca="1" si="324"/>
        <v>0</v>
      </c>
      <c r="EQ61" s="5">
        <f t="shared" ca="1" si="324"/>
        <v>0</v>
      </c>
      <c r="ER61" s="5">
        <f t="shared" ca="1" si="324"/>
        <v>0</v>
      </c>
      <c r="ES61" s="5">
        <f t="shared" ca="1" si="324"/>
        <v>8724.9500000000007</v>
      </c>
      <c r="ET61" s="5">
        <f t="shared" ca="1" si="324"/>
        <v>23566.7</v>
      </c>
      <c r="EU61" s="5">
        <f t="shared" ca="1" si="324"/>
        <v>0</v>
      </c>
      <c r="EV61" s="5">
        <f t="shared" ca="1" si="324"/>
        <v>0</v>
      </c>
      <c r="EW61" s="5">
        <f t="shared" ca="1" si="324"/>
        <v>0</v>
      </c>
      <c r="EX61" s="5"/>
      <c r="EY61" s="5">
        <f t="shared" ca="1" si="325"/>
        <v>178.41200000000001</v>
      </c>
      <c r="EZ61" s="5">
        <f t="shared" ca="1" si="325"/>
        <v>18.877099999999999</v>
      </c>
      <c r="FA61" s="5">
        <f t="shared" ca="1" si="325"/>
        <v>0</v>
      </c>
      <c r="FB61" s="5">
        <f t="shared" ca="1" si="325"/>
        <v>0</v>
      </c>
      <c r="FC61" s="5">
        <f t="shared" ca="1" si="325"/>
        <v>0</v>
      </c>
      <c r="FD61" s="5">
        <f t="shared" ca="1" si="325"/>
        <v>0</v>
      </c>
      <c r="FE61" s="5">
        <f t="shared" ca="1" si="325"/>
        <v>159.535</v>
      </c>
      <c r="FF61" s="5">
        <f t="shared" ca="1" si="325"/>
        <v>0</v>
      </c>
      <c r="FG61" s="5">
        <f t="shared" ca="1" si="325"/>
        <v>0</v>
      </c>
      <c r="FH61" s="5">
        <f t="shared" ca="1" si="325"/>
        <v>0</v>
      </c>
      <c r="FI61" s="5">
        <f t="shared" ca="1" si="325"/>
        <v>0</v>
      </c>
      <c r="FJ61" s="5">
        <f t="shared" ca="1" si="325"/>
        <v>0</v>
      </c>
      <c r="FK61" s="5"/>
      <c r="FL61" s="5">
        <f t="shared" ca="1" si="326"/>
        <v>199.05699999999999</v>
      </c>
      <c r="FM61" s="5">
        <f t="shared" ca="1" si="326"/>
        <v>0.66773099999999996</v>
      </c>
      <c r="FN61" s="5">
        <f t="shared" ca="1" si="326"/>
        <v>33.306199999999997</v>
      </c>
      <c r="FO61" s="5">
        <f t="shared" ca="1" si="326"/>
        <v>122.077</v>
      </c>
      <c r="FP61" s="5">
        <f t="shared" ca="1" si="326"/>
        <v>0</v>
      </c>
      <c r="FQ61" s="5">
        <f t="shared" ca="1" si="326"/>
        <v>0</v>
      </c>
      <c r="FR61" s="5">
        <f t="shared" ca="1" si="326"/>
        <v>4.16974</v>
      </c>
      <c r="FS61" s="5">
        <f t="shared" ca="1" si="326"/>
        <v>38.836399999999998</v>
      </c>
      <c r="FT61" s="5"/>
      <c r="FU61" s="20">
        <f t="shared" ca="1" si="284"/>
        <v>45.085900055433882</v>
      </c>
      <c r="FV61" s="20">
        <f t="shared" ca="1" si="285"/>
        <v>0.36427082320226095</v>
      </c>
      <c r="FW61" s="20">
        <f t="shared" ca="1" si="286"/>
        <v>3.0356353868103709</v>
      </c>
      <c r="FX61" s="20">
        <f t="shared" ca="1" si="287"/>
        <v>18.761364509591878</v>
      </c>
      <c r="FY61" s="20">
        <f t="shared" ca="1" si="288"/>
        <v>0</v>
      </c>
      <c r="FZ61" s="20">
        <f t="shared" ca="1" si="289"/>
        <v>0</v>
      </c>
      <c r="GA61" s="20">
        <f t="shared" ca="1" si="290"/>
        <v>2.8995556201779338</v>
      </c>
      <c r="GB61" s="20">
        <f t="shared" ca="1" si="291"/>
        <v>5.4106250215828648</v>
      </c>
      <c r="GC61" s="20">
        <f t="shared" ca="1" si="292"/>
        <v>14.614476495124546</v>
      </c>
      <c r="GD61" s="20">
        <f t="shared" ca="1" si="293"/>
        <v>0</v>
      </c>
      <c r="GE61" s="20">
        <f t="shared" ca="1" si="294"/>
        <v>0</v>
      </c>
      <c r="GF61" s="5"/>
      <c r="GG61" s="5"/>
      <c r="GH61" s="5"/>
      <c r="GI61" s="5">
        <f t="shared" ca="1" si="321"/>
        <v>55488.6</v>
      </c>
      <c r="GJ61" s="5">
        <f t="shared" ca="1" si="321"/>
        <v>0</v>
      </c>
      <c r="GK61" s="5">
        <f t="shared" ca="1" si="321"/>
        <v>6128.41</v>
      </c>
      <c r="GL61" s="5">
        <f t="shared" ca="1" si="321"/>
        <v>19021.5</v>
      </c>
      <c r="GM61" s="5">
        <f t="shared" ca="1" si="321"/>
        <v>0</v>
      </c>
      <c r="GN61" s="5">
        <f t="shared" ca="1" si="321"/>
        <v>0</v>
      </c>
      <c r="GO61" s="5">
        <f t="shared" ca="1" si="321"/>
        <v>0</v>
      </c>
      <c r="GP61" s="5">
        <f t="shared" ca="1" si="321"/>
        <v>6772.09</v>
      </c>
      <c r="GQ61" s="5">
        <f t="shared" ca="1" si="321"/>
        <v>23566.7</v>
      </c>
      <c r="GR61" s="5">
        <f t="shared" ca="1" si="321"/>
        <v>0</v>
      </c>
      <c r="GS61" s="5">
        <f t="shared" ca="1" si="321"/>
        <v>0</v>
      </c>
      <c r="GT61" s="5">
        <f t="shared" ca="1" si="321"/>
        <v>0</v>
      </c>
      <c r="GU61" s="5"/>
      <c r="GV61" s="5">
        <f t="shared" ca="1" si="322"/>
        <v>218.11</v>
      </c>
      <c r="GW61" s="5">
        <f t="shared" ca="1" si="322"/>
        <v>48.065600000000003</v>
      </c>
      <c r="GX61" s="5">
        <f t="shared" ca="1" si="322"/>
        <v>0</v>
      </c>
      <c r="GY61" s="5">
        <f t="shared" ca="1" si="322"/>
        <v>0</v>
      </c>
      <c r="GZ61" s="5">
        <f t="shared" ca="1" si="322"/>
        <v>0</v>
      </c>
      <c r="HA61" s="5">
        <f t="shared" ca="1" si="322"/>
        <v>0</v>
      </c>
      <c r="HB61" s="5">
        <f t="shared" ca="1" si="322"/>
        <v>170.04400000000001</v>
      </c>
      <c r="HC61" s="5">
        <f t="shared" ca="1" si="322"/>
        <v>0</v>
      </c>
      <c r="HD61" s="5">
        <f t="shared" ca="1" si="322"/>
        <v>0</v>
      </c>
      <c r="HE61" s="5">
        <f t="shared" ca="1" si="322"/>
        <v>0</v>
      </c>
      <c r="HF61" s="5">
        <f t="shared" ca="1" si="322"/>
        <v>0</v>
      </c>
      <c r="HG61" s="5">
        <f t="shared" ca="1" si="322"/>
        <v>0</v>
      </c>
      <c r="HH61" s="5"/>
      <c r="HI61" s="5">
        <f t="shared" ca="1" si="323"/>
        <v>153.26499999999999</v>
      </c>
      <c r="HJ61" s="5">
        <f t="shared" ca="1" si="323"/>
        <v>1.4380299999999999</v>
      </c>
      <c r="HK61" s="5">
        <f t="shared" ca="1" si="323"/>
        <v>40.6875</v>
      </c>
      <c r="HL61" s="5">
        <f t="shared" ca="1" si="323"/>
        <v>76.753600000000006</v>
      </c>
      <c r="HM61" s="5">
        <f t="shared" ca="1" si="323"/>
        <v>0</v>
      </c>
      <c r="HN61" s="5">
        <f t="shared" ca="1" si="323"/>
        <v>0</v>
      </c>
      <c r="HO61" s="5">
        <f t="shared" ca="1" si="323"/>
        <v>4.44421</v>
      </c>
      <c r="HP61" s="5">
        <f t="shared" ca="1" si="323"/>
        <v>29.941099999999999</v>
      </c>
      <c r="HQ61" s="5"/>
      <c r="HR61" s="20">
        <f t="shared" ca="1" si="103"/>
        <v>38.374442834943338</v>
      </c>
      <c r="HS61" s="20">
        <f t="shared" ca="1" si="104"/>
        <v>0.87359438754646002</v>
      </c>
      <c r="HT61" s="20">
        <f t="shared" ca="1" si="105"/>
        <v>3.8004261902381837</v>
      </c>
      <c r="HU61" s="20">
        <f t="shared" ca="1" si="106"/>
        <v>11.795850273988785</v>
      </c>
      <c r="HV61" s="20">
        <f t="shared" ca="1" si="107"/>
        <v>0</v>
      </c>
      <c r="HW61" s="20">
        <f t="shared" ca="1" si="108"/>
        <v>0</v>
      </c>
      <c r="HX61" s="20">
        <f t="shared" ca="1" si="109"/>
        <v>3.0905571559691389</v>
      </c>
      <c r="HY61" s="20">
        <f t="shared" ca="1" si="110"/>
        <v>4.199593075308294</v>
      </c>
      <c r="HZ61" s="20">
        <f t="shared" ca="1" si="111"/>
        <v>14.614476495124546</v>
      </c>
      <c r="IA61" s="20">
        <f t="shared" ca="1" si="112"/>
        <v>0</v>
      </c>
      <c r="IB61" s="20">
        <f t="shared" ca="1" si="113"/>
        <v>0</v>
      </c>
      <c r="IC61" s="5"/>
      <c r="ID61" s="5"/>
      <c r="IE61" s="5"/>
      <c r="IF61" s="5">
        <f t="shared" ca="1" si="327"/>
        <v>55488.6</v>
      </c>
      <c r="IG61" s="5">
        <f t="shared" ca="1" si="327"/>
        <v>0</v>
      </c>
      <c r="IH61" s="5">
        <f t="shared" ca="1" si="327"/>
        <v>6128.41</v>
      </c>
      <c r="II61" s="5">
        <f t="shared" ca="1" si="327"/>
        <v>19021.5</v>
      </c>
      <c r="IJ61" s="5">
        <f t="shared" ca="1" si="327"/>
        <v>0</v>
      </c>
      <c r="IK61" s="5">
        <f t="shared" ca="1" si="327"/>
        <v>0</v>
      </c>
      <c r="IL61" s="5">
        <f t="shared" ca="1" si="327"/>
        <v>0</v>
      </c>
      <c r="IM61" s="5">
        <f t="shared" ca="1" si="327"/>
        <v>6772.09</v>
      </c>
      <c r="IN61" s="5">
        <f t="shared" ca="1" si="327"/>
        <v>23566.7</v>
      </c>
      <c r="IO61" s="5">
        <f t="shared" ca="1" si="327"/>
        <v>0</v>
      </c>
      <c r="IP61" s="5">
        <f t="shared" ca="1" si="327"/>
        <v>0</v>
      </c>
      <c r="IQ61" s="5">
        <f t="shared" ca="1" si="327"/>
        <v>0</v>
      </c>
      <c r="IR61" s="5"/>
      <c r="IS61" s="5">
        <f t="shared" ca="1" si="328"/>
        <v>218.11</v>
      </c>
      <c r="IT61" s="5">
        <f t="shared" ca="1" si="328"/>
        <v>48.065600000000003</v>
      </c>
      <c r="IU61" s="5">
        <f t="shared" ca="1" si="328"/>
        <v>0</v>
      </c>
      <c r="IV61" s="5">
        <f t="shared" ca="1" si="328"/>
        <v>0</v>
      </c>
      <c r="IW61" s="5">
        <f t="shared" ca="1" si="328"/>
        <v>0</v>
      </c>
      <c r="IX61" s="5">
        <f t="shared" ca="1" si="328"/>
        <v>0</v>
      </c>
      <c r="IY61" s="5">
        <f t="shared" ca="1" si="328"/>
        <v>170.04400000000001</v>
      </c>
      <c r="IZ61" s="5">
        <f t="shared" ca="1" si="328"/>
        <v>0</v>
      </c>
      <c r="JA61" s="5">
        <f t="shared" ca="1" si="328"/>
        <v>0</v>
      </c>
      <c r="JB61" s="5">
        <f t="shared" ca="1" si="328"/>
        <v>0</v>
      </c>
      <c r="JC61" s="5">
        <f t="shared" ca="1" si="328"/>
        <v>0</v>
      </c>
      <c r="JD61" s="5">
        <f t="shared" ca="1" si="328"/>
        <v>0</v>
      </c>
      <c r="JE61" s="5"/>
      <c r="JF61" s="5">
        <f t="shared" ca="1" si="329"/>
        <v>153.26499999999999</v>
      </c>
      <c r="JG61" s="5">
        <f t="shared" ca="1" si="329"/>
        <v>1.4380299999999999</v>
      </c>
      <c r="JH61" s="5">
        <f t="shared" ca="1" si="329"/>
        <v>40.6875</v>
      </c>
      <c r="JI61" s="5">
        <f t="shared" ca="1" si="329"/>
        <v>76.753600000000006</v>
      </c>
      <c r="JJ61" s="5">
        <f t="shared" ca="1" si="329"/>
        <v>0</v>
      </c>
      <c r="JK61" s="5">
        <f t="shared" ca="1" si="329"/>
        <v>0</v>
      </c>
      <c r="JL61" s="5">
        <f t="shared" ca="1" si="329"/>
        <v>4.44421</v>
      </c>
      <c r="JM61" s="5">
        <f t="shared" ca="1" si="329"/>
        <v>29.941099999999999</v>
      </c>
      <c r="JN61" s="5"/>
      <c r="JO61" s="20">
        <f t="shared" ca="1" si="295"/>
        <v>38.374442834943338</v>
      </c>
      <c r="JP61" s="20">
        <f t="shared" ca="1" si="296"/>
        <v>0.87359438754646002</v>
      </c>
      <c r="JQ61" s="20">
        <f t="shared" ca="1" si="297"/>
        <v>3.8004261902381837</v>
      </c>
      <c r="JR61" s="20">
        <f t="shared" ca="1" si="298"/>
        <v>11.795850273988785</v>
      </c>
      <c r="JS61" s="20">
        <f t="shared" ca="1" si="299"/>
        <v>0</v>
      </c>
      <c r="JT61" s="20">
        <f t="shared" ca="1" si="300"/>
        <v>0</v>
      </c>
      <c r="JU61" s="20">
        <f t="shared" ca="1" si="301"/>
        <v>3.0905571559691389</v>
      </c>
      <c r="JV61" s="20">
        <f t="shared" ca="1" si="302"/>
        <v>4.199593075308294</v>
      </c>
      <c r="JW61" s="20">
        <f t="shared" ca="1" si="303"/>
        <v>14.614476495124546</v>
      </c>
      <c r="JX61" s="20">
        <f t="shared" ca="1" si="304"/>
        <v>0</v>
      </c>
      <c r="JY61" s="20">
        <f t="shared" ca="1" si="305"/>
        <v>0</v>
      </c>
    </row>
    <row r="62" spans="1:285" ht="15" customHeight="1" x14ac:dyDescent="0.25">
      <c r="A62" s="5">
        <f>IF('Old Results'!E42='New Results'!E42,'New Results'!E42,"0")</f>
        <v>5502.05</v>
      </c>
      <c r="B62" s="5">
        <v>200</v>
      </c>
      <c r="C62" s="28">
        <f t="shared" si="272"/>
        <v>41</v>
      </c>
      <c r="D62" s="43" t="str">
        <f>'Old Results'!C42</f>
        <v>020006-Run24</v>
      </c>
      <c r="E62" s="43" t="str">
        <f>'New Results'!C42</f>
        <v>020006-Run24</v>
      </c>
      <c r="F62" s="5">
        <f t="shared" ca="1" si="183"/>
        <v>0</v>
      </c>
      <c r="G62" s="5">
        <f t="shared" ca="1" si="184"/>
        <v>0</v>
      </c>
      <c r="H62" s="5">
        <f t="shared" ca="1" si="185"/>
        <v>0</v>
      </c>
      <c r="I62" s="5">
        <f t="shared" ca="1" si="186"/>
        <v>0</v>
      </c>
      <c r="J62" s="5">
        <f t="shared" ca="1" si="187"/>
        <v>0</v>
      </c>
      <c r="K62" s="5">
        <f t="shared" ca="1" si="188"/>
        <v>0</v>
      </c>
      <c r="L62" s="5">
        <f t="shared" ca="1" si="189"/>
        <v>0</v>
      </c>
      <c r="M62" s="5">
        <f t="shared" ca="1" si="190"/>
        <v>0</v>
      </c>
      <c r="N62" s="5">
        <f t="shared" ca="1" si="191"/>
        <v>0</v>
      </c>
      <c r="O62" s="5">
        <f t="shared" ca="1" si="192"/>
        <v>0</v>
      </c>
      <c r="P62" s="5">
        <f t="shared" ca="1" si="193"/>
        <v>0</v>
      </c>
      <c r="Q62" s="5">
        <f t="shared" ca="1" si="193"/>
        <v>0</v>
      </c>
      <c r="R62" s="5">
        <f t="shared" ca="1" si="194"/>
        <v>0</v>
      </c>
      <c r="S62" s="5">
        <f t="shared" ca="1" si="195"/>
        <v>0</v>
      </c>
      <c r="T62" s="5">
        <f t="shared" ca="1" si="196"/>
        <v>0</v>
      </c>
      <c r="U62" s="5">
        <f t="shared" ca="1" si="197"/>
        <v>0</v>
      </c>
      <c r="V62" s="5">
        <f t="shared" ca="1" si="198"/>
        <v>0</v>
      </c>
      <c r="W62" s="5">
        <f t="shared" ca="1" si="199"/>
        <v>0</v>
      </c>
      <c r="X62" s="5">
        <f t="shared" ca="1" si="200"/>
        <v>0</v>
      </c>
      <c r="Y62" s="5">
        <f t="shared" ca="1" si="201"/>
        <v>0</v>
      </c>
      <c r="Z62" s="5">
        <f t="shared" ca="1" si="202"/>
        <v>0</v>
      </c>
      <c r="AA62" s="5">
        <f t="shared" ca="1" si="203"/>
        <v>0</v>
      </c>
      <c r="AB62" s="5">
        <f t="shared" ca="1" si="204"/>
        <v>0</v>
      </c>
      <c r="AC62" s="5">
        <f t="shared" ca="1" si="204"/>
        <v>0</v>
      </c>
      <c r="AD62" s="38">
        <f t="shared" ca="1" si="205"/>
        <v>0</v>
      </c>
      <c r="AE62" s="38">
        <f t="shared" ca="1" si="206"/>
        <v>0</v>
      </c>
      <c r="AF62" s="38">
        <f t="shared" ca="1" si="207"/>
        <v>0</v>
      </c>
      <c r="AG62" s="38">
        <f t="shared" ca="1" si="208"/>
        <v>0</v>
      </c>
      <c r="AH62" s="38">
        <f t="shared" ca="1" si="209"/>
        <v>0</v>
      </c>
      <c r="AI62" s="38">
        <f t="shared" ca="1" si="210"/>
        <v>0</v>
      </c>
      <c r="AJ62" s="38">
        <f t="shared" ca="1" si="211"/>
        <v>0</v>
      </c>
      <c r="AK62" s="38">
        <f t="shared" ca="1" si="212"/>
        <v>0</v>
      </c>
      <c r="AL62" s="34">
        <f t="shared" ca="1" si="330"/>
        <v>48.990093074399546</v>
      </c>
      <c r="AM62" s="34">
        <f t="shared" ca="1" si="331"/>
        <v>48.990093074399546</v>
      </c>
      <c r="AN62" s="25">
        <f t="shared" ca="1" si="213"/>
        <v>0</v>
      </c>
      <c r="AO62" s="35">
        <f t="shared" ca="1" si="214"/>
        <v>228.11500000000001</v>
      </c>
      <c r="AP62" s="35">
        <f t="shared" ca="1" si="215"/>
        <v>228.11500000000001</v>
      </c>
      <c r="AQ62" s="47">
        <f t="shared" ca="1" si="216"/>
        <v>0</v>
      </c>
      <c r="AR62" s="35">
        <f t="shared" ca="1" si="70"/>
        <v>7.8</v>
      </c>
      <c r="AS62" s="35">
        <f t="shared" ca="1" si="71"/>
        <v>7.8</v>
      </c>
      <c r="AT62" s="49">
        <f t="shared" ca="1" si="132"/>
        <v>0</v>
      </c>
      <c r="AU62" s="5"/>
      <c r="AV62" s="5">
        <f t="shared" ca="1" si="72"/>
        <v>0</v>
      </c>
      <c r="AW62" s="5">
        <f t="shared" ca="1" si="73"/>
        <v>0</v>
      </c>
      <c r="AX62" s="5">
        <f t="shared" ca="1" si="74"/>
        <v>0</v>
      </c>
      <c r="AY62" s="5">
        <f t="shared" ca="1" si="75"/>
        <v>0</v>
      </c>
      <c r="AZ62" s="5">
        <f t="shared" ca="1" si="76"/>
        <v>0</v>
      </c>
      <c r="BA62" s="5">
        <f t="shared" ca="1" si="77"/>
        <v>0</v>
      </c>
      <c r="BB62" s="5">
        <f t="shared" ca="1" si="78"/>
        <v>0</v>
      </c>
      <c r="BC62" s="5">
        <f t="shared" ca="1" si="79"/>
        <v>0</v>
      </c>
      <c r="BD62" s="5">
        <f t="shared" ca="1" si="80"/>
        <v>0</v>
      </c>
      <c r="BE62" s="5">
        <f t="shared" ca="1" si="81"/>
        <v>0</v>
      </c>
      <c r="BF62" s="5">
        <f t="shared" ca="1" si="82"/>
        <v>0</v>
      </c>
      <c r="BG62" s="5">
        <f t="shared" ca="1" si="83"/>
        <v>0</v>
      </c>
      <c r="BH62" s="5">
        <f t="shared" ca="1" si="217"/>
        <v>0</v>
      </c>
      <c r="BI62" s="5">
        <f t="shared" ca="1" si="218"/>
        <v>0</v>
      </c>
      <c r="BJ62" s="5">
        <f t="shared" ca="1" si="219"/>
        <v>0</v>
      </c>
      <c r="BK62" s="5">
        <f t="shared" ca="1" si="220"/>
        <v>0</v>
      </c>
      <c r="BL62" s="5">
        <f t="shared" ca="1" si="221"/>
        <v>0</v>
      </c>
      <c r="BM62" s="5">
        <f t="shared" ca="1" si="222"/>
        <v>0</v>
      </c>
      <c r="BN62" s="5">
        <f t="shared" ca="1" si="223"/>
        <v>0</v>
      </c>
      <c r="BO62" s="5">
        <f t="shared" ca="1" si="224"/>
        <v>0</v>
      </c>
      <c r="BP62" s="5">
        <f t="shared" ca="1" si="225"/>
        <v>0</v>
      </c>
      <c r="BQ62" s="5">
        <f t="shared" ca="1" si="226"/>
        <v>0</v>
      </c>
      <c r="BR62" s="5">
        <f t="shared" ca="1" si="227"/>
        <v>0</v>
      </c>
      <c r="BS62" s="5">
        <f t="shared" ca="1" si="227"/>
        <v>0</v>
      </c>
      <c r="BT62" s="38">
        <f t="shared" ca="1" si="228"/>
        <v>0</v>
      </c>
      <c r="BU62" s="38">
        <f t="shared" ca="1" si="229"/>
        <v>0</v>
      </c>
      <c r="BV62" s="38">
        <f t="shared" ca="1" si="230"/>
        <v>0</v>
      </c>
      <c r="BW62" s="38">
        <f t="shared" ca="1" si="231"/>
        <v>0</v>
      </c>
      <c r="BX62" s="38">
        <f t="shared" ca="1" si="232"/>
        <v>0</v>
      </c>
      <c r="BY62" s="38">
        <f t="shared" ca="1" si="233"/>
        <v>0</v>
      </c>
      <c r="BZ62" s="38">
        <f t="shared" ca="1" si="234"/>
        <v>0</v>
      </c>
      <c r="CA62" s="20">
        <f t="shared" ca="1" si="235"/>
        <v>0</v>
      </c>
      <c r="CB62" s="34">
        <f t="shared" ca="1" si="86"/>
        <v>50.004844085386345</v>
      </c>
      <c r="CC62" s="34">
        <f t="shared" ca="1" si="87"/>
        <v>50.004844085386345</v>
      </c>
      <c r="CD62" s="25">
        <f t="shared" ca="1" si="236"/>
        <v>0</v>
      </c>
      <c r="CE62" s="35">
        <f t="shared" ca="1" si="237"/>
        <v>235.892</v>
      </c>
      <c r="CF62" s="35">
        <f t="shared" ca="1" si="238"/>
        <v>235.892</v>
      </c>
      <c r="CG62" s="47">
        <f t="shared" ca="1" si="332"/>
        <v>0</v>
      </c>
      <c r="CH62" s="5"/>
      <c r="CJ62" s="5">
        <f t="shared" ca="1" si="155"/>
        <v>38</v>
      </c>
      <c r="CK62" s="5">
        <f t="shared" ca="1" si="156"/>
        <v>32</v>
      </c>
      <c r="CL62" s="66">
        <f t="shared" ca="1" si="157"/>
        <v>0.15789473684210531</v>
      </c>
      <c r="CO62" s="5">
        <f t="shared" ca="1" si="318"/>
        <v>72601.8</v>
      </c>
      <c r="CP62" s="5">
        <f t="shared" ca="1" si="318"/>
        <v>0</v>
      </c>
      <c r="CQ62" s="5">
        <f t="shared" ca="1" si="318"/>
        <v>7622.79</v>
      </c>
      <c r="CR62" s="5">
        <f t="shared" ca="1" si="318"/>
        <v>30255.3</v>
      </c>
      <c r="CS62" s="5">
        <f t="shared" ca="1" si="318"/>
        <v>0</v>
      </c>
      <c r="CT62" s="5">
        <f t="shared" ca="1" si="318"/>
        <v>0</v>
      </c>
      <c r="CU62" s="5">
        <f t="shared" ca="1" si="318"/>
        <v>0</v>
      </c>
      <c r="CV62" s="5">
        <f t="shared" ca="1" si="318"/>
        <v>11157</v>
      </c>
      <c r="CW62" s="5">
        <f t="shared" ca="1" si="318"/>
        <v>23566.7</v>
      </c>
      <c r="CX62" s="5">
        <f t="shared" ca="1" si="318"/>
        <v>0</v>
      </c>
      <c r="CY62" s="5">
        <f t="shared" ca="1" si="318"/>
        <v>0</v>
      </c>
      <c r="CZ62" s="5">
        <f t="shared" ca="1" si="318"/>
        <v>0</v>
      </c>
      <c r="DA62" s="5"/>
      <c r="DB62" s="5">
        <f t="shared" ca="1" si="319"/>
        <v>218.286</v>
      </c>
      <c r="DC62" s="5">
        <f t="shared" ca="1" si="319"/>
        <v>58.750500000000002</v>
      </c>
      <c r="DD62" s="5">
        <f t="shared" ca="1" si="319"/>
        <v>0</v>
      </c>
      <c r="DE62" s="5">
        <f t="shared" ca="1" si="319"/>
        <v>0</v>
      </c>
      <c r="DF62" s="5">
        <f t="shared" ca="1" si="319"/>
        <v>0</v>
      </c>
      <c r="DG62" s="5">
        <f t="shared" ca="1" si="319"/>
        <v>0</v>
      </c>
      <c r="DH62" s="5">
        <f t="shared" ca="1" si="319"/>
        <v>159.536</v>
      </c>
      <c r="DI62" s="5">
        <f t="shared" ca="1" si="319"/>
        <v>0</v>
      </c>
      <c r="DJ62" s="5">
        <f t="shared" ca="1" si="319"/>
        <v>0</v>
      </c>
      <c r="DK62" s="5">
        <f t="shared" ca="1" si="319"/>
        <v>0</v>
      </c>
      <c r="DL62" s="5">
        <f t="shared" ca="1" si="319"/>
        <v>0</v>
      </c>
      <c r="DM62" s="5">
        <f t="shared" ca="1" si="319"/>
        <v>0</v>
      </c>
      <c r="DN62" s="5"/>
      <c r="DO62" s="5">
        <f t="shared" ca="1" si="320"/>
        <v>228.11500000000001</v>
      </c>
      <c r="DP62" s="5">
        <f t="shared" ca="1" si="320"/>
        <v>1.7551000000000001</v>
      </c>
      <c r="DQ62" s="5">
        <f t="shared" ca="1" si="320"/>
        <v>49.633099999999999</v>
      </c>
      <c r="DR62" s="5">
        <f t="shared" ca="1" si="320"/>
        <v>122.083</v>
      </c>
      <c r="DS62" s="5">
        <f t="shared" ca="1" si="320"/>
        <v>0</v>
      </c>
      <c r="DT62" s="5">
        <f t="shared" ca="1" si="320"/>
        <v>0</v>
      </c>
      <c r="DU62" s="5">
        <f t="shared" ca="1" si="320"/>
        <v>4.1697499999999996</v>
      </c>
      <c r="DV62" s="5">
        <f t="shared" ca="1" si="320"/>
        <v>50.473500000000001</v>
      </c>
      <c r="DW62" s="5"/>
      <c r="DX62" s="20">
        <f t="shared" ca="1" si="273"/>
        <v>48.990093074399546</v>
      </c>
      <c r="DY62" s="20">
        <f t="shared" ca="1" si="274"/>
        <v>1.0677929135504038</v>
      </c>
      <c r="DZ62" s="20">
        <f t="shared" ca="1" si="275"/>
        <v>4.7271397897147418</v>
      </c>
      <c r="EA62" s="20">
        <f t="shared" ca="1" si="276"/>
        <v>18.762294708335983</v>
      </c>
      <c r="EB62" s="20">
        <f t="shared" ca="1" si="277"/>
        <v>0</v>
      </c>
      <c r="EC62" s="20">
        <f t="shared" ca="1" si="278"/>
        <v>0</v>
      </c>
      <c r="ED62" s="20">
        <f t="shared" ca="1" si="279"/>
        <v>2.899573795221781</v>
      </c>
      <c r="EE62" s="20">
        <f t="shared" ca="1" si="280"/>
        <v>6.9188182586490488</v>
      </c>
      <c r="EF62" s="20">
        <f t="shared" ca="1" si="281"/>
        <v>14.614476495124546</v>
      </c>
      <c r="EG62" s="20">
        <f t="shared" ca="1" si="282"/>
        <v>0</v>
      </c>
      <c r="EH62" s="20">
        <f t="shared" ca="1" si="283"/>
        <v>0</v>
      </c>
      <c r="EI62" s="5"/>
      <c r="EJ62" s="5"/>
      <c r="EK62" s="5"/>
      <c r="EL62" s="5">
        <f t="shared" ca="1" si="324"/>
        <v>72601.8</v>
      </c>
      <c r="EM62" s="5">
        <f t="shared" ca="1" si="324"/>
        <v>0</v>
      </c>
      <c r="EN62" s="5">
        <f t="shared" ca="1" si="324"/>
        <v>7622.79</v>
      </c>
      <c r="EO62" s="5">
        <f t="shared" ca="1" si="324"/>
        <v>30255.3</v>
      </c>
      <c r="EP62" s="5">
        <f t="shared" ca="1" si="324"/>
        <v>0</v>
      </c>
      <c r="EQ62" s="5">
        <f t="shared" ca="1" si="324"/>
        <v>0</v>
      </c>
      <c r="ER62" s="5">
        <f t="shared" ca="1" si="324"/>
        <v>0</v>
      </c>
      <c r="ES62" s="5">
        <f t="shared" ca="1" si="324"/>
        <v>11157</v>
      </c>
      <c r="ET62" s="5">
        <f t="shared" ca="1" si="324"/>
        <v>23566.7</v>
      </c>
      <c r="EU62" s="5">
        <f t="shared" ca="1" si="324"/>
        <v>0</v>
      </c>
      <c r="EV62" s="5">
        <f t="shared" ca="1" si="324"/>
        <v>0</v>
      </c>
      <c r="EW62" s="5">
        <f t="shared" ca="1" si="324"/>
        <v>0</v>
      </c>
      <c r="EX62" s="5"/>
      <c r="EY62" s="5">
        <f t="shared" ca="1" si="325"/>
        <v>218.286</v>
      </c>
      <c r="EZ62" s="5">
        <f t="shared" ca="1" si="325"/>
        <v>58.750500000000002</v>
      </c>
      <c r="FA62" s="5">
        <f t="shared" ca="1" si="325"/>
        <v>0</v>
      </c>
      <c r="FB62" s="5">
        <f t="shared" ca="1" si="325"/>
        <v>0</v>
      </c>
      <c r="FC62" s="5">
        <f t="shared" ca="1" si="325"/>
        <v>0</v>
      </c>
      <c r="FD62" s="5">
        <f t="shared" ca="1" si="325"/>
        <v>0</v>
      </c>
      <c r="FE62" s="5">
        <f t="shared" ca="1" si="325"/>
        <v>159.536</v>
      </c>
      <c r="FF62" s="5">
        <f t="shared" ca="1" si="325"/>
        <v>0</v>
      </c>
      <c r="FG62" s="5">
        <f t="shared" ca="1" si="325"/>
        <v>0</v>
      </c>
      <c r="FH62" s="5">
        <f t="shared" ca="1" si="325"/>
        <v>0</v>
      </c>
      <c r="FI62" s="5">
        <f t="shared" ca="1" si="325"/>
        <v>0</v>
      </c>
      <c r="FJ62" s="5">
        <f t="shared" ca="1" si="325"/>
        <v>0</v>
      </c>
      <c r="FK62" s="5"/>
      <c r="FL62" s="5">
        <f t="shared" ca="1" si="326"/>
        <v>228.11500000000001</v>
      </c>
      <c r="FM62" s="5">
        <f t="shared" ca="1" si="326"/>
        <v>1.7551000000000001</v>
      </c>
      <c r="FN62" s="5">
        <f t="shared" ca="1" si="326"/>
        <v>49.633099999999999</v>
      </c>
      <c r="FO62" s="5">
        <f t="shared" ca="1" si="326"/>
        <v>122.083</v>
      </c>
      <c r="FP62" s="5">
        <f t="shared" ca="1" si="326"/>
        <v>0</v>
      </c>
      <c r="FQ62" s="5">
        <f t="shared" ca="1" si="326"/>
        <v>0</v>
      </c>
      <c r="FR62" s="5">
        <f t="shared" ca="1" si="326"/>
        <v>4.1697499999999996</v>
      </c>
      <c r="FS62" s="5">
        <f t="shared" ca="1" si="326"/>
        <v>50.473500000000001</v>
      </c>
      <c r="FT62" s="5"/>
      <c r="FU62" s="20">
        <f t="shared" ca="1" si="284"/>
        <v>48.990093074399546</v>
      </c>
      <c r="FV62" s="20">
        <f t="shared" ca="1" si="285"/>
        <v>1.0677929135504038</v>
      </c>
      <c r="FW62" s="20">
        <f t="shared" ca="1" si="286"/>
        <v>4.7271397897147418</v>
      </c>
      <c r="FX62" s="20">
        <f t="shared" ca="1" si="287"/>
        <v>18.762294708335983</v>
      </c>
      <c r="FY62" s="20">
        <f t="shared" ca="1" si="288"/>
        <v>0</v>
      </c>
      <c r="FZ62" s="20">
        <f t="shared" ca="1" si="289"/>
        <v>0</v>
      </c>
      <c r="GA62" s="20">
        <f t="shared" ca="1" si="290"/>
        <v>2.899573795221781</v>
      </c>
      <c r="GB62" s="20">
        <f t="shared" ca="1" si="291"/>
        <v>6.9188182586490488</v>
      </c>
      <c r="GC62" s="20">
        <f t="shared" ca="1" si="292"/>
        <v>14.614476495124546</v>
      </c>
      <c r="GD62" s="20">
        <f t="shared" ca="1" si="293"/>
        <v>0</v>
      </c>
      <c r="GE62" s="20">
        <f t="shared" ca="1" si="294"/>
        <v>0</v>
      </c>
      <c r="GF62" s="5"/>
      <c r="GG62" s="5"/>
      <c r="GH62" s="5"/>
      <c r="GI62" s="5">
        <f t="shared" ca="1" si="321"/>
        <v>74147.7</v>
      </c>
      <c r="GJ62" s="5">
        <f t="shared" ca="1" si="321"/>
        <v>0</v>
      </c>
      <c r="GK62" s="5">
        <f t="shared" ca="1" si="321"/>
        <v>9121.14</v>
      </c>
      <c r="GL62" s="5">
        <f t="shared" ca="1" si="321"/>
        <v>30302.799999999999</v>
      </c>
      <c r="GM62" s="5">
        <f t="shared" ca="1" si="321"/>
        <v>0</v>
      </c>
      <c r="GN62" s="5">
        <f t="shared" ca="1" si="321"/>
        <v>0</v>
      </c>
      <c r="GO62" s="5">
        <f t="shared" ca="1" si="321"/>
        <v>0</v>
      </c>
      <c r="GP62" s="5">
        <f t="shared" ca="1" si="321"/>
        <v>11157</v>
      </c>
      <c r="GQ62" s="5">
        <f t="shared" ca="1" si="321"/>
        <v>23566.7</v>
      </c>
      <c r="GR62" s="5">
        <f t="shared" ca="1" si="321"/>
        <v>0</v>
      </c>
      <c r="GS62" s="5">
        <f t="shared" ca="1" si="321"/>
        <v>0</v>
      </c>
      <c r="GT62" s="5">
        <f t="shared" ca="1" si="321"/>
        <v>0</v>
      </c>
      <c r="GU62" s="5"/>
      <c r="GV62" s="5">
        <f t="shared" ca="1" si="322"/>
        <v>221.37200000000001</v>
      </c>
      <c r="GW62" s="5">
        <f t="shared" ca="1" si="322"/>
        <v>61.836100000000002</v>
      </c>
      <c r="GX62" s="5">
        <f t="shared" ca="1" si="322"/>
        <v>0</v>
      </c>
      <c r="GY62" s="5">
        <f t="shared" ca="1" si="322"/>
        <v>0</v>
      </c>
      <c r="GZ62" s="5">
        <f t="shared" ca="1" si="322"/>
        <v>0</v>
      </c>
      <c r="HA62" s="5">
        <f t="shared" ca="1" si="322"/>
        <v>0</v>
      </c>
      <c r="HB62" s="5">
        <f t="shared" ca="1" si="322"/>
        <v>159.536</v>
      </c>
      <c r="HC62" s="5">
        <f t="shared" ca="1" si="322"/>
        <v>0</v>
      </c>
      <c r="HD62" s="5">
        <f t="shared" ca="1" si="322"/>
        <v>0</v>
      </c>
      <c r="HE62" s="5">
        <f t="shared" ca="1" si="322"/>
        <v>0</v>
      </c>
      <c r="HF62" s="5">
        <f t="shared" ca="1" si="322"/>
        <v>0</v>
      </c>
      <c r="HG62" s="5">
        <f t="shared" ca="1" si="322"/>
        <v>0</v>
      </c>
      <c r="HH62" s="5"/>
      <c r="HI62" s="5">
        <f t="shared" ca="1" si="323"/>
        <v>235.892</v>
      </c>
      <c r="HJ62" s="5">
        <f t="shared" ca="1" si="323"/>
        <v>1.8471599999999999</v>
      </c>
      <c r="HK62" s="5">
        <f t="shared" ca="1" si="323"/>
        <v>57.1265</v>
      </c>
      <c r="HL62" s="5">
        <f t="shared" ca="1" si="323"/>
        <v>122.27500000000001</v>
      </c>
      <c r="HM62" s="5">
        <f t="shared" ca="1" si="323"/>
        <v>0</v>
      </c>
      <c r="HN62" s="5">
        <f t="shared" ca="1" si="323"/>
        <v>0</v>
      </c>
      <c r="HO62" s="5">
        <f t="shared" ca="1" si="323"/>
        <v>4.1697499999999996</v>
      </c>
      <c r="HP62" s="5">
        <f t="shared" ca="1" si="323"/>
        <v>50.473500000000001</v>
      </c>
      <c r="HQ62" s="5"/>
      <c r="HR62" s="20">
        <f t="shared" ca="1" si="103"/>
        <v>50.004844085386345</v>
      </c>
      <c r="HS62" s="20">
        <f t="shared" ca="1" si="104"/>
        <v>1.1238738288456123</v>
      </c>
      <c r="HT62" s="20">
        <f t="shared" ca="1" si="105"/>
        <v>5.6563153152006977</v>
      </c>
      <c r="HU62" s="20">
        <f t="shared" ca="1" si="106"/>
        <v>18.791751001899289</v>
      </c>
      <c r="HV62" s="20">
        <f t="shared" ca="1" si="107"/>
        <v>0</v>
      </c>
      <c r="HW62" s="20">
        <f t="shared" ca="1" si="108"/>
        <v>0</v>
      </c>
      <c r="HX62" s="20">
        <f t="shared" ca="1" si="109"/>
        <v>2.899573795221781</v>
      </c>
      <c r="HY62" s="20">
        <f t="shared" ca="1" si="110"/>
        <v>6.9188182586490488</v>
      </c>
      <c r="HZ62" s="20">
        <f t="shared" ca="1" si="111"/>
        <v>14.614476495124546</v>
      </c>
      <c r="IA62" s="20">
        <f t="shared" ca="1" si="112"/>
        <v>0</v>
      </c>
      <c r="IB62" s="20">
        <f t="shared" ca="1" si="113"/>
        <v>0</v>
      </c>
      <c r="IC62" s="5"/>
      <c r="ID62" s="5"/>
      <c r="IE62" s="5"/>
      <c r="IF62" s="5">
        <f t="shared" ca="1" si="327"/>
        <v>74147.7</v>
      </c>
      <c r="IG62" s="5">
        <f t="shared" ca="1" si="327"/>
        <v>0</v>
      </c>
      <c r="IH62" s="5">
        <f t="shared" ca="1" si="327"/>
        <v>9121.14</v>
      </c>
      <c r="II62" s="5">
        <f t="shared" ca="1" si="327"/>
        <v>30302.799999999999</v>
      </c>
      <c r="IJ62" s="5">
        <f t="shared" ca="1" si="327"/>
        <v>0</v>
      </c>
      <c r="IK62" s="5">
        <f t="shared" ca="1" si="327"/>
        <v>0</v>
      </c>
      <c r="IL62" s="5">
        <f t="shared" ca="1" si="327"/>
        <v>0</v>
      </c>
      <c r="IM62" s="5">
        <f t="shared" ca="1" si="327"/>
        <v>11157</v>
      </c>
      <c r="IN62" s="5">
        <f t="shared" ca="1" si="327"/>
        <v>23566.7</v>
      </c>
      <c r="IO62" s="5">
        <f t="shared" ca="1" si="327"/>
        <v>0</v>
      </c>
      <c r="IP62" s="5">
        <f t="shared" ca="1" si="327"/>
        <v>0</v>
      </c>
      <c r="IQ62" s="5">
        <f t="shared" ca="1" si="327"/>
        <v>0</v>
      </c>
      <c r="IR62" s="5"/>
      <c r="IS62" s="5">
        <f t="shared" ca="1" si="328"/>
        <v>221.37200000000001</v>
      </c>
      <c r="IT62" s="5">
        <f t="shared" ca="1" si="328"/>
        <v>61.836100000000002</v>
      </c>
      <c r="IU62" s="5">
        <f t="shared" ca="1" si="328"/>
        <v>0</v>
      </c>
      <c r="IV62" s="5">
        <f t="shared" ca="1" si="328"/>
        <v>0</v>
      </c>
      <c r="IW62" s="5">
        <f t="shared" ca="1" si="328"/>
        <v>0</v>
      </c>
      <c r="IX62" s="5">
        <f t="shared" ca="1" si="328"/>
        <v>0</v>
      </c>
      <c r="IY62" s="5">
        <f t="shared" ca="1" si="328"/>
        <v>159.536</v>
      </c>
      <c r="IZ62" s="5">
        <f t="shared" ca="1" si="328"/>
        <v>0</v>
      </c>
      <c r="JA62" s="5">
        <f t="shared" ca="1" si="328"/>
        <v>0</v>
      </c>
      <c r="JB62" s="5">
        <f t="shared" ca="1" si="328"/>
        <v>0</v>
      </c>
      <c r="JC62" s="5">
        <f t="shared" ca="1" si="328"/>
        <v>0</v>
      </c>
      <c r="JD62" s="5">
        <f t="shared" ca="1" si="328"/>
        <v>0</v>
      </c>
      <c r="JE62" s="5"/>
      <c r="JF62" s="5">
        <f t="shared" ca="1" si="329"/>
        <v>235.892</v>
      </c>
      <c r="JG62" s="5">
        <f t="shared" ca="1" si="329"/>
        <v>1.8471599999999999</v>
      </c>
      <c r="JH62" s="5">
        <f t="shared" ca="1" si="329"/>
        <v>57.1265</v>
      </c>
      <c r="JI62" s="5">
        <f t="shared" ca="1" si="329"/>
        <v>122.27500000000001</v>
      </c>
      <c r="JJ62" s="5">
        <f t="shared" ca="1" si="329"/>
        <v>0</v>
      </c>
      <c r="JK62" s="5">
        <f t="shared" ca="1" si="329"/>
        <v>0</v>
      </c>
      <c r="JL62" s="5">
        <f t="shared" ca="1" si="329"/>
        <v>4.1697499999999996</v>
      </c>
      <c r="JM62" s="5">
        <f t="shared" ca="1" si="329"/>
        <v>50.473500000000001</v>
      </c>
      <c r="JN62" s="5"/>
      <c r="JO62" s="20">
        <f t="shared" ca="1" si="295"/>
        <v>50.004844085386345</v>
      </c>
      <c r="JP62" s="20">
        <f t="shared" ca="1" si="296"/>
        <v>1.1238738288456123</v>
      </c>
      <c r="JQ62" s="20">
        <f t="shared" ca="1" si="297"/>
        <v>5.6563153152006977</v>
      </c>
      <c r="JR62" s="20">
        <f t="shared" ca="1" si="298"/>
        <v>18.791751001899289</v>
      </c>
      <c r="JS62" s="20">
        <f t="shared" ca="1" si="299"/>
        <v>0</v>
      </c>
      <c r="JT62" s="20">
        <f t="shared" ca="1" si="300"/>
        <v>0</v>
      </c>
      <c r="JU62" s="20">
        <f t="shared" ca="1" si="301"/>
        <v>2.899573795221781</v>
      </c>
      <c r="JV62" s="20">
        <f t="shared" ca="1" si="302"/>
        <v>6.9188182586490488</v>
      </c>
      <c r="JW62" s="20">
        <f t="shared" ca="1" si="303"/>
        <v>14.614476495124546</v>
      </c>
      <c r="JX62" s="20">
        <f t="shared" ca="1" si="304"/>
        <v>0</v>
      </c>
      <c r="JY62" s="20">
        <f t="shared" ca="1" si="305"/>
        <v>0</v>
      </c>
    </row>
    <row r="63" spans="1:285" ht="15" customHeight="1" x14ac:dyDescent="0.25">
      <c r="A63" s="5">
        <f>IF('Old Results'!E43='New Results'!E43,'New Results'!E43,"0")</f>
        <v>5502.05</v>
      </c>
      <c r="B63" s="5">
        <v>200</v>
      </c>
      <c r="C63" s="28">
        <f t="shared" si="272"/>
        <v>42</v>
      </c>
      <c r="D63" s="43" t="str">
        <f>'Old Results'!C43</f>
        <v>020006-Run25</v>
      </c>
      <c r="E63" s="43" t="str">
        <f>'New Results'!C43</f>
        <v>020006-Run25</v>
      </c>
      <c r="F63" s="5">
        <f t="shared" ca="1" si="183"/>
        <v>0</v>
      </c>
      <c r="G63" s="5">
        <f t="shared" ca="1" si="184"/>
        <v>0</v>
      </c>
      <c r="H63" s="5">
        <f t="shared" ca="1" si="185"/>
        <v>0</v>
      </c>
      <c r="I63" s="5">
        <f t="shared" ca="1" si="186"/>
        <v>0</v>
      </c>
      <c r="J63" s="5">
        <f t="shared" ca="1" si="187"/>
        <v>0</v>
      </c>
      <c r="K63" s="5">
        <f t="shared" ca="1" si="188"/>
        <v>0</v>
      </c>
      <c r="L63" s="5">
        <f t="shared" ca="1" si="189"/>
        <v>0</v>
      </c>
      <c r="M63" s="5">
        <f t="shared" ca="1" si="190"/>
        <v>0</v>
      </c>
      <c r="N63" s="5">
        <f t="shared" ca="1" si="191"/>
        <v>0</v>
      </c>
      <c r="O63" s="5">
        <f t="shared" ca="1" si="192"/>
        <v>0</v>
      </c>
      <c r="P63" s="5">
        <f t="shared" ca="1" si="193"/>
        <v>0</v>
      </c>
      <c r="Q63" s="5">
        <f t="shared" ca="1" si="193"/>
        <v>0</v>
      </c>
      <c r="R63" s="5">
        <f t="shared" ca="1" si="194"/>
        <v>0</v>
      </c>
      <c r="S63" s="5">
        <f t="shared" ca="1" si="195"/>
        <v>0</v>
      </c>
      <c r="T63" s="5">
        <f t="shared" ca="1" si="196"/>
        <v>0</v>
      </c>
      <c r="U63" s="5">
        <f t="shared" ca="1" si="197"/>
        <v>0</v>
      </c>
      <c r="V63" s="5">
        <f t="shared" ca="1" si="198"/>
        <v>0</v>
      </c>
      <c r="W63" s="5">
        <f t="shared" ca="1" si="199"/>
        <v>0</v>
      </c>
      <c r="X63" s="5">
        <f t="shared" ca="1" si="200"/>
        <v>0</v>
      </c>
      <c r="Y63" s="5">
        <f t="shared" ca="1" si="201"/>
        <v>0</v>
      </c>
      <c r="Z63" s="5">
        <f t="shared" ca="1" si="202"/>
        <v>0</v>
      </c>
      <c r="AA63" s="5">
        <f t="shared" ca="1" si="203"/>
        <v>0</v>
      </c>
      <c r="AB63" s="5">
        <f t="shared" ca="1" si="204"/>
        <v>0</v>
      </c>
      <c r="AC63" s="5">
        <f t="shared" ca="1" si="204"/>
        <v>0</v>
      </c>
      <c r="AD63" s="38">
        <f t="shared" ca="1" si="205"/>
        <v>0</v>
      </c>
      <c r="AE63" s="38">
        <f t="shared" ca="1" si="206"/>
        <v>0</v>
      </c>
      <c r="AF63" s="38">
        <f t="shared" ca="1" si="207"/>
        <v>0</v>
      </c>
      <c r="AG63" s="38">
        <f t="shared" ca="1" si="208"/>
        <v>0</v>
      </c>
      <c r="AH63" s="38">
        <f t="shared" ca="1" si="209"/>
        <v>0</v>
      </c>
      <c r="AI63" s="38">
        <f t="shared" ca="1" si="210"/>
        <v>0</v>
      </c>
      <c r="AJ63" s="38">
        <f t="shared" ca="1" si="211"/>
        <v>0</v>
      </c>
      <c r="AK63" s="38">
        <f t="shared" ca="1" si="212"/>
        <v>0</v>
      </c>
      <c r="AL63" s="34">
        <f t="shared" ca="1" si="330"/>
        <v>49.563704219336422</v>
      </c>
      <c r="AM63" s="34">
        <f t="shared" ca="1" si="331"/>
        <v>49.563704219336422</v>
      </c>
      <c r="AN63" s="25">
        <f t="shared" ca="1" si="213"/>
        <v>0</v>
      </c>
      <c r="AO63" s="35">
        <f t="shared" ca="1" si="214"/>
        <v>231.52699999999999</v>
      </c>
      <c r="AP63" s="35">
        <f t="shared" ca="1" si="215"/>
        <v>231.52699999999999</v>
      </c>
      <c r="AQ63" s="47">
        <f t="shared" ca="1" si="216"/>
        <v>0</v>
      </c>
      <c r="AR63" s="35">
        <f t="shared" ca="1" si="70"/>
        <v>32.5</v>
      </c>
      <c r="AS63" s="35">
        <f t="shared" ca="1" si="71"/>
        <v>32.5</v>
      </c>
      <c r="AT63" s="49">
        <f t="shared" ca="1" si="132"/>
        <v>0</v>
      </c>
      <c r="AU63" s="5"/>
      <c r="AV63" s="5">
        <f t="shared" ca="1" si="72"/>
        <v>0</v>
      </c>
      <c r="AW63" s="5">
        <f t="shared" ca="1" si="73"/>
        <v>0</v>
      </c>
      <c r="AX63" s="5">
        <f t="shared" ca="1" si="74"/>
        <v>0</v>
      </c>
      <c r="AY63" s="5">
        <f t="shared" ca="1" si="75"/>
        <v>0</v>
      </c>
      <c r="AZ63" s="5">
        <f t="shared" ca="1" si="76"/>
        <v>0</v>
      </c>
      <c r="BA63" s="5">
        <f t="shared" ca="1" si="77"/>
        <v>0</v>
      </c>
      <c r="BB63" s="5">
        <f t="shared" ca="1" si="78"/>
        <v>0</v>
      </c>
      <c r="BC63" s="5">
        <f t="shared" ca="1" si="79"/>
        <v>0</v>
      </c>
      <c r="BD63" s="5">
        <f t="shared" ca="1" si="80"/>
        <v>0</v>
      </c>
      <c r="BE63" s="5">
        <f t="shared" ca="1" si="81"/>
        <v>0</v>
      </c>
      <c r="BF63" s="5">
        <f t="shared" ca="1" si="82"/>
        <v>0</v>
      </c>
      <c r="BG63" s="5">
        <f t="shared" ca="1" si="83"/>
        <v>0</v>
      </c>
      <c r="BH63" s="5">
        <f t="shared" ca="1" si="217"/>
        <v>0</v>
      </c>
      <c r="BI63" s="5">
        <f t="shared" ca="1" si="218"/>
        <v>0</v>
      </c>
      <c r="BJ63" s="5">
        <f t="shared" ca="1" si="219"/>
        <v>0</v>
      </c>
      <c r="BK63" s="5">
        <f t="shared" ca="1" si="220"/>
        <v>0</v>
      </c>
      <c r="BL63" s="5">
        <f t="shared" ca="1" si="221"/>
        <v>0</v>
      </c>
      <c r="BM63" s="5">
        <f t="shared" ca="1" si="222"/>
        <v>0</v>
      </c>
      <c r="BN63" s="5">
        <f t="shared" ca="1" si="223"/>
        <v>0</v>
      </c>
      <c r="BO63" s="5">
        <f t="shared" ca="1" si="224"/>
        <v>0</v>
      </c>
      <c r="BP63" s="5">
        <f t="shared" ca="1" si="225"/>
        <v>0</v>
      </c>
      <c r="BQ63" s="5">
        <f t="shared" ca="1" si="226"/>
        <v>0</v>
      </c>
      <c r="BR63" s="5">
        <f t="shared" ca="1" si="227"/>
        <v>0</v>
      </c>
      <c r="BS63" s="5">
        <f t="shared" ca="1" si="227"/>
        <v>0</v>
      </c>
      <c r="BT63" s="38">
        <f t="shared" ca="1" si="228"/>
        <v>0</v>
      </c>
      <c r="BU63" s="38">
        <f t="shared" ca="1" si="229"/>
        <v>0</v>
      </c>
      <c r="BV63" s="38">
        <f t="shared" ca="1" si="230"/>
        <v>0</v>
      </c>
      <c r="BW63" s="38">
        <f t="shared" ca="1" si="231"/>
        <v>0</v>
      </c>
      <c r="BX63" s="38">
        <f t="shared" ca="1" si="232"/>
        <v>0</v>
      </c>
      <c r="BY63" s="38">
        <f t="shared" ca="1" si="233"/>
        <v>0</v>
      </c>
      <c r="BZ63" s="38">
        <f t="shared" ca="1" si="234"/>
        <v>0</v>
      </c>
      <c r="CA63" s="20">
        <f t="shared" ca="1" si="235"/>
        <v>0</v>
      </c>
      <c r="CB63" s="34">
        <f t="shared" ca="1" si="86"/>
        <v>53.854972819221928</v>
      </c>
      <c r="CC63" s="34">
        <f t="shared" ca="1" si="87"/>
        <v>53.854972819221928</v>
      </c>
      <c r="CD63" s="25">
        <f t="shared" ca="1" si="236"/>
        <v>0</v>
      </c>
      <c r="CE63" s="35">
        <f t="shared" ca="1" si="237"/>
        <v>264.01400000000001</v>
      </c>
      <c r="CF63" s="35">
        <f t="shared" ca="1" si="238"/>
        <v>264.01400000000001</v>
      </c>
      <c r="CG63" s="47">
        <f t="shared" ca="1" si="332"/>
        <v>0</v>
      </c>
      <c r="CJ63" s="5">
        <f t="shared" ca="1" si="155"/>
        <v>38</v>
      </c>
      <c r="CK63" s="5">
        <f t="shared" ca="1" si="156"/>
        <v>32</v>
      </c>
      <c r="CL63" s="66">
        <f t="shared" ca="1" si="157"/>
        <v>0.15789473684210531</v>
      </c>
      <c r="CO63" s="5">
        <f t="shared" ca="1" si="318"/>
        <v>73009.899999999994</v>
      </c>
      <c r="CP63" s="5">
        <f t="shared" ca="1" si="318"/>
        <v>0</v>
      </c>
      <c r="CQ63" s="5">
        <f t="shared" ca="1" si="318"/>
        <v>8028.6</v>
      </c>
      <c r="CR63" s="5">
        <f t="shared" ca="1" si="318"/>
        <v>30257.599999999999</v>
      </c>
      <c r="CS63" s="5">
        <f t="shared" ca="1" si="318"/>
        <v>0</v>
      </c>
      <c r="CT63" s="5">
        <f t="shared" ca="1" si="318"/>
        <v>0</v>
      </c>
      <c r="CU63" s="5">
        <f t="shared" ca="1" si="318"/>
        <v>0</v>
      </c>
      <c r="CV63" s="5">
        <f t="shared" ca="1" si="318"/>
        <v>11157</v>
      </c>
      <c r="CW63" s="5">
        <f t="shared" ca="1" si="318"/>
        <v>23566.7</v>
      </c>
      <c r="CX63" s="5">
        <f t="shared" ca="1" si="318"/>
        <v>0</v>
      </c>
      <c r="CY63" s="5">
        <f t="shared" ca="1" si="318"/>
        <v>0</v>
      </c>
      <c r="CZ63" s="5">
        <f t="shared" ca="1" si="318"/>
        <v>0</v>
      </c>
      <c r="DA63" s="5"/>
      <c r="DB63" s="5">
        <f t="shared" ca="1" si="319"/>
        <v>235.922</v>
      </c>
      <c r="DC63" s="5">
        <f t="shared" ca="1" si="319"/>
        <v>76.386200000000002</v>
      </c>
      <c r="DD63" s="5">
        <f t="shared" ca="1" si="319"/>
        <v>0</v>
      </c>
      <c r="DE63" s="5">
        <f t="shared" ca="1" si="319"/>
        <v>0</v>
      </c>
      <c r="DF63" s="5">
        <f t="shared" ca="1" si="319"/>
        <v>0</v>
      </c>
      <c r="DG63" s="5">
        <f t="shared" ca="1" si="319"/>
        <v>0</v>
      </c>
      <c r="DH63" s="5">
        <f t="shared" ca="1" si="319"/>
        <v>159.536</v>
      </c>
      <c r="DI63" s="5">
        <f t="shared" ca="1" si="319"/>
        <v>0</v>
      </c>
      <c r="DJ63" s="5">
        <f t="shared" ca="1" si="319"/>
        <v>0</v>
      </c>
      <c r="DK63" s="5">
        <f t="shared" ca="1" si="319"/>
        <v>0</v>
      </c>
      <c r="DL63" s="5">
        <f t="shared" ca="1" si="319"/>
        <v>0</v>
      </c>
      <c r="DM63" s="5">
        <f t="shared" ca="1" si="319"/>
        <v>0</v>
      </c>
      <c r="DN63" s="5"/>
      <c r="DO63" s="5">
        <f t="shared" ca="1" si="320"/>
        <v>231.52699999999999</v>
      </c>
      <c r="DP63" s="5">
        <f t="shared" ca="1" si="320"/>
        <v>2.2671100000000002</v>
      </c>
      <c r="DQ63" s="5">
        <f t="shared" ca="1" si="320"/>
        <v>52.526400000000002</v>
      </c>
      <c r="DR63" s="5">
        <f t="shared" ca="1" si="320"/>
        <v>122.09</v>
      </c>
      <c r="DS63" s="5">
        <f t="shared" ca="1" si="320"/>
        <v>0</v>
      </c>
      <c r="DT63" s="5">
        <f t="shared" ca="1" si="320"/>
        <v>0</v>
      </c>
      <c r="DU63" s="5">
        <f t="shared" ca="1" si="320"/>
        <v>4.1697600000000001</v>
      </c>
      <c r="DV63" s="5">
        <f t="shared" ca="1" si="320"/>
        <v>50.473500000000001</v>
      </c>
      <c r="DW63" s="5"/>
      <c r="DX63" s="20">
        <f t="shared" ca="1" si="273"/>
        <v>49.563704219336422</v>
      </c>
      <c r="DY63" s="20">
        <f t="shared" ca="1" si="274"/>
        <v>1.388322534328114</v>
      </c>
      <c r="DZ63" s="20">
        <f t="shared" ca="1" si="275"/>
        <v>4.9787957579447664</v>
      </c>
      <c r="EA63" s="20">
        <f t="shared" ca="1" si="276"/>
        <v>18.763721013076943</v>
      </c>
      <c r="EB63" s="20">
        <f t="shared" ca="1" si="277"/>
        <v>0</v>
      </c>
      <c r="EC63" s="20">
        <f t="shared" ca="1" si="278"/>
        <v>0</v>
      </c>
      <c r="ED63" s="20">
        <f t="shared" ca="1" si="279"/>
        <v>2.899573795221781</v>
      </c>
      <c r="EE63" s="20">
        <f t="shared" ca="1" si="280"/>
        <v>6.9188182586490488</v>
      </c>
      <c r="EF63" s="20">
        <f t="shared" ca="1" si="281"/>
        <v>14.614476495124546</v>
      </c>
      <c r="EG63" s="20">
        <f t="shared" ca="1" si="282"/>
        <v>0</v>
      </c>
      <c r="EH63" s="20">
        <f t="shared" ca="1" si="283"/>
        <v>0</v>
      </c>
      <c r="EI63" s="5"/>
      <c r="EJ63" s="5"/>
      <c r="EK63" s="5"/>
      <c r="EL63" s="5">
        <f t="shared" ca="1" si="324"/>
        <v>73009.899999999994</v>
      </c>
      <c r="EM63" s="5">
        <f t="shared" ca="1" si="324"/>
        <v>0</v>
      </c>
      <c r="EN63" s="5">
        <f t="shared" ca="1" si="324"/>
        <v>8028.6</v>
      </c>
      <c r="EO63" s="5">
        <f t="shared" ca="1" si="324"/>
        <v>30257.599999999999</v>
      </c>
      <c r="EP63" s="5">
        <f t="shared" ca="1" si="324"/>
        <v>0</v>
      </c>
      <c r="EQ63" s="5">
        <f t="shared" ca="1" si="324"/>
        <v>0</v>
      </c>
      <c r="ER63" s="5">
        <f t="shared" ca="1" si="324"/>
        <v>0</v>
      </c>
      <c r="ES63" s="5">
        <f t="shared" ca="1" si="324"/>
        <v>11157</v>
      </c>
      <c r="ET63" s="5">
        <f t="shared" ca="1" si="324"/>
        <v>23566.7</v>
      </c>
      <c r="EU63" s="5">
        <f t="shared" ca="1" si="324"/>
        <v>0</v>
      </c>
      <c r="EV63" s="5">
        <f t="shared" ca="1" si="324"/>
        <v>0</v>
      </c>
      <c r="EW63" s="5">
        <f t="shared" ca="1" si="324"/>
        <v>0</v>
      </c>
      <c r="EX63" s="5"/>
      <c r="EY63" s="5">
        <f t="shared" ca="1" si="325"/>
        <v>235.922</v>
      </c>
      <c r="EZ63" s="5">
        <f t="shared" ca="1" si="325"/>
        <v>76.386200000000002</v>
      </c>
      <c r="FA63" s="5">
        <f t="shared" ca="1" si="325"/>
        <v>0</v>
      </c>
      <c r="FB63" s="5">
        <f t="shared" ca="1" si="325"/>
        <v>0</v>
      </c>
      <c r="FC63" s="5">
        <f t="shared" ca="1" si="325"/>
        <v>0</v>
      </c>
      <c r="FD63" s="5">
        <f t="shared" ca="1" si="325"/>
        <v>0</v>
      </c>
      <c r="FE63" s="5">
        <f t="shared" ca="1" si="325"/>
        <v>159.536</v>
      </c>
      <c r="FF63" s="5">
        <f t="shared" ca="1" si="325"/>
        <v>0</v>
      </c>
      <c r="FG63" s="5">
        <f t="shared" ca="1" si="325"/>
        <v>0</v>
      </c>
      <c r="FH63" s="5">
        <f t="shared" ca="1" si="325"/>
        <v>0</v>
      </c>
      <c r="FI63" s="5">
        <f t="shared" ca="1" si="325"/>
        <v>0</v>
      </c>
      <c r="FJ63" s="5">
        <f t="shared" ca="1" si="325"/>
        <v>0</v>
      </c>
      <c r="FK63" s="5"/>
      <c r="FL63" s="5">
        <f t="shared" ca="1" si="326"/>
        <v>231.52699999999999</v>
      </c>
      <c r="FM63" s="5">
        <f t="shared" ca="1" si="326"/>
        <v>2.2671100000000002</v>
      </c>
      <c r="FN63" s="5">
        <f t="shared" ca="1" si="326"/>
        <v>52.526400000000002</v>
      </c>
      <c r="FO63" s="5">
        <f t="shared" ca="1" si="326"/>
        <v>122.09</v>
      </c>
      <c r="FP63" s="5">
        <f t="shared" ca="1" si="326"/>
        <v>0</v>
      </c>
      <c r="FQ63" s="5">
        <f t="shared" ca="1" si="326"/>
        <v>0</v>
      </c>
      <c r="FR63" s="5">
        <f t="shared" ca="1" si="326"/>
        <v>4.1697600000000001</v>
      </c>
      <c r="FS63" s="5">
        <f t="shared" ca="1" si="326"/>
        <v>50.473500000000001</v>
      </c>
      <c r="FT63" s="5"/>
      <c r="FU63" s="20">
        <f t="shared" ca="1" si="284"/>
        <v>49.563704219336422</v>
      </c>
      <c r="FV63" s="20">
        <f t="shared" ca="1" si="285"/>
        <v>1.388322534328114</v>
      </c>
      <c r="FW63" s="20">
        <f t="shared" ca="1" si="286"/>
        <v>4.9787957579447664</v>
      </c>
      <c r="FX63" s="20">
        <f t="shared" ca="1" si="287"/>
        <v>18.763721013076943</v>
      </c>
      <c r="FY63" s="20">
        <f t="shared" ca="1" si="288"/>
        <v>0</v>
      </c>
      <c r="FZ63" s="20">
        <f t="shared" ca="1" si="289"/>
        <v>0</v>
      </c>
      <c r="GA63" s="20">
        <f t="shared" ca="1" si="290"/>
        <v>2.899573795221781</v>
      </c>
      <c r="GB63" s="20">
        <f t="shared" ca="1" si="291"/>
        <v>6.9188182586490488</v>
      </c>
      <c r="GC63" s="20">
        <f t="shared" ca="1" si="292"/>
        <v>14.614476495124546</v>
      </c>
      <c r="GD63" s="20">
        <f t="shared" ca="1" si="293"/>
        <v>0</v>
      </c>
      <c r="GE63" s="20">
        <f t="shared" ca="1" si="294"/>
        <v>0</v>
      </c>
      <c r="GF63" s="5"/>
      <c r="GG63" s="5"/>
      <c r="GH63" s="5"/>
      <c r="GI63" s="5">
        <f t="shared" ca="1" si="321"/>
        <v>80126.100000000006</v>
      </c>
      <c r="GJ63" s="5">
        <f t="shared" ca="1" si="321"/>
        <v>0</v>
      </c>
      <c r="GK63" s="5">
        <f t="shared" ca="1" si="321"/>
        <v>8497.58</v>
      </c>
      <c r="GL63" s="5">
        <f t="shared" ca="1" si="321"/>
        <v>36904.800000000003</v>
      </c>
      <c r="GM63" s="5">
        <f t="shared" ca="1" si="321"/>
        <v>0</v>
      </c>
      <c r="GN63" s="5">
        <f t="shared" ca="1" si="321"/>
        <v>0</v>
      </c>
      <c r="GO63" s="5">
        <f t="shared" ca="1" si="321"/>
        <v>0</v>
      </c>
      <c r="GP63" s="5">
        <f t="shared" ca="1" si="321"/>
        <v>11157</v>
      </c>
      <c r="GQ63" s="5">
        <f t="shared" ca="1" si="321"/>
        <v>23566.7</v>
      </c>
      <c r="GR63" s="5">
        <f t="shared" ca="1" si="321"/>
        <v>0</v>
      </c>
      <c r="GS63" s="5">
        <f t="shared" ca="1" si="321"/>
        <v>0</v>
      </c>
      <c r="GT63" s="5">
        <f t="shared" ca="1" si="321"/>
        <v>0</v>
      </c>
      <c r="GU63" s="5"/>
      <c r="GV63" s="5">
        <f t="shared" ca="1" si="322"/>
        <v>229.22499999999999</v>
      </c>
      <c r="GW63" s="5">
        <f t="shared" ca="1" si="322"/>
        <v>69.688800000000001</v>
      </c>
      <c r="GX63" s="5">
        <f t="shared" ca="1" si="322"/>
        <v>0</v>
      </c>
      <c r="GY63" s="5">
        <f t="shared" ca="1" si="322"/>
        <v>0</v>
      </c>
      <c r="GZ63" s="5">
        <f t="shared" ca="1" si="322"/>
        <v>0</v>
      </c>
      <c r="HA63" s="5">
        <f t="shared" ca="1" si="322"/>
        <v>0</v>
      </c>
      <c r="HB63" s="5">
        <f t="shared" ca="1" si="322"/>
        <v>159.536</v>
      </c>
      <c r="HC63" s="5">
        <f t="shared" ca="1" si="322"/>
        <v>0</v>
      </c>
      <c r="HD63" s="5">
        <f t="shared" ca="1" si="322"/>
        <v>0</v>
      </c>
      <c r="HE63" s="5">
        <f t="shared" ca="1" si="322"/>
        <v>0</v>
      </c>
      <c r="HF63" s="5">
        <f t="shared" ca="1" si="322"/>
        <v>0</v>
      </c>
      <c r="HG63" s="5">
        <f t="shared" ca="1" si="322"/>
        <v>0</v>
      </c>
      <c r="HH63" s="5"/>
      <c r="HI63" s="5">
        <f t="shared" ca="1" si="323"/>
        <v>264.01400000000001</v>
      </c>
      <c r="HJ63" s="5">
        <f t="shared" ca="1" si="323"/>
        <v>2.0774900000000001</v>
      </c>
      <c r="HK63" s="5">
        <f t="shared" ca="1" si="323"/>
        <v>57.9694</v>
      </c>
      <c r="HL63" s="5">
        <f t="shared" ca="1" si="323"/>
        <v>149.32400000000001</v>
      </c>
      <c r="HM63" s="5">
        <f t="shared" ca="1" si="323"/>
        <v>0</v>
      </c>
      <c r="HN63" s="5">
        <f t="shared" ca="1" si="323"/>
        <v>0</v>
      </c>
      <c r="HO63" s="5">
        <f t="shared" ca="1" si="323"/>
        <v>4.1697600000000001</v>
      </c>
      <c r="HP63" s="5">
        <f t="shared" ca="1" si="323"/>
        <v>50.473500000000001</v>
      </c>
      <c r="HQ63" s="5"/>
      <c r="HR63" s="20">
        <f t="shared" ca="1" si="103"/>
        <v>53.854972819221928</v>
      </c>
      <c r="HS63" s="20">
        <f t="shared" ca="1" si="104"/>
        <v>1.2665969956652521</v>
      </c>
      <c r="HT63" s="20">
        <f t="shared" ca="1" si="105"/>
        <v>5.2696254959515088</v>
      </c>
      <c r="HU63" s="20">
        <f t="shared" ca="1" si="106"/>
        <v>22.8858657409511</v>
      </c>
      <c r="HV63" s="20">
        <f t="shared" ca="1" si="107"/>
        <v>0</v>
      </c>
      <c r="HW63" s="20">
        <f t="shared" ca="1" si="108"/>
        <v>0</v>
      </c>
      <c r="HX63" s="20">
        <f t="shared" ca="1" si="109"/>
        <v>2.899573795221781</v>
      </c>
      <c r="HY63" s="20">
        <f t="shared" ca="1" si="110"/>
        <v>6.9188182586490488</v>
      </c>
      <c r="HZ63" s="20">
        <f t="shared" ca="1" si="111"/>
        <v>14.614476495124546</v>
      </c>
      <c r="IA63" s="20">
        <f t="shared" ca="1" si="112"/>
        <v>0</v>
      </c>
      <c r="IB63" s="20">
        <f t="shared" ca="1" si="113"/>
        <v>0</v>
      </c>
      <c r="IC63" s="5"/>
      <c r="ID63" s="5"/>
      <c r="IE63" s="5"/>
      <c r="IF63" s="5">
        <f t="shared" ca="1" si="327"/>
        <v>80126.100000000006</v>
      </c>
      <c r="IG63" s="5">
        <f t="shared" ca="1" si="327"/>
        <v>0</v>
      </c>
      <c r="IH63" s="5">
        <f t="shared" ca="1" si="327"/>
        <v>8497.58</v>
      </c>
      <c r="II63" s="5">
        <f t="shared" ca="1" si="327"/>
        <v>36904.800000000003</v>
      </c>
      <c r="IJ63" s="5">
        <f t="shared" ca="1" si="327"/>
        <v>0</v>
      </c>
      <c r="IK63" s="5">
        <f t="shared" ca="1" si="327"/>
        <v>0</v>
      </c>
      <c r="IL63" s="5">
        <f t="shared" ca="1" si="327"/>
        <v>0</v>
      </c>
      <c r="IM63" s="5">
        <f t="shared" ca="1" si="327"/>
        <v>11157</v>
      </c>
      <c r="IN63" s="5">
        <f t="shared" ca="1" si="327"/>
        <v>23566.7</v>
      </c>
      <c r="IO63" s="5">
        <f t="shared" ca="1" si="327"/>
        <v>0</v>
      </c>
      <c r="IP63" s="5">
        <f t="shared" ca="1" si="327"/>
        <v>0</v>
      </c>
      <c r="IQ63" s="5">
        <f t="shared" ca="1" si="327"/>
        <v>0</v>
      </c>
      <c r="IR63" s="5"/>
      <c r="IS63" s="5">
        <f t="shared" ca="1" si="328"/>
        <v>229.22499999999999</v>
      </c>
      <c r="IT63" s="5">
        <f t="shared" ca="1" si="328"/>
        <v>69.688800000000001</v>
      </c>
      <c r="IU63" s="5">
        <f t="shared" ca="1" si="328"/>
        <v>0</v>
      </c>
      <c r="IV63" s="5">
        <f t="shared" ca="1" si="328"/>
        <v>0</v>
      </c>
      <c r="IW63" s="5">
        <f t="shared" ca="1" si="328"/>
        <v>0</v>
      </c>
      <c r="IX63" s="5">
        <f t="shared" ca="1" si="328"/>
        <v>0</v>
      </c>
      <c r="IY63" s="5">
        <f t="shared" ca="1" si="328"/>
        <v>159.536</v>
      </c>
      <c r="IZ63" s="5">
        <f t="shared" ca="1" si="328"/>
        <v>0</v>
      </c>
      <c r="JA63" s="5">
        <f t="shared" ca="1" si="328"/>
        <v>0</v>
      </c>
      <c r="JB63" s="5">
        <f t="shared" ca="1" si="328"/>
        <v>0</v>
      </c>
      <c r="JC63" s="5">
        <f t="shared" ca="1" si="328"/>
        <v>0</v>
      </c>
      <c r="JD63" s="5">
        <f t="shared" ca="1" si="328"/>
        <v>0</v>
      </c>
      <c r="JE63" s="5"/>
      <c r="JF63" s="5">
        <f t="shared" ca="1" si="329"/>
        <v>264.01400000000001</v>
      </c>
      <c r="JG63" s="5">
        <f t="shared" ca="1" si="329"/>
        <v>2.0774900000000001</v>
      </c>
      <c r="JH63" s="5">
        <f t="shared" ca="1" si="329"/>
        <v>57.9694</v>
      </c>
      <c r="JI63" s="5">
        <f t="shared" ca="1" si="329"/>
        <v>149.32400000000001</v>
      </c>
      <c r="JJ63" s="5">
        <f t="shared" ca="1" si="329"/>
        <v>0</v>
      </c>
      <c r="JK63" s="5">
        <f t="shared" ca="1" si="329"/>
        <v>0</v>
      </c>
      <c r="JL63" s="5">
        <f t="shared" ca="1" si="329"/>
        <v>4.1697600000000001</v>
      </c>
      <c r="JM63" s="5">
        <f t="shared" ca="1" si="329"/>
        <v>50.473500000000001</v>
      </c>
      <c r="JN63" s="5"/>
      <c r="JO63" s="20">
        <f t="shared" ca="1" si="295"/>
        <v>53.854972819221928</v>
      </c>
      <c r="JP63" s="20">
        <f t="shared" ca="1" si="296"/>
        <v>1.2665969956652521</v>
      </c>
      <c r="JQ63" s="20">
        <f t="shared" ca="1" si="297"/>
        <v>5.2696254959515088</v>
      </c>
      <c r="JR63" s="20">
        <f t="shared" ca="1" si="298"/>
        <v>22.8858657409511</v>
      </c>
      <c r="JS63" s="20">
        <f t="shared" ca="1" si="299"/>
        <v>0</v>
      </c>
      <c r="JT63" s="20">
        <f t="shared" ca="1" si="300"/>
        <v>0</v>
      </c>
      <c r="JU63" s="20">
        <f t="shared" ca="1" si="301"/>
        <v>2.899573795221781</v>
      </c>
      <c r="JV63" s="20">
        <f t="shared" ca="1" si="302"/>
        <v>6.9188182586490488</v>
      </c>
      <c r="JW63" s="20">
        <f t="shared" ca="1" si="303"/>
        <v>14.614476495124546</v>
      </c>
      <c r="JX63" s="20">
        <f t="shared" ca="1" si="304"/>
        <v>0</v>
      </c>
      <c r="JY63" s="20">
        <f t="shared" ca="1" si="305"/>
        <v>0</v>
      </c>
    </row>
    <row r="64" spans="1:285" ht="15" customHeight="1" x14ac:dyDescent="0.25">
      <c r="A64" s="5">
        <f>IF('Old Results'!E44='New Results'!E44,'New Results'!E44,"0")</f>
        <v>5502.05</v>
      </c>
      <c r="B64" s="5">
        <v>200</v>
      </c>
      <c r="C64" s="28">
        <f t="shared" si="272"/>
        <v>43</v>
      </c>
      <c r="D64" s="43" t="str">
        <f>'Old Results'!C44</f>
        <v>020006-Run26</v>
      </c>
      <c r="E64" s="43" t="str">
        <f>'New Results'!C44</f>
        <v>020006-Run26</v>
      </c>
      <c r="F64" s="5">
        <f t="shared" ca="1" si="183"/>
        <v>0</v>
      </c>
      <c r="G64" s="5">
        <f t="shared" ca="1" si="184"/>
        <v>0</v>
      </c>
      <c r="H64" s="5">
        <f t="shared" ca="1" si="185"/>
        <v>0</v>
      </c>
      <c r="I64" s="5">
        <f t="shared" ca="1" si="186"/>
        <v>0</v>
      </c>
      <c r="J64" s="5">
        <f t="shared" ca="1" si="187"/>
        <v>0</v>
      </c>
      <c r="K64" s="5">
        <f t="shared" ca="1" si="188"/>
        <v>0</v>
      </c>
      <c r="L64" s="5">
        <f t="shared" ca="1" si="189"/>
        <v>0</v>
      </c>
      <c r="M64" s="5">
        <f t="shared" ca="1" si="190"/>
        <v>0</v>
      </c>
      <c r="N64" s="5">
        <f t="shared" ca="1" si="191"/>
        <v>0</v>
      </c>
      <c r="O64" s="5">
        <f t="shared" ca="1" si="192"/>
        <v>0</v>
      </c>
      <c r="P64" s="5">
        <f t="shared" ca="1" si="193"/>
        <v>0</v>
      </c>
      <c r="Q64" s="5">
        <f t="shared" ca="1" si="193"/>
        <v>0</v>
      </c>
      <c r="R64" s="5">
        <f t="shared" ca="1" si="194"/>
        <v>0</v>
      </c>
      <c r="S64" s="5">
        <f t="shared" ca="1" si="195"/>
        <v>0</v>
      </c>
      <c r="T64" s="5">
        <f t="shared" ca="1" si="196"/>
        <v>0</v>
      </c>
      <c r="U64" s="5">
        <f t="shared" ca="1" si="197"/>
        <v>0</v>
      </c>
      <c r="V64" s="5">
        <f t="shared" ca="1" si="198"/>
        <v>0</v>
      </c>
      <c r="W64" s="5">
        <f t="shared" ca="1" si="199"/>
        <v>0</v>
      </c>
      <c r="X64" s="5">
        <f t="shared" ca="1" si="200"/>
        <v>0</v>
      </c>
      <c r="Y64" s="5">
        <f t="shared" ca="1" si="201"/>
        <v>0</v>
      </c>
      <c r="Z64" s="5">
        <f t="shared" ca="1" si="202"/>
        <v>0</v>
      </c>
      <c r="AA64" s="5">
        <f t="shared" ca="1" si="203"/>
        <v>0</v>
      </c>
      <c r="AB64" s="5">
        <f t="shared" ca="1" si="204"/>
        <v>0</v>
      </c>
      <c r="AC64" s="5">
        <f t="shared" ca="1" si="204"/>
        <v>0</v>
      </c>
      <c r="AD64" s="38">
        <f t="shared" ca="1" si="205"/>
        <v>0</v>
      </c>
      <c r="AE64" s="38">
        <f t="shared" ca="1" si="206"/>
        <v>0</v>
      </c>
      <c r="AF64" s="38">
        <f t="shared" ca="1" si="207"/>
        <v>0</v>
      </c>
      <c r="AG64" s="38">
        <f t="shared" ca="1" si="208"/>
        <v>0</v>
      </c>
      <c r="AH64" s="38">
        <f t="shared" ca="1" si="209"/>
        <v>0</v>
      </c>
      <c r="AI64" s="38">
        <f t="shared" ca="1" si="210"/>
        <v>0</v>
      </c>
      <c r="AJ64" s="38">
        <f t="shared" ca="1" si="211"/>
        <v>0</v>
      </c>
      <c r="AK64" s="38">
        <f t="shared" ca="1" si="212"/>
        <v>0</v>
      </c>
      <c r="AL64" s="34">
        <f t="shared" ca="1" si="330"/>
        <v>49.473308239656127</v>
      </c>
      <c r="AM64" s="34">
        <f t="shared" ca="1" si="331"/>
        <v>49.473308239656127</v>
      </c>
      <c r="AN64" s="25">
        <f t="shared" ca="1" si="213"/>
        <v>0</v>
      </c>
      <c r="AO64" s="35">
        <f t="shared" ca="1" si="214"/>
        <v>231.31200000000001</v>
      </c>
      <c r="AP64" s="35">
        <f t="shared" ca="1" si="215"/>
        <v>231.31200000000001</v>
      </c>
      <c r="AQ64" s="47">
        <f t="shared" ca="1" si="216"/>
        <v>0</v>
      </c>
      <c r="AR64" s="35">
        <f t="shared" ca="1" si="70"/>
        <v>24.3</v>
      </c>
      <c r="AS64" s="35">
        <f t="shared" ca="1" si="71"/>
        <v>24.3</v>
      </c>
      <c r="AT64" s="49">
        <f t="shared" ca="1" si="132"/>
        <v>0</v>
      </c>
      <c r="AU64" s="5"/>
      <c r="AV64" s="5">
        <f t="shared" ca="1" si="72"/>
        <v>0</v>
      </c>
      <c r="AW64" s="5">
        <f t="shared" ca="1" si="73"/>
        <v>0</v>
      </c>
      <c r="AX64" s="5">
        <f t="shared" ca="1" si="74"/>
        <v>0</v>
      </c>
      <c r="AY64" s="5">
        <f t="shared" ca="1" si="75"/>
        <v>0</v>
      </c>
      <c r="AZ64" s="5">
        <f t="shared" ca="1" si="76"/>
        <v>0</v>
      </c>
      <c r="BA64" s="5">
        <f t="shared" ca="1" si="77"/>
        <v>0</v>
      </c>
      <c r="BB64" s="5">
        <f t="shared" ca="1" si="78"/>
        <v>0</v>
      </c>
      <c r="BC64" s="5">
        <f t="shared" ca="1" si="79"/>
        <v>0</v>
      </c>
      <c r="BD64" s="5">
        <f t="shared" ca="1" si="80"/>
        <v>0</v>
      </c>
      <c r="BE64" s="5">
        <f t="shared" ca="1" si="81"/>
        <v>0</v>
      </c>
      <c r="BF64" s="5">
        <f t="shared" ca="1" si="82"/>
        <v>0</v>
      </c>
      <c r="BG64" s="5">
        <f t="shared" ca="1" si="83"/>
        <v>0</v>
      </c>
      <c r="BH64" s="5">
        <f t="shared" ca="1" si="217"/>
        <v>0</v>
      </c>
      <c r="BI64" s="5">
        <f t="shared" ca="1" si="218"/>
        <v>0</v>
      </c>
      <c r="BJ64" s="5">
        <f t="shared" ca="1" si="219"/>
        <v>0</v>
      </c>
      <c r="BK64" s="5">
        <f t="shared" ca="1" si="220"/>
        <v>0</v>
      </c>
      <c r="BL64" s="5">
        <f t="shared" ca="1" si="221"/>
        <v>0</v>
      </c>
      <c r="BM64" s="5">
        <f t="shared" ca="1" si="222"/>
        <v>0</v>
      </c>
      <c r="BN64" s="5">
        <f t="shared" ca="1" si="223"/>
        <v>0</v>
      </c>
      <c r="BO64" s="5">
        <f t="shared" ca="1" si="224"/>
        <v>0</v>
      </c>
      <c r="BP64" s="5">
        <f t="shared" ca="1" si="225"/>
        <v>0</v>
      </c>
      <c r="BQ64" s="5">
        <f t="shared" ca="1" si="226"/>
        <v>0</v>
      </c>
      <c r="BR64" s="5">
        <f t="shared" ca="1" si="227"/>
        <v>0</v>
      </c>
      <c r="BS64" s="5">
        <f t="shared" ca="1" si="227"/>
        <v>0</v>
      </c>
      <c r="BT64" s="38">
        <f t="shared" ca="1" si="228"/>
        <v>0</v>
      </c>
      <c r="BU64" s="38">
        <f t="shared" ca="1" si="229"/>
        <v>0</v>
      </c>
      <c r="BV64" s="38">
        <f t="shared" ca="1" si="230"/>
        <v>0</v>
      </c>
      <c r="BW64" s="38">
        <f t="shared" ca="1" si="231"/>
        <v>0</v>
      </c>
      <c r="BX64" s="38">
        <f t="shared" ca="1" si="232"/>
        <v>0</v>
      </c>
      <c r="BY64" s="38">
        <f t="shared" ca="1" si="233"/>
        <v>0</v>
      </c>
      <c r="BZ64" s="38">
        <f t="shared" ca="1" si="234"/>
        <v>0</v>
      </c>
      <c r="CA64" s="20">
        <f t="shared" ca="1" si="235"/>
        <v>0</v>
      </c>
      <c r="CB64" s="34">
        <f t="shared" ca="1" si="86"/>
        <v>52.641541389118593</v>
      </c>
      <c r="CC64" s="34">
        <f t="shared" ca="1" si="87"/>
        <v>52.641541389118593</v>
      </c>
      <c r="CD64" s="25">
        <f t="shared" ca="1" si="236"/>
        <v>0</v>
      </c>
      <c r="CE64" s="35">
        <f t="shared" ca="1" si="237"/>
        <v>255.601</v>
      </c>
      <c r="CF64" s="35">
        <f t="shared" ca="1" si="238"/>
        <v>255.601</v>
      </c>
      <c r="CG64" s="47">
        <f t="shared" ca="1" si="332"/>
        <v>0</v>
      </c>
      <c r="CJ64" s="5">
        <f t="shared" ca="1" si="155"/>
        <v>38</v>
      </c>
      <c r="CK64" s="5">
        <f t="shared" ca="1" si="156"/>
        <v>32</v>
      </c>
      <c r="CL64" s="66">
        <f t="shared" ca="1" si="157"/>
        <v>0.15789473684210531</v>
      </c>
      <c r="CO64" s="5">
        <f t="shared" ca="1" si="318"/>
        <v>73016.3</v>
      </c>
      <c r="CP64" s="5">
        <f t="shared" ca="1" si="318"/>
        <v>0</v>
      </c>
      <c r="CQ64" s="5">
        <f t="shared" ca="1" si="318"/>
        <v>8035.75</v>
      </c>
      <c r="CR64" s="5">
        <f t="shared" ca="1" si="318"/>
        <v>30256.799999999999</v>
      </c>
      <c r="CS64" s="5">
        <f t="shared" ca="1" si="318"/>
        <v>0</v>
      </c>
      <c r="CT64" s="5">
        <f t="shared" ca="1" si="318"/>
        <v>0</v>
      </c>
      <c r="CU64" s="5">
        <f t="shared" ca="1" si="318"/>
        <v>0</v>
      </c>
      <c r="CV64" s="5">
        <f t="shared" ca="1" si="318"/>
        <v>11157</v>
      </c>
      <c r="CW64" s="5">
        <f t="shared" ca="1" si="318"/>
        <v>23566.7</v>
      </c>
      <c r="CX64" s="5">
        <f t="shared" ca="1" si="318"/>
        <v>0</v>
      </c>
      <c r="CY64" s="5">
        <f t="shared" ca="1" si="318"/>
        <v>0</v>
      </c>
      <c r="CZ64" s="5">
        <f t="shared" ca="1" si="318"/>
        <v>0</v>
      </c>
      <c r="DA64" s="5"/>
      <c r="DB64" s="5">
        <f t="shared" ca="1" si="319"/>
        <v>230.73</v>
      </c>
      <c r="DC64" s="5">
        <f t="shared" ca="1" si="319"/>
        <v>70.930800000000005</v>
      </c>
      <c r="DD64" s="5">
        <f t="shared" ca="1" si="319"/>
        <v>0</v>
      </c>
      <c r="DE64" s="5">
        <f t="shared" ca="1" si="319"/>
        <v>0</v>
      </c>
      <c r="DF64" s="5">
        <f t="shared" ca="1" si="319"/>
        <v>0</v>
      </c>
      <c r="DG64" s="5">
        <f t="shared" ca="1" si="319"/>
        <v>0</v>
      </c>
      <c r="DH64" s="5">
        <f t="shared" ca="1" si="319"/>
        <v>159.80000000000001</v>
      </c>
      <c r="DI64" s="5">
        <f t="shared" ca="1" si="319"/>
        <v>0</v>
      </c>
      <c r="DJ64" s="5">
        <f t="shared" ca="1" si="319"/>
        <v>0</v>
      </c>
      <c r="DK64" s="5">
        <f t="shared" ca="1" si="319"/>
        <v>0</v>
      </c>
      <c r="DL64" s="5">
        <f t="shared" ca="1" si="319"/>
        <v>0</v>
      </c>
      <c r="DM64" s="5">
        <f t="shared" ca="1" si="319"/>
        <v>0</v>
      </c>
      <c r="DN64" s="5"/>
      <c r="DO64" s="5">
        <f t="shared" ca="1" si="320"/>
        <v>231.31200000000001</v>
      </c>
      <c r="DP64" s="5">
        <f t="shared" ca="1" si="320"/>
        <v>2.1076600000000001</v>
      </c>
      <c r="DQ64" s="5">
        <f t="shared" ca="1" si="320"/>
        <v>52.466200000000001</v>
      </c>
      <c r="DR64" s="5">
        <f t="shared" ca="1" si="320"/>
        <v>122.08799999999999</v>
      </c>
      <c r="DS64" s="5">
        <f t="shared" ca="1" si="320"/>
        <v>0</v>
      </c>
      <c r="DT64" s="5">
        <f t="shared" ca="1" si="320"/>
        <v>0</v>
      </c>
      <c r="DU64" s="5">
        <f t="shared" ca="1" si="320"/>
        <v>4.1766800000000002</v>
      </c>
      <c r="DV64" s="5">
        <f t="shared" ca="1" si="320"/>
        <v>50.473500000000001</v>
      </c>
      <c r="DW64" s="5"/>
      <c r="DX64" s="20">
        <f t="shared" ca="1" si="273"/>
        <v>49.473308239656127</v>
      </c>
      <c r="DY64" s="20">
        <f t="shared" ca="1" si="274"/>
        <v>1.2891704001235904</v>
      </c>
      <c r="DZ64" s="20">
        <f t="shared" ca="1" si="275"/>
        <v>4.9832297052916639</v>
      </c>
      <c r="EA64" s="20">
        <f t="shared" ca="1" si="276"/>
        <v>18.763224907080087</v>
      </c>
      <c r="EB64" s="20">
        <f t="shared" ca="1" si="277"/>
        <v>0</v>
      </c>
      <c r="EC64" s="20">
        <f t="shared" ca="1" si="278"/>
        <v>0</v>
      </c>
      <c r="ED64" s="20">
        <f t="shared" ca="1" si="279"/>
        <v>2.9043720067974665</v>
      </c>
      <c r="EE64" s="20">
        <f t="shared" ca="1" si="280"/>
        <v>6.9188182586490488</v>
      </c>
      <c r="EF64" s="20">
        <f t="shared" ca="1" si="281"/>
        <v>14.614476495124546</v>
      </c>
      <c r="EG64" s="20">
        <f t="shared" ca="1" si="282"/>
        <v>0</v>
      </c>
      <c r="EH64" s="20">
        <f t="shared" ca="1" si="283"/>
        <v>0</v>
      </c>
      <c r="EI64" s="5"/>
      <c r="EJ64" s="5"/>
      <c r="EK64" s="5"/>
      <c r="EL64" s="5">
        <f t="shared" ca="1" si="324"/>
        <v>73016.3</v>
      </c>
      <c r="EM64" s="5">
        <f t="shared" ca="1" si="324"/>
        <v>0</v>
      </c>
      <c r="EN64" s="5">
        <f t="shared" ca="1" si="324"/>
        <v>8035.75</v>
      </c>
      <c r="EO64" s="5">
        <f t="shared" ca="1" si="324"/>
        <v>30256.799999999999</v>
      </c>
      <c r="EP64" s="5">
        <f t="shared" ca="1" si="324"/>
        <v>0</v>
      </c>
      <c r="EQ64" s="5">
        <f t="shared" ca="1" si="324"/>
        <v>0</v>
      </c>
      <c r="ER64" s="5">
        <f t="shared" ca="1" si="324"/>
        <v>0</v>
      </c>
      <c r="ES64" s="5">
        <f t="shared" ca="1" si="324"/>
        <v>11157</v>
      </c>
      <c r="ET64" s="5">
        <f t="shared" ca="1" si="324"/>
        <v>23566.7</v>
      </c>
      <c r="EU64" s="5">
        <f t="shared" ca="1" si="324"/>
        <v>0</v>
      </c>
      <c r="EV64" s="5">
        <f t="shared" ca="1" si="324"/>
        <v>0</v>
      </c>
      <c r="EW64" s="5">
        <f t="shared" ca="1" si="324"/>
        <v>0</v>
      </c>
      <c r="EX64" s="5"/>
      <c r="EY64" s="5">
        <f t="shared" ca="1" si="325"/>
        <v>230.73</v>
      </c>
      <c r="EZ64" s="5">
        <f t="shared" ca="1" si="325"/>
        <v>70.930800000000005</v>
      </c>
      <c r="FA64" s="5">
        <f t="shared" ca="1" si="325"/>
        <v>0</v>
      </c>
      <c r="FB64" s="5">
        <f t="shared" ca="1" si="325"/>
        <v>0</v>
      </c>
      <c r="FC64" s="5">
        <f t="shared" ca="1" si="325"/>
        <v>0</v>
      </c>
      <c r="FD64" s="5">
        <f t="shared" ca="1" si="325"/>
        <v>0</v>
      </c>
      <c r="FE64" s="5">
        <f t="shared" ca="1" si="325"/>
        <v>159.80000000000001</v>
      </c>
      <c r="FF64" s="5">
        <f t="shared" ca="1" si="325"/>
        <v>0</v>
      </c>
      <c r="FG64" s="5">
        <f t="shared" ca="1" si="325"/>
        <v>0</v>
      </c>
      <c r="FH64" s="5">
        <f t="shared" ca="1" si="325"/>
        <v>0</v>
      </c>
      <c r="FI64" s="5">
        <f t="shared" ca="1" si="325"/>
        <v>0</v>
      </c>
      <c r="FJ64" s="5">
        <f t="shared" ca="1" si="325"/>
        <v>0</v>
      </c>
      <c r="FK64" s="5"/>
      <c r="FL64" s="5">
        <f t="shared" ca="1" si="326"/>
        <v>231.31200000000001</v>
      </c>
      <c r="FM64" s="5">
        <f t="shared" ca="1" si="326"/>
        <v>2.1076600000000001</v>
      </c>
      <c r="FN64" s="5">
        <f t="shared" ca="1" si="326"/>
        <v>52.466200000000001</v>
      </c>
      <c r="FO64" s="5">
        <f t="shared" ca="1" si="326"/>
        <v>122.08799999999999</v>
      </c>
      <c r="FP64" s="5">
        <f t="shared" ca="1" si="326"/>
        <v>0</v>
      </c>
      <c r="FQ64" s="5">
        <f t="shared" ca="1" si="326"/>
        <v>0</v>
      </c>
      <c r="FR64" s="5">
        <f t="shared" ca="1" si="326"/>
        <v>4.1766800000000002</v>
      </c>
      <c r="FS64" s="5">
        <f t="shared" ca="1" si="326"/>
        <v>50.473500000000001</v>
      </c>
      <c r="FT64" s="5"/>
      <c r="FU64" s="20">
        <f t="shared" ca="1" si="284"/>
        <v>49.473308239656127</v>
      </c>
      <c r="FV64" s="20">
        <f t="shared" ca="1" si="285"/>
        <v>1.2891704001235904</v>
      </c>
      <c r="FW64" s="20">
        <f t="shared" ca="1" si="286"/>
        <v>4.9832297052916639</v>
      </c>
      <c r="FX64" s="20">
        <f t="shared" ca="1" si="287"/>
        <v>18.763224907080087</v>
      </c>
      <c r="FY64" s="20">
        <f t="shared" ca="1" si="288"/>
        <v>0</v>
      </c>
      <c r="FZ64" s="20">
        <f t="shared" ca="1" si="289"/>
        <v>0</v>
      </c>
      <c r="GA64" s="20">
        <f t="shared" ca="1" si="290"/>
        <v>2.9043720067974665</v>
      </c>
      <c r="GB64" s="20">
        <f t="shared" ca="1" si="291"/>
        <v>6.9188182586490488</v>
      </c>
      <c r="GC64" s="20">
        <f t="shared" ca="1" si="292"/>
        <v>14.614476495124546</v>
      </c>
      <c r="GD64" s="20">
        <f t="shared" ca="1" si="293"/>
        <v>0</v>
      </c>
      <c r="GE64" s="20">
        <f t="shared" ca="1" si="294"/>
        <v>0</v>
      </c>
      <c r="GF64" s="5"/>
      <c r="GG64" s="5"/>
      <c r="GH64" s="5"/>
      <c r="GI64" s="5">
        <f t="shared" ca="1" si="321"/>
        <v>78319.399999999994</v>
      </c>
      <c r="GJ64" s="5">
        <f t="shared" ca="1" si="321"/>
        <v>0</v>
      </c>
      <c r="GK64" s="5">
        <f t="shared" ca="1" si="321"/>
        <v>8303.25</v>
      </c>
      <c r="GL64" s="5">
        <f t="shared" ca="1" si="321"/>
        <v>35292.5</v>
      </c>
      <c r="GM64" s="5">
        <f t="shared" ca="1" si="321"/>
        <v>0</v>
      </c>
      <c r="GN64" s="5">
        <f t="shared" ca="1" si="321"/>
        <v>0</v>
      </c>
      <c r="GO64" s="5">
        <f t="shared" ca="1" si="321"/>
        <v>0</v>
      </c>
      <c r="GP64" s="5">
        <f t="shared" ca="1" si="321"/>
        <v>11157</v>
      </c>
      <c r="GQ64" s="5">
        <f t="shared" ca="1" si="321"/>
        <v>23566.7</v>
      </c>
      <c r="GR64" s="5">
        <f t="shared" ca="1" si="321"/>
        <v>0</v>
      </c>
      <c r="GS64" s="5">
        <f t="shared" ca="1" si="321"/>
        <v>0</v>
      </c>
      <c r="GT64" s="5">
        <f t="shared" ca="1" si="321"/>
        <v>0</v>
      </c>
      <c r="GU64" s="5"/>
      <c r="GV64" s="5">
        <f t="shared" ca="1" si="322"/>
        <v>224.10599999999999</v>
      </c>
      <c r="GW64" s="5">
        <f t="shared" ca="1" si="322"/>
        <v>64.306200000000004</v>
      </c>
      <c r="GX64" s="5">
        <f t="shared" ca="1" si="322"/>
        <v>0</v>
      </c>
      <c r="GY64" s="5">
        <f t="shared" ca="1" si="322"/>
        <v>0</v>
      </c>
      <c r="GZ64" s="5">
        <f t="shared" ca="1" si="322"/>
        <v>0</v>
      </c>
      <c r="HA64" s="5">
        <f t="shared" ca="1" si="322"/>
        <v>0</v>
      </c>
      <c r="HB64" s="5">
        <f t="shared" ca="1" si="322"/>
        <v>159.80000000000001</v>
      </c>
      <c r="HC64" s="5">
        <f t="shared" ca="1" si="322"/>
        <v>0</v>
      </c>
      <c r="HD64" s="5">
        <f t="shared" ca="1" si="322"/>
        <v>0</v>
      </c>
      <c r="HE64" s="5">
        <f t="shared" ca="1" si="322"/>
        <v>0</v>
      </c>
      <c r="HF64" s="5">
        <f t="shared" ca="1" si="322"/>
        <v>0</v>
      </c>
      <c r="HG64" s="5">
        <f t="shared" ca="1" si="322"/>
        <v>0</v>
      </c>
      <c r="HH64" s="5"/>
      <c r="HI64" s="5">
        <f t="shared" ca="1" si="323"/>
        <v>255.601</v>
      </c>
      <c r="HJ64" s="5">
        <f t="shared" ca="1" si="323"/>
        <v>1.9205099999999999</v>
      </c>
      <c r="HK64" s="5">
        <f t="shared" ca="1" si="323"/>
        <v>56.301900000000003</v>
      </c>
      <c r="HL64" s="5">
        <f t="shared" ca="1" si="323"/>
        <v>142.72900000000001</v>
      </c>
      <c r="HM64" s="5">
        <f t="shared" ca="1" si="323"/>
        <v>0</v>
      </c>
      <c r="HN64" s="5">
        <f t="shared" ca="1" si="323"/>
        <v>0</v>
      </c>
      <c r="HO64" s="5">
        <f t="shared" ca="1" si="323"/>
        <v>4.1766800000000002</v>
      </c>
      <c r="HP64" s="5">
        <f t="shared" ca="1" si="323"/>
        <v>50.473500000000001</v>
      </c>
      <c r="HQ64" s="5"/>
      <c r="HR64" s="20">
        <f t="shared" ca="1" si="103"/>
        <v>52.641541389118593</v>
      </c>
      <c r="HS64" s="20">
        <f t="shared" ca="1" si="104"/>
        <v>1.1687680046528113</v>
      </c>
      <c r="HT64" s="20">
        <f t="shared" ca="1" si="105"/>
        <v>5.1491151479902939</v>
      </c>
      <c r="HU64" s="20">
        <f t="shared" ca="1" si="106"/>
        <v>21.886026117538005</v>
      </c>
      <c r="HV64" s="20">
        <f t="shared" ca="1" si="107"/>
        <v>0</v>
      </c>
      <c r="HW64" s="20">
        <f t="shared" ca="1" si="108"/>
        <v>0</v>
      </c>
      <c r="HX64" s="20">
        <f t="shared" ca="1" si="109"/>
        <v>2.9043720067974665</v>
      </c>
      <c r="HY64" s="20">
        <f t="shared" ca="1" si="110"/>
        <v>6.9188182586490488</v>
      </c>
      <c r="HZ64" s="20">
        <f t="shared" ca="1" si="111"/>
        <v>14.614476495124546</v>
      </c>
      <c r="IA64" s="20">
        <f t="shared" ca="1" si="112"/>
        <v>0</v>
      </c>
      <c r="IB64" s="20">
        <f t="shared" ca="1" si="113"/>
        <v>0</v>
      </c>
      <c r="IC64" s="5"/>
      <c r="ID64" s="5"/>
      <c r="IE64" s="5"/>
      <c r="IF64" s="5">
        <f t="shared" ca="1" si="327"/>
        <v>78319.399999999994</v>
      </c>
      <c r="IG64" s="5">
        <f t="shared" ca="1" si="327"/>
        <v>0</v>
      </c>
      <c r="IH64" s="5">
        <f t="shared" ca="1" si="327"/>
        <v>8303.25</v>
      </c>
      <c r="II64" s="5">
        <f t="shared" ca="1" si="327"/>
        <v>35292.5</v>
      </c>
      <c r="IJ64" s="5">
        <f t="shared" ca="1" si="327"/>
        <v>0</v>
      </c>
      <c r="IK64" s="5">
        <f t="shared" ca="1" si="327"/>
        <v>0</v>
      </c>
      <c r="IL64" s="5">
        <f t="shared" ca="1" si="327"/>
        <v>0</v>
      </c>
      <c r="IM64" s="5">
        <f t="shared" ca="1" si="327"/>
        <v>11157</v>
      </c>
      <c r="IN64" s="5">
        <f t="shared" ca="1" si="327"/>
        <v>23566.7</v>
      </c>
      <c r="IO64" s="5">
        <f t="shared" ca="1" si="327"/>
        <v>0</v>
      </c>
      <c r="IP64" s="5">
        <f t="shared" ca="1" si="327"/>
        <v>0</v>
      </c>
      <c r="IQ64" s="5">
        <f t="shared" ca="1" si="327"/>
        <v>0</v>
      </c>
      <c r="IR64" s="5"/>
      <c r="IS64" s="5">
        <f t="shared" ca="1" si="328"/>
        <v>224.10599999999999</v>
      </c>
      <c r="IT64" s="5">
        <f t="shared" ca="1" si="328"/>
        <v>64.306200000000004</v>
      </c>
      <c r="IU64" s="5">
        <f t="shared" ca="1" si="328"/>
        <v>0</v>
      </c>
      <c r="IV64" s="5">
        <f t="shared" ca="1" si="328"/>
        <v>0</v>
      </c>
      <c r="IW64" s="5">
        <f t="shared" ca="1" si="328"/>
        <v>0</v>
      </c>
      <c r="IX64" s="5">
        <f t="shared" ca="1" si="328"/>
        <v>0</v>
      </c>
      <c r="IY64" s="5">
        <f t="shared" ca="1" si="328"/>
        <v>159.80000000000001</v>
      </c>
      <c r="IZ64" s="5">
        <f t="shared" ca="1" si="328"/>
        <v>0</v>
      </c>
      <c r="JA64" s="5">
        <f t="shared" ca="1" si="328"/>
        <v>0</v>
      </c>
      <c r="JB64" s="5">
        <f t="shared" ca="1" si="328"/>
        <v>0</v>
      </c>
      <c r="JC64" s="5">
        <f t="shared" ca="1" si="328"/>
        <v>0</v>
      </c>
      <c r="JD64" s="5">
        <f t="shared" ca="1" si="328"/>
        <v>0</v>
      </c>
      <c r="JE64" s="5"/>
      <c r="JF64" s="5">
        <f t="shared" ca="1" si="329"/>
        <v>255.601</v>
      </c>
      <c r="JG64" s="5">
        <f t="shared" ca="1" si="329"/>
        <v>1.9205099999999999</v>
      </c>
      <c r="JH64" s="5">
        <f t="shared" ca="1" si="329"/>
        <v>56.301900000000003</v>
      </c>
      <c r="JI64" s="5">
        <f t="shared" ca="1" si="329"/>
        <v>142.72900000000001</v>
      </c>
      <c r="JJ64" s="5">
        <f t="shared" ca="1" si="329"/>
        <v>0</v>
      </c>
      <c r="JK64" s="5">
        <f t="shared" ca="1" si="329"/>
        <v>0</v>
      </c>
      <c r="JL64" s="5">
        <f t="shared" ca="1" si="329"/>
        <v>4.1766800000000002</v>
      </c>
      <c r="JM64" s="5">
        <f t="shared" ca="1" si="329"/>
        <v>50.473500000000001</v>
      </c>
      <c r="JN64" s="5"/>
      <c r="JO64" s="20">
        <f t="shared" ca="1" si="295"/>
        <v>52.641541389118593</v>
      </c>
      <c r="JP64" s="20">
        <f t="shared" ca="1" si="296"/>
        <v>1.1687680046528113</v>
      </c>
      <c r="JQ64" s="20">
        <f t="shared" ca="1" si="297"/>
        <v>5.1491151479902939</v>
      </c>
      <c r="JR64" s="20">
        <f t="shared" ca="1" si="298"/>
        <v>21.886026117538005</v>
      </c>
      <c r="JS64" s="20">
        <f t="shared" ca="1" si="299"/>
        <v>0</v>
      </c>
      <c r="JT64" s="20">
        <f t="shared" ca="1" si="300"/>
        <v>0</v>
      </c>
      <c r="JU64" s="20">
        <f t="shared" ca="1" si="301"/>
        <v>2.9043720067974665</v>
      </c>
      <c r="JV64" s="20">
        <f t="shared" ca="1" si="302"/>
        <v>6.9188182586490488</v>
      </c>
      <c r="JW64" s="20">
        <f t="shared" ca="1" si="303"/>
        <v>14.614476495124546</v>
      </c>
      <c r="JX64" s="20">
        <f t="shared" ca="1" si="304"/>
        <v>0</v>
      </c>
      <c r="JY64" s="20">
        <f t="shared" ca="1" si="305"/>
        <v>0</v>
      </c>
    </row>
    <row r="65" spans="1:285" ht="15" customHeight="1" x14ac:dyDescent="0.25">
      <c r="A65" s="5">
        <f>IF('Old Results'!E45='New Results'!E45,'New Results'!E45,"0")</f>
        <v>5502.06</v>
      </c>
      <c r="B65" s="5">
        <f t="shared" ref="B65:B99" si="333">VALUE(LEFT(D65,4))</f>
        <v>200</v>
      </c>
      <c r="C65" s="28">
        <f t="shared" si="272"/>
        <v>44</v>
      </c>
      <c r="D65" s="43" t="str">
        <f>'Old Results'!C45</f>
        <v>020006S-Run01</v>
      </c>
      <c r="E65" s="43" t="str">
        <f>'New Results'!C45</f>
        <v>020006S-Run01</v>
      </c>
      <c r="F65" s="5">
        <f t="shared" ca="1" si="183"/>
        <v>0</v>
      </c>
      <c r="G65" s="5">
        <f t="shared" ca="1" si="184"/>
        <v>0</v>
      </c>
      <c r="H65" s="5">
        <f t="shared" ca="1" si="185"/>
        <v>0</v>
      </c>
      <c r="I65" s="5">
        <f t="shared" ca="1" si="186"/>
        <v>0</v>
      </c>
      <c r="J65" s="5">
        <f t="shared" ca="1" si="187"/>
        <v>0</v>
      </c>
      <c r="K65" s="5">
        <f t="shared" ca="1" si="188"/>
        <v>0</v>
      </c>
      <c r="L65" s="5">
        <f t="shared" ca="1" si="189"/>
        <v>0</v>
      </c>
      <c r="M65" s="5">
        <f t="shared" ca="1" si="190"/>
        <v>0</v>
      </c>
      <c r="N65" s="5">
        <f t="shared" ca="1" si="191"/>
        <v>0</v>
      </c>
      <c r="O65" s="5">
        <f t="shared" ca="1" si="192"/>
        <v>0</v>
      </c>
      <c r="P65" s="5">
        <f t="shared" ca="1" si="193"/>
        <v>0</v>
      </c>
      <c r="Q65" s="5">
        <f t="shared" ca="1" si="193"/>
        <v>0</v>
      </c>
      <c r="R65" s="5">
        <f t="shared" ca="1" si="194"/>
        <v>0</v>
      </c>
      <c r="S65" s="5">
        <f t="shared" ca="1" si="195"/>
        <v>0</v>
      </c>
      <c r="T65" s="5">
        <f t="shared" ca="1" si="196"/>
        <v>0</v>
      </c>
      <c r="U65" s="5">
        <f t="shared" ca="1" si="197"/>
        <v>0</v>
      </c>
      <c r="V65" s="5">
        <f t="shared" ca="1" si="198"/>
        <v>0</v>
      </c>
      <c r="W65" s="5">
        <f t="shared" ca="1" si="199"/>
        <v>0</v>
      </c>
      <c r="X65" s="5">
        <f t="shared" ca="1" si="200"/>
        <v>0</v>
      </c>
      <c r="Y65" s="5">
        <f t="shared" ca="1" si="201"/>
        <v>0</v>
      </c>
      <c r="Z65" s="5">
        <f t="shared" ca="1" si="202"/>
        <v>0</v>
      </c>
      <c r="AA65" s="5">
        <f t="shared" ca="1" si="203"/>
        <v>0</v>
      </c>
      <c r="AB65" s="5">
        <f t="shared" ca="1" si="204"/>
        <v>0</v>
      </c>
      <c r="AC65" s="5">
        <f t="shared" ca="1" si="204"/>
        <v>0</v>
      </c>
      <c r="AD65" s="38">
        <f t="shared" ca="1" si="205"/>
        <v>0</v>
      </c>
      <c r="AE65" s="38">
        <f t="shared" ca="1" si="206"/>
        <v>0</v>
      </c>
      <c r="AF65" s="38">
        <f t="shared" ca="1" si="207"/>
        <v>0</v>
      </c>
      <c r="AG65" s="38">
        <f t="shared" ca="1" si="208"/>
        <v>0</v>
      </c>
      <c r="AH65" s="38">
        <f t="shared" ca="1" si="209"/>
        <v>0</v>
      </c>
      <c r="AI65" s="38">
        <f t="shared" ca="1" si="210"/>
        <v>0</v>
      </c>
      <c r="AJ65" s="38">
        <f t="shared" ca="1" si="211"/>
        <v>0</v>
      </c>
      <c r="AK65" s="38">
        <f t="shared" ca="1" si="212"/>
        <v>0</v>
      </c>
      <c r="AL65" s="34">
        <f t="shared" ca="1" si="330"/>
        <v>49.281655379984947</v>
      </c>
      <c r="AM65" s="34">
        <f t="shared" ca="1" si="331"/>
        <v>49.281655379984947</v>
      </c>
      <c r="AN65" s="25">
        <f t="shared" ca="1" si="213"/>
        <v>0</v>
      </c>
      <c r="AO65" s="35">
        <f t="shared" ca="1" si="214"/>
        <v>231.13800000000001</v>
      </c>
      <c r="AP65" s="35">
        <f t="shared" ca="1" si="215"/>
        <v>231.13800000000001</v>
      </c>
      <c r="AQ65" s="47">
        <f t="shared" ca="1" si="216"/>
        <v>0</v>
      </c>
      <c r="AR65" s="35">
        <f t="shared" ca="1" si="70"/>
        <v>-30.8</v>
      </c>
      <c r="AS65" s="35">
        <f t="shared" ca="1" si="71"/>
        <v>-30.8</v>
      </c>
      <c r="AT65" s="49">
        <f t="shared" ca="1" si="132"/>
        <v>0</v>
      </c>
      <c r="AU65" s="5"/>
      <c r="AV65" s="5">
        <f t="shared" ca="1" si="72"/>
        <v>0</v>
      </c>
      <c r="AW65" s="5">
        <f t="shared" ca="1" si="73"/>
        <v>0</v>
      </c>
      <c r="AX65" s="5">
        <f t="shared" ca="1" si="74"/>
        <v>0</v>
      </c>
      <c r="AY65" s="5">
        <f t="shared" ca="1" si="75"/>
        <v>0</v>
      </c>
      <c r="AZ65" s="5">
        <f t="shared" ca="1" si="76"/>
        <v>0</v>
      </c>
      <c r="BA65" s="5">
        <f t="shared" ca="1" si="77"/>
        <v>0</v>
      </c>
      <c r="BB65" s="5">
        <f t="shared" ca="1" si="78"/>
        <v>0</v>
      </c>
      <c r="BC65" s="5">
        <f t="shared" ca="1" si="79"/>
        <v>0</v>
      </c>
      <c r="BD65" s="5">
        <f t="shared" ca="1" si="80"/>
        <v>0</v>
      </c>
      <c r="BE65" s="5">
        <f t="shared" ca="1" si="81"/>
        <v>0</v>
      </c>
      <c r="BF65" s="5">
        <f t="shared" ca="1" si="82"/>
        <v>0</v>
      </c>
      <c r="BG65" s="5">
        <f t="shared" ca="1" si="83"/>
        <v>0</v>
      </c>
      <c r="BH65" s="5">
        <f t="shared" ca="1" si="217"/>
        <v>0</v>
      </c>
      <c r="BI65" s="5">
        <f t="shared" ca="1" si="218"/>
        <v>0</v>
      </c>
      <c r="BJ65" s="5">
        <f t="shared" ca="1" si="219"/>
        <v>0</v>
      </c>
      <c r="BK65" s="5">
        <f t="shared" ca="1" si="220"/>
        <v>0</v>
      </c>
      <c r="BL65" s="5">
        <f t="shared" ca="1" si="221"/>
        <v>0</v>
      </c>
      <c r="BM65" s="5">
        <f t="shared" ca="1" si="222"/>
        <v>0</v>
      </c>
      <c r="BN65" s="5">
        <f t="shared" ca="1" si="223"/>
        <v>0</v>
      </c>
      <c r="BO65" s="5">
        <f t="shared" ca="1" si="224"/>
        <v>0</v>
      </c>
      <c r="BP65" s="5">
        <f t="shared" ca="1" si="225"/>
        <v>0</v>
      </c>
      <c r="BQ65" s="5">
        <f t="shared" ca="1" si="226"/>
        <v>0</v>
      </c>
      <c r="BR65" s="5">
        <f t="shared" ca="1" si="227"/>
        <v>0</v>
      </c>
      <c r="BS65" s="5">
        <f t="shared" ca="1" si="227"/>
        <v>0</v>
      </c>
      <c r="BT65" s="38">
        <f t="shared" ca="1" si="228"/>
        <v>0</v>
      </c>
      <c r="BU65" s="38">
        <f t="shared" ca="1" si="229"/>
        <v>0</v>
      </c>
      <c r="BV65" s="38">
        <f t="shared" ca="1" si="230"/>
        <v>0</v>
      </c>
      <c r="BW65" s="38">
        <f t="shared" ca="1" si="231"/>
        <v>0</v>
      </c>
      <c r="BX65" s="38">
        <f t="shared" ca="1" si="232"/>
        <v>0</v>
      </c>
      <c r="BY65" s="38">
        <f t="shared" ca="1" si="233"/>
        <v>0</v>
      </c>
      <c r="BZ65" s="38">
        <f t="shared" ca="1" si="234"/>
        <v>0</v>
      </c>
      <c r="CA65" s="20">
        <f t="shared" ca="1" si="235"/>
        <v>0</v>
      </c>
      <c r="CB65" s="34">
        <f t="shared" ca="1" si="86"/>
        <v>45.726680479674883</v>
      </c>
      <c r="CC65" s="34">
        <f t="shared" ca="1" si="87"/>
        <v>45.726680479674883</v>
      </c>
      <c r="CD65" s="25">
        <f t="shared" ca="1" si="236"/>
        <v>0</v>
      </c>
      <c r="CE65" s="35">
        <f t="shared" ca="1" si="237"/>
        <v>200.29900000000001</v>
      </c>
      <c r="CF65" s="35">
        <f t="shared" ca="1" si="238"/>
        <v>200.29900000000001</v>
      </c>
      <c r="CG65" s="47">
        <f t="shared" ca="1" si="332"/>
        <v>0</v>
      </c>
      <c r="CJ65" s="5">
        <f t="shared" ca="1" si="155"/>
        <v>40</v>
      </c>
      <c r="CK65" s="5">
        <f t="shared" ca="1" si="156"/>
        <v>34</v>
      </c>
      <c r="CL65" s="66">
        <f t="shared" ca="1" si="157"/>
        <v>0.15000000000000002</v>
      </c>
      <c r="CO65" s="5">
        <f t="shared" ref="CO65:CZ74" ca="1" si="334">OFFSET(INDIRECT($E$21),$C65,CO$19)</f>
        <v>73405.399999999994</v>
      </c>
      <c r="CP65" s="5">
        <f t="shared" ca="1" si="334"/>
        <v>0</v>
      </c>
      <c r="CQ65" s="5">
        <f t="shared" ca="1" si="334"/>
        <v>8499.0300000000007</v>
      </c>
      <c r="CR65" s="5">
        <f t="shared" ca="1" si="334"/>
        <v>30182.5</v>
      </c>
      <c r="CS65" s="5">
        <f t="shared" ca="1" si="334"/>
        <v>0</v>
      </c>
      <c r="CT65" s="5">
        <f t="shared" ca="1" si="334"/>
        <v>0</v>
      </c>
      <c r="CU65" s="5">
        <f t="shared" ca="1" si="334"/>
        <v>0</v>
      </c>
      <c r="CV65" s="5">
        <f t="shared" ca="1" si="334"/>
        <v>11157.1</v>
      </c>
      <c r="CW65" s="5">
        <f t="shared" ca="1" si="334"/>
        <v>23566.799999999999</v>
      </c>
      <c r="CX65" s="5">
        <f t="shared" ca="1" si="334"/>
        <v>0</v>
      </c>
      <c r="CY65" s="5">
        <f t="shared" ca="1" si="334"/>
        <v>0</v>
      </c>
      <c r="CZ65" s="5">
        <f t="shared" ca="1" si="334"/>
        <v>0</v>
      </c>
      <c r="DA65" s="5"/>
      <c r="DB65" s="5">
        <f t="shared" ref="DB65:DM74" ca="1" si="335">OFFSET(INDIRECT($E$21),$C65,DB$19)</f>
        <v>206.91399999999999</v>
      </c>
      <c r="DC65" s="5">
        <f t="shared" ca="1" si="335"/>
        <v>47.114800000000002</v>
      </c>
      <c r="DD65" s="5">
        <f t="shared" ca="1" si="335"/>
        <v>0</v>
      </c>
      <c r="DE65" s="5">
        <f t="shared" ca="1" si="335"/>
        <v>0</v>
      </c>
      <c r="DF65" s="5">
        <f t="shared" ca="1" si="335"/>
        <v>0</v>
      </c>
      <c r="DG65" s="5">
        <f t="shared" ca="1" si="335"/>
        <v>0</v>
      </c>
      <c r="DH65" s="5">
        <f t="shared" ca="1" si="335"/>
        <v>159.79900000000001</v>
      </c>
      <c r="DI65" s="5">
        <f t="shared" ca="1" si="335"/>
        <v>0</v>
      </c>
      <c r="DJ65" s="5">
        <f t="shared" ca="1" si="335"/>
        <v>0</v>
      </c>
      <c r="DK65" s="5">
        <f t="shared" ca="1" si="335"/>
        <v>0</v>
      </c>
      <c r="DL65" s="5">
        <f t="shared" ca="1" si="335"/>
        <v>0</v>
      </c>
      <c r="DM65" s="5">
        <f t="shared" ca="1" si="335"/>
        <v>0</v>
      </c>
      <c r="DN65" s="5"/>
      <c r="DO65" s="5">
        <f t="shared" ref="DO65:DV74" ca="1" si="336">OFFSET(INDIRECT($E$21),$C65,DO$19)</f>
        <v>231.13800000000001</v>
      </c>
      <c r="DP65" s="5">
        <f t="shared" ca="1" si="336"/>
        <v>1.40418</v>
      </c>
      <c r="DQ65" s="5">
        <f t="shared" ca="1" si="336"/>
        <v>53.293999999999997</v>
      </c>
      <c r="DR65" s="5">
        <f t="shared" ca="1" si="336"/>
        <v>121.79</v>
      </c>
      <c r="DS65" s="5">
        <f t="shared" ca="1" si="336"/>
        <v>0</v>
      </c>
      <c r="DT65" s="5">
        <f t="shared" ca="1" si="336"/>
        <v>0</v>
      </c>
      <c r="DU65" s="5">
        <f t="shared" ca="1" si="336"/>
        <v>4.17666</v>
      </c>
      <c r="DV65" s="5">
        <f t="shared" ca="1" si="336"/>
        <v>50.473700000000001</v>
      </c>
      <c r="DW65" s="5"/>
      <c r="DX65" s="20">
        <f t="shared" ca="1" si="273"/>
        <v>49.281655379984947</v>
      </c>
      <c r="DY65" s="20">
        <f t="shared" ca="1" si="274"/>
        <v>0.85631199950563974</v>
      </c>
      <c r="DZ65" s="20">
        <f t="shared" ca="1" si="275"/>
        <v>5.2705151088864897</v>
      </c>
      <c r="EA65" s="20">
        <f t="shared" ca="1" si="276"/>
        <v>18.717115044183451</v>
      </c>
      <c r="EB65" s="20">
        <f t="shared" ca="1" si="277"/>
        <v>0</v>
      </c>
      <c r="EC65" s="20">
        <f t="shared" ca="1" si="278"/>
        <v>0</v>
      </c>
      <c r="ED65" s="20">
        <f t="shared" ca="1" si="279"/>
        <v>2.9043485530873889</v>
      </c>
      <c r="EE65" s="20">
        <f t="shared" ca="1" si="280"/>
        <v>6.9188676968262799</v>
      </c>
      <c r="EF65" s="20">
        <f t="shared" ca="1" si="281"/>
        <v>14.614511946434607</v>
      </c>
      <c r="EG65" s="20">
        <f t="shared" ca="1" si="282"/>
        <v>0</v>
      </c>
      <c r="EH65" s="20">
        <f t="shared" ca="1" si="283"/>
        <v>0</v>
      </c>
      <c r="EI65" s="5"/>
      <c r="EJ65" s="5"/>
      <c r="EK65" s="5"/>
      <c r="EL65" s="5">
        <f t="shared" ca="1" si="324"/>
        <v>73405.399999999994</v>
      </c>
      <c r="EM65" s="5">
        <f t="shared" ca="1" si="324"/>
        <v>0</v>
      </c>
      <c r="EN65" s="5">
        <f t="shared" ca="1" si="324"/>
        <v>8499.0300000000007</v>
      </c>
      <c r="EO65" s="5">
        <f t="shared" ca="1" si="324"/>
        <v>30182.5</v>
      </c>
      <c r="EP65" s="5">
        <f t="shared" ca="1" si="324"/>
        <v>0</v>
      </c>
      <c r="EQ65" s="5">
        <f t="shared" ca="1" si="324"/>
        <v>0</v>
      </c>
      <c r="ER65" s="5">
        <f t="shared" ca="1" si="324"/>
        <v>0</v>
      </c>
      <c r="ES65" s="5">
        <f t="shared" ca="1" si="324"/>
        <v>11157.1</v>
      </c>
      <c r="ET65" s="5">
        <f t="shared" ca="1" si="324"/>
        <v>23566.799999999999</v>
      </c>
      <c r="EU65" s="5">
        <f t="shared" ca="1" si="324"/>
        <v>0</v>
      </c>
      <c r="EV65" s="5">
        <f t="shared" ca="1" si="324"/>
        <v>0</v>
      </c>
      <c r="EW65" s="5">
        <f t="shared" ca="1" si="324"/>
        <v>0</v>
      </c>
      <c r="EX65" s="5"/>
      <c r="EY65" s="5">
        <f t="shared" ca="1" si="325"/>
        <v>206.91399999999999</v>
      </c>
      <c r="EZ65" s="5">
        <f t="shared" ca="1" si="325"/>
        <v>47.114800000000002</v>
      </c>
      <c r="FA65" s="5">
        <f t="shared" ca="1" si="325"/>
        <v>0</v>
      </c>
      <c r="FB65" s="5">
        <f t="shared" ca="1" si="325"/>
        <v>0</v>
      </c>
      <c r="FC65" s="5">
        <f t="shared" ca="1" si="325"/>
        <v>0</v>
      </c>
      <c r="FD65" s="5">
        <f t="shared" ca="1" si="325"/>
        <v>0</v>
      </c>
      <c r="FE65" s="5">
        <f t="shared" ca="1" si="325"/>
        <v>159.79900000000001</v>
      </c>
      <c r="FF65" s="5">
        <f t="shared" ca="1" si="325"/>
        <v>0</v>
      </c>
      <c r="FG65" s="5">
        <f t="shared" ca="1" si="325"/>
        <v>0</v>
      </c>
      <c r="FH65" s="5">
        <f t="shared" ca="1" si="325"/>
        <v>0</v>
      </c>
      <c r="FI65" s="5">
        <f t="shared" ca="1" si="325"/>
        <v>0</v>
      </c>
      <c r="FJ65" s="5">
        <f t="shared" ca="1" si="325"/>
        <v>0</v>
      </c>
      <c r="FK65" s="5"/>
      <c r="FL65" s="5">
        <f t="shared" ca="1" si="326"/>
        <v>231.13800000000001</v>
      </c>
      <c r="FM65" s="5">
        <f t="shared" ca="1" si="326"/>
        <v>1.40418</v>
      </c>
      <c r="FN65" s="5">
        <f t="shared" ca="1" si="326"/>
        <v>53.293999999999997</v>
      </c>
      <c r="FO65" s="5">
        <f t="shared" ca="1" si="326"/>
        <v>121.79</v>
      </c>
      <c r="FP65" s="5">
        <f t="shared" ca="1" si="326"/>
        <v>0</v>
      </c>
      <c r="FQ65" s="5">
        <f t="shared" ca="1" si="326"/>
        <v>0</v>
      </c>
      <c r="FR65" s="5">
        <f t="shared" ca="1" si="326"/>
        <v>4.17666</v>
      </c>
      <c r="FS65" s="5">
        <f t="shared" ca="1" si="326"/>
        <v>50.473700000000001</v>
      </c>
      <c r="FT65" s="5"/>
      <c r="FU65" s="20">
        <f t="shared" ca="1" si="284"/>
        <v>49.281655379984947</v>
      </c>
      <c r="FV65" s="20">
        <f t="shared" ca="1" si="285"/>
        <v>0.85631199950563974</v>
      </c>
      <c r="FW65" s="20">
        <f t="shared" ca="1" si="286"/>
        <v>5.2705151088864897</v>
      </c>
      <c r="FX65" s="20">
        <f t="shared" ca="1" si="287"/>
        <v>18.717115044183451</v>
      </c>
      <c r="FY65" s="20">
        <f t="shared" ca="1" si="288"/>
        <v>0</v>
      </c>
      <c r="FZ65" s="20">
        <f t="shared" ca="1" si="289"/>
        <v>0</v>
      </c>
      <c r="GA65" s="20">
        <f t="shared" ca="1" si="290"/>
        <v>2.9043485530873889</v>
      </c>
      <c r="GB65" s="20">
        <f t="shared" ca="1" si="291"/>
        <v>6.9188676968262799</v>
      </c>
      <c r="GC65" s="20">
        <f t="shared" ca="1" si="292"/>
        <v>14.614511946434607</v>
      </c>
      <c r="GD65" s="20">
        <f t="shared" ca="1" si="293"/>
        <v>0</v>
      </c>
      <c r="GE65" s="20">
        <f t="shared" ca="1" si="294"/>
        <v>0</v>
      </c>
      <c r="GF65" s="5"/>
      <c r="GG65" s="5"/>
      <c r="GH65" s="5"/>
      <c r="GI65" s="5">
        <f t="shared" ref="GI65:GT74" ca="1" si="337">OFFSET(INDIRECT($E$21),$C65,GI$19)</f>
        <v>64318.3</v>
      </c>
      <c r="GJ65" s="5">
        <f t="shared" ca="1" si="337"/>
        <v>0</v>
      </c>
      <c r="GK65" s="5">
        <f t="shared" ca="1" si="337"/>
        <v>8562.5400000000009</v>
      </c>
      <c r="GL65" s="5">
        <f t="shared" ca="1" si="337"/>
        <v>22891.4</v>
      </c>
      <c r="GM65" s="5">
        <f t="shared" ca="1" si="337"/>
        <v>0</v>
      </c>
      <c r="GN65" s="5">
        <f t="shared" ca="1" si="337"/>
        <v>0</v>
      </c>
      <c r="GO65" s="5">
        <f t="shared" ca="1" si="337"/>
        <v>0</v>
      </c>
      <c r="GP65" s="5">
        <f t="shared" ca="1" si="337"/>
        <v>9297.5499999999993</v>
      </c>
      <c r="GQ65" s="5">
        <f t="shared" ca="1" si="337"/>
        <v>23566.799999999999</v>
      </c>
      <c r="GR65" s="5">
        <f t="shared" ca="1" si="337"/>
        <v>0</v>
      </c>
      <c r="GS65" s="5">
        <f t="shared" ca="1" si="337"/>
        <v>0</v>
      </c>
      <c r="GT65" s="5">
        <f t="shared" ca="1" si="337"/>
        <v>0</v>
      </c>
      <c r="GU65" s="5"/>
      <c r="GV65" s="5">
        <f t="shared" ref="GV65:HG74" ca="1" si="338">OFFSET(INDIRECT($E$21),$C65,GV$19)</f>
        <v>321.36900000000003</v>
      </c>
      <c r="GW65" s="5">
        <f t="shared" ca="1" si="338"/>
        <v>151.32499999999999</v>
      </c>
      <c r="GX65" s="5">
        <f t="shared" ca="1" si="338"/>
        <v>0</v>
      </c>
      <c r="GY65" s="5">
        <f t="shared" ca="1" si="338"/>
        <v>0</v>
      </c>
      <c r="GZ65" s="5">
        <f t="shared" ca="1" si="338"/>
        <v>0</v>
      </c>
      <c r="HA65" s="5">
        <f t="shared" ca="1" si="338"/>
        <v>0</v>
      </c>
      <c r="HB65" s="5">
        <f t="shared" ca="1" si="338"/>
        <v>170.04499999999999</v>
      </c>
      <c r="HC65" s="5">
        <f t="shared" ca="1" si="338"/>
        <v>0</v>
      </c>
      <c r="HD65" s="5">
        <f t="shared" ca="1" si="338"/>
        <v>0</v>
      </c>
      <c r="HE65" s="5">
        <f t="shared" ca="1" si="338"/>
        <v>0</v>
      </c>
      <c r="HF65" s="5">
        <f t="shared" ca="1" si="338"/>
        <v>0</v>
      </c>
      <c r="HG65" s="5">
        <f t="shared" ca="1" si="338"/>
        <v>0</v>
      </c>
      <c r="HH65" s="5"/>
      <c r="HI65" s="5">
        <f t="shared" ref="HI65:HP74" ca="1" si="339">OFFSET(INDIRECT($E$21),$C65,HI$19)</f>
        <v>200.29900000000001</v>
      </c>
      <c r="HJ65" s="5">
        <f t="shared" ca="1" si="339"/>
        <v>4.4718200000000001</v>
      </c>
      <c r="HK65" s="5">
        <f t="shared" ca="1" si="339"/>
        <v>56.967100000000002</v>
      </c>
      <c r="HL65" s="5">
        <f t="shared" ca="1" si="339"/>
        <v>92.354100000000003</v>
      </c>
      <c r="HM65" s="5">
        <f t="shared" ca="1" si="339"/>
        <v>0</v>
      </c>
      <c r="HN65" s="5">
        <f t="shared" ca="1" si="339"/>
        <v>0</v>
      </c>
      <c r="HO65" s="5">
        <f t="shared" ca="1" si="339"/>
        <v>4.4441899999999999</v>
      </c>
      <c r="HP65" s="5">
        <f t="shared" ca="1" si="339"/>
        <v>42.061399999999999</v>
      </c>
      <c r="HQ65" s="5"/>
      <c r="HR65" s="20">
        <f t="shared" ca="1" si="103"/>
        <v>45.726680479674883</v>
      </c>
      <c r="HS65" s="20">
        <f t="shared" ca="1" si="104"/>
        <v>2.7503335114484386</v>
      </c>
      <c r="HT65" s="20">
        <f t="shared" ca="1" si="105"/>
        <v>5.3098996521302926</v>
      </c>
      <c r="HU65" s="20">
        <f t="shared" ca="1" si="106"/>
        <v>14.195675219826756</v>
      </c>
      <c r="HV65" s="20">
        <f t="shared" ca="1" si="107"/>
        <v>0</v>
      </c>
      <c r="HW65" s="20">
        <f t="shared" ca="1" si="108"/>
        <v>0</v>
      </c>
      <c r="HX65" s="20">
        <f t="shared" ca="1" si="109"/>
        <v>3.0905697138889794</v>
      </c>
      <c r="HY65" s="20">
        <f t="shared" ca="1" si="110"/>
        <v>5.765702409642933</v>
      </c>
      <c r="HZ65" s="20">
        <f t="shared" ca="1" si="111"/>
        <v>14.614511946434607</v>
      </c>
      <c r="IA65" s="20">
        <f t="shared" ca="1" si="112"/>
        <v>0</v>
      </c>
      <c r="IB65" s="20">
        <f t="shared" ca="1" si="113"/>
        <v>0</v>
      </c>
      <c r="IC65" s="5"/>
      <c r="ID65" s="5"/>
      <c r="IE65" s="5"/>
      <c r="IF65" s="5">
        <f t="shared" ca="1" si="327"/>
        <v>64318.3</v>
      </c>
      <c r="IG65" s="5">
        <f t="shared" ca="1" si="327"/>
        <v>0</v>
      </c>
      <c r="IH65" s="5">
        <f t="shared" ca="1" si="327"/>
        <v>8562.5400000000009</v>
      </c>
      <c r="II65" s="5">
        <f t="shared" ca="1" si="327"/>
        <v>22891.4</v>
      </c>
      <c r="IJ65" s="5">
        <f t="shared" ca="1" si="327"/>
        <v>0</v>
      </c>
      <c r="IK65" s="5">
        <f t="shared" ca="1" si="327"/>
        <v>0</v>
      </c>
      <c r="IL65" s="5">
        <f t="shared" ca="1" si="327"/>
        <v>0</v>
      </c>
      <c r="IM65" s="5">
        <f t="shared" ca="1" si="327"/>
        <v>9297.5499999999993</v>
      </c>
      <c r="IN65" s="5">
        <f t="shared" ca="1" si="327"/>
        <v>23566.799999999999</v>
      </c>
      <c r="IO65" s="5">
        <f t="shared" ca="1" si="327"/>
        <v>0</v>
      </c>
      <c r="IP65" s="5">
        <f t="shared" ca="1" si="327"/>
        <v>0</v>
      </c>
      <c r="IQ65" s="5">
        <f t="shared" ca="1" si="327"/>
        <v>0</v>
      </c>
      <c r="IR65" s="5"/>
      <c r="IS65" s="5">
        <f t="shared" ca="1" si="328"/>
        <v>321.36900000000003</v>
      </c>
      <c r="IT65" s="5">
        <f t="shared" ca="1" si="328"/>
        <v>151.32499999999999</v>
      </c>
      <c r="IU65" s="5">
        <f t="shared" ca="1" si="328"/>
        <v>0</v>
      </c>
      <c r="IV65" s="5">
        <f t="shared" ca="1" si="328"/>
        <v>0</v>
      </c>
      <c r="IW65" s="5">
        <f t="shared" ca="1" si="328"/>
        <v>0</v>
      </c>
      <c r="IX65" s="5">
        <f t="shared" ca="1" si="328"/>
        <v>0</v>
      </c>
      <c r="IY65" s="5">
        <f t="shared" ca="1" si="328"/>
        <v>170.04499999999999</v>
      </c>
      <c r="IZ65" s="5">
        <f t="shared" ca="1" si="328"/>
        <v>0</v>
      </c>
      <c r="JA65" s="5">
        <f t="shared" ca="1" si="328"/>
        <v>0</v>
      </c>
      <c r="JB65" s="5">
        <f t="shared" ca="1" si="328"/>
        <v>0</v>
      </c>
      <c r="JC65" s="5">
        <f t="shared" ca="1" si="328"/>
        <v>0</v>
      </c>
      <c r="JD65" s="5">
        <f t="shared" ca="1" si="328"/>
        <v>0</v>
      </c>
      <c r="JE65" s="5"/>
      <c r="JF65" s="5">
        <f t="shared" ca="1" si="329"/>
        <v>200.29900000000001</v>
      </c>
      <c r="JG65" s="5">
        <f t="shared" ca="1" si="329"/>
        <v>4.4718200000000001</v>
      </c>
      <c r="JH65" s="5">
        <f t="shared" ca="1" si="329"/>
        <v>56.967100000000002</v>
      </c>
      <c r="JI65" s="5">
        <f t="shared" ca="1" si="329"/>
        <v>92.354100000000003</v>
      </c>
      <c r="JJ65" s="5">
        <f t="shared" ca="1" si="329"/>
        <v>0</v>
      </c>
      <c r="JK65" s="5">
        <f t="shared" ca="1" si="329"/>
        <v>0</v>
      </c>
      <c r="JL65" s="5">
        <f t="shared" ca="1" si="329"/>
        <v>4.4441899999999999</v>
      </c>
      <c r="JM65" s="5">
        <f t="shared" ca="1" si="329"/>
        <v>42.061399999999999</v>
      </c>
      <c r="JN65" s="5"/>
      <c r="JO65" s="20">
        <f t="shared" ca="1" si="295"/>
        <v>45.726680479674883</v>
      </c>
      <c r="JP65" s="20">
        <f t="shared" ca="1" si="296"/>
        <v>2.7503335114484386</v>
      </c>
      <c r="JQ65" s="20">
        <f t="shared" ca="1" si="297"/>
        <v>5.3098996521302926</v>
      </c>
      <c r="JR65" s="20">
        <f t="shared" ca="1" si="298"/>
        <v>14.195675219826756</v>
      </c>
      <c r="JS65" s="20">
        <f t="shared" ca="1" si="299"/>
        <v>0</v>
      </c>
      <c r="JT65" s="20">
        <f t="shared" ca="1" si="300"/>
        <v>0</v>
      </c>
      <c r="JU65" s="20">
        <f t="shared" ca="1" si="301"/>
        <v>3.0905697138889794</v>
      </c>
      <c r="JV65" s="20">
        <f t="shared" ca="1" si="302"/>
        <v>5.765702409642933</v>
      </c>
      <c r="JW65" s="20">
        <f t="shared" ca="1" si="303"/>
        <v>14.614511946434607</v>
      </c>
      <c r="JX65" s="20">
        <f t="shared" ca="1" si="304"/>
        <v>0</v>
      </c>
      <c r="JY65" s="20">
        <f t="shared" ca="1" si="305"/>
        <v>0</v>
      </c>
    </row>
    <row r="66" spans="1:285" ht="15" customHeight="1" x14ac:dyDescent="0.25">
      <c r="A66" s="5">
        <f>IF('Old Results'!E46='New Results'!E46,'New Results'!E46,"0")</f>
        <v>5502.06</v>
      </c>
      <c r="B66" s="5">
        <f t="shared" si="333"/>
        <v>200</v>
      </c>
      <c r="C66" s="28">
        <f t="shared" si="272"/>
        <v>45</v>
      </c>
      <c r="D66" s="43" t="str">
        <f>'Old Results'!C46</f>
        <v>020006S-Run14</v>
      </c>
      <c r="E66" s="43" t="str">
        <f>'New Results'!C46</f>
        <v>020006S-Run14</v>
      </c>
      <c r="F66" s="5">
        <f t="shared" ca="1" si="183"/>
        <v>0</v>
      </c>
      <c r="G66" s="5">
        <f t="shared" ca="1" si="184"/>
        <v>0</v>
      </c>
      <c r="H66" s="5">
        <f t="shared" ca="1" si="185"/>
        <v>0</v>
      </c>
      <c r="I66" s="5">
        <f t="shared" ca="1" si="186"/>
        <v>0</v>
      </c>
      <c r="J66" s="5">
        <f t="shared" ca="1" si="187"/>
        <v>0</v>
      </c>
      <c r="K66" s="5">
        <f t="shared" ca="1" si="188"/>
        <v>0</v>
      </c>
      <c r="L66" s="5">
        <f t="shared" ca="1" si="189"/>
        <v>0</v>
      </c>
      <c r="M66" s="5">
        <f t="shared" ca="1" si="190"/>
        <v>0</v>
      </c>
      <c r="N66" s="5">
        <f t="shared" ca="1" si="191"/>
        <v>0</v>
      </c>
      <c r="O66" s="5">
        <f t="shared" ca="1" si="192"/>
        <v>0</v>
      </c>
      <c r="P66" s="5">
        <f t="shared" ca="1" si="193"/>
        <v>0</v>
      </c>
      <c r="Q66" s="5">
        <f t="shared" ca="1" si="193"/>
        <v>0</v>
      </c>
      <c r="R66" s="5">
        <f t="shared" ca="1" si="194"/>
        <v>0</v>
      </c>
      <c r="S66" s="5">
        <f t="shared" ca="1" si="195"/>
        <v>0</v>
      </c>
      <c r="T66" s="5">
        <f t="shared" ca="1" si="196"/>
        <v>0</v>
      </c>
      <c r="U66" s="5">
        <f t="shared" ca="1" si="197"/>
        <v>0</v>
      </c>
      <c r="V66" s="5">
        <f t="shared" ca="1" si="198"/>
        <v>0</v>
      </c>
      <c r="W66" s="5">
        <f t="shared" ca="1" si="199"/>
        <v>0</v>
      </c>
      <c r="X66" s="5">
        <f t="shared" ca="1" si="200"/>
        <v>0</v>
      </c>
      <c r="Y66" s="5">
        <f t="shared" ca="1" si="201"/>
        <v>0</v>
      </c>
      <c r="Z66" s="5">
        <f t="shared" ca="1" si="202"/>
        <v>0</v>
      </c>
      <c r="AA66" s="5">
        <f t="shared" ca="1" si="203"/>
        <v>0</v>
      </c>
      <c r="AB66" s="5">
        <f t="shared" ca="1" si="204"/>
        <v>0</v>
      </c>
      <c r="AC66" s="5">
        <f t="shared" ca="1" si="204"/>
        <v>0</v>
      </c>
      <c r="AD66" s="38">
        <f t="shared" ca="1" si="205"/>
        <v>0</v>
      </c>
      <c r="AE66" s="38">
        <f t="shared" ca="1" si="206"/>
        <v>0</v>
      </c>
      <c r="AF66" s="38">
        <f t="shared" ca="1" si="207"/>
        <v>0</v>
      </c>
      <c r="AG66" s="38">
        <f t="shared" ca="1" si="208"/>
        <v>0</v>
      </c>
      <c r="AH66" s="38">
        <f t="shared" ca="1" si="209"/>
        <v>0</v>
      </c>
      <c r="AI66" s="38">
        <f t="shared" ca="1" si="210"/>
        <v>0</v>
      </c>
      <c r="AJ66" s="38">
        <f t="shared" ca="1" si="211"/>
        <v>0</v>
      </c>
      <c r="AK66" s="38">
        <f t="shared" ca="1" si="212"/>
        <v>0</v>
      </c>
      <c r="AL66" s="34">
        <f t="shared" ca="1" si="330"/>
        <v>45.907088399617592</v>
      </c>
      <c r="AM66" s="34">
        <f t="shared" ca="1" si="331"/>
        <v>45.907088399617592</v>
      </c>
      <c r="AN66" s="25">
        <f t="shared" ca="1" si="213"/>
        <v>0</v>
      </c>
      <c r="AO66" s="35">
        <f t="shared" ca="1" si="214"/>
        <v>210.81</v>
      </c>
      <c r="AP66" s="35">
        <f t="shared" ca="1" si="215"/>
        <v>210.81</v>
      </c>
      <c r="AQ66" s="47">
        <f t="shared" ca="1" si="216"/>
        <v>0</v>
      </c>
      <c r="AR66" s="35">
        <f t="shared" ca="1" si="70"/>
        <v>-42.6</v>
      </c>
      <c r="AS66" s="35">
        <f t="shared" ca="1" si="71"/>
        <v>-42.6</v>
      </c>
      <c r="AT66" s="49">
        <f t="shared" ca="1" si="132"/>
        <v>0</v>
      </c>
      <c r="AU66" s="5"/>
      <c r="AV66" s="5">
        <f t="shared" ca="1" si="72"/>
        <v>0</v>
      </c>
      <c r="AW66" s="5">
        <f t="shared" ca="1" si="73"/>
        <v>0</v>
      </c>
      <c r="AX66" s="5">
        <f t="shared" ca="1" si="74"/>
        <v>0</v>
      </c>
      <c r="AY66" s="5">
        <f t="shared" ca="1" si="75"/>
        <v>0</v>
      </c>
      <c r="AZ66" s="5">
        <f t="shared" ca="1" si="76"/>
        <v>0</v>
      </c>
      <c r="BA66" s="5">
        <f t="shared" ca="1" si="77"/>
        <v>0</v>
      </c>
      <c r="BB66" s="5">
        <f t="shared" ca="1" si="78"/>
        <v>0</v>
      </c>
      <c r="BC66" s="5">
        <f t="shared" ca="1" si="79"/>
        <v>0</v>
      </c>
      <c r="BD66" s="5">
        <f t="shared" ca="1" si="80"/>
        <v>0</v>
      </c>
      <c r="BE66" s="5">
        <f t="shared" ca="1" si="81"/>
        <v>0</v>
      </c>
      <c r="BF66" s="5">
        <f t="shared" ca="1" si="82"/>
        <v>0</v>
      </c>
      <c r="BG66" s="5">
        <f t="shared" ca="1" si="83"/>
        <v>0</v>
      </c>
      <c r="BH66" s="5">
        <f t="shared" ca="1" si="217"/>
        <v>0</v>
      </c>
      <c r="BI66" s="5">
        <f t="shared" ca="1" si="218"/>
        <v>0</v>
      </c>
      <c r="BJ66" s="5">
        <f t="shared" ca="1" si="219"/>
        <v>0</v>
      </c>
      <c r="BK66" s="5">
        <f t="shared" ca="1" si="220"/>
        <v>0</v>
      </c>
      <c r="BL66" s="5">
        <f t="shared" ca="1" si="221"/>
        <v>0</v>
      </c>
      <c r="BM66" s="5">
        <f t="shared" ca="1" si="222"/>
        <v>0</v>
      </c>
      <c r="BN66" s="5">
        <f t="shared" ca="1" si="223"/>
        <v>0</v>
      </c>
      <c r="BO66" s="5">
        <f t="shared" ca="1" si="224"/>
        <v>0</v>
      </c>
      <c r="BP66" s="5">
        <f t="shared" ca="1" si="225"/>
        <v>0</v>
      </c>
      <c r="BQ66" s="5">
        <f t="shared" ca="1" si="226"/>
        <v>0</v>
      </c>
      <c r="BR66" s="5">
        <f t="shared" ca="1" si="227"/>
        <v>0</v>
      </c>
      <c r="BS66" s="5">
        <f t="shared" ca="1" si="227"/>
        <v>0</v>
      </c>
      <c r="BT66" s="38">
        <f t="shared" ca="1" si="228"/>
        <v>0</v>
      </c>
      <c r="BU66" s="38">
        <f t="shared" ca="1" si="229"/>
        <v>0</v>
      </c>
      <c r="BV66" s="38">
        <f t="shared" ca="1" si="230"/>
        <v>0</v>
      </c>
      <c r="BW66" s="38">
        <f t="shared" ca="1" si="231"/>
        <v>0</v>
      </c>
      <c r="BX66" s="38">
        <f t="shared" ca="1" si="232"/>
        <v>0</v>
      </c>
      <c r="BY66" s="38">
        <f t="shared" ca="1" si="233"/>
        <v>0</v>
      </c>
      <c r="BZ66" s="38">
        <f t="shared" ca="1" si="234"/>
        <v>0</v>
      </c>
      <c r="CA66" s="20">
        <f t="shared" ca="1" si="235"/>
        <v>0</v>
      </c>
      <c r="CB66" s="34">
        <f t="shared" ca="1" si="86"/>
        <v>40.203825476276158</v>
      </c>
      <c r="CC66" s="34">
        <f t="shared" ca="1" si="87"/>
        <v>40.203825476276158</v>
      </c>
      <c r="CD66" s="25">
        <f t="shared" ca="1" si="236"/>
        <v>0</v>
      </c>
      <c r="CE66" s="35">
        <f t="shared" ca="1" si="237"/>
        <v>168.214</v>
      </c>
      <c r="CF66" s="35">
        <f t="shared" ca="1" si="238"/>
        <v>168.214</v>
      </c>
      <c r="CG66" s="47">
        <f t="shared" ca="1" si="332"/>
        <v>0</v>
      </c>
      <c r="CI66" s="26"/>
      <c r="CJ66" s="5">
        <f t="shared" ca="1" si="155"/>
        <v>39</v>
      </c>
      <c r="CK66" s="5">
        <f t="shared" ca="1" si="156"/>
        <v>33</v>
      </c>
      <c r="CL66" s="66">
        <f t="shared" ca="1" si="157"/>
        <v>0.15384615384615385</v>
      </c>
      <c r="CO66" s="5">
        <f t="shared" ca="1" si="334"/>
        <v>68707.899999999994</v>
      </c>
      <c r="CP66" s="5">
        <f t="shared" ca="1" si="334"/>
        <v>0</v>
      </c>
      <c r="CQ66" s="5">
        <f t="shared" ca="1" si="334"/>
        <v>3479.44</v>
      </c>
      <c r="CR66" s="5">
        <f t="shared" ca="1" si="334"/>
        <v>30976.5</v>
      </c>
      <c r="CS66" s="5">
        <f t="shared" ca="1" si="334"/>
        <v>0</v>
      </c>
      <c r="CT66" s="5">
        <f t="shared" ca="1" si="334"/>
        <v>0</v>
      </c>
      <c r="CU66" s="5">
        <f t="shared" ca="1" si="334"/>
        <v>0</v>
      </c>
      <c r="CV66" s="5">
        <f t="shared" ca="1" si="334"/>
        <v>10685.1</v>
      </c>
      <c r="CW66" s="5">
        <f t="shared" ca="1" si="334"/>
        <v>23566.799999999999</v>
      </c>
      <c r="CX66" s="5">
        <f t="shared" ca="1" si="334"/>
        <v>0</v>
      </c>
      <c r="CY66" s="5">
        <f t="shared" ca="1" si="334"/>
        <v>0</v>
      </c>
      <c r="CZ66" s="5">
        <f t="shared" ca="1" si="334"/>
        <v>0</v>
      </c>
      <c r="DA66" s="5"/>
      <c r="DB66" s="5">
        <f t="shared" ca="1" si="335"/>
        <v>181.52199999999999</v>
      </c>
      <c r="DC66" s="5">
        <f t="shared" ca="1" si="335"/>
        <v>21.722899999999999</v>
      </c>
      <c r="DD66" s="5">
        <f t="shared" ca="1" si="335"/>
        <v>0</v>
      </c>
      <c r="DE66" s="5">
        <f t="shared" ca="1" si="335"/>
        <v>0</v>
      </c>
      <c r="DF66" s="5">
        <f t="shared" ca="1" si="335"/>
        <v>0</v>
      </c>
      <c r="DG66" s="5">
        <f t="shared" ca="1" si="335"/>
        <v>0</v>
      </c>
      <c r="DH66" s="5">
        <f t="shared" ca="1" si="335"/>
        <v>159.79900000000001</v>
      </c>
      <c r="DI66" s="5">
        <f t="shared" ca="1" si="335"/>
        <v>0</v>
      </c>
      <c r="DJ66" s="5">
        <f t="shared" ca="1" si="335"/>
        <v>0</v>
      </c>
      <c r="DK66" s="5">
        <f t="shared" ca="1" si="335"/>
        <v>0</v>
      </c>
      <c r="DL66" s="5">
        <f t="shared" ca="1" si="335"/>
        <v>0</v>
      </c>
      <c r="DM66" s="5">
        <f t="shared" ca="1" si="335"/>
        <v>0</v>
      </c>
      <c r="DN66" s="5"/>
      <c r="DO66" s="5">
        <f t="shared" ca="1" si="336"/>
        <v>210.81</v>
      </c>
      <c r="DP66" s="5">
        <f t="shared" ca="1" si="336"/>
        <v>0.66305499999999995</v>
      </c>
      <c r="DQ66" s="5">
        <f t="shared" ca="1" si="336"/>
        <v>32.638399999999997</v>
      </c>
      <c r="DR66" s="5">
        <f t="shared" ca="1" si="336"/>
        <v>124.99299999999999</v>
      </c>
      <c r="DS66" s="5">
        <f t="shared" ca="1" si="336"/>
        <v>0</v>
      </c>
      <c r="DT66" s="5">
        <f t="shared" ca="1" si="336"/>
        <v>0</v>
      </c>
      <c r="DU66" s="5">
        <f t="shared" ca="1" si="336"/>
        <v>4.17666</v>
      </c>
      <c r="DV66" s="5">
        <f t="shared" ca="1" si="336"/>
        <v>48.338700000000003</v>
      </c>
      <c r="DW66" s="5"/>
      <c r="DX66" s="20">
        <f t="shared" ca="1" si="273"/>
        <v>45.907088399617592</v>
      </c>
      <c r="DY66" s="20">
        <f t="shared" ca="1" si="274"/>
        <v>0.39481394241429568</v>
      </c>
      <c r="DZ66" s="20">
        <f t="shared" ca="1" si="275"/>
        <v>2.1577098904773848</v>
      </c>
      <c r="EA66" s="20">
        <f t="shared" ca="1" si="276"/>
        <v>19.209499351152111</v>
      </c>
      <c r="EB66" s="20">
        <f t="shared" ca="1" si="277"/>
        <v>0</v>
      </c>
      <c r="EC66" s="20">
        <f t="shared" ca="1" si="278"/>
        <v>0</v>
      </c>
      <c r="ED66" s="20">
        <f t="shared" ca="1" si="279"/>
        <v>2.9043485530873889</v>
      </c>
      <c r="EE66" s="20">
        <f t="shared" ca="1" si="280"/>
        <v>6.6261656906685857</v>
      </c>
      <c r="EF66" s="20">
        <f t="shared" ca="1" si="281"/>
        <v>14.614511946434607</v>
      </c>
      <c r="EG66" s="20">
        <f t="shared" ca="1" si="282"/>
        <v>0</v>
      </c>
      <c r="EH66" s="20">
        <f t="shared" ca="1" si="283"/>
        <v>0</v>
      </c>
      <c r="EI66" s="5"/>
      <c r="EJ66" s="5"/>
      <c r="EK66" s="5"/>
      <c r="EL66" s="5">
        <f t="shared" ref="EL66:EW75" ca="1" si="340">OFFSET(INDIRECT($D$21),$C66,EL$19)</f>
        <v>68707.899999999994</v>
      </c>
      <c r="EM66" s="5">
        <f t="shared" ca="1" si="340"/>
        <v>0</v>
      </c>
      <c r="EN66" s="5">
        <f t="shared" ca="1" si="340"/>
        <v>3479.44</v>
      </c>
      <c r="EO66" s="5">
        <f t="shared" ca="1" si="340"/>
        <v>30976.5</v>
      </c>
      <c r="EP66" s="5">
        <f t="shared" ca="1" si="340"/>
        <v>0</v>
      </c>
      <c r="EQ66" s="5">
        <f t="shared" ca="1" si="340"/>
        <v>0</v>
      </c>
      <c r="ER66" s="5">
        <f t="shared" ca="1" si="340"/>
        <v>0</v>
      </c>
      <c r="ES66" s="5">
        <f t="shared" ca="1" si="340"/>
        <v>10685.1</v>
      </c>
      <c r="ET66" s="5">
        <f t="shared" ca="1" si="340"/>
        <v>23566.799999999999</v>
      </c>
      <c r="EU66" s="5">
        <f t="shared" ca="1" si="340"/>
        <v>0</v>
      </c>
      <c r="EV66" s="5">
        <f t="shared" ca="1" si="340"/>
        <v>0</v>
      </c>
      <c r="EW66" s="5">
        <f t="shared" ca="1" si="340"/>
        <v>0</v>
      </c>
      <c r="EX66" s="5"/>
      <c r="EY66" s="5">
        <f t="shared" ref="EY66:FJ75" ca="1" si="341">OFFSET(INDIRECT($D$21),$C66,EY$19)</f>
        <v>181.52199999999999</v>
      </c>
      <c r="EZ66" s="5">
        <f t="shared" ca="1" si="341"/>
        <v>21.722899999999999</v>
      </c>
      <c r="FA66" s="5">
        <f t="shared" ca="1" si="341"/>
        <v>0</v>
      </c>
      <c r="FB66" s="5">
        <f t="shared" ca="1" si="341"/>
        <v>0</v>
      </c>
      <c r="FC66" s="5">
        <f t="shared" ca="1" si="341"/>
        <v>0</v>
      </c>
      <c r="FD66" s="5">
        <f t="shared" ca="1" si="341"/>
        <v>0</v>
      </c>
      <c r="FE66" s="5">
        <f t="shared" ca="1" si="341"/>
        <v>159.79900000000001</v>
      </c>
      <c r="FF66" s="5">
        <f t="shared" ca="1" si="341"/>
        <v>0</v>
      </c>
      <c r="FG66" s="5">
        <f t="shared" ca="1" si="341"/>
        <v>0</v>
      </c>
      <c r="FH66" s="5">
        <f t="shared" ca="1" si="341"/>
        <v>0</v>
      </c>
      <c r="FI66" s="5">
        <f t="shared" ca="1" si="341"/>
        <v>0</v>
      </c>
      <c r="FJ66" s="5">
        <f t="shared" ca="1" si="341"/>
        <v>0</v>
      </c>
      <c r="FK66" s="5"/>
      <c r="FL66" s="5">
        <f t="shared" ref="FL66:FS75" ca="1" si="342">OFFSET(INDIRECT($D$21),$C66,FL$19)</f>
        <v>210.81</v>
      </c>
      <c r="FM66" s="5">
        <f t="shared" ca="1" si="342"/>
        <v>0.66305499999999995</v>
      </c>
      <c r="FN66" s="5">
        <f t="shared" ca="1" si="342"/>
        <v>32.638399999999997</v>
      </c>
      <c r="FO66" s="5">
        <f t="shared" ca="1" si="342"/>
        <v>124.99299999999999</v>
      </c>
      <c r="FP66" s="5">
        <f t="shared" ca="1" si="342"/>
        <v>0</v>
      </c>
      <c r="FQ66" s="5">
        <f t="shared" ca="1" si="342"/>
        <v>0</v>
      </c>
      <c r="FR66" s="5">
        <f t="shared" ca="1" si="342"/>
        <v>4.17666</v>
      </c>
      <c r="FS66" s="5">
        <f t="shared" ca="1" si="342"/>
        <v>48.338700000000003</v>
      </c>
      <c r="FT66" s="5"/>
      <c r="FU66" s="20">
        <f t="shared" ca="1" si="284"/>
        <v>45.907088399617592</v>
      </c>
      <c r="FV66" s="20">
        <f t="shared" ca="1" si="285"/>
        <v>0.39481394241429568</v>
      </c>
      <c r="FW66" s="20">
        <f t="shared" ca="1" si="286"/>
        <v>2.1577098904773848</v>
      </c>
      <c r="FX66" s="20">
        <f t="shared" ca="1" si="287"/>
        <v>19.209499351152111</v>
      </c>
      <c r="FY66" s="20">
        <f t="shared" ca="1" si="288"/>
        <v>0</v>
      </c>
      <c r="FZ66" s="20">
        <f t="shared" ca="1" si="289"/>
        <v>0</v>
      </c>
      <c r="GA66" s="20">
        <f t="shared" ca="1" si="290"/>
        <v>2.9043485530873889</v>
      </c>
      <c r="GB66" s="20">
        <f t="shared" ca="1" si="291"/>
        <v>6.6261656906685857</v>
      </c>
      <c r="GC66" s="20">
        <f t="shared" ca="1" si="292"/>
        <v>14.614511946434607</v>
      </c>
      <c r="GD66" s="20">
        <f t="shared" ca="1" si="293"/>
        <v>0</v>
      </c>
      <c r="GE66" s="20">
        <f t="shared" ca="1" si="294"/>
        <v>0</v>
      </c>
      <c r="GF66" s="5"/>
      <c r="GG66" s="5"/>
      <c r="GH66" s="5"/>
      <c r="GI66" s="5">
        <f t="shared" ca="1" si="337"/>
        <v>58555</v>
      </c>
      <c r="GJ66" s="5">
        <f t="shared" ca="1" si="337"/>
        <v>0</v>
      </c>
      <c r="GK66" s="5">
        <f t="shared" ca="1" si="337"/>
        <v>6715.38</v>
      </c>
      <c r="GL66" s="5">
        <f t="shared" ca="1" si="337"/>
        <v>18975.3</v>
      </c>
      <c r="GM66" s="5">
        <f t="shared" ca="1" si="337"/>
        <v>0</v>
      </c>
      <c r="GN66" s="5">
        <f t="shared" ca="1" si="337"/>
        <v>0</v>
      </c>
      <c r="GO66" s="5">
        <f t="shared" ca="1" si="337"/>
        <v>0</v>
      </c>
      <c r="GP66" s="5">
        <f t="shared" ca="1" si="337"/>
        <v>9297.5499999999993</v>
      </c>
      <c r="GQ66" s="5">
        <f t="shared" ca="1" si="337"/>
        <v>23566.799999999999</v>
      </c>
      <c r="GR66" s="5">
        <f t="shared" ca="1" si="337"/>
        <v>0</v>
      </c>
      <c r="GS66" s="5">
        <f t="shared" ca="1" si="337"/>
        <v>0</v>
      </c>
      <c r="GT66" s="5">
        <f t="shared" ca="1" si="337"/>
        <v>0</v>
      </c>
      <c r="GU66" s="5"/>
      <c r="GV66" s="5">
        <f t="shared" ca="1" si="338"/>
        <v>214.142</v>
      </c>
      <c r="GW66" s="5">
        <f t="shared" ca="1" si="338"/>
        <v>44.097900000000003</v>
      </c>
      <c r="GX66" s="5">
        <f t="shared" ca="1" si="338"/>
        <v>0</v>
      </c>
      <c r="GY66" s="5">
        <f t="shared" ca="1" si="338"/>
        <v>0</v>
      </c>
      <c r="GZ66" s="5">
        <f t="shared" ca="1" si="338"/>
        <v>0</v>
      </c>
      <c r="HA66" s="5">
        <f t="shared" ca="1" si="338"/>
        <v>0</v>
      </c>
      <c r="HB66" s="5">
        <f t="shared" ca="1" si="338"/>
        <v>170.04400000000001</v>
      </c>
      <c r="HC66" s="5">
        <f t="shared" ca="1" si="338"/>
        <v>0</v>
      </c>
      <c r="HD66" s="5">
        <f t="shared" ca="1" si="338"/>
        <v>0</v>
      </c>
      <c r="HE66" s="5">
        <f t="shared" ca="1" si="338"/>
        <v>0</v>
      </c>
      <c r="HF66" s="5">
        <f t="shared" ca="1" si="338"/>
        <v>0</v>
      </c>
      <c r="HG66" s="5">
        <f t="shared" ca="1" si="338"/>
        <v>0</v>
      </c>
      <c r="HH66" s="5"/>
      <c r="HI66" s="5">
        <f t="shared" ca="1" si="339"/>
        <v>168.214</v>
      </c>
      <c r="HJ66" s="5">
        <f t="shared" ca="1" si="339"/>
        <v>1.31718</v>
      </c>
      <c r="HK66" s="5">
        <f t="shared" ca="1" si="339"/>
        <v>43.824100000000001</v>
      </c>
      <c r="HL66" s="5">
        <f t="shared" ca="1" si="339"/>
        <v>76.567300000000003</v>
      </c>
      <c r="HM66" s="5">
        <f t="shared" ca="1" si="339"/>
        <v>0</v>
      </c>
      <c r="HN66" s="5">
        <f t="shared" ca="1" si="339"/>
        <v>0</v>
      </c>
      <c r="HO66" s="5">
        <f t="shared" ca="1" si="339"/>
        <v>4.4441899999999999</v>
      </c>
      <c r="HP66" s="5">
        <f t="shared" ca="1" si="339"/>
        <v>42.061399999999999</v>
      </c>
      <c r="HQ66" s="5"/>
      <c r="HR66" s="20">
        <f t="shared" ca="1" si="103"/>
        <v>40.203825476276158</v>
      </c>
      <c r="HS66" s="20">
        <f t="shared" ca="1" si="104"/>
        <v>0.80147980938048646</v>
      </c>
      <c r="HT66" s="20">
        <f t="shared" ca="1" si="105"/>
        <v>4.1644177926085861</v>
      </c>
      <c r="HU66" s="20">
        <f t="shared" ca="1" si="106"/>
        <v>11.767178765771364</v>
      </c>
      <c r="HV66" s="20">
        <f t="shared" ca="1" si="107"/>
        <v>0</v>
      </c>
      <c r="HW66" s="20">
        <f t="shared" ca="1" si="108"/>
        <v>0</v>
      </c>
      <c r="HX66" s="20">
        <f t="shared" ca="1" si="109"/>
        <v>3.0905515388781657</v>
      </c>
      <c r="HY66" s="20">
        <f t="shared" ca="1" si="110"/>
        <v>5.765702409642933</v>
      </c>
      <c r="HZ66" s="20">
        <f t="shared" ca="1" si="111"/>
        <v>14.614511946434607</v>
      </c>
      <c r="IA66" s="20">
        <f t="shared" ca="1" si="112"/>
        <v>0</v>
      </c>
      <c r="IB66" s="20">
        <f t="shared" ca="1" si="113"/>
        <v>0</v>
      </c>
      <c r="IC66" s="5"/>
      <c r="ID66" s="5"/>
      <c r="IE66" s="5"/>
      <c r="IF66" s="5">
        <f t="shared" ref="IF66:IQ75" ca="1" si="343">OFFSET(INDIRECT($D$21),$C66,IF$19)</f>
        <v>58555</v>
      </c>
      <c r="IG66" s="5">
        <f t="shared" ca="1" si="343"/>
        <v>0</v>
      </c>
      <c r="IH66" s="5">
        <f t="shared" ca="1" si="343"/>
        <v>6715.38</v>
      </c>
      <c r="II66" s="5">
        <f t="shared" ca="1" si="343"/>
        <v>18975.3</v>
      </c>
      <c r="IJ66" s="5">
        <f t="shared" ca="1" si="343"/>
        <v>0</v>
      </c>
      <c r="IK66" s="5">
        <f t="shared" ca="1" si="343"/>
        <v>0</v>
      </c>
      <c r="IL66" s="5">
        <f t="shared" ca="1" si="343"/>
        <v>0</v>
      </c>
      <c r="IM66" s="5">
        <f t="shared" ca="1" si="343"/>
        <v>9297.5499999999993</v>
      </c>
      <c r="IN66" s="5">
        <f t="shared" ca="1" si="343"/>
        <v>23566.799999999999</v>
      </c>
      <c r="IO66" s="5">
        <f t="shared" ca="1" si="343"/>
        <v>0</v>
      </c>
      <c r="IP66" s="5">
        <f t="shared" ca="1" si="343"/>
        <v>0</v>
      </c>
      <c r="IQ66" s="5">
        <f t="shared" ca="1" si="343"/>
        <v>0</v>
      </c>
      <c r="IR66" s="5"/>
      <c r="IS66" s="5">
        <f t="shared" ref="IS66:JD75" ca="1" si="344">OFFSET(INDIRECT($D$21),$C66,IS$19)</f>
        <v>214.142</v>
      </c>
      <c r="IT66" s="5">
        <f t="shared" ca="1" si="344"/>
        <v>44.097900000000003</v>
      </c>
      <c r="IU66" s="5">
        <f t="shared" ca="1" si="344"/>
        <v>0</v>
      </c>
      <c r="IV66" s="5">
        <f t="shared" ca="1" si="344"/>
        <v>0</v>
      </c>
      <c r="IW66" s="5">
        <f t="shared" ca="1" si="344"/>
        <v>0</v>
      </c>
      <c r="IX66" s="5">
        <f t="shared" ca="1" si="344"/>
        <v>0</v>
      </c>
      <c r="IY66" s="5">
        <f t="shared" ca="1" si="344"/>
        <v>170.04400000000001</v>
      </c>
      <c r="IZ66" s="5">
        <f t="shared" ca="1" si="344"/>
        <v>0</v>
      </c>
      <c r="JA66" s="5">
        <f t="shared" ca="1" si="344"/>
        <v>0</v>
      </c>
      <c r="JB66" s="5">
        <f t="shared" ca="1" si="344"/>
        <v>0</v>
      </c>
      <c r="JC66" s="5">
        <f t="shared" ca="1" si="344"/>
        <v>0</v>
      </c>
      <c r="JD66" s="5">
        <f t="shared" ca="1" si="344"/>
        <v>0</v>
      </c>
      <c r="JE66" s="5"/>
      <c r="JF66" s="5">
        <f t="shared" ref="JF66:JM75" ca="1" si="345">OFFSET(INDIRECT($D$21),$C66,JF$19)</f>
        <v>168.214</v>
      </c>
      <c r="JG66" s="5">
        <f t="shared" ca="1" si="345"/>
        <v>1.31718</v>
      </c>
      <c r="JH66" s="5">
        <f t="shared" ca="1" si="345"/>
        <v>43.824100000000001</v>
      </c>
      <c r="JI66" s="5">
        <f t="shared" ca="1" si="345"/>
        <v>76.567300000000003</v>
      </c>
      <c r="JJ66" s="5">
        <f t="shared" ca="1" si="345"/>
        <v>0</v>
      </c>
      <c r="JK66" s="5">
        <f t="shared" ca="1" si="345"/>
        <v>0</v>
      </c>
      <c r="JL66" s="5">
        <f t="shared" ca="1" si="345"/>
        <v>4.4441899999999999</v>
      </c>
      <c r="JM66" s="5">
        <f t="shared" ca="1" si="345"/>
        <v>42.061399999999999</v>
      </c>
      <c r="JN66" s="5"/>
      <c r="JO66" s="20">
        <f t="shared" ca="1" si="295"/>
        <v>40.203825476276158</v>
      </c>
      <c r="JP66" s="20">
        <f t="shared" ca="1" si="296"/>
        <v>0.80147980938048646</v>
      </c>
      <c r="JQ66" s="20">
        <f t="shared" ca="1" si="297"/>
        <v>4.1644177926085861</v>
      </c>
      <c r="JR66" s="20">
        <f t="shared" ca="1" si="298"/>
        <v>11.767178765771364</v>
      </c>
      <c r="JS66" s="20">
        <f t="shared" ca="1" si="299"/>
        <v>0</v>
      </c>
      <c r="JT66" s="20">
        <f t="shared" ca="1" si="300"/>
        <v>0</v>
      </c>
      <c r="JU66" s="20">
        <f t="shared" ca="1" si="301"/>
        <v>3.0905515388781657</v>
      </c>
      <c r="JV66" s="20">
        <f t="shared" ca="1" si="302"/>
        <v>5.765702409642933</v>
      </c>
      <c r="JW66" s="20">
        <f t="shared" ca="1" si="303"/>
        <v>14.614511946434607</v>
      </c>
      <c r="JX66" s="20">
        <f t="shared" ca="1" si="304"/>
        <v>0</v>
      </c>
      <c r="JY66" s="20">
        <f t="shared" ca="1" si="305"/>
        <v>0</v>
      </c>
    </row>
    <row r="67" spans="1:285" ht="15" customHeight="1" x14ac:dyDescent="0.25">
      <c r="A67" s="5">
        <f>IF('Old Results'!E47='New Results'!E47,'New Results'!E47,"0")</f>
        <v>5502.06</v>
      </c>
      <c r="B67" s="5">
        <f t="shared" si="333"/>
        <v>200</v>
      </c>
      <c r="C67" s="28">
        <f t="shared" si="272"/>
        <v>46</v>
      </c>
      <c r="D67" s="43" t="str">
        <f>'Old Results'!C47</f>
        <v>020006S-Run18</v>
      </c>
      <c r="E67" s="43" t="str">
        <f>'New Results'!C47</f>
        <v>020006S-Run18</v>
      </c>
      <c r="F67" s="5">
        <f t="shared" ca="1" si="183"/>
        <v>0</v>
      </c>
      <c r="G67" s="5">
        <f t="shared" ca="1" si="184"/>
        <v>0</v>
      </c>
      <c r="H67" s="5">
        <f t="shared" ca="1" si="185"/>
        <v>0</v>
      </c>
      <c r="I67" s="5">
        <f t="shared" ca="1" si="186"/>
        <v>0</v>
      </c>
      <c r="J67" s="5">
        <f t="shared" ca="1" si="187"/>
        <v>0</v>
      </c>
      <c r="K67" s="5">
        <f t="shared" ca="1" si="188"/>
        <v>0</v>
      </c>
      <c r="L67" s="5">
        <f t="shared" ca="1" si="189"/>
        <v>0</v>
      </c>
      <c r="M67" s="5">
        <f t="shared" ca="1" si="190"/>
        <v>0</v>
      </c>
      <c r="N67" s="5">
        <f t="shared" ca="1" si="191"/>
        <v>0</v>
      </c>
      <c r="O67" s="5">
        <f t="shared" ca="1" si="192"/>
        <v>0</v>
      </c>
      <c r="P67" s="5">
        <f t="shared" ca="1" si="193"/>
        <v>0</v>
      </c>
      <c r="Q67" s="5">
        <f t="shared" ca="1" si="193"/>
        <v>0</v>
      </c>
      <c r="R67" s="5">
        <f t="shared" ca="1" si="194"/>
        <v>0</v>
      </c>
      <c r="S67" s="5">
        <f t="shared" ca="1" si="195"/>
        <v>0</v>
      </c>
      <c r="T67" s="5">
        <f t="shared" ca="1" si="196"/>
        <v>0</v>
      </c>
      <c r="U67" s="5">
        <f t="shared" ca="1" si="197"/>
        <v>0</v>
      </c>
      <c r="V67" s="5">
        <f t="shared" ca="1" si="198"/>
        <v>0</v>
      </c>
      <c r="W67" s="5">
        <f t="shared" ca="1" si="199"/>
        <v>0</v>
      </c>
      <c r="X67" s="5">
        <f t="shared" ca="1" si="200"/>
        <v>0</v>
      </c>
      <c r="Y67" s="5">
        <f t="shared" ca="1" si="201"/>
        <v>0</v>
      </c>
      <c r="Z67" s="5">
        <f t="shared" ca="1" si="202"/>
        <v>0</v>
      </c>
      <c r="AA67" s="5">
        <f t="shared" ca="1" si="203"/>
        <v>0</v>
      </c>
      <c r="AB67" s="5">
        <f t="shared" ca="1" si="204"/>
        <v>0</v>
      </c>
      <c r="AC67" s="5">
        <f t="shared" ca="1" si="204"/>
        <v>0</v>
      </c>
      <c r="AD67" s="38">
        <f t="shared" ca="1" si="205"/>
        <v>0</v>
      </c>
      <c r="AE67" s="38">
        <f t="shared" ca="1" si="206"/>
        <v>0</v>
      </c>
      <c r="AF67" s="38">
        <f t="shared" ca="1" si="207"/>
        <v>0</v>
      </c>
      <c r="AG67" s="38">
        <f t="shared" ca="1" si="208"/>
        <v>0</v>
      </c>
      <c r="AH67" s="38">
        <f t="shared" ca="1" si="209"/>
        <v>0</v>
      </c>
      <c r="AI67" s="38">
        <f t="shared" ca="1" si="210"/>
        <v>0</v>
      </c>
      <c r="AJ67" s="38">
        <f t="shared" ca="1" si="211"/>
        <v>0</v>
      </c>
      <c r="AK67" s="38">
        <f t="shared" ca="1" si="212"/>
        <v>0</v>
      </c>
      <c r="AL67" s="34">
        <f t="shared" ca="1" si="330"/>
        <v>46.773519445444066</v>
      </c>
      <c r="AM67" s="34">
        <f t="shared" ca="1" si="331"/>
        <v>46.773519445444066</v>
      </c>
      <c r="AN67" s="25">
        <f t="shared" ca="1" si="213"/>
        <v>0</v>
      </c>
      <c r="AO67" s="35">
        <f t="shared" ca="1" si="214"/>
        <v>212.75800000000001</v>
      </c>
      <c r="AP67" s="35">
        <f t="shared" ca="1" si="215"/>
        <v>212.75800000000001</v>
      </c>
      <c r="AQ67" s="47">
        <f t="shared" ca="1" si="216"/>
        <v>0</v>
      </c>
      <c r="AR67" s="35">
        <f t="shared" ca="1" si="70"/>
        <v>-43.3</v>
      </c>
      <c r="AS67" s="35">
        <f t="shared" ca="1" si="71"/>
        <v>-43.3</v>
      </c>
      <c r="AT67" s="49">
        <f t="shared" ca="1" si="132"/>
        <v>0</v>
      </c>
      <c r="AU67" s="5"/>
      <c r="AV67" s="5">
        <f t="shared" ca="1" si="72"/>
        <v>0</v>
      </c>
      <c r="AW67" s="5">
        <f t="shared" ca="1" si="73"/>
        <v>0</v>
      </c>
      <c r="AX67" s="5">
        <f t="shared" ca="1" si="74"/>
        <v>0</v>
      </c>
      <c r="AY67" s="5">
        <f t="shared" ca="1" si="75"/>
        <v>0</v>
      </c>
      <c r="AZ67" s="5">
        <f t="shared" ca="1" si="76"/>
        <v>0</v>
      </c>
      <c r="BA67" s="5">
        <f t="shared" ca="1" si="77"/>
        <v>0</v>
      </c>
      <c r="BB67" s="5">
        <f t="shared" ca="1" si="78"/>
        <v>0</v>
      </c>
      <c r="BC67" s="5">
        <f t="shared" ca="1" si="79"/>
        <v>0</v>
      </c>
      <c r="BD67" s="5">
        <f t="shared" ca="1" si="80"/>
        <v>0</v>
      </c>
      <c r="BE67" s="5">
        <f t="shared" ca="1" si="81"/>
        <v>0</v>
      </c>
      <c r="BF67" s="5">
        <f t="shared" ca="1" si="82"/>
        <v>0</v>
      </c>
      <c r="BG67" s="5">
        <f t="shared" ca="1" si="83"/>
        <v>0</v>
      </c>
      <c r="BH67" s="5">
        <f t="shared" ca="1" si="217"/>
        <v>0</v>
      </c>
      <c r="BI67" s="5">
        <f t="shared" ca="1" si="218"/>
        <v>0</v>
      </c>
      <c r="BJ67" s="5">
        <f t="shared" ca="1" si="219"/>
        <v>0</v>
      </c>
      <c r="BK67" s="5">
        <f t="shared" ca="1" si="220"/>
        <v>0</v>
      </c>
      <c r="BL67" s="5">
        <f t="shared" ca="1" si="221"/>
        <v>0</v>
      </c>
      <c r="BM67" s="5">
        <f t="shared" ca="1" si="222"/>
        <v>0</v>
      </c>
      <c r="BN67" s="5">
        <f t="shared" ca="1" si="223"/>
        <v>0</v>
      </c>
      <c r="BO67" s="5">
        <f t="shared" ca="1" si="224"/>
        <v>0</v>
      </c>
      <c r="BP67" s="5">
        <f t="shared" ca="1" si="225"/>
        <v>0</v>
      </c>
      <c r="BQ67" s="5">
        <f t="shared" ca="1" si="226"/>
        <v>0</v>
      </c>
      <c r="BR67" s="5">
        <f t="shared" ca="1" si="227"/>
        <v>0</v>
      </c>
      <c r="BS67" s="5">
        <f t="shared" ca="1" si="227"/>
        <v>0</v>
      </c>
      <c r="BT67" s="38">
        <f t="shared" ca="1" si="228"/>
        <v>0</v>
      </c>
      <c r="BU67" s="38">
        <f t="shared" ca="1" si="229"/>
        <v>0</v>
      </c>
      <c r="BV67" s="38">
        <f t="shared" ca="1" si="230"/>
        <v>0</v>
      </c>
      <c r="BW67" s="38">
        <f t="shared" ca="1" si="231"/>
        <v>0</v>
      </c>
      <c r="BX67" s="38">
        <f t="shared" ca="1" si="232"/>
        <v>0</v>
      </c>
      <c r="BY67" s="38">
        <f t="shared" ca="1" si="233"/>
        <v>0</v>
      </c>
      <c r="BZ67" s="38">
        <f t="shared" ca="1" si="234"/>
        <v>0</v>
      </c>
      <c r="CA67" s="20">
        <f t="shared" ca="1" si="235"/>
        <v>0</v>
      </c>
      <c r="CB67" s="34">
        <f t="shared" ca="1" si="86"/>
        <v>40.364315547267751</v>
      </c>
      <c r="CC67" s="34">
        <f t="shared" ca="1" si="87"/>
        <v>40.364315547267751</v>
      </c>
      <c r="CD67" s="25">
        <f t="shared" ca="1" si="236"/>
        <v>0</v>
      </c>
      <c r="CE67" s="35">
        <f t="shared" ca="1" si="237"/>
        <v>169.435</v>
      </c>
      <c r="CF67" s="35">
        <f t="shared" ca="1" si="238"/>
        <v>169.435</v>
      </c>
      <c r="CG67" s="47">
        <f t="shared" ca="1" si="332"/>
        <v>0</v>
      </c>
      <c r="CJ67" s="5">
        <f t="shared" ca="1" si="155"/>
        <v>38</v>
      </c>
      <c r="CK67" s="5">
        <f t="shared" ca="1" si="156"/>
        <v>33</v>
      </c>
      <c r="CL67" s="66">
        <f t="shared" ca="1" si="157"/>
        <v>0.13157894736842102</v>
      </c>
      <c r="CO67" s="5">
        <f t="shared" ca="1" si="334"/>
        <v>70244.2</v>
      </c>
      <c r="CP67" s="5">
        <f t="shared" ca="1" si="334"/>
        <v>30.094200000000001</v>
      </c>
      <c r="CQ67" s="5">
        <f t="shared" ca="1" si="334"/>
        <v>5236.59</v>
      </c>
      <c r="CR67" s="5">
        <f t="shared" ca="1" si="334"/>
        <v>30253.7</v>
      </c>
      <c r="CS67" s="5">
        <f t="shared" ca="1" si="334"/>
        <v>0</v>
      </c>
      <c r="CT67" s="5">
        <f t="shared" ca="1" si="334"/>
        <v>0</v>
      </c>
      <c r="CU67" s="5">
        <f t="shared" ca="1" si="334"/>
        <v>0</v>
      </c>
      <c r="CV67" s="5">
        <f t="shared" ca="1" si="334"/>
        <v>11157.1</v>
      </c>
      <c r="CW67" s="5">
        <f t="shared" ca="1" si="334"/>
        <v>23566.799999999999</v>
      </c>
      <c r="CX67" s="5">
        <f t="shared" ca="1" si="334"/>
        <v>0</v>
      </c>
      <c r="CY67" s="5">
        <f t="shared" ca="1" si="334"/>
        <v>0</v>
      </c>
      <c r="CZ67" s="5">
        <f t="shared" ca="1" si="334"/>
        <v>0</v>
      </c>
      <c r="DA67" s="5"/>
      <c r="DB67" s="5">
        <f t="shared" ca="1" si="335"/>
        <v>176.77500000000001</v>
      </c>
      <c r="DC67" s="5">
        <f t="shared" ca="1" si="335"/>
        <v>17.240300000000001</v>
      </c>
      <c r="DD67" s="5">
        <f t="shared" ca="1" si="335"/>
        <v>0</v>
      </c>
      <c r="DE67" s="5">
        <f t="shared" ca="1" si="335"/>
        <v>0</v>
      </c>
      <c r="DF67" s="5">
        <f t="shared" ca="1" si="335"/>
        <v>0</v>
      </c>
      <c r="DG67" s="5">
        <f t="shared" ca="1" si="335"/>
        <v>0</v>
      </c>
      <c r="DH67" s="5">
        <f t="shared" ca="1" si="335"/>
        <v>159.535</v>
      </c>
      <c r="DI67" s="5">
        <f t="shared" ca="1" si="335"/>
        <v>0</v>
      </c>
      <c r="DJ67" s="5">
        <f t="shared" ca="1" si="335"/>
        <v>0</v>
      </c>
      <c r="DK67" s="5">
        <f t="shared" ca="1" si="335"/>
        <v>0</v>
      </c>
      <c r="DL67" s="5">
        <f t="shared" ca="1" si="335"/>
        <v>0</v>
      </c>
      <c r="DM67" s="5">
        <f t="shared" ca="1" si="335"/>
        <v>0</v>
      </c>
      <c r="DN67" s="5"/>
      <c r="DO67" s="5">
        <f t="shared" ca="1" si="336"/>
        <v>212.75800000000001</v>
      </c>
      <c r="DP67" s="5">
        <f t="shared" ca="1" si="336"/>
        <v>0.606568</v>
      </c>
      <c r="DQ67" s="5">
        <f t="shared" ca="1" si="336"/>
        <v>35.4315</v>
      </c>
      <c r="DR67" s="5">
        <f t="shared" ca="1" si="336"/>
        <v>122.077</v>
      </c>
      <c r="DS67" s="5">
        <f t="shared" ca="1" si="336"/>
        <v>0</v>
      </c>
      <c r="DT67" s="5">
        <f t="shared" ca="1" si="336"/>
        <v>0</v>
      </c>
      <c r="DU67" s="5">
        <f t="shared" ca="1" si="336"/>
        <v>4.1697300000000004</v>
      </c>
      <c r="DV67" s="5">
        <f t="shared" ca="1" si="336"/>
        <v>50.473700000000001</v>
      </c>
      <c r="DW67" s="5"/>
      <c r="DX67" s="20">
        <f t="shared" ca="1" si="273"/>
        <v>46.773519445444066</v>
      </c>
      <c r="DY67" s="20">
        <f t="shared" ca="1" si="274"/>
        <v>0.33200499638317288</v>
      </c>
      <c r="DZ67" s="20">
        <f t="shared" ca="1" si="275"/>
        <v>3.2473737254773667</v>
      </c>
      <c r="EA67" s="20">
        <f t="shared" ca="1" si="276"/>
        <v>18.761268397654696</v>
      </c>
      <c r="EB67" s="20">
        <f t="shared" ca="1" si="277"/>
        <v>0</v>
      </c>
      <c r="EC67" s="20">
        <f t="shared" ca="1" si="278"/>
        <v>0</v>
      </c>
      <c r="ED67" s="20">
        <f t="shared" ca="1" si="279"/>
        <v>2.8995503502324582</v>
      </c>
      <c r="EE67" s="20">
        <f t="shared" ca="1" si="280"/>
        <v>6.9188676968262799</v>
      </c>
      <c r="EF67" s="20">
        <f t="shared" ca="1" si="281"/>
        <v>14.614511946434607</v>
      </c>
      <c r="EG67" s="20">
        <f t="shared" ca="1" si="282"/>
        <v>0</v>
      </c>
      <c r="EH67" s="20">
        <f t="shared" ca="1" si="283"/>
        <v>0</v>
      </c>
      <c r="EI67" s="5"/>
      <c r="EJ67" s="5"/>
      <c r="EK67" s="5"/>
      <c r="EL67" s="5">
        <f t="shared" ca="1" si="340"/>
        <v>70244.2</v>
      </c>
      <c r="EM67" s="5">
        <f t="shared" ca="1" si="340"/>
        <v>30.094200000000001</v>
      </c>
      <c r="EN67" s="5">
        <f t="shared" ca="1" si="340"/>
        <v>5236.59</v>
      </c>
      <c r="EO67" s="5">
        <f t="shared" ca="1" si="340"/>
        <v>30253.7</v>
      </c>
      <c r="EP67" s="5">
        <f t="shared" ca="1" si="340"/>
        <v>0</v>
      </c>
      <c r="EQ67" s="5">
        <f t="shared" ca="1" si="340"/>
        <v>0</v>
      </c>
      <c r="ER67" s="5">
        <f t="shared" ca="1" si="340"/>
        <v>0</v>
      </c>
      <c r="ES67" s="5">
        <f t="shared" ca="1" si="340"/>
        <v>11157.1</v>
      </c>
      <c r="ET67" s="5">
        <f t="shared" ca="1" si="340"/>
        <v>23566.799999999999</v>
      </c>
      <c r="EU67" s="5">
        <f t="shared" ca="1" si="340"/>
        <v>0</v>
      </c>
      <c r="EV67" s="5">
        <f t="shared" ca="1" si="340"/>
        <v>0</v>
      </c>
      <c r="EW67" s="5">
        <f t="shared" ca="1" si="340"/>
        <v>0</v>
      </c>
      <c r="EX67" s="5"/>
      <c r="EY67" s="5">
        <f t="shared" ca="1" si="341"/>
        <v>176.77500000000001</v>
      </c>
      <c r="EZ67" s="5">
        <f t="shared" ca="1" si="341"/>
        <v>17.240300000000001</v>
      </c>
      <c r="FA67" s="5">
        <f t="shared" ca="1" si="341"/>
        <v>0</v>
      </c>
      <c r="FB67" s="5">
        <f t="shared" ca="1" si="341"/>
        <v>0</v>
      </c>
      <c r="FC67" s="5">
        <f t="shared" ca="1" si="341"/>
        <v>0</v>
      </c>
      <c r="FD67" s="5">
        <f t="shared" ca="1" si="341"/>
        <v>0</v>
      </c>
      <c r="FE67" s="5">
        <f t="shared" ca="1" si="341"/>
        <v>159.535</v>
      </c>
      <c r="FF67" s="5">
        <f t="shared" ca="1" si="341"/>
        <v>0</v>
      </c>
      <c r="FG67" s="5">
        <f t="shared" ca="1" si="341"/>
        <v>0</v>
      </c>
      <c r="FH67" s="5">
        <f t="shared" ca="1" si="341"/>
        <v>0</v>
      </c>
      <c r="FI67" s="5">
        <f t="shared" ca="1" si="341"/>
        <v>0</v>
      </c>
      <c r="FJ67" s="5">
        <f t="shared" ca="1" si="341"/>
        <v>0</v>
      </c>
      <c r="FK67" s="5"/>
      <c r="FL67" s="5">
        <f t="shared" ca="1" si="342"/>
        <v>212.75800000000001</v>
      </c>
      <c r="FM67" s="5">
        <f t="shared" ca="1" si="342"/>
        <v>0.606568</v>
      </c>
      <c r="FN67" s="5">
        <f t="shared" ca="1" si="342"/>
        <v>35.4315</v>
      </c>
      <c r="FO67" s="5">
        <f t="shared" ca="1" si="342"/>
        <v>122.077</v>
      </c>
      <c r="FP67" s="5">
        <f t="shared" ca="1" si="342"/>
        <v>0</v>
      </c>
      <c r="FQ67" s="5">
        <f t="shared" ca="1" si="342"/>
        <v>0</v>
      </c>
      <c r="FR67" s="5">
        <f t="shared" ca="1" si="342"/>
        <v>4.1697300000000004</v>
      </c>
      <c r="FS67" s="5">
        <f t="shared" ca="1" si="342"/>
        <v>50.473700000000001</v>
      </c>
      <c r="FT67" s="5"/>
      <c r="FU67" s="20">
        <f t="shared" ca="1" si="284"/>
        <v>46.773519445444066</v>
      </c>
      <c r="FV67" s="20">
        <f t="shared" ca="1" si="285"/>
        <v>0.33200499638317288</v>
      </c>
      <c r="FW67" s="20">
        <f t="shared" ca="1" si="286"/>
        <v>3.2473737254773667</v>
      </c>
      <c r="FX67" s="20">
        <f t="shared" ca="1" si="287"/>
        <v>18.761268397654696</v>
      </c>
      <c r="FY67" s="20">
        <f t="shared" ca="1" si="288"/>
        <v>0</v>
      </c>
      <c r="FZ67" s="20">
        <f t="shared" ca="1" si="289"/>
        <v>0</v>
      </c>
      <c r="GA67" s="20">
        <f t="shared" ca="1" si="290"/>
        <v>2.8995503502324582</v>
      </c>
      <c r="GB67" s="20">
        <f t="shared" ca="1" si="291"/>
        <v>6.9188676968262799</v>
      </c>
      <c r="GC67" s="20">
        <f t="shared" ca="1" si="292"/>
        <v>14.614511946434607</v>
      </c>
      <c r="GD67" s="20">
        <f t="shared" ca="1" si="293"/>
        <v>0</v>
      </c>
      <c r="GE67" s="20">
        <f t="shared" ca="1" si="294"/>
        <v>0</v>
      </c>
      <c r="GF67" s="5"/>
      <c r="GG67" s="5"/>
      <c r="GH67" s="5"/>
      <c r="GI67" s="5">
        <f t="shared" ca="1" si="337"/>
        <v>58840.5</v>
      </c>
      <c r="GJ67" s="5">
        <f t="shared" ca="1" si="337"/>
        <v>0</v>
      </c>
      <c r="GK67" s="5">
        <f t="shared" ca="1" si="337"/>
        <v>6745.01</v>
      </c>
      <c r="GL67" s="5">
        <f t="shared" ca="1" si="337"/>
        <v>19231.2</v>
      </c>
      <c r="GM67" s="5">
        <f t="shared" ca="1" si="337"/>
        <v>0</v>
      </c>
      <c r="GN67" s="5">
        <f t="shared" ca="1" si="337"/>
        <v>0</v>
      </c>
      <c r="GO67" s="5">
        <f t="shared" ca="1" si="337"/>
        <v>0</v>
      </c>
      <c r="GP67" s="5">
        <f t="shared" ca="1" si="337"/>
        <v>9297.5499999999993</v>
      </c>
      <c r="GQ67" s="5">
        <f t="shared" ca="1" si="337"/>
        <v>23566.799999999999</v>
      </c>
      <c r="GR67" s="5">
        <f t="shared" ca="1" si="337"/>
        <v>0</v>
      </c>
      <c r="GS67" s="5">
        <f t="shared" ca="1" si="337"/>
        <v>0</v>
      </c>
      <c r="GT67" s="5">
        <f t="shared" ca="1" si="337"/>
        <v>0</v>
      </c>
      <c r="GU67" s="5"/>
      <c r="GV67" s="5">
        <f t="shared" ca="1" si="338"/>
        <v>213.23099999999999</v>
      </c>
      <c r="GW67" s="5">
        <f t="shared" ca="1" si="338"/>
        <v>43.186599999999999</v>
      </c>
      <c r="GX67" s="5">
        <f t="shared" ca="1" si="338"/>
        <v>0</v>
      </c>
      <c r="GY67" s="5">
        <f t="shared" ca="1" si="338"/>
        <v>0</v>
      </c>
      <c r="GZ67" s="5">
        <f t="shared" ca="1" si="338"/>
        <v>0</v>
      </c>
      <c r="HA67" s="5">
        <f t="shared" ca="1" si="338"/>
        <v>0</v>
      </c>
      <c r="HB67" s="5">
        <f t="shared" ca="1" si="338"/>
        <v>170.04400000000001</v>
      </c>
      <c r="HC67" s="5">
        <f t="shared" ca="1" si="338"/>
        <v>0</v>
      </c>
      <c r="HD67" s="5">
        <f t="shared" ca="1" si="338"/>
        <v>0</v>
      </c>
      <c r="HE67" s="5">
        <f t="shared" ca="1" si="338"/>
        <v>0</v>
      </c>
      <c r="HF67" s="5">
        <f t="shared" ca="1" si="338"/>
        <v>0</v>
      </c>
      <c r="HG67" s="5">
        <f t="shared" ca="1" si="338"/>
        <v>0</v>
      </c>
      <c r="HH67" s="5"/>
      <c r="HI67" s="5">
        <f t="shared" ca="1" si="339"/>
        <v>169.435</v>
      </c>
      <c r="HJ67" s="5">
        <f t="shared" ca="1" si="339"/>
        <v>1.2889600000000001</v>
      </c>
      <c r="HK67" s="5">
        <f t="shared" ca="1" si="339"/>
        <v>44.040599999999998</v>
      </c>
      <c r="HL67" s="5">
        <f t="shared" ca="1" si="339"/>
        <v>77.599800000000002</v>
      </c>
      <c r="HM67" s="5">
        <f t="shared" ca="1" si="339"/>
        <v>0</v>
      </c>
      <c r="HN67" s="5">
        <f t="shared" ca="1" si="339"/>
        <v>0</v>
      </c>
      <c r="HO67" s="5">
        <f t="shared" ca="1" si="339"/>
        <v>4.4441800000000002</v>
      </c>
      <c r="HP67" s="5">
        <f t="shared" ca="1" si="339"/>
        <v>42.061399999999999</v>
      </c>
      <c r="HQ67" s="5"/>
      <c r="HR67" s="20">
        <f t="shared" ca="1" si="103"/>
        <v>40.364315547267751</v>
      </c>
      <c r="HS67" s="20">
        <f t="shared" ca="1" si="104"/>
        <v>0.78491692202556851</v>
      </c>
      <c r="HT67" s="20">
        <f t="shared" ca="1" si="105"/>
        <v>4.1827922850714092</v>
      </c>
      <c r="HU67" s="20">
        <f t="shared" ca="1" si="106"/>
        <v>11.925870383092876</v>
      </c>
      <c r="HV67" s="20">
        <f t="shared" ca="1" si="107"/>
        <v>0</v>
      </c>
      <c r="HW67" s="20">
        <f t="shared" ca="1" si="108"/>
        <v>0</v>
      </c>
      <c r="HX67" s="20">
        <f t="shared" ca="1" si="109"/>
        <v>3.0905515388781657</v>
      </c>
      <c r="HY67" s="20">
        <f t="shared" ca="1" si="110"/>
        <v>5.765702409642933</v>
      </c>
      <c r="HZ67" s="20">
        <f t="shared" ca="1" si="111"/>
        <v>14.614511946434607</v>
      </c>
      <c r="IA67" s="20">
        <f t="shared" ca="1" si="112"/>
        <v>0</v>
      </c>
      <c r="IB67" s="20">
        <f t="shared" ca="1" si="113"/>
        <v>0</v>
      </c>
      <c r="IC67" s="5"/>
      <c r="ID67" s="5"/>
      <c r="IE67" s="5"/>
      <c r="IF67" s="5">
        <f t="shared" ca="1" si="343"/>
        <v>58840.5</v>
      </c>
      <c r="IG67" s="5">
        <f t="shared" ca="1" si="343"/>
        <v>0</v>
      </c>
      <c r="IH67" s="5">
        <f t="shared" ca="1" si="343"/>
        <v>6745.01</v>
      </c>
      <c r="II67" s="5">
        <f t="shared" ca="1" si="343"/>
        <v>19231.2</v>
      </c>
      <c r="IJ67" s="5">
        <f t="shared" ca="1" si="343"/>
        <v>0</v>
      </c>
      <c r="IK67" s="5">
        <f t="shared" ca="1" si="343"/>
        <v>0</v>
      </c>
      <c r="IL67" s="5">
        <f t="shared" ca="1" si="343"/>
        <v>0</v>
      </c>
      <c r="IM67" s="5">
        <f t="shared" ca="1" si="343"/>
        <v>9297.5499999999993</v>
      </c>
      <c r="IN67" s="5">
        <f t="shared" ca="1" si="343"/>
        <v>23566.799999999999</v>
      </c>
      <c r="IO67" s="5">
        <f t="shared" ca="1" si="343"/>
        <v>0</v>
      </c>
      <c r="IP67" s="5">
        <f t="shared" ca="1" si="343"/>
        <v>0</v>
      </c>
      <c r="IQ67" s="5">
        <f t="shared" ca="1" si="343"/>
        <v>0</v>
      </c>
      <c r="IR67" s="5"/>
      <c r="IS67" s="5">
        <f t="shared" ca="1" si="344"/>
        <v>213.23099999999999</v>
      </c>
      <c r="IT67" s="5">
        <f t="shared" ca="1" si="344"/>
        <v>43.186599999999999</v>
      </c>
      <c r="IU67" s="5">
        <f t="shared" ca="1" si="344"/>
        <v>0</v>
      </c>
      <c r="IV67" s="5">
        <f t="shared" ca="1" si="344"/>
        <v>0</v>
      </c>
      <c r="IW67" s="5">
        <f t="shared" ca="1" si="344"/>
        <v>0</v>
      </c>
      <c r="IX67" s="5">
        <f t="shared" ca="1" si="344"/>
        <v>0</v>
      </c>
      <c r="IY67" s="5">
        <f t="shared" ca="1" si="344"/>
        <v>170.04400000000001</v>
      </c>
      <c r="IZ67" s="5">
        <f t="shared" ca="1" si="344"/>
        <v>0</v>
      </c>
      <c r="JA67" s="5">
        <f t="shared" ca="1" si="344"/>
        <v>0</v>
      </c>
      <c r="JB67" s="5">
        <f t="shared" ca="1" si="344"/>
        <v>0</v>
      </c>
      <c r="JC67" s="5">
        <f t="shared" ca="1" si="344"/>
        <v>0</v>
      </c>
      <c r="JD67" s="5">
        <f t="shared" ca="1" si="344"/>
        <v>0</v>
      </c>
      <c r="JE67" s="5"/>
      <c r="JF67" s="5">
        <f t="shared" ca="1" si="345"/>
        <v>169.435</v>
      </c>
      <c r="JG67" s="5">
        <f t="shared" ca="1" si="345"/>
        <v>1.2889600000000001</v>
      </c>
      <c r="JH67" s="5">
        <f t="shared" ca="1" si="345"/>
        <v>44.040599999999998</v>
      </c>
      <c r="JI67" s="5">
        <f t="shared" ca="1" si="345"/>
        <v>77.599800000000002</v>
      </c>
      <c r="JJ67" s="5">
        <f t="shared" ca="1" si="345"/>
        <v>0</v>
      </c>
      <c r="JK67" s="5">
        <f t="shared" ca="1" si="345"/>
        <v>0</v>
      </c>
      <c r="JL67" s="5">
        <f t="shared" ca="1" si="345"/>
        <v>4.4441800000000002</v>
      </c>
      <c r="JM67" s="5">
        <f t="shared" ca="1" si="345"/>
        <v>42.061399999999999</v>
      </c>
      <c r="JN67" s="5"/>
      <c r="JO67" s="20">
        <f t="shared" ca="1" si="295"/>
        <v>40.364315547267751</v>
      </c>
      <c r="JP67" s="20">
        <f t="shared" ca="1" si="296"/>
        <v>0.78491692202556851</v>
      </c>
      <c r="JQ67" s="20">
        <f t="shared" ca="1" si="297"/>
        <v>4.1827922850714092</v>
      </c>
      <c r="JR67" s="20">
        <f t="shared" ca="1" si="298"/>
        <v>11.925870383092876</v>
      </c>
      <c r="JS67" s="20">
        <f t="shared" ca="1" si="299"/>
        <v>0</v>
      </c>
      <c r="JT67" s="20">
        <f t="shared" ca="1" si="300"/>
        <v>0</v>
      </c>
      <c r="JU67" s="20">
        <f t="shared" ca="1" si="301"/>
        <v>3.0905515388781657</v>
      </c>
      <c r="JV67" s="20">
        <f t="shared" ca="1" si="302"/>
        <v>5.765702409642933</v>
      </c>
      <c r="JW67" s="20">
        <f t="shared" ca="1" si="303"/>
        <v>14.614511946434607</v>
      </c>
      <c r="JX67" s="20">
        <f t="shared" ca="1" si="304"/>
        <v>0</v>
      </c>
      <c r="JY67" s="20">
        <f t="shared" ca="1" si="305"/>
        <v>0</v>
      </c>
    </row>
    <row r="68" spans="1:285" ht="15" customHeight="1" x14ac:dyDescent="0.25">
      <c r="A68" s="5">
        <f>IF('Old Results'!E48='New Results'!E48,'New Results'!E48,"0")</f>
        <v>5502.05</v>
      </c>
      <c r="B68" s="5">
        <f t="shared" si="333"/>
        <v>200</v>
      </c>
      <c r="C68" s="28">
        <f t="shared" si="272"/>
        <v>47</v>
      </c>
      <c r="D68" s="43" t="str">
        <f>'Old Results'!C48</f>
        <v>020015-Run02</v>
      </c>
      <c r="E68" s="43" t="str">
        <f>'New Results'!C48</f>
        <v>020015-Run02</v>
      </c>
      <c r="F68" s="5">
        <f t="shared" ca="1" si="183"/>
        <v>0</v>
      </c>
      <c r="G68" s="5">
        <f t="shared" ca="1" si="184"/>
        <v>0</v>
      </c>
      <c r="H68" s="5">
        <f t="shared" ca="1" si="185"/>
        <v>0</v>
      </c>
      <c r="I68" s="5">
        <f t="shared" ca="1" si="186"/>
        <v>0</v>
      </c>
      <c r="J68" s="5">
        <f t="shared" ca="1" si="187"/>
        <v>0</v>
      </c>
      <c r="K68" s="5">
        <f t="shared" ca="1" si="188"/>
        <v>0</v>
      </c>
      <c r="L68" s="5">
        <f t="shared" ca="1" si="189"/>
        <v>0</v>
      </c>
      <c r="M68" s="5">
        <f t="shared" ca="1" si="190"/>
        <v>0</v>
      </c>
      <c r="N68" s="5">
        <f t="shared" ca="1" si="191"/>
        <v>0</v>
      </c>
      <c r="O68" s="5">
        <f t="shared" ca="1" si="192"/>
        <v>0</v>
      </c>
      <c r="P68" s="5">
        <f t="shared" ca="1" si="193"/>
        <v>0</v>
      </c>
      <c r="Q68" s="5">
        <f t="shared" ca="1" si="193"/>
        <v>0</v>
      </c>
      <c r="R68" s="5">
        <f t="shared" ca="1" si="194"/>
        <v>0</v>
      </c>
      <c r="S68" s="5">
        <f t="shared" ca="1" si="195"/>
        <v>0</v>
      </c>
      <c r="T68" s="5">
        <f t="shared" ca="1" si="196"/>
        <v>0</v>
      </c>
      <c r="U68" s="5">
        <f t="shared" ca="1" si="197"/>
        <v>0</v>
      </c>
      <c r="V68" s="5">
        <f t="shared" ca="1" si="198"/>
        <v>0</v>
      </c>
      <c r="W68" s="5">
        <f t="shared" ca="1" si="199"/>
        <v>0</v>
      </c>
      <c r="X68" s="5">
        <f t="shared" ca="1" si="200"/>
        <v>0</v>
      </c>
      <c r="Y68" s="5">
        <f t="shared" ca="1" si="201"/>
        <v>0</v>
      </c>
      <c r="Z68" s="5">
        <f t="shared" ca="1" si="202"/>
        <v>0</v>
      </c>
      <c r="AA68" s="5">
        <f t="shared" ca="1" si="203"/>
        <v>0</v>
      </c>
      <c r="AB68" s="5">
        <f t="shared" ca="1" si="204"/>
        <v>0</v>
      </c>
      <c r="AC68" s="5">
        <f t="shared" ca="1" si="204"/>
        <v>0</v>
      </c>
      <c r="AD68" s="38">
        <f t="shared" ca="1" si="205"/>
        <v>0</v>
      </c>
      <c r="AE68" s="38">
        <f t="shared" ca="1" si="206"/>
        <v>0</v>
      </c>
      <c r="AF68" s="38">
        <f t="shared" ca="1" si="207"/>
        <v>0</v>
      </c>
      <c r="AG68" s="38">
        <f t="shared" ca="1" si="208"/>
        <v>0</v>
      </c>
      <c r="AH68" s="38">
        <f t="shared" ca="1" si="209"/>
        <v>0</v>
      </c>
      <c r="AI68" s="38">
        <f t="shared" ca="1" si="210"/>
        <v>0</v>
      </c>
      <c r="AJ68" s="38">
        <f t="shared" ca="1" si="211"/>
        <v>0</v>
      </c>
      <c r="AK68" s="38">
        <f t="shared" ca="1" si="212"/>
        <v>0</v>
      </c>
      <c r="AL68" s="34">
        <f t="shared" ca="1" si="330"/>
        <v>56.303889132232534</v>
      </c>
      <c r="AM68" s="34">
        <f t="shared" ca="1" si="331"/>
        <v>56.303889132232534</v>
      </c>
      <c r="AN68" s="25">
        <f t="shared" ca="1" si="213"/>
        <v>0</v>
      </c>
      <c r="AO68" s="35">
        <f t="shared" ca="1" si="214"/>
        <v>301.01499999999999</v>
      </c>
      <c r="AP68" s="35">
        <f t="shared" ca="1" si="215"/>
        <v>301.01499999999999</v>
      </c>
      <c r="AQ68" s="47">
        <f t="shared" ca="1" si="216"/>
        <v>0</v>
      </c>
      <c r="AR68" s="35">
        <f t="shared" ca="1" si="70"/>
        <v>-49.7</v>
      </c>
      <c r="AS68" s="35">
        <f t="shared" ca="1" si="71"/>
        <v>-49.7</v>
      </c>
      <c r="AT68" s="49">
        <f t="shared" ca="1" si="132"/>
        <v>0</v>
      </c>
      <c r="AU68" s="5"/>
      <c r="AV68" s="5">
        <f t="shared" ca="1" si="72"/>
        <v>0</v>
      </c>
      <c r="AW68" s="5">
        <f t="shared" ca="1" si="73"/>
        <v>0</v>
      </c>
      <c r="AX68" s="5">
        <f t="shared" ca="1" si="74"/>
        <v>0</v>
      </c>
      <c r="AY68" s="5">
        <f t="shared" ca="1" si="75"/>
        <v>0</v>
      </c>
      <c r="AZ68" s="5">
        <f t="shared" ca="1" si="76"/>
        <v>0</v>
      </c>
      <c r="BA68" s="5">
        <f t="shared" ca="1" si="77"/>
        <v>0</v>
      </c>
      <c r="BB68" s="5">
        <f t="shared" ca="1" si="78"/>
        <v>0</v>
      </c>
      <c r="BC68" s="5">
        <f t="shared" ca="1" si="79"/>
        <v>0</v>
      </c>
      <c r="BD68" s="5">
        <f t="shared" ca="1" si="80"/>
        <v>0</v>
      </c>
      <c r="BE68" s="5">
        <f t="shared" ca="1" si="81"/>
        <v>0</v>
      </c>
      <c r="BF68" s="5">
        <f t="shared" ca="1" si="82"/>
        <v>0</v>
      </c>
      <c r="BG68" s="5">
        <f t="shared" ca="1" si="83"/>
        <v>0</v>
      </c>
      <c r="BH68" s="5">
        <f t="shared" ca="1" si="217"/>
        <v>0</v>
      </c>
      <c r="BI68" s="5">
        <f t="shared" ca="1" si="218"/>
        <v>0</v>
      </c>
      <c r="BJ68" s="5">
        <f t="shared" ca="1" si="219"/>
        <v>0</v>
      </c>
      <c r="BK68" s="5">
        <f t="shared" ca="1" si="220"/>
        <v>0</v>
      </c>
      <c r="BL68" s="5">
        <f t="shared" ca="1" si="221"/>
        <v>0</v>
      </c>
      <c r="BM68" s="5">
        <f t="shared" ca="1" si="222"/>
        <v>0</v>
      </c>
      <c r="BN68" s="5">
        <f t="shared" ca="1" si="223"/>
        <v>0</v>
      </c>
      <c r="BO68" s="5">
        <f t="shared" ca="1" si="224"/>
        <v>0</v>
      </c>
      <c r="BP68" s="5">
        <f t="shared" ca="1" si="225"/>
        <v>0</v>
      </c>
      <c r="BQ68" s="5">
        <f t="shared" ca="1" si="226"/>
        <v>0</v>
      </c>
      <c r="BR68" s="5">
        <f t="shared" ca="1" si="227"/>
        <v>0</v>
      </c>
      <c r="BS68" s="5">
        <f t="shared" ca="1" si="227"/>
        <v>0</v>
      </c>
      <c r="BT68" s="38">
        <f t="shared" ca="1" si="228"/>
        <v>0</v>
      </c>
      <c r="BU68" s="38">
        <f t="shared" ca="1" si="229"/>
        <v>0</v>
      </c>
      <c r="BV68" s="38">
        <f t="shared" ca="1" si="230"/>
        <v>0</v>
      </c>
      <c r="BW68" s="38">
        <f t="shared" ca="1" si="231"/>
        <v>0</v>
      </c>
      <c r="BX68" s="38">
        <f t="shared" ca="1" si="232"/>
        <v>0</v>
      </c>
      <c r="BY68" s="38">
        <f t="shared" ca="1" si="233"/>
        <v>0</v>
      </c>
      <c r="BZ68" s="38">
        <f t="shared" ca="1" si="234"/>
        <v>0</v>
      </c>
      <c r="CA68" s="20">
        <f t="shared" ca="1" si="235"/>
        <v>0</v>
      </c>
      <c r="CB68" s="34">
        <f t="shared" ca="1" si="86"/>
        <v>49.64961176288837</v>
      </c>
      <c r="CC68" s="34">
        <f t="shared" ca="1" si="87"/>
        <v>49.64961176288837</v>
      </c>
      <c r="CD68" s="25">
        <f t="shared" ca="1" si="236"/>
        <v>0</v>
      </c>
      <c r="CE68" s="35">
        <f t="shared" ca="1" si="237"/>
        <v>251.26599999999999</v>
      </c>
      <c r="CF68" s="35">
        <f t="shared" ca="1" si="238"/>
        <v>251.26599999999999</v>
      </c>
      <c r="CG68" s="47">
        <f t="shared" ca="1" si="332"/>
        <v>0</v>
      </c>
      <c r="CJ68" s="5">
        <f t="shared" ca="1" si="155"/>
        <v>44</v>
      </c>
      <c r="CK68" s="5">
        <f t="shared" ca="1" si="156"/>
        <v>37</v>
      </c>
      <c r="CL68" s="66">
        <f t="shared" ca="1" si="157"/>
        <v>0.15909090909090906</v>
      </c>
      <c r="CO68" s="5">
        <f t="shared" ca="1" si="334"/>
        <v>85681.1</v>
      </c>
      <c r="CP68" s="5">
        <f t="shared" ca="1" si="334"/>
        <v>0</v>
      </c>
      <c r="CQ68" s="5">
        <f t="shared" ca="1" si="334"/>
        <v>22227</v>
      </c>
      <c r="CR68" s="5">
        <f t="shared" ca="1" si="334"/>
        <v>31149.5</v>
      </c>
      <c r="CS68" s="5">
        <f t="shared" ca="1" si="334"/>
        <v>0</v>
      </c>
      <c r="CT68" s="5">
        <f t="shared" ca="1" si="334"/>
        <v>0</v>
      </c>
      <c r="CU68" s="5">
        <f t="shared" ca="1" si="334"/>
        <v>0</v>
      </c>
      <c r="CV68" s="5">
        <f t="shared" ca="1" si="334"/>
        <v>8737.99</v>
      </c>
      <c r="CW68" s="5">
        <f t="shared" ca="1" si="334"/>
        <v>23566.7</v>
      </c>
      <c r="CX68" s="5">
        <f t="shared" ca="1" si="334"/>
        <v>0</v>
      </c>
      <c r="CY68" s="5">
        <f t="shared" ca="1" si="334"/>
        <v>0</v>
      </c>
      <c r="CZ68" s="5">
        <f t="shared" ca="1" si="334"/>
        <v>0</v>
      </c>
      <c r="DA68" s="5"/>
      <c r="DB68" s="5">
        <f t="shared" ca="1" si="335"/>
        <v>174.429</v>
      </c>
      <c r="DC68" s="5">
        <f t="shared" ca="1" si="335"/>
        <v>22.4069</v>
      </c>
      <c r="DD68" s="5">
        <f t="shared" ca="1" si="335"/>
        <v>0</v>
      </c>
      <c r="DE68" s="5">
        <f t="shared" ca="1" si="335"/>
        <v>0</v>
      </c>
      <c r="DF68" s="5">
        <f t="shared" ca="1" si="335"/>
        <v>0</v>
      </c>
      <c r="DG68" s="5">
        <f t="shared" ca="1" si="335"/>
        <v>0</v>
      </c>
      <c r="DH68" s="5">
        <f t="shared" ca="1" si="335"/>
        <v>152.02199999999999</v>
      </c>
      <c r="DI68" s="5">
        <f t="shared" ca="1" si="335"/>
        <v>0</v>
      </c>
      <c r="DJ68" s="5">
        <f t="shared" ca="1" si="335"/>
        <v>0</v>
      </c>
      <c r="DK68" s="5">
        <f t="shared" ca="1" si="335"/>
        <v>0</v>
      </c>
      <c r="DL68" s="5">
        <f t="shared" ca="1" si="335"/>
        <v>0</v>
      </c>
      <c r="DM68" s="5">
        <f t="shared" ca="1" si="335"/>
        <v>0</v>
      </c>
      <c r="DN68" s="5"/>
      <c r="DO68" s="5">
        <f t="shared" ca="1" si="336"/>
        <v>301.01499999999999</v>
      </c>
      <c r="DP68" s="5">
        <f t="shared" ca="1" si="336"/>
        <v>0.69932099999999997</v>
      </c>
      <c r="DQ68" s="5">
        <f t="shared" ca="1" si="336"/>
        <v>133.041</v>
      </c>
      <c r="DR68" s="5">
        <f t="shared" ca="1" si="336"/>
        <v>124.93899999999999</v>
      </c>
      <c r="DS68" s="5">
        <f t="shared" ca="1" si="336"/>
        <v>0</v>
      </c>
      <c r="DT68" s="5">
        <f t="shared" ca="1" si="336"/>
        <v>0</v>
      </c>
      <c r="DU68" s="5">
        <f t="shared" ca="1" si="336"/>
        <v>3.9826600000000001</v>
      </c>
      <c r="DV68" s="5">
        <f t="shared" ca="1" si="336"/>
        <v>38.353000000000002</v>
      </c>
      <c r="DW68" s="5"/>
      <c r="DX68" s="20">
        <f t="shared" ca="1" si="273"/>
        <v>56.303889132232534</v>
      </c>
      <c r="DY68" s="20">
        <f t="shared" ca="1" si="274"/>
        <v>0.40724638998191581</v>
      </c>
      <c r="DZ68" s="20">
        <f t="shared" ca="1" si="275"/>
        <v>13.783684990140038</v>
      </c>
      <c r="EA68" s="20">
        <f t="shared" ca="1" si="276"/>
        <v>19.316817186321462</v>
      </c>
      <c r="EB68" s="20">
        <f t="shared" ca="1" si="277"/>
        <v>0</v>
      </c>
      <c r="EC68" s="20">
        <f t="shared" ca="1" si="278"/>
        <v>0</v>
      </c>
      <c r="ED68" s="20">
        <f t="shared" ca="1" si="279"/>
        <v>2.7630065157532191</v>
      </c>
      <c r="EE68" s="20">
        <f t="shared" ca="1" si="280"/>
        <v>5.4187115493316123</v>
      </c>
      <c r="EF68" s="20">
        <f t="shared" ca="1" si="281"/>
        <v>14.614476495124546</v>
      </c>
      <c r="EG68" s="20">
        <f t="shared" ca="1" si="282"/>
        <v>0</v>
      </c>
      <c r="EH68" s="20">
        <f t="shared" ca="1" si="283"/>
        <v>0</v>
      </c>
      <c r="EI68" s="5"/>
      <c r="EJ68" s="5"/>
      <c r="EK68" s="5"/>
      <c r="EL68" s="5">
        <f t="shared" ca="1" si="340"/>
        <v>85681.1</v>
      </c>
      <c r="EM68" s="5">
        <f t="shared" ca="1" si="340"/>
        <v>0</v>
      </c>
      <c r="EN68" s="5">
        <f t="shared" ca="1" si="340"/>
        <v>22227</v>
      </c>
      <c r="EO68" s="5">
        <f t="shared" ca="1" si="340"/>
        <v>31149.5</v>
      </c>
      <c r="EP68" s="5">
        <f t="shared" ca="1" si="340"/>
        <v>0</v>
      </c>
      <c r="EQ68" s="5">
        <f t="shared" ca="1" si="340"/>
        <v>0</v>
      </c>
      <c r="ER68" s="5">
        <f t="shared" ca="1" si="340"/>
        <v>0</v>
      </c>
      <c r="ES68" s="5">
        <f t="shared" ca="1" si="340"/>
        <v>8737.99</v>
      </c>
      <c r="ET68" s="5">
        <f t="shared" ca="1" si="340"/>
        <v>23566.7</v>
      </c>
      <c r="EU68" s="5">
        <f t="shared" ca="1" si="340"/>
        <v>0</v>
      </c>
      <c r="EV68" s="5">
        <f t="shared" ca="1" si="340"/>
        <v>0</v>
      </c>
      <c r="EW68" s="5">
        <f t="shared" ca="1" si="340"/>
        <v>0</v>
      </c>
      <c r="EX68" s="5"/>
      <c r="EY68" s="5">
        <f t="shared" ca="1" si="341"/>
        <v>174.429</v>
      </c>
      <c r="EZ68" s="5">
        <f t="shared" ca="1" si="341"/>
        <v>22.4069</v>
      </c>
      <c r="FA68" s="5">
        <f t="shared" ca="1" si="341"/>
        <v>0</v>
      </c>
      <c r="FB68" s="5">
        <f t="shared" ca="1" si="341"/>
        <v>0</v>
      </c>
      <c r="FC68" s="5">
        <f t="shared" ca="1" si="341"/>
        <v>0</v>
      </c>
      <c r="FD68" s="5">
        <f t="shared" ca="1" si="341"/>
        <v>0</v>
      </c>
      <c r="FE68" s="5">
        <f t="shared" ca="1" si="341"/>
        <v>152.02199999999999</v>
      </c>
      <c r="FF68" s="5">
        <f t="shared" ca="1" si="341"/>
        <v>0</v>
      </c>
      <c r="FG68" s="5">
        <f t="shared" ca="1" si="341"/>
        <v>0</v>
      </c>
      <c r="FH68" s="5">
        <f t="shared" ca="1" si="341"/>
        <v>0</v>
      </c>
      <c r="FI68" s="5">
        <f t="shared" ca="1" si="341"/>
        <v>0</v>
      </c>
      <c r="FJ68" s="5">
        <f t="shared" ca="1" si="341"/>
        <v>0</v>
      </c>
      <c r="FK68" s="5"/>
      <c r="FL68" s="5">
        <f t="shared" ca="1" si="342"/>
        <v>301.01499999999999</v>
      </c>
      <c r="FM68" s="5">
        <f t="shared" ca="1" si="342"/>
        <v>0.69932099999999997</v>
      </c>
      <c r="FN68" s="5">
        <f t="shared" ca="1" si="342"/>
        <v>133.041</v>
      </c>
      <c r="FO68" s="5">
        <f t="shared" ca="1" si="342"/>
        <v>124.93899999999999</v>
      </c>
      <c r="FP68" s="5">
        <f t="shared" ca="1" si="342"/>
        <v>0</v>
      </c>
      <c r="FQ68" s="5">
        <f t="shared" ca="1" si="342"/>
        <v>0</v>
      </c>
      <c r="FR68" s="5">
        <f t="shared" ca="1" si="342"/>
        <v>3.9826600000000001</v>
      </c>
      <c r="FS68" s="5">
        <f t="shared" ca="1" si="342"/>
        <v>38.353000000000002</v>
      </c>
      <c r="FT68" s="5"/>
      <c r="FU68" s="20">
        <f t="shared" ca="1" si="284"/>
        <v>56.303889132232534</v>
      </c>
      <c r="FV68" s="20">
        <f t="shared" ca="1" si="285"/>
        <v>0.40724638998191581</v>
      </c>
      <c r="FW68" s="20">
        <f t="shared" ca="1" si="286"/>
        <v>13.783684990140038</v>
      </c>
      <c r="FX68" s="20">
        <f t="shared" ca="1" si="287"/>
        <v>19.316817186321462</v>
      </c>
      <c r="FY68" s="20">
        <f t="shared" ca="1" si="288"/>
        <v>0</v>
      </c>
      <c r="FZ68" s="20">
        <f t="shared" ca="1" si="289"/>
        <v>0</v>
      </c>
      <c r="GA68" s="20">
        <f t="shared" ca="1" si="290"/>
        <v>2.7630065157532191</v>
      </c>
      <c r="GB68" s="20">
        <f t="shared" ca="1" si="291"/>
        <v>5.4187115493316123</v>
      </c>
      <c r="GC68" s="20">
        <f t="shared" ca="1" si="292"/>
        <v>14.614476495124546</v>
      </c>
      <c r="GD68" s="20">
        <f t="shared" ca="1" si="293"/>
        <v>0</v>
      </c>
      <c r="GE68" s="20">
        <f t="shared" ca="1" si="294"/>
        <v>0</v>
      </c>
      <c r="GF68" s="5"/>
      <c r="GG68" s="5"/>
      <c r="GH68" s="5"/>
      <c r="GI68" s="5">
        <f t="shared" ca="1" si="337"/>
        <v>74472.2</v>
      </c>
      <c r="GJ68" s="5">
        <f t="shared" ca="1" si="337"/>
        <v>0</v>
      </c>
      <c r="GK68" s="5">
        <f t="shared" ca="1" si="337"/>
        <v>21974.6</v>
      </c>
      <c r="GL68" s="5">
        <f t="shared" ca="1" si="337"/>
        <v>22135.1</v>
      </c>
      <c r="GM68" s="5">
        <f t="shared" ca="1" si="337"/>
        <v>0</v>
      </c>
      <c r="GN68" s="5">
        <f t="shared" ca="1" si="337"/>
        <v>0</v>
      </c>
      <c r="GO68" s="5">
        <f t="shared" ca="1" si="337"/>
        <v>0</v>
      </c>
      <c r="GP68" s="5">
        <f t="shared" ca="1" si="337"/>
        <v>6795.73</v>
      </c>
      <c r="GQ68" s="5">
        <f t="shared" ca="1" si="337"/>
        <v>23566.7</v>
      </c>
      <c r="GR68" s="5">
        <f t="shared" ca="1" si="337"/>
        <v>0</v>
      </c>
      <c r="GS68" s="5">
        <f t="shared" ca="1" si="337"/>
        <v>0</v>
      </c>
      <c r="GT68" s="5">
        <f t="shared" ca="1" si="337"/>
        <v>0</v>
      </c>
      <c r="GU68" s="5"/>
      <c r="GV68" s="5">
        <f t="shared" ca="1" si="338"/>
        <v>190.755</v>
      </c>
      <c r="GW68" s="5">
        <f t="shared" ca="1" si="338"/>
        <v>28.964600000000001</v>
      </c>
      <c r="GX68" s="5">
        <f t="shared" ca="1" si="338"/>
        <v>0</v>
      </c>
      <c r="GY68" s="5">
        <f t="shared" ca="1" si="338"/>
        <v>0</v>
      </c>
      <c r="GZ68" s="5">
        <f t="shared" ca="1" si="338"/>
        <v>0</v>
      </c>
      <c r="HA68" s="5">
        <f t="shared" ca="1" si="338"/>
        <v>0</v>
      </c>
      <c r="HB68" s="5">
        <f t="shared" ca="1" si="338"/>
        <v>161.79</v>
      </c>
      <c r="HC68" s="5">
        <f t="shared" ca="1" si="338"/>
        <v>0</v>
      </c>
      <c r="HD68" s="5">
        <f t="shared" ca="1" si="338"/>
        <v>0</v>
      </c>
      <c r="HE68" s="5">
        <f t="shared" ca="1" si="338"/>
        <v>0</v>
      </c>
      <c r="HF68" s="5">
        <f t="shared" ca="1" si="338"/>
        <v>0</v>
      </c>
      <c r="HG68" s="5">
        <f t="shared" ca="1" si="338"/>
        <v>0</v>
      </c>
      <c r="HH68" s="5"/>
      <c r="HI68" s="5">
        <f t="shared" ca="1" si="339"/>
        <v>251.26599999999999</v>
      </c>
      <c r="HJ68" s="5">
        <f t="shared" ca="1" si="339"/>
        <v>0.89931399999999995</v>
      </c>
      <c r="HK68" s="5">
        <f t="shared" ca="1" si="339"/>
        <v>127.569</v>
      </c>
      <c r="HL68" s="5">
        <f t="shared" ca="1" si="339"/>
        <v>88.765500000000003</v>
      </c>
      <c r="HM68" s="5">
        <f t="shared" ca="1" si="339"/>
        <v>0</v>
      </c>
      <c r="HN68" s="5">
        <f t="shared" ca="1" si="339"/>
        <v>0</v>
      </c>
      <c r="HO68" s="5">
        <f t="shared" ca="1" si="339"/>
        <v>4.2385799999999998</v>
      </c>
      <c r="HP68" s="5">
        <f t="shared" ca="1" si="339"/>
        <v>29.793700000000001</v>
      </c>
      <c r="HQ68" s="5"/>
      <c r="HR68" s="20">
        <f t="shared" ca="1" si="103"/>
        <v>49.64961176288837</v>
      </c>
      <c r="HS68" s="20">
        <f t="shared" ca="1" si="104"/>
        <v>0.52643287501931102</v>
      </c>
      <c r="HT68" s="20">
        <f t="shared" ca="1" si="105"/>
        <v>13.627163548132057</v>
      </c>
      <c r="HU68" s="20">
        <f t="shared" ca="1" si="106"/>
        <v>13.726694813751235</v>
      </c>
      <c r="HV68" s="20">
        <f t="shared" ca="1" si="107"/>
        <v>0</v>
      </c>
      <c r="HW68" s="20">
        <f t="shared" ca="1" si="108"/>
        <v>0</v>
      </c>
      <c r="HX68" s="20">
        <f t="shared" ca="1" si="109"/>
        <v>2.9405403440535798</v>
      </c>
      <c r="HY68" s="20">
        <f t="shared" ca="1" si="110"/>
        <v>4.2142530075153797</v>
      </c>
      <c r="HZ68" s="20">
        <f t="shared" ca="1" si="111"/>
        <v>14.614476495124546</v>
      </c>
      <c r="IA68" s="20">
        <f t="shared" ca="1" si="112"/>
        <v>0</v>
      </c>
      <c r="IB68" s="20">
        <f t="shared" ca="1" si="113"/>
        <v>0</v>
      </c>
      <c r="IC68" s="5"/>
      <c r="ID68" s="5"/>
      <c r="IE68" s="5"/>
      <c r="IF68" s="5">
        <f t="shared" ca="1" si="343"/>
        <v>74472.2</v>
      </c>
      <c r="IG68" s="5">
        <f t="shared" ca="1" si="343"/>
        <v>0</v>
      </c>
      <c r="IH68" s="5">
        <f t="shared" ca="1" si="343"/>
        <v>21974.6</v>
      </c>
      <c r="II68" s="5">
        <f t="shared" ca="1" si="343"/>
        <v>22135.1</v>
      </c>
      <c r="IJ68" s="5">
        <f t="shared" ca="1" si="343"/>
        <v>0</v>
      </c>
      <c r="IK68" s="5">
        <f t="shared" ca="1" si="343"/>
        <v>0</v>
      </c>
      <c r="IL68" s="5">
        <f t="shared" ca="1" si="343"/>
        <v>0</v>
      </c>
      <c r="IM68" s="5">
        <f t="shared" ca="1" si="343"/>
        <v>6795.73</v>
      </c>
      <c r="IN68" s="5">
        <f t="shared" ca="1" si="343"/>
        <v>23566.7</v>
      </c>
      <c r="IO68" s="5">
        <f t="shared" ca="1" si="343"/>
        <v>0</v>
      </c>
      <c r="IP68" s="5">
        <f t="shared" ca="1" si="343"/>
        <v>0</v>
      </c>
      <c r="IQ68" s="5">
        <f t="shared" ca="1" si="343"/>
        <v>0</v>
      </c>
      <c r="IR68" s="5"/>
      <c r="IS68" s="5">
        <f t="shared" ca="1" si="344"/>
        <v>190.755</v>
      </c>
      <c r="IT68" s="5">
        <f t="shared" ca="1" si="344"/>
        <v>28.964600000000001</v>
      </c>
      <c r="IU68" s="5">
        <f t="shared" ca="1" si="344"/>
        <v>0</v>
      </c>
      <c r="IV68" s="5">
        <f t="shared" ca="1" si="344"/>
        <v>0</v>
      </c>
      <c r="IW68" s="5">
        <f t="shared" ca="1" si="344"/>
        <v>0</v>
      </c>
      <c r="IX68" s="5">
        <f t="shared" ca="1" si="344"/>
        <v>0</v>
      </c>
      <c r="IY68" s="5">
        <f t="shared" ca="1" si="344"/>
        <v>161.79</v>
      </c>
      <c r="IZ68" s="5">
        <f t="shared" ca="1" si="344"/>
        <v>0</v>
      </c>
      <c r="JA68" s="5">
        <f t="shared" ca="1" si="344"/>
        <v>0</v>
      </c>
      <c r="JB68" s="5">
        <f t="shared" ca="1" si="344"/>
        <v>0</v>
      </c>
      <c r="JC68" s="5">
        <f t="shared" ca="1" si="344"/>
        <v>0</v>
      </c>
      <c r="JD68" s="5">
        <f t="shared" ca="1" si="344"/>
        <v>0</v>
      </c>
      <c r="JE68" s="5"/>
      <c r="JF68" s="5">
        <f t="shared" ca="1" si="345"/>
        <v>251.26599999999999</v>
      </c>
      <c r="JG68" s="5">
        <f t="shared" ca="1" si="345"/>
        <v>0.89931399999999995</v>
      </c>
      <c r="JH68" s="5">
        <f t="shared" ca="1" si="345"/>
        <v>127.569</v>
      </c>
      <c r="JI68" s="5">
        <f t="shared" ca="1" si="345"/>
        <v>88.765500000000003</v>
      </c>
      <c r="JJ68" s="5">
        <f t="shared" ca="1" si="345"/>
        <v>0</v>
      </c>
      <c r="JK68" s="5">
        <f t="shared" ca="1" si="345"/>
        <v>0</v>
      </c>
      <c r="JL68" s="5">
        <f t="shared" ca="1" si="345"/>
        <v>4.2385799999999998</v>
      </c>
      <c r="JM68" s="5">
        <f t="shared" ca="1" si="345"/>
        <v>29.793700000000001</v>
      </c>
      <c r="JN68" s="5"/>
      <c r="JO68" s="20">
        <f t="shared" ca="1" si="295"/>
        <v>49.64961176288837</v>
      </c>
      <c r="JP68" s="20">
        <f t="shared" ca="1" si="296"/>
        <v>0.52643287501931102</v>
      </c>
      <c r="JQ68" s="20">
        <f t="shared" ca="1" si="297"/>
        <v>13.627163548132057</v>
      </c>
      <c r="JR68" s="20">
        <f t="shared" ca="1" si="298"/>
        <v>13.726694813751235</v>
      </c>
      <c r="JS68" s="20">
        <f t="shared" ca="1" si="299"/>
        <v>0</v>
      </c>
      <c r="JT68" s="20">
        <f t="shared" ca="1" si="300"/>
        <v>0</v>
      </c>
      <c r="JU68" s="20">
        <f t="shared" ca="1" si="301"/>
        <v>2.9405403440535798</v>
      </c>
      <c r="JV68" s="20">
        <f t="shared" ca="1" si="302"/>
        <v>4.2142530075153797</v>
      </c>
      <c r="JW68" s="20">
        <f t="shared" ca="1" si="303"/>
        <v>14.614476495124546</v>
      </c>
      <c r="JX68" s="20">
        <f t="shared" ca="1" si="304"/>
        <v>0</v>
      </c>
      <c r="JY68" s="20">
        <f t="shared" ca="1" si="305"/>
        <v>0</v>
      </c>
    </row>
    <row r="69" spans="1:285" ht="15" customHeight="1" x14ac:dyDescent="0.25">
      <c r="A69" s="5">
        <f>IF('Old Results'!E49='New Results'!E49,'New Results'!E49,"0")</f>
        <v>5502.06</v>
      </c>
      <c r="B69" s="5">
        <f t="shared" si="333"/>
        <v>200</v>
      </c>
      <c r="C69" s="28">
        <f t="shared" si="272"/>
        <v>48</v>
      </c>
      <c r="D69" s="43" t="str">
        <f>'Old Results'!C49</f>
        <v>020015S-Run02</v>
      </c>
      <c r="E69" s="43" t="str">
        <f>'New Results'!C49</f>
        <v>020015S-Run02</v>
      </c>
      <c r="F69" s="5">
        <f t="shared" ca="1" si="183"/>
        <v>0</v>
      </c>
      <c r="G69" s="5">
        <f t="shared" ca="1" si="184"/>
        <v>0</v>
      </c>
      <c r="H69" s="5">
        <f t="shared" ca="1" si="185"/>
        <v>0</v>
      </c>
      <c r="I69" s="5">
        <f t="shared" ca="1" si="186"/>
        <v>0</v>
      </c>
      <c r="J69" s="5">
        <f t="shared" ca="1" si="187"/>
        <v>0</v>
      </c>
      <c r="K69" s="5">
        <f t="shared" ca="1" si="188"/>
        <v>0</v>
      </c>
      <c r="L69" s="5">
        <f t="shared" ca="1" si="189"/>
        <v>0</v>
      </c>
      <c r="M69" s="5">
        <f t="shared" ca="1" si="190"/>
        <v>0</v>
      </c>
      <c r="N69" s="5">
        <f t="shared" ca="1" si="191"/>
        <v>0</v>
      </c>
      <c r="O69" s="5">
        <f t="shared" ca="1" si="192"/>
        <v>0</v>
      </c>
      <c r="P69" s="5">
        <f t="shared" ca="1" si="193"/>
        <v>0</v>
      </c>
      <c r="Q69" s="5">
        <f t="shared" ca="1" si="193"/>
        <v>0</v>
      </c>
      <c r="R69" s="5">
        <f t="shared" ca="1" si="194"/>
        <v>0</v>
      </c>
      <c r="S69" s="5">
        <f t="shared" ca="1" si="195"/>
        <v>0</v>
      </c>
      <c r="T69" s="5">
        <f t="shared" ca="1" si="196"/>
        <v>0</v>
      </c>
      <c r="U69" s="5">
        <f t="shared" ca="1" si="197"/>
        <v>0</v>
      </c>
      <c r="V69" s="5">
        <f t="shared" ca="1" si="198"/>
        <v>0</v>
      </c>
      <c r="W69" s="5">
        <f t="shared" ca="1" si="199"/>
        <v>0</v>
      </c>
      <c r="X69" s="5">
        <f t="shared" ca="1" si="200"/>
        <v>0</v>
      </c>
      <c r="Y69" s="5">
        <f t="shared" ca="1" si="201"/>
        <v>0</v>
      </c>
      <c r="Z69" s="5">
        <f t="shared" ca="1" si="202"/>
        <v>0</v>
      </c>
      <c r="AA69" s="5">
        <f t="shared" ca="1" si="203"/>
        <v>0</v>
      </c>
      <c r="AB69" s="5">
        <f t="shared" ca="1" si="204"/>
        <v>0</v>
      </c>
      <c r="AC69" s="5">
        <f t="shared" ca="1" si="204"/>
        <v>0</v>
      </c>
      <c r="AD69" s="38">
        <f t="shared" ca="1" si="205"/>
        <v>0</v>
      </c>
      <c r="AE69" s="38">
        <f t="shared" ca="1" si="206"/>
        <v>0</v>
      </c>
      <c r="AF69" s="38">
        <f t="shared" ca="1" si="207"/>
        <v>0</v>
      </c>
      <c r="AG69" s="38">
        <f t="shared" ca="1" si="208"/>
        <v>0</v>
      </c>
      <c r="AH69" s="38">
        <f t="shared" ca="1" si="209"/>
        <v>0</v>
      </c>
      <c r="AI69" s="38">
        <f t="shared" ca="1" si="210"/>
        <v>0</v>
      </c>
      <c r="AJ69" s="38">
        <f t="shared" ca="1" si="211"/>
        <v>0</v>
      </c>
      <c r="AK69" s="38">
        <f t="shared" ca="1" si="212"/>
        <v>0</v>
      </c>
      <c r="AL69" s="34">
        <f t="shared" ca="1" si="330"/>
        <v>58.121337680795918</v>
      </c>
      <c r="AM69" s="34">
        <f t="shared" ca="1" si="331"/>
        <v>58.121337680795918</v>
      </c>
      <c r="AN69" s="25">
        <f t="shared" ca="1" si="213"/>
        <v>0</v>
      </c>
      <c r="AO69" s="35">
        <f t="shared" ca="1" si="214"/>
        <v>315.31</v>
      </c>
      <c r="AP69" s="35">
        <f t="shared" ca="1" si="215"/>
        <v>315.31</v>
      </c>
      <c r="AQ69" s="47">
        <f t="shared" ca="1" si="216"/>
        <v>0</v>
      </c>
      <c r="AR69" s="35">
        <f t="shared" ca="1" si="70"/>
        <v>-47.7</v>
      </c>
      <c r="AS69" s="35">
        <f t="shared" ca="1" si="71"/>
        <v>-47.7</v>
      </c>
      <c r="AT69" s="49">
        <f t="shared" ca="1" si="132"/>
        <v>0</v>
      </c>
      <c r="AU69" s="5"/>
      <c r="AV69" s="5">
        <f t="shared" ca="1" si="72"/>
        <v>0</v>
      </c>
      <c r="AW69" s="5">
        <f t="shared" ca="1" si="73"/>
        <v>0</v>
      </c>
      <c r="AX69" s="5">
        <f t="shared" ca="1" si="74"/>
        <v>0</v>
      </c>
      <c r="AY69" s="5">
        <f t="shared" ca="1" si="75"/>
        <v>0</v>
      </c>
      <c r="AZ69" s="5">
        <f t="shared" ca="1" si="76"/>
        <v>0</v>
      </c>
      <c r="BA69" s="5">
        <f t="shared" ca="1" si="77"/>
        <v>0</v>
      </c>
      <c r="BB69" s="5">
        <f t="shared" ca="1" si="78"/>
        <v>0</v>
      </c>
      <c r="BC69" s="5">
        <f t="shared" ca="1" si="79"/>
        <v>0</v>
      </c>
      <c r="BD69" s="5">
        <f t="shared" ca="1" si="80"/>
        <v>0</v>
      </c>
      <c r="BE69" s="5">
        <f t="shared" ca="1" si="81"/>
        <v>0</v>
      </c>
      <c r="BF69" s="5">
        <f t="shared" ca="1" si="82"/>
        <v>0</v>
      </c>
      <c r="BG69" s="5">
        <f t="shared" ca="1" si="83"/>
        <v>0</v>
      </c>
      <c r="BH69" s="5">
        <f t="shared" ca="1" si="217"/>
        <v>0</v>
      </c>
      <c r="BI69" s="5">
        <f t="shared" ca="1" si="218"/>
        <v>0</v>
      </c>
      <c r="BJ69" s="5">
        <f t="shared" ca="1" si="219"/>
        <v>0</v>
      </c>
      <c r="BK69" s="5">
        <f t="shared" ca="1" si="220"/>
        <v>0</v>
      </c>
      <c r="BL69" s="5">
        <f t="shared" ca="1" si="221"/>
        <v>0</v>
      </c>
      <c r="BM69" s="5">
        <f t="shared" ca="1" si="222"/>
        <v>0</v>
      </c>
      <c r="BN69" s="5">
        <f t="shared" ca="1" si="223"/>
        <v>0</v>
      </c>
      <c r="BO69" s="5">
        <f t="shared" ca="1" si="224"/>
        <v>0</v>
      </c>
      <c r="BP69" s="5">
        <f t="shared" ca="1" si="225"/>
        <v>0</v>
      </c>
      <c r="BQ69" s="5">
        <f t="shared" ca="1" si="226"/>
        <v>0</v>
      </c>
      <c r="BR69" s="5">
        <f t="shared" ca="1" si="227"/>
        <v>0</v>
      </c>
      <c r="BS69" s="5">
        <f t="shared" ca="1" si="227"/>
        <v>0</v>
      </c>
      <c r="BT69" s="38">
        <f t="shared" ca="1" si="228"/>
        <v>0</v>
      </c>
      <c r="BU69" s="38">
        <f t="shared" ca="1" si="229"/>
        <v>0</v>
      </c>
      <c r="BV69" s="38">
        <f t="shared" ca="1" si="230"/>
        <v>0</v>
      </c>
      <c r="BW69" s="38">
        <f t="shared" ca="1" si="231"/>
        <v>0</v>
      </c>
      <c r="BX69" s="38">
        <f t="shared" ca="1" si="232"/>
        <v>0</v>
      </c>
      <c r="BY69" s="38">
        <f t="shared" ca="1" si="233"/>
        <v>0</v>
      </c>
      <c r="BZ69" s="38">
        <f t="shared" ca="1" si="234"/>
        <v>0</v>
      </c>
      <c r="CA69" s="20">
        <f t="shared" ca="1" si="235"/>
        <v>0</v>
      </c>
      <c r="CB69" s="34">
        <f t="shared" ca="1" si="86"/>
        <v>51.77547347720671</v>
      </c>
      <c r="CC69" s="34">
        <f t="shared" ca="1" si="87"/>
        <v>51.77547347720671</v>
      </c>
      <c r="CD69" s="25">
        <f t="shared" ca="1" si="236"/>
        <v>0</v>
      </c>
      <c r="CE69" s="35">
        <f t="shared" ca="1" si="237"/>
        <v>267.60399999999998</v>
      </c>
      <c r="CF69" s="35">
        <f t="shared" ca="1" si="238"/>
        <v>267.60399999999998</v>
      </c>
      <c r="CG69" s="47">
        <f t="shared" ca="1" si="332"/>
        <v>0</v>
      </c>
      <c r="CH69" s="5"/>
      <c r="CI69" s="46"/>
      <c r="CJ69" s="5">
        <f t="shared" ca="1" si="155"/>
        <v>42</v>
      </c>
      <c r="CK69" s="5">
        <f t="shared" ca="1" si="156"/>
        <v>35</v>
      </c>
      <c r="CL69" s="66">
        <f t="shared" ca="1" si="157"/>
        <v>0.16666666666666663</v>
      </c>
      <c r="CO69" s="5">
        <f t="shared" ca="1" si="334"/>
        <v>88670.6</v>
      </c>
      <c r="CP69" s="5">
        <f t="shared" ca="1" si="334"/>
        <v>0</v>
      </c>
      <c r="CQ69" s="5">
        <f t="shared" ca="1" si="334"/>
        <v>22782.3</v>
      </c>
      <c r="CR69" s="5">
        <f t="shared" ca="1" si="334"/>
        <v>31164.400000000001</v>
      </c>
      <c r="CS69" s="5">
        <f t="shared" ca="1" si="334"/>
        <v>0</v>
      </c>
      <c r="CT69" s="5">
        <f t="shared" ca="1" si="334"/>
        <v>0</v>
      </c>
      <c r="CU69" s="5">
        <f t="shared" ca="1" si="334"/>
        <v>0</v>
      </c>
      <c r="CV69" s="5">
        <f t="shared" ca="1" si="334"/>
        <v>11157.1</v>
      </c>
      <c r="CW69" s="5">
        <f t="shared" ca="1" si="334"/>
        <v>23566.799999999999</v>
      </c>
      <c r="CX69" s="5">
        <f t="shared" ca="1" si="334"/>
        <v>0</v>
      </c>
      <c r="CY69" s="5">
        <f t="shared" ca="1" si="334"/>
        <v>0</v>
      </c>
      <c r="CZ69" s="5">
        <f t="shared" ca="1" si="334"/>
        <v>0</v>
      </c>
      <c r="DA69" s="5"/>
      <c r="DB69" s="5">
        <f t="shared" ca="1" si="335"/>
        <v>172.43</v>
      </c>
      <c r="DC69" s="5">
        <f t="shared" ca="1" si="335"/>
        <v>20.408200000000001</v>
      </c>
      <c r="DD69" s="5">
        <f t="shared" ca="1" si="335"/>
        <v>0</v>
      </c>
      <c r="DE69" s="5">
        <f t="shared" ca="1" si="335"/>
        <v>0</v>
      </c>
      <c r="DF69" s="5">
        <f t="shared" ca="1" si="335"/>
        <v>0</v>
      </c>
      <c r="DG69" s="5">
        <f t="shared" ca="1" si="335"/>
        <v>0</v>
      </c>
      <c r="DH69" s="5">
        <f t="shared" ca="1" si="335"/>
        <v>152.02199999999999</v>
      </c>
      <c r="DI69" s="5">
        <f t="shared" ca="1" si="335"/>
        <v>0</v>
      </c>
      <c r="DJ69" s="5">
        <f t="shared" ca="1" si="335"/>
        <v>0</v>
      </c>
      <c r="DK69" s="5">
        <f t="shared" ca="1" si="335"/>
        <v>0</v>
      </c>
      <c r="DL69" s="5">
        <f t="shared" ca="1" si="335"/>
        <v>0</v>
      </c>
      <c r="DM69" s="5">
        <f t="shared" ca="1" si="335"/>
        <v>0</v>
      </c>
      <c r="DN69" s="5"/>
      <c r="DO69" s="5">
        <f t="shared" ca="1" si="336"/>
        <v>315.31</v>
      </c>
      <c r="DP69" s="5">
        <f t="shared" ca="1" si="336"/>
        <v>0.63598900000000003</v>
      </c>
      <c r="DQ69" s="5">
        <f t="shared" ca="1" si="336"/>
        <v>136.17099999999999</v>
      </c>
      <c r="DR69" s="5">
        <f t="shared" ca="1" si="336"/>
        <v>124.98699999999999</v>
      </c>
      <c r="DS69" s="5">
        <f t="shared" ca="1" si="336"/>
        <v>0</v>
      </c>
      <c r="DT69" s="5">
        <f t="shared" ca="1" si="336"/>
        <v>0</v>
      </c>
      <c r="DU69" s="5">
        <f t="shared" ca="1" si="336"/>
        <v>3.98265</v>
      </c>
      <c r="DV69" s="5">
        <f t="shared" ca="1" si="336"/>
        <v>49.533000000000001</v>
      </c>
      <c r="DW69" s="5"/>
      <c r="DX69" s="20">
        <f t="shared" ca="1" si="273"/>
        <v>58.121337680795918</v>
      </c>
      <c r="DY69" s="20">
        <f t="shared" ca="1" si="274"/>
        <v>0.37091925569695716</v>
      </c>
      <c r="DZ69" s="20">
        <f t="shared" ca="1" si="275"/>
        <v>14.128018887471235</v>
      </c>
      <c r="EA69" s="20">
        <f t="shared" ca="1" si="276"/>
        <v>19.326022035383112</v>
      </c>
      <c r="EB69" s="20">
        <f t="shared" ca="1" si="277"/>
        <v>0</v>
      </c>
      <c r="EC69" s="20">
        <f t="shared" ca="1" si="278"/>
        <v>0</v>
      </c>
      <c r="ED69" s="20">
        <f t="shared" ca="1" si="279"/>
        <v>2.7630014939858887</v>
      </c>
      <c r="EE69" s="20">
        <f t="shared" ca="1" si="280"/>
        <v>6.9188676968262799</v>
      </c>
      <c r="EF69" s="20">
        <f t="shared" ca="1" si="281"/>
        <v>14.614511946434607</v>
      </c>
      <c r="EG69" s="20">
        <f t="shared" ca="1" si="282"/>
        <v>0</v>
      </c>
      <c r="EH69" s="20">
        <f t="shared" ca="1" si="283"/>
        <v>0</v>
      </c>
      <c r="EI69" s="5"/>
      <c r="EJ69" s="5"/>
      <c r="EK69" s="5"/>
      <c r="EL69" s="5">
        <f t="shared" ca="1" si="340"/>
        <v>88670.6</v>
      </c>
      <c r="EM69" s="5">
        <f t="shared" ca="1" si="340"/>
        <v>0</v>
      </c>
      <c r="EN69" s="5">
        <f t="shared" ca="1" si="340"/>
        <v>22782.3</v>
      </c>
      <c r="EO69" s="5">
        <f t="shared" ca="1" si="340"/>
        <v>31164.400000000001</v>
      </c>
      <c r="EP69" s="5">
        <f t="shared" ca="1" si="340"/>
        <v>0</v>
      </c>
      <c r="EQ69" s="5">
        <f t="shared" ca="1" si="340"/>
        <v>0</v>
      </c>
      <c r="ER69" s="5">
        <f t="shared" ca="1" si="340"/>
        <v>0</v>
      </c>
      <c r="ES69" s="5">
        <f t="shared" ca="1" si="340"/>
        <v>11157.1</v>
      </c>
      <c r="ET69" s="5">
        <f t="shared" ca="1" si="340"/>
        <v>23566.799999999999</v>
      </c>
      <c r="EU69" s="5">
        <f t="shared" ca="1" si="340"/>
        <v>0</v>
      </c>
      <c r="EV69" s="5">
        <f t="shared" ca="1" si="340"/>
        <v>0</v>
      </c>
      <c r="EW69" s="5">
        <f t="shared" ca="1" si="340"/>
        <v>0</v>
      </c>
      <c r="EX69" s="5"/>
      <c r="EY69" s="5">
        <f t="shared" ca="1" si="341"/>
        <v>172.43</v>
      </c>
      <c r="EZ69" s="5">
        <f t="shared" ca="1" si="341"/>
        <v>20.408200000000001</v>
      </c>
      <c r="FA69" s="5">
        <f t="shared" ca="1" si="341"/>
        <v>0</v>
      </c>
      <c r="FB69" s="5">
        <f t="shared" ca="1" si="341"/>
        <v>0</v>
      </c>
      <c r="FC69" s="5">
        <f t="shared" ca="1" si="341"/>
        <v>0</v>
      </c>
      <c r="FD69" s="5">
        <f t="shared" ca="1" si="341"/>
        <v>0</v>
      </c>
      <c r="FE69" s="5">
        <f t="shared" ca="1" si="341"/>
        <v>152.02199999999999</v>
      </c>
      <c r="FF69" s="5">
        <f t="shared" ca="1" si="341"/>
        <v>0</v>
      </c>
      <c r="FG69" s="5">
        <f t="shared" ca="1" si="341"/>
        <v>0</v>
      </c>
      <c r="FH69" s="5">
        <f t="shared" ca="1" si="341"/>
        <v>0</v>
      </c>
      <c r="FI69" s="5">
        <f t="shared" ca="1" si="341"/>
        <v>0</v>
      </c>
      <c r="FJ69" s="5">
        <f t="shared" ca="1" si="341"/>
        <v>0</v>
      </c>
      <c r="FK69" s="5"/>
      <c r="FL69" s="5">
        <f t="shared" ca="1" si="342"/>
        <v>315.31</v>
      </c>
      <c r="FM69" s="5">
        <f t="shared" ca="1" si="342"/>
        <v>0.63598900000000003</v>
      </c>
      <c r="FN69" s="5">
        <f t="shared" ca="1" si="342"/>
        <v>136.17099999999999</v>
      </c>
      <c r="FO69" s="5">
        <f t="shared" ca="1" si="342"/>
        <v>124.98699999999999</v>
      </c>
      <c r="FP69" s="5">
        <f t="shared" ca="1" si="342"/>
        <v>0</v>
      </c>
      <c r="FQ69" s="5">
        <f t="shared" ca="1" si="342"/>
        <v>0</v>
      </c>
      <c r="FR69" s="5">
        <f t="shared" ca="1" si="342"/>
        <v>3.98265</v>
      </c>
      <c r="FS69" s="5">
        <f t="shared" ca="1" si="342"/>
        <v>49.533000000000001</v>
      </c>
      <c r="FT69" s="5"/>
      <c r="FU69" s="20">
        <f t="shared" ca="1" si="284"/>
        <v>58.121337680795918</v>
      </c>
      <c r="FV69" s="20">
        <f t="shared" ca="1" si="285"/>
        <v>0.37091925569695716</v>
      </c>
      <c r="FW69" s="20">
        <f t="shared" ca="1" si="286"/>
        <v>14.128018887471235</v>
      </c>
      <c r="FX69" s="20">
        <f t="shared" ca="1" si="287"/>
        <v>19.326022035383112</v>
      </c>
      <c r="FY69" s="20">
        <f t="shared" ca="1" si="288"/>
        <v>0</v>
      </c>
      <c r="FZ69" s="20">
        <f t="shared" ca="1" si="289"/>
        <v>0</v>
      </c>
      <c r="GA69" s="20">
        <f t="shared" ca="1" si="290"/>
        <v>2.7630014939858887</v>
      </c>
      <c r="GB69" s="20">
        <f t="shared" ca="1" si="291"/>
        <v>6.9188676968262799</v>
      </c>
      <c r="GC69" s="20">
        <f t="shared" ca="1" si="292"/>
        <v>14.614511946434607</v>
      </c>
      <c r="GD69" s="20">
        <f t="shared" ca="1" si="293"/>
        <v>0</v>
      </c>
      <c r="GE69" s="20">
        <f t="shared" ca="1" si="294"/>
        <v>0</v>
      </c>
      <c r="GF69" s="5"/>
      <c r="GG69" s="5"/>
      <c r="GH69" s="5"/>
      <c r="GI69" s="5">
        <f t="shared" ca="1" si="337"/>
        <v>77961.8</v>
      </c>
      <c r="GJ69" s="5">
        <f t="shared" ca="1" si="337"/>
        <v>0</v>
      </c>
      <c r="GK69" s="5">
        <f t="shared" ca="1" si="337"/>
        <v>22790.5</v>
      </c>
      <c r="GL69" s="5">
        <f t="shared" ca="1" si="337"/>
        <v>22307</v>
      </c>
      <c r="GM69" s="5">
        <f t="shared" ca="1" si="337"/>
        <v>0</v>
      </c>
      <c r="GN69" s="5">
        <f t="shared" ca="1" si="337"/>
        <v>0</v>
      </c>
      <c r="GO69" s="5">
        <f t="shared" ca="1" si="337"/>
        <v>0</v>
      </c>
      <c r="GP69" s="5">
        <f t="shared" ca="1" si="337"/>
        <v>9297.5499999999993</v>
      </c>
      <c r="GQ69" s="5">
        <f t="shared" ca="1" si="337"/>
        <v>23566.799999999999</v>
      </c>
      <c r="GR69" s="5">
        <f t="shared" ca="1" si="337"/>
        <v>0</v>
      </c>
      <c r="GS69" s="5">
        <f t="shared" ca="1" si="337"/>
        <v>0</v>
      </c>
      <c r="GT69" s="5">
        <f t="shared" ca="1" si="337"/>
        <v>0</v>
      </c>
      <c r="GU69" s="5"/>
      <c r="GV69" s="5">
        <f t="shared" ca="1" si="338"/>
        <v>188.661</v>
      </c>
      <c r="GW69" s="5">
        <f t="shared" ca="1" si="338"/>
        <v>26.8705</v>
      </c>
      <c r="GX69" s="5">
        <f t="shared" ca="1" si="338"/>
        <v>0</v>
      </c>
      <c r="GY69" s="5">
        <f t="shared" ca="1" si="338"/>
        <v>0</v>
      </c>
      <c r="GZ69" s="5">
        <f t="shared" ca="1" si="338"/>
        <v>0</v>
      </c>
      <c r="HA69" s="5">
        <f t="shared" ca="1" si="338"/>
        <v>0</v>
      </c>
      <c r="HB69" s="5">
        <f t="shared" ca="1" si="338"/>
        <v>161.79</v>
      </c>
      <c r="HC69" s="5">
        <f t="shared" ca="1" si="338"/>
        <v>0</v>
      </c>
      <c r="HD69" s="5">
        <f t="shared" ca="1" si="338"/>
        <v>0</v>
      </c>
      <c r="HE69" s="5">
        <f t="shared" ca="1" si="338"/>
        <v>0</v>
      </c>
      <c r="HF69" s="5">
        <f t="shared" ca="1" si="338"/>
        <v>0</v>
      </c>
      <c r="HG69" s="5">
        <f t="shared" ca="1" si="338"/>
        <v>0</v>
      </c>
      <c r="HH69" s="5"/>
      <c r="HI69" s="5">
        <f t="shared" ca="1" si="339"/>
        <v>267.60399999999998</v>
      </c>
      <c r="HJ69" s="5">
        <f t="shared" ca="1" si="339"/>
        <v>0.83307699999999996</v>
      </c>
      <c r="HK69" s="5">
        <f t="shared" ca="1" si="339"/>
        <v>131.815</v>
      </c>
      <c r="HL69" s="5">
        <f t="shared" ca="1" si="339"/>
        <v>89.439599999999999</v>
      </c>
      <c r="HM69" s="5">
        <f t="shared" ca="1" si="339"/>
        <v>0</v>
      </c>
      <c r="HN69" s="5">
        <f t="shared" ca="1" si="339"/>
        <v>0</v>
      </c>
      <c r="HO69" s="5">
        <f t="shared" ca="1" si="339"/>
        <v>4.2385700000000002</v>
      </c>
      <c r="HP69" s="5">
        <f t="shared" ca="1" si="339"/>
        <v>41.277500000000003</v>
      </c>
      <c r="HQ69" s="5"/>
      <c r="HR69" s="20">
        <f t="shared" ca="1" si="103"/>
        <v>51.77547347720671</v>
      </c>
      <c r="HS69" s="20">
        <f t="shared" ca="1" si="104"/>
        <v>0.48837162808111872</v>
      </c>
      <c r="HT69" s="20">
        <f t="shared" ca="1" si="105"/>
        <v>14.133103964696858</v>
      </c>
      <c r="HU69" s="20">
        <f t="shared" ca="1" si="106"/>
        <v>13.833270447795915</v>
      </c>
      <c r="HV69" s="20">
        <f t="shared" ca="1" si="107"/>
        <v>0</v>
      </c>
      <c r="HW69" s="20">
        <f t="shared" ca="1" si="108"/>
        <v>0</v>
      </c>
      <c r="HX69" s="20">
        <f t="shared" ca="1" si="109"/>
        <v>2.9405349996183245</v>
      </c>
      <c r="HY69" s="20">
        <f t="shared" ca="1" si="110"/>
        <v>5.765702409642933</v>
      </c>
      <c r="HZ69" s="20">
        <f t="shared" ca="1" si="111"/>
        <v>14.614511946434607</v>
      </c>
      <c r="IA69" s="20">
        <f t="shared" ca="1" si="112"/>
        <v>0</v>
      </c>
      <c r="IB69" s="20">
        <f t="shared" ca="1" si="113"/>
        <v>0</v>
      </c>
      <c r="IC69" s="5"/>
      <c r="ID69" s="5"/>
      <c r="IE69" s="5"/>
      <c r="IF69" s="5">
        <f t="shared" ca="1" si="343"/>
        <v>77961.8</v>
      </c>
      <c r="IG69" s="5">
        <f t="shared" ca="1" si="343"/>
        <v>0</v>
      </c>
      <c r="IH69" s="5">
        <f t="shared" ca="1" si="343"/>
        <v>22790.5</v>
      </c>
      <c r="II69" s="5">
        <f t="shared" ca="1" si="343"/>
        <v>22307</v>
      </c>
      <c r="IJ69" s="5">
        <f t="shared" ca="1" si="343"/>
        <v>0</v>
      </c>
      <c r="IK69" s="5">
        <f t="shared" ca="1" si="343"/>
        <v>0</v>
      </c>
      <c r="IL69" s="5">
        <f t="shared" ca="1" si="343"/>
        <v>0</v>
      </c>
      <c r="IM69" s="5">
        <f t="shared" ca="1" si="343"/>
        <v>9297.5499999999993</v>
      </c>
      <c r="IN69" s="5">
        <f t="shared" ca="1" si="343"/>
        <v>23566.799999999999</v>
      </c>
      <c r="IO69" s="5">
        <f t="shared" ca="1" si="343"/>
        <v>0</v>
      </c>
      <c r="IP69" s="5">
        <f t="shared" ca="1" si="343"/>
        <v>0</v>
      </c>
      <c r="IQ69" s="5">
        <f t="shared" ca="1" si="343"/>
        <v>0</v>
      </c>
      <c r="IR69" s="5"/>
      <c r="IS69" s="5">
        <f t="shared" ca="1" si="344"/>
        <v>188.661</v>
      </c>
      <c r="IT69" s="5">
        <f t="shared" ca="1" si="344"/>
        <v>26.8705</v>
      </c>
      <c r="IU69" s="5">
        <f t="shared" ca="1" si="344"/>
        <v>0</v>
      </c>
      <c r="IV69" s="5">
        <f t="shared" ca="1" si="344"/>
        <v>0</v>
      </c>
      <c r="IW69" s="5">
        <f t="shared" ca="1" si="344"/>
        <v>0</v>
      </c>
      <c r="IX69" s="5">
        <f t="shared" ca="1" si="344"/>
        <v>0</v>
      </c>
      <c r="IY69" s="5">
        <f t="shared" ca="1" si="344"/>
        <v>161.79</v>
      </c>
      <c r="IZ69" s="5">
        <f t="shared" ca="1" si="344"/>
        <v>0</v>
      </c>
      <c r="JA69" s="5">
        <f t="shared" ca="1" si="344"/>
        <v>0</v>
      </c>
      <c r="JB69" s="5">
        <f t="shared" ca="1" si="344"/>
        <v>0</v>
      </c>
      <c r="JC69" s="5">
        <f t="shared" ca="1" si="344"/>
        <v>0</v>
      </c>
      <c r="JD69" s="5">
        <f t="shared" ca="1" si="344"/>
        <v>0</v>
      </c>
      <c r="JE69" s="5"/>
      <c r="JF69" s="5">
        <f t="shared" ca="1" si="345"/>
        <v>267.60399999999998</v>
      </c>
      <c r="JG69" s="5">
        <f t="shared" ca="1" si="345"/>
        <v>0.83307699999999996</v>
      </c>
      <c r="JH69" s="5">
        <f t="shared" ca="1" si="345"/>
        <v>131.815</v>
      </c>
      <c r="JI69" s="5">
        <f t="shared" ca="1" si="345"/>
        <v>89.439599999999999</v>
      </c>
      <c r="JJ69" s="5">
        <f t="shared" ca="1" si="345"/>
        <v>0</v>
      </c>
      <c r="JK69" s="5">
        <f t="shared" ca="1" si="345"/>
        <v>0</v>
      </c>
      <c r="JL69" s="5">
        <f t="shared" ca="1" si="345"/>
        <v>4.2385700000000002</v>
      </c>
      <c r="JM69" s="5">
        <f t="shared" ca="1" si="345"/>
        <v>41.277500000000003</v>
      </c>
      <c r="JN69" s="5"/>
      <c r="JO69" s="20">
        <f t="shared" ca="1" si="295"/>
        <v>51.77547347720671</v>
      </c>
      <c r="JP69" s="20">
        <f t="shared" ca="1" si="296"/>
        <v>0.48837162808111872</v>
      </c>
      <c r="JQ69" s="20">
        <f t="shared" ca="1" si="297"/>
        <v>14.133103964696858</v>
      </c>
      <c r="JR69" s="20">
        <f t="shared" ca="1" si="298"/>
        <v>13.833270447795915</v>
      </c>
      <c r="JS69" s="20">
        <f t="shared" ca="1" si="299"/>
        <v>0</v>
      </c>
      <c r="JT69" s="20">
        <f t="shared" ca="1" si="300"/>
        <v>0</v>
      </c>
      <c r="JU69" s="20">
        <f t="shared" ca="1" si="301"/>
        <v>2.9405349996183245</v>
      </c>
      <c r="JV69" s="20">
        <f t="shared" ca="1" si="302"/>
        <v>5.765702409642933</v>
      </c>
      <c r="JW69" s="20">
        <f t="shared" ca="1" si="303"/>
        <v>14.614511946434607</v>
      </c>
      <c r="JX69" s="20">
        <f t="shared" ca="1" si="304"/>
        <v>0</v>
      </c>
      <c r="JY69" s="20">
        <f t="shared" ca="1" si="305"/>
        <v>0</v>
      </c>
    </row>
    <row r="70" spans="1:285" ht="15" customHeight="1" x14ac:dyDescent="0.25">
      <c r="A70" s="5">
        <f>IF('Old Results'!E50='New Results'!E50,'New Results'!E50,"0")</f>
        <v>53627.8</v>
      </c>
      <c r="B70" s="5">
        <f t="shared" si="333"/>
        <v>300</v>
      </c>
      <c r="C70" s="28">
        <f t="shared" si="272"/>
        <v>49</v>
      </c>
      <c r="D70" s="43" t="str">
        <f>'Old Results'!C50</f>
        <v>030006-Run04</v>
      </c>
      <c r="E70" s="43" t="str">
        <f>'New Results'!C50</f>
        <v>030006-Run04</v>
      </c>
      <c r="F70" s="5">
        <f t="shared" ca="1" si="183"/>
        <v>0</v>
      </c>
      <c r="G70" s="5">
        <f t="shared" ca="1" si="184"/>
        <v>0</v>
      </c>
      <c r="H70" s="5">
        <f t="shared" ca="1" si="185"/>
        <v>0</v>
      </c>
      <c r="I70" s="5">
        <f t="shared" ca="1" si="186"/>
        <v>0</v>
      </c>
      <c r="J70" s="5">
        <f t="shared" ca="1" si="187"/>
        <v>0</v>
      </c>
      <c r="K70" s="5">
        <f t="shared" ca="1" si="188"/>
        <v>0</v>
      </c>
      <c r="L70" s="5">
        <f t="shared" ca="1" si="189"/>
        <v>0</v>
      </c>
      <c r="M70" s="5">
        <f t="shared" ca="1" si="190"/>
        <v>0</v>
      </c>
      <c r="N70" s="5">
        <f t="shared" ca="1" si="191"/>
        <v>0</v>
      </c>
      <c r="O70" s="5">
        <f t="shared" ca="1" si="192"/>
        <v>0</v>
      </c>
      <c r="P70" s="5">
        <f t="shared" ca="1" si="193"/>
        <v>0</v>
      </c>
      <c r="Q70" s="5">
        <f t="shared" ca="1" si="193"/>
        <v>0</v>
      </c>
      <c r="R70" s="5">
        <f t="shared" ca="1" si="194"/>
        <v>0</v>
      </c>
      <c r="S70" s="5">
        <f t="shared" ca="1" si="195"/>
        <v>0</v>
      </c>
      <c r="T70" s="5">
        <f t="shared" ca="1" si="196"/>
        <v>0</v>
      </c>
      <c r="U70" s="5">
        <f t="shared" ca="1" si="197"/>
        <v>0</v>
      </c>
      <c r="V70" s="5">
        <f t="shared" ca="1" si="198"/>
        <v>0</v>
      </c>
      <c r="W70" s="5">
        <f t="shared" ca="1" si="199"/>
        <v>0</v>
      </c>
      <c r="X70" s="5">
        <f t="shared" ca="1" si="200"/>
        <v>0</v>
      </c>
      <c r="Y70" s="5">
        <f t="shared" ca="1" si="201"/>
        <v>0</v>
      </c>
      <c r="Z70" s="5">
        <f t="shared" ca="1" si="202"/>
        <v>0</v>
      </c>
      <c r="AA70" s="5">
        <f t="shared" ca="1" si="203"/>
        <v>0</v>
      </c>
      <c r="AB70" s="5">
        <f t="shared" ca="1" si="204"/>
        <v>0</v>
      </c>
      <c r="AC70" s="5">
        <f t="shared" ca="1" si="204"/>
        <v>0</v>
      </c>
      <c r="AD70" s="38">
        <f t="shared" ca="1" si="205"/>
        <v>0</v>
      </c>
      <c r="AE70" s="38">
        <f t="shared" ca="1" si="206"/>
        <v>0</v>
      </c>
      <c r="AF70" s="38">
        <f t="shared" ca="1" si="207"/>
        <v>0</v>
      </c>
      <c r="AG70" s="38">
        <f t="shared" ca="1" si="208"/>
        <v>0</v>
      </c>
      <c r="AH70" s="38">
        <f t="shared" ca="1" si="209"/>
        <v>0</v>
      </c>
      <c r="AI70" s="38">
        <f t="shared" ca="1" si="210"/>
        <v>0</v>
      </c>
      <c r="AJ70" s="38">
        <f t="shared" ca="1" si="211"/>
        <v>0</v>
      </c>
      <c r="AK70" s="38">
        <f t="shared" ca="1" si="212"/>
        <v>0</v>
      </c>
      <c r="AL70" s="34">
        <f t="shared" ca="1" si="330"/>
        <v>30.992424078556269</v>
      </c>
      <c r="AM70" s="34">
        <f t="shared" ca="1" si="331"/>
        <v>30.992424078556269</v>
      </c>
      <c r="AN70" s="25">
        <f t="shared" ca="1" si="213"/>
        <v>0</v>
      </c>
      <c r="AO70" s="35">
        <f t="shared" ca="1" si="214"/>
        <v>113.253</v>
      </c>
      <c r="AP70" s="35">
        <f t="shared" ca="1" si="215"/>
        <v>113.253</v>
      </c>
      <c r="AQ70" s="47">
        <f t="shared" ca="1" si="216"/>
        <v>0</v>
      </c>
      <c r="AR70" s="35">
        <f t="shared" ca="1" si="70"/>
        <v>-14.3</v>
      </c>
      <c r="AS70" s="35">
        <f t="shared" ca="1" si="71"/>
        <v>-14.3</v>
      </c>
      <c r="AT70" s="49">
        <f t="shared" ca="1" si="132"/>
        <v>0</v>
      </c>
      <c r="AU70" s="5"/>
      <c r="AV70" s="5">
        <f t="shared" ca="1" si="72"/>
        <v>0</v>
      </c>
      <c r="AW70" s="5">
        <f t="shared" ca="1" si="73"/>
        <v>0</v>
      </c>
      <c r="AX70" s="5">
        <f t="shared" ca="1" si="74"/>
        <v>0</v>
      </c>
      <c r="AY70" s="5">
        <f t="shared" ca="1" si="75"/>
        <v>0</v>
      </c>
      <c r="AZ70" s="5">
        <f t="shared" ca="1" si="76"/>
        <v>0</v>
      </c>
      <c r="BA70" s="5">
        <f t="shared" ca="1" si="77"/>
        <v>0</v>
      </c>
      <c r="BB70" s="5">
        <f t="shared" ca="1" si="78"/>
        <v>0</v>
      </c>
      <c r="BC70" s="5">
        <f t="shared" ca="1" si="79"/>
        <v>0</v>
      </c>
      <c r="BD70" s="5">
        <f t="shared" ca="1" si="80"/>
        <v>0</v>
      </c>
      <c r="BE70" s="5">
        <f t="shared" ca="1" si="81"/>
        <v>0</v>
      </c>
      <c r="BF70" s="5">
        <f t="shared" ca="1" si="82"/>
        <v>0</v>
      </c>
      <c r="BG70" s="5">
        <f t="shared" ca="1" si="83"/>
        <v>0</v>
      </c>
      <c r="BH70" s="5">
        <f t="shared" ca="1" si="217"/>
        <v>0</v>
      </c>
      <c r="BI70" s="5">
        <f t="shared" ca="1" si="218"/>
        <v>0</v>
      </c>
      <c r="BJ70" s="5">
        <f t="shared" ca="1" si="219"/>
        <v>0</v>
      </c>
      <c r="BK70" s="5">
        <f t="shared" ca="1" si="220"/>
        <v>0</v>
      </c>
      <c r="BL70" s="5">
        <f t="shared" ca="1" si="221"/>
        <v>0</v>
      </c>
      <c r="BM70" s="5">
        <f t="shared" ca="1" si="222"/>
        <v>0</v>
      </c>
      <c r="BN70" s="5">
        <f t="shared" ca="1" si="223"/>
        <v>0</v>
      </c>
      <c r="BO70" s="5">
        <f t="shared" ca="1" si="224"/>
        <v>0</v>
      </c>
      <c r="BP70" s="5">
        <f t="shared" ca="1" si="225"/>
        <v>0</v>
      </c>
      <c r="BQ70" s="5">
        <f t="shared" ca="1" si="226"/>
        <v>0</v>
      </c>
      <c r="BR70" s="5">
        <f t="shared" ca="1" si="227"/>
        <v>0</v>
      </c>
      <c r="BS70" s="5">
        <f t="shared" ca="1" si="227"/>
        <v>0</v>
      </c>
      <c r="BT70" s="38">
        <f t="shared" ca="1" si="228"/>
        <v>0</v>
      </c>
      <c r="BU70" s="38">
        <f t="shared" ca="1" si="229"/>
        <v>0</v>
      </c>
      <c r="BV70" s="38">
        <f t="shared" ca="1" si="230"/>
        <v>0</v>
      </c>
      <c r="BW70" s="38">
        <f t="shared" ca="1" si="231"/>
        <v>0</v>
      </c>
      <c r="BX70" s="38">
        <f t="shared" ca="1" si="232"/>
        <v>0</v>
      </c>
      <c r="BY70" s="38">
        <f t="shared" ca="1" si="233"/>
        <v>0</v>
      </c>
      <c r="BZ70" s="38">
        <f t="shared" ca="1" si="234"/>
        <v>0</v>
      </c>
      <c r="CA70" s="20">
        <f t="shared" ca="1" si="235"/>
        <v>0</v>
      </c>
      <c r="CB70" s="34">
        <f t="shared" ca="1" si="86"/>
        <v>29.069877488914329</v>
      </c>
      <c r="CC70" s="34">
        <f t="shared" ca="1" si="87"/>
        <v>29.069877488914329</v>
      </c>
      <c r="CD70" s="25">
        <f t="shared" ca="1" si="236"/>
        <v>0</v>
      </c>
      <c r="CE70" s="35">
        <f t="shared" ca="1" si="237"/>
        <v>98.959500000000006</v>
      </c>
      <c r="CF70" s="35">
        <f t="shared" ca="1" si="238"/>
        <v>98.959500000000006</v>
      </c>
      <c r="CG70" s="47">
        <f t="shared" ca="1" si="332"/>
        <v>0</v>
      </c>
      <c r="CH70" s="5"/>
      <c r="CJ70" s="5">
        <f t="shared" ca="1" si="155"/>
        <v>83</v>
      </c>
      <c r="CK70" s="5">
        <f t="shared" ca="1" si="156"/>
        <v>72</v>
      </c>
      <c r="CL70" s="66">
        <f t="shared" ca="1" si="157"/>
        <v>0.13253012048192769</v>
      </c>
      <c r="CO70" s="5">
        <f t="shared" ca="1" si="334"/>
        <v>423960</v>
      </c>
      <c r="CP70" s="5">
        <f t="shared" ca="1" si="334"/>
        <v>7.7520300000000004</v>
      </c>
      <c r="CQ70" s="5">
        <f t="shared" ca="1" si="334"/>
        <v>85945.3</v>
      </c>
      <c r="CR70" s="5">
        <f t="shared" ca="1" si="334"/>
        <v>21506.7</v>
      </c>
      <c r="CS70" s="5">
        <f t="shared" ca="1" si="334"/>
        <v>0</v>
      </c>
      <c r="CT70" s="5">
        <f t="shared" ca="1" si="334"/>
        <v>3117.3</v>
      </c>
      <c r="CU70" s="5">
        <f t="shared" ca="1" si="334"/>
        <v>0</v>
      </c>
      <c r="CV70" s="5">
        <f t="shared" ca="1" si="334"/>
        <v>83681.5</v>
      </c>
      <c r="CW70" s="5">
        <f t="shared" ca="1" si="334"/>
        <v>229701</v>
      </c>
      <c r="CX70" s="5">
        <f t="shared" ca="1" si="334"/>
        <v>0</v>
      </c>
      <c r="CY70" s="5">
        <f t="shared" ca="1" si="334"/>
        <v>0</v>
      </c>
      <c r="CZ70" s="5">
        <f t="shared" ca="1" si="334"/>
        <v>0</v>
      </c>
      <c r="DA70" s="5"/>
      <c r="DB70" s="5">
        <f t="shared" ca="1" si="335"/>
        <v>2155.04</v>
      </c>
      <c r="DC70" s="5">
        <f t="shared" ca="1" si="335"/>
        <v>1476.97</v>
      </c>
      <c r="DD70" s="5">
        <f t="shared" ca="1" si="335"/>
        <v>0</v>
      </c>
      <c r="DE70" s="5">
        <f t="shared" ca="1" si="335"/>
        <v>0</v>
      </c>
      <c r="DF70" s="5">
        <f t="shared" ca="1" si="335"/>
        <v>0</v>
      </c>
      <c r="DG70" s="5">
        <f t="shared" ca="1" si="335"/>
        <v>0</v>
      </c>
      <c r="DH70" s="5">
        <f t="shared" ca="1" si="335"/>
        <v>678.07600000000002</v>
      </c>
      <c r="DI70" s="5">
        <f t="shared" ca="1" si="335"/>
        <v>0</v>
      </c>
      <c r="DJ70" s="5">
        <f t="shared" ca="1" si="335"/>
        <v>0</v>
      </c>
      <c r="DK70" s="5">
        <f t="shared" ca="1" si="335"/>
        <v>0</v>
      </c>
      <c r="DL70" s="5">
        <f t="shared" ca="1" si="335"/>
        <v>0</v>
      </c>
      <c r="DM70" s="5">
        <f t="shared" ca="1" si="335"/>
        <v>0</v>
      </c>
      <c r="DN70" s="5"/>
      <c r="DO70" s="5">
        <f t="shared" ca="1" si="336"/>
        <v>113.253</v>
      </c>
      <c r="DP70" s="5">
        <f t="shared" ca="1" si="336"/>
        <v>4.4484300000000001</v>
      </c>
      <c r="DQ70" s="5">
        <f t="shared" ca="1" si="336"/>
        <v>56.990200000000002</v>
      </c>
      <c r="DR70" s="5">
        <f t="shared" ca="1" si="336"/>
        <v>10.494300000000001</v>
      </c>
      <c r="DS70" s="5">
        <f t="shared" ca="1" si="336"/>
        <v>0</v>
      </c>
      <c r="DT70" s="5">
        <f t="shared" ca="1" si="336"/>
        <v>0.98354799999999998</v>
      </c>
      <c r="DU70" s="5">
        <f t="shared" ca="1" si="336"/>
        <v>1.81907</v>
      </c>
      <c r="DV70" s="5">
        <f t="shared" ca="1" si="336"/>
        <v>38.517499999999998</v>
      </c>
      <c r="DW70" s="5"/>
      <c r="DX70" s="20">
        <f t="shared" ca="1" si="273"/>
        <v>30.992424078556269</v>
      </c>
      <c r="DY70" s="20">
        <f t="shared" ca="1" si="274"/>
        <v>2.7546058187425175</v>
      </c>
      <c r="DZ70" s="20">
        <f t="shared" ca="1" si="275"/>
        <v>5.4681594919053174</v>
      </c>
      <c r="EA70" s="20">
        <f t="shared" ca="1" si="276"/>
        <v>1.3683362062214002</v>
      </c>
      <c r="EB70" s="20">
        <f t="shared" ca="1" si="277"/>
        <v>0</v>
      </c>
      <c r="EC70" s="20">
        <f t="shared" ca="1" si="278"/>
        <v>0.19833421471699378</v>
      </c>
      <c r="ED70" s="20">
        <f t="shared" ca="1" si="279"/>
        <v>1.2644113687303973</v>
      </c>
      <c r="EE70" s="20">
        <f t="shared" ca="1" si="280"/>
        <v>5.3241281201168045</v>
      </c>
      <c r="EF70" s="20">
        <f t="shared" ca="1" si="281"/>
        <v>14.61443154483309</v>
      </c>
      <c r="EG70" s="20">
        <f t="shared" ca="1" si="282"/>
        <v>0</v>
      </c>
      <c r="EH70" s="20">
        <f t="shared" ca="1" si="283"/>
        <v>0</v>
      </c>
      <c r="EI70" s="5"/>
      <c r="EJ70" s="5"/>
      <c r="EK70" s="5"/>
      <c r="EL70" s="5">
        <f t="shared" ca="1" si="340"/>
        <v>423960</v>
      </c>
      <c r="EM70" s="5">
        <f t="shared" ca="1" si="340"/>
        <v>7.7520300000000004</v>
      </c>
      <c r="EN70" s="5">
        <f t="shared" ca="1" si="340"/>
        <v>85945.3</v>
      </c>
      <c r="EO70" s="5">
        <f t="shared" ca="1" si="340"/>
        <v>21506.7</v>
      </c>
      <c r="EP70" s="5">
        <f t="shared" ca="1" si="340"/>
        <v>0</v>
      </c>
      <c r="EQ70" s="5">
        <f t="shared" ca="1" si="340"/>
        <v>3117.3</v>
      </c>
      <c r="ER70" s="5">
        <f t="shared" ca="1" si="340"/>
        <v>0</v>
      </c>
      <c r="ES70" s="5">
        <f t="shared" ca="1" si="340"/>
        <v>83681.5</v>
      </c>
      <c r="ET70" s="5">
        <f t="shared" ca="1" si="340"/>
        <v>229701</v>
      </c>
      <c r="EU70" s="5">
        <f t="shared" ca="1" si="340"/>
        <v>0</v>
      </c>
      <c r="EV70" s="5">
        <f t="shared" ca="1" si="340"/>
        <v>0</v>
      </c>
      <c r="EW70" s="5">
        <f t="shared" ca="1" si="340"/>
        <v>0</v>
      </c>
      <c r="EX70" s="5"/>
      <c r="EY70" s="5">
        <f t="shared" ca="1" si="341"/>
        <v>2155.04</v>
      </c>
      <c r="EZ70" s="5">
        <f t="shared" ca="1" si="341"/>
        <v>1476.97</v>
      </c>
      <c r="FA70" s="5">
        <f t="shared" ca="1" si="341"/>
        <v>0</v>
      </c>
      <c r="FB70" s="5">
        <f t="shared" ca="1" si="341"/>
        <v>0</v>
      </c>
      <c r="FC70" s="5">
        <f t="shared" ca="1" si="341"/>
        <v>0</v>
      </c>
      <c r="FD70" s="5">
        <f t="shared" ca="1" si="341"/>
        <v>0</v>
      </c>
      <c r="FE70" s="5">
        <f t="shared" ca="1" si="341"/>
        <v>678.07600000000002</v>
      </c>
      <c r="FF70" s="5">
        <f t="shared" ca="1" si="341"/>
        <v>0</v>
      </c>
      <c r="FG70" s="5">
        <f t="shared" ca="1" si="341"/>
        <v>0</v>
      </c>
      <c r="FH70" s="5">
        <f t="shared" ca="1" si="341"/>
        <v>0</v>
      </c>
      <c r="FI70" s="5">
        <f t="shared" ca="1" si="341"/>
        <v>0</v>
      </c>
      <c r="FJ70" s="5">
        <f t="shared" ca="1" si="341"/>
        <v>0</v>
      </c>
      <c r="FK70" s="5"/>
      <c r="FL70" s="5">
        <f t="shared" ca="1" si="342"/>
        <v>113.253</v>
      </c>
      <c r="FM70" s="5">
        <f t="shared" ca="1" si="342"/>
        <v>4.4484300000000001</v>
      </c>
      <c r="FN70" s="5">
        <f t="shared" ca="1" si="342"/>
        <v>56.990200000000002</v>
      </c>
      <c r="FO70" s="5">
        <f t="shared" ca="1" si="342"/>
        <v>10.494300000000001</v>
      </c>
      <c r="FP70" s="5">
        <f t="shared" ca="1" si="342"/>
        <v>0</v>
      </c>
      <c r="FQ70" s="5">
        <f t="shared" ca="1" si="342"/>
        <v>0.98354799999999998</v>
      </c>
      <c r="FR70" s="5">
        <f t="shared" ca="1" si="342"/>
        <v>1.81907</v>
      </c>
      <c r="FS70" s="5">
        <f t="shared" ca="1" si="342"/>
        <v>38.517499999999998</v>
      </c>
      <c r="FT70" s="5"/>
      <c r="FU70" s="20">
        <f t="shared" ca="1" si="284"/>
        <v>30.992424078556269</v>
      </c>
      <c r="FV70" s="20">
        <f t="shared" ca="1" si="285"/>
        <v>2.7546058187425175</v>
      </c>
      <c r="FW70" s="20">
        <f t="shared" ca="1" si="286"/>
        <v>5.4681594919053174</v>
      </c>
      <c r="FX70" s="20">
        <f t="shared" ca="1" si="287"/>
        <v>1.3683362062214002</v>
      </c>
      <c r="FY70" s="20">
        <f t="shared" ca="1" si="288"/>
        <v>0</v>
      </c>
      <c r="FZ70" s="20">
        <f t="shared" ca="1" si="289"/>
        <v>0.19833421471699378</v>
      </c>
      <c r="GA70" s="20">
        <f t="shared" ca="1" si="290"/>
        <v>1.2644113687303973</v>
      </c>
      <c r="GB70" s="20">
        <f t="shared" ca="1" si="291"/>
        <v>5.3241281201168045</v>
      </c>
      <c r="GC70" s="20">
        <f t="shared" ca="1" si="292"/>
        <v>14.61443154483309</v>
      </c>
      <c r="GD70" s="20">
        <f t="shared" ca="1" si="293"/>
        <v>0</v>
      </c>
      <c r="GE70" s="20">
        <f t="shared" ca="1" si="294"/>
        <v>0</v>
      </c>
      <c r="GF70" s="5"/>
      <c r="GG70" s="5"/>
      <c r="GH70" s="5"/>
      <c r="GI70" s="5">
        <f t="shared" ca="1" si="337"/>
        <v>399698</v>
      </c>
      <c r="GJ70" s="5">
        <f t="shared" ca="1" si="337"/>
        <v>7.2058400000000002</v>
      </c>
      <c r="GK70" s="5">
        <f t="shared" ca="1" si="337"/>
        <v>60728.5</v>
      </c>
      <c r="GL70" s="5">
        <f t="shared" ca="1" si="337"/>
        <v>35330.400000000001</v>
      </c>
      <c r="GM70" s="5">
        <f t="shared" ca="1" si="337"/>
        <v>0</v>
      </c>
      <c r="GN70" s="5">
        <f t="shared" ca="1" si="337"/>
        <v>1137.52</v>
      </c>
      <c r="GO70" s="5">
        <f t="shared" ca="1" si="337"/>
        <v>0</v>
      </c>
      <c r="GP70" s="5">
        <f t="shared" ca="1" si="337"/>
        <v>72793</v>
      </c>
      <c r="GQ70" s="5">
        <f t="shared" ca="1" si="337"/>
        <v>229701</v>
      </c>
      <c r="GR70" s="5">
        <f t="shared" ca="1" si="337"/>
        <v>0</v>
      </c>
      <c r="GS70" s="5">
        <f t="shared" ca="1" si="337"/>
        <v>0</v>
      </c>
      <c r="GT70" s="5">
        <f t="shared" ca="1" si="337"/>
        <v>0</v>
      </c>
      <c r="GU70" s="5"/>
      <c r="GV70" s="5">
        <f t="shared" ca="1" si="338"/>
        <v>1951.84</v>
      </c>
      <c r="GW70" s="5">
        <f t="shared" ca="1" si="338"/>
        <v>1246.48</v>
      </c>
      <c r="GX70" s="5">
        <f t="shared" ca="1" si="338"/>
        <v>0</v>
      </c>
      <c r="GY70" s="5">
        <f t="shared" ca="1" si="338"/>
        <v>0</v>
      </c>
      <c r="GZ70" s="5">
        <f t="shared" ca="1" si="338"/>
        <v>0</v>
      </c>
      <c r="HA70" s="5">
        <f t="shared" ca="1" si="338"/>
        <v>0</v>
      </c>
      <c r="HB70" s="5">
        <f t="shared" ca="1" si="338"/>
        <v>705.35599999999999</v>
      </c>
      <c r="HC70" s="5">
        <f t="shared" ca="1" si="338"/>
        <v>0</v>
      </c>
      <c r="HD70" s="5">
        <f t="shared" ca="1" si="338"/>
        <v>0</v>
      </c>
      <c r="HE70" s="5">
        <f t="shared" ca="1" si="338"/>
        <v>0</v>
      </c>
      <c r="HF70" s="5">
        <f t="shared" ca="1" si="338"/>
        <v>0</v>
      </c>
      <c r="HG70" s="5">
        <f t="shared" ca="1" si="338"/>
        <v>0</v>
      </c>
      <c r="HH70" s="5"/>
      <c r="HI70" s="5">
        <f t="shared" ca="1" si="339"/>
        <v>98.959500000000006</v>
      </c>
      <c r="HJ70" s="5">
        <f t="shared" ca="1" si="339"/>
        <v>3.7505899999999999</v>
      </c>
      <c r="HK70" s="5">
        <f t="shared" ca="1" si="339"/>
        <v>42.642899999999997</v>
      </c>
      <c r="HL70" s="5">
        <f t="shared" ca="1" si="339"/>
        <v>17.0261</v>
      </c>
      <c r="HM70" s="5">
        <f t="shared" ca="1" si="339"/>
        <v>0</v>
      </c>
      <c r="HN70" s="5">
        <f t="shared" ca="1" si="339"/>
        <v>0.36030499999999999</v>
      </c>
      <c r="HO70" s="5">
        <f t="shared" ca="1" si="339"/>
        <v>1.89236</v>
      </c>
      <c r="HP70" s="5">
        <f t="shared" ca="1" si="339"/>
        <v>33.287199999999999</v>
      </c>
      <c r="HQ70" s="5"/>
      <c r="HR70" s="20">
        <f t="shared" ca="1" si="103"/>
        <v>29.069877488914329</v>
      </c>
      <c r="HS70" s="20">
        <f t="shared" ca="1" si="104"/>
        <v>2.3247753278351899</v>
      </c>
      <c r="HT70" s="20">
        <f t="shared" ca="1" si="105"/>
        <v>3.863772931203592</v>
      </c>
      <c r="HU70" s="20">
        <f t="shared" ca="1" si="106"/>
        <v>2.2478513905101458</v>
      </c>
      <c r="HV70" s="20">
        <f t="shared" ca="1" si="107"/>
        <v>0</v>
      </c>
      <c r="HW70" s="20">
        <f t="shared" ca="1" si="108"/>
        <v>7.237325118688441E-2</v>
      </c>
      <c r="HX70" s="20">
        <f t="shared" ca="1" si="109"/>
        <v>1.3152805074979768</v>
      </c>
      <c r="HY70" s="20">
        <f t="shared" ca="1" si="110"/>
        <v>4.6313612715792924</v>
      </c>
      <c r="HZ70" s="20">
        <f t="shared" ca="1" si="111"/>
        <v>14.61443154483309</v>
      </c>
      <c r="IA70" s="20">
        <f t="shared" ca="1" si="112"/>
        <v>0</v>
      </c>
      <c r="IB70" s="20">
        <f t="shared" ca="1" si="113"/>
        <v>0</v>
      </c>
      <c r="IC70" s="5"/>
      <c r="ID70" s="5"/>
      <c r="IE70" s="5"/>
      <c r="IF70" s="5">
        <f t="shared" ca="1" si="343"/>
        <v>399698</v>
      </c>
      <c r="IG70" s="5">
        <f t="shared" ca="1" si="343"/>
        <v>7.2058400000000002</v>
      </c>
      <c r="IH70" s="5">
        <f t="shared" ca="1" si="343"/>
        <v>60728.5</v>
      </c>
      <c r="II70" s="5">
        <f t="shared" ca="1" si="343"/>
        <v>35330.400000000001</v>
      </c>
      <c r="IJ70" s="5">
        <f t="shared" ca="1" si="343"/>
        <v>0</v>
      </c>
      <c r="IK70" s="5">
        <f t="shared" ca="1" si="343"/>
        <v>1137.52</v>
      </c>
      <c r="IL70" s="5">
        <f t="shared" ca="1" si="343"/>
        <v>0</v>
      </c>
      <c r="IM70" s="5">
        <f t="shared" ca="1" si="343"/>
        <v>72793</v>
      </c>
      <c r="IN70" s="5">
        <f t="shared" ca="1" si="343"/>
        <v>229701</v>
      </c>
      <c r="IO70" s="5">
        <f t="shared" ca="1" si="343"/>
        <v>0</v>
      </c>
      <c r="IP70" s="5">
        <f t="shared" ca="1" si="343"/>
        <v>0</v>
      </c>
      <c r="IQ70" s="5">
        <f t="shared" ca="1" si="343"/>
        <v>0</v>
      </c>
      <c r="IR70" s="5"/>
      <c r="IS70" s="5">
        <f t="shared" ca="1" si="344"/>
        <v>1951.84</v>
      </c>
      <c r="IT70" s="5">
        <f t="shared" ca="1" si="344"/>
        <v>1246.48</v>
      </c>
      <c r="IU70" s="5">
        <f t="shared" ca="1" si="344"/>
        <v>0</v>
      </c>
      <c r="IV70" s="5">
        <f t="shared" ca="1" si="344"/>
        <v>0</v>
      </c>
      <c r="IW70" s="5">
        <f t="shared" ca="1" si="344"/>
        <v>0</v>
      </c>
      <c r="IX70" s="5">
        <f t="shared" ca="1" si="344"/>
        <v>0</v>
      </c>
      <c r="IY70" s="5">
        <f t="shared" ca="1" si="344"/>
        <v>705.35599999999999</v>
      </c>
      <c r="IZ70" s="5">
        <f t="shared" ca="1" si="344"/>
        <v>0</v>
      </c>
      <c r="JA70" s="5">
        <f t="shared" ca="1" si="344"/>
        <v>0</v>
      </c>
      <c r="JB70" s="5">
        <f t="shared" ca="1" si="344"/>
        <v>0</v>
      </c>
      <c r="JC70" s="5">
        <f t="shared" ca="1" si="344"/>
        <v>0</v>
      </c>
      <c r="JD70" s="5">
        <f t="shared" ca="1" si="344"/>
        <v>0</v>
      </c>
      <c r="JE70" s="5"/>
      <c r="JF70" s="5">
        <f t="shared" ca="1" si="345"/>
        <v>98.959500000000006</v>
      </c>
      <c r="JG70" s="5">
        <f t="shared" ca="1" si="345"/>
        <v>3.7505899999999999</v>
      </c>
      <c r="JH70" s="5">
        <f t="shared" ca="1" si="345"/>
        <v>42.642899999999997</v>
      </c>
      <c r="JI70" s="5">
        <f t="shared" ca="1" si="345"/>
        <v>17.0261</v>
      </c>
      <c r="JJ70" s="5">
        <f t="shared" ca="1" si="345"/>
        <v>0</v>
      </c>
      <c r="JK70" s="5">
        <f t="shared" ca="1" si="345"/>
        <v>0.36030499999999999</v>
      </c>
      <c r="JL70" s="5">
        <f t="shared" ca="1" si="345"/>
        <v>1.89236</v>
      </c>
      <c r="JM70" s="5">
        <f t="shared" ca="1" si="345"/>
        <v>33.287199999999999</v>
      </c>
      <c r="JN70" s="5"/>
      <c r="JO70" s="20">
        <f t="shared" ca="1" si="295"/>
        <v>29.069877488914329</v>
      </c>
      <c r="JP70" s="20">
        <f t="shared" ca="1" si="296"/>
        <v>2.3247753278351899</v>
      </c>
      <c r="JQ70" s="20">
        <f t="shared" ca="1" si="297"/>
        <v>3.863772931203592</v>
      </c>
      <c r="JR70" s="20">
        <f t="shared" ca="1" si="298"/>
        <v>2.2478513905101458</v>
      </c>
      <c r="JS70" s="20">
        <f t="shared" ca="1" si="299"/>
        <v>0</v>
      </c>
      <c r="JT70" s="20">
        <f t="shared" ca="1" si="300"/>
        <v>7.237325118688441E-2</v>
      </c>
      <c r="JU70" s="20">
        <f t="shared" ca="1" si="301"/>
        <v>1.3152805074979768</v>
      </c>
      <c r="JV70" s="20">
        <f t="shared" ca="1" si="302"/>
        <v>4.6313612715792924</v>
      </c>
      <c r="JW70" s="20">
        <f t="shared" ca="1" si="303"/>
        <v>14.61443154483309</v>
      </c>
      <c r="JX70" s="20">
        <f t="shared" ca="1" si="304"/>
        <v>0</v>
      </c>
      <c r="JY70" s="20">
        <f t="shared" ca="1" si="305"/>
        <v>0</v>
      </c>
    </row>
    <row r="71" spans="1:285" ht="15" customHeight="1" x14ac:dyDescent="0.25">
      <c r="A71" s="5">
        <f>IF('Old Results'!E51='New Results'!E51,'New Results'!E51,"0")</f>
        <v>53627.8</v>
      </c>
      <c r="B71" s="5">
        <f t="shared" si="333"/>
        <v>300</v>
      </c>
      <c r="C71" s="28">
        <f t="shared" si="272"/>
        <v>50</v>
      </c>
      <c r="D71" s="43" t="str">
        <f>'Old Results'!C51</f>
        <v>030006-Run12</v>
      </c>
      <c r="E71" s="43" t="str">
        <f>'New Results'!C51</f>
        <v>030006-Run12</v>
      </c>
      <c r="F71" s="5">
        <f t="shared" ca="1" si="183"/>
        <v>0</v>
      </c>
      <c r="G71" s="5">
        <f t="shared" ca="1" si="184"/>
        <v>0</v>
      </c>
      <c r="H71" s="5">
        <f t="shared" ca="1" si="185"/>
        <v>0</v>
      </c>
      <c r="I71" s="5">
        <f t="shared" ca="1" si="186"/>
        <v>0</v>
      </c>
      <c r="J71" s="5">
        <f t="shared" ca="1" si="187"/>
        <v>0</v>
      </c>
      <c r="K71" s="5">
        <f t="shared" ca="1" si="188"/>
        <v>0</v>
      </c>
      <c r="L71" s="5">
        <f t="shared" ca="1" si="189"/>
        <v>0</v>
      </c>
      <c r="M71" s="5">
        <f t="shared" ca="1" si="190"/>
        <v>0</v>
      </c>
      <c r="N71" s="5">
        <f t="shared" ca="1" si="191"/>
        <v>0</v>
      </c>
      <c r="O71" s="5">
        <f t="shared" ca="1" si="192"/>
        <v>0</v>
      </c>
      <c r="P71" s="5">
        <f t="shared" ca="1" si="193"/>
        <v>0</v>
      </c>
      <c r="Q71" s="5">
        <f t="shared" ca="1" si="193"/>
        <v>0</v>
      </c>
      <c r="R71" s="5">
        <f t="shared" ca="1" si="194"/>
        <v>0</v>
      </c>
      <c r="S71" s="5">
        <f t="shared" ca="1" si="195"/>
        <v>0</v>
      </c>
      <c r="T71" s="5">
        <f t="shared" ca="1" si="196"/>
        <v>0</v>
      </c>
      <c r="U71" s="5">
        <f t="shared" ca="1" si="197"/>
        <v>0</v>
      </c>
      <c r="V71" s="5">
        <f t="shared" ca="1" si="198"/>
        <v>0</v>
      </c>
      <c r="W71" s="5">
        <f t="shared" ca="1" si="199"/>
        <v>0</v>
      </c>
      <c r="X71" s="5">
        <f t="shared" ca="1" si="200"/>
        <v>0</v>
      </c>
      <c r="Y71" s="5">
        <f t="shared" ca="1" si="201"/>
        <v>0</v>
      </c>
      <c r="Z71" s="5">
        <f t="shared" ca="1" si="202"/>
        <v>0</v>
      </c>
      <c r="AA71" s="5">
        <f t="shared" ca="1" si="203"/>
        <v>0</v>
      </c>
      <c r="AB71" s="5">
        <f t="shared" ca="1" si="204"/>
        <v>0</v>
      </c>
      <c r="AC71" s="5">
        <f t="shared" ca="1" si="204"/>
        <v>0</v>
      </c>
      <c r="AD71" s="38">
        <f t="shared" ca="1" si="205"/>
        <v>0</v>
      </c>
      <c r="AE71" s="38">
        <f t="shared" ca="1" si="206"/>
        <v>0</v>
      </c>
      <c r="AF71" s="38">
        <f t="shared" ca="1" si="207"/>
        <v>0</v>
      </c>
      <c r="AG71" s="38">
        <f t="shared" ca="1" si="208"/>
        <v>0</v>
      </c>
      <c r="AH71" s="38">
        <f t="shared" ca="1" si="209"/>
        <v>0</v>
      </c>
      <c r="AI71" s="38">
        <f t="shared" ca="1" si="210"/>
        <v>0</v>
      </c>
      <c r="AJ71" s="38">
        <f t="shared" ca="1" si="211"/>
        <v>0</v>
      </c>
      <c r="AK71" s="38">
        <f t="shared" ca="1" si="212"/>
        <v>0</v>
      </c>
      <c r="AL71" s="34">
        <f t="shared" ca="1" si="330"/>
        <v>31.101218920037738</v>
      </c>
      <c r="AM71" s="34">
        <f t="shared" ca="1" si="331"/>
        <v>31.101218920037738</v>
      </c>
      <c r="AN71" s="25">
        <f t="shared" ca="1" si="213"/>
        <v>0</v>
      </c>
      <c r="AO71" s="35">
        <f t="shared" ca="1" si="214"/>
        <v>175.23099999999999</v>
      </c>
      <c r="AP71" s="35">
        <f t="shared" ca="1" si="215"/>
        <v>175.23099999999999</v>
      </c>
      <c r="AQ71" s="47">
        <f t="shared" ca="1" si="216"/>
        <v>0</v>
      </c>
      <c r="AR71" s="35">
        <f t="shared" ca="1" si="70"/>
        <v>-28.3</v>
      </c>
      <c r="AS71" s="35">
        <f t="shared" ca="1" si="71"/>
        <v>-28.3</v>
      </c>
      <c r="AT71" s="49">
        <f t="shared" ca="1" si="132"/>
        <v>0</v>
      </c>
      <c r="AU71" s="5"/>
      <c r="AV71" s="5">
        <f t="shared" ca="1" si="72"/>
        <v>0</v>
      </c>
      <c r="AW71" s="5">
        <f t="shared" ca="1" si="73"/>
        <v>0</v>
      </c>
      <c r="AX71" s="5">
        <f t="shared" ca="1" si="74"/>
        <v>0</v>
      </c>
      <c r="AY71" s="5">
        <f t="shared" ca="1" si="75"/>
        <v>0</v>
      </c>
      <c r="AZ71" s="5">
        <f t="shared" ca="1" si="76"/>
        <v>0</v>
      </c>
      <c r="BA71" s="5">
        <f t="shared" ca="1" si="77"/>
        <v>0</v>
      </c>
      <c r="BB71" s="5">
        <f t="shared" ca="1" si="78"/>
        <v>0</v>
      </c>
      <c r="BC71" s="5">
        <f t="shared" ca="1" si="79"/>
        <v>0</v>
      </c>
      <c r="BD71" s="5">
        <f t="shared" ca="1" si="80"/>
        <v>0</v>
      </c>
      <c r="BE71" s="5">
        <f t="shared" ca="1" si="81"/>
        <v>0</v>
      </c>
      <c r="BF71" s="5">
        <f t="shared" ca="1" si="82"/>
        <v>0</v>
      </c>
      <c r="BG71" s="5">
        <f t="shared" ca="1" si="83"/>
        <v>0</v>
      </c>
      <c r="BH71" s="5">
        <f t="shared" ca="1" si="217"/>
        <v>0</v>
      </c>
      <c r="BI71" s="5">
        <f t="shared" ca="1" si="218"/>
        <v>0</v>
      </c>
      <c r="BJ71" s="5">
        <f t="shared" ca="1" si="219"/>
        <v>0</v>
      </c>
      <c r="BK71" s="5">
        <f t="shared" ca="1" si="220"/>
        <v>0</v>
      </c>
      <c r="BL71" s="5">
        <f t="shared" ca="1" si="221"/>
        <v>0</v>
      </c>
      <c r="BM71" s="5">
        <f t="shared" ca="1" si="222"/>
        <v>0</v>
      </c>
      <c r="BN71" s="5">
        <f t="shared" ca="1" si="223"/>
        <v>0</v>
      </c>
      <c r="BO71" s="5">
        <f t="shared" ca="1" si="224"/>
        <v>0</v>
      </c>
      <c r="BP71" s="5">
        <f t="shared" ca="1" si="225"/>
        <v>0</v>
      </c>
      <c r="BQ71" s="5">
        <f t="shared" ca="1" si="226"/>
        <v>0</v>
      </c>
      <c r="BR71" s="5">
        <f t="shared" ca="1" si="227"/>
        <v>0</v>
      </c>
      <c r="BS71" s="5">
        <f t="shared" ca="1" si="227"/>
        <v>0</v>
      </c>
      <c r="BT71" s="38">
        <f t="shared" ca="1" si="228"/>
        <v>0</v>
      </c>
      <c r="BU71" s="38">
        <f t="shared" ca="1" si="229"/>
        <v>0</v>
      </c>
      <c r="BV71" s="38">
        <f t="shared" ca="1" si="230"/>
        <v>0</v>
      </c>
      <c r="BW71" s="38">
        <f t="shared" ca="1" si="231"/>
        <v>0</v>
      </c>
      <c r="BX71" s="38">
        <f t="shared" ca="1" si="232"/>
        <v>0</v>
      </c>
      <c r="BY71" s="38">
        <f t="shared" ca="1" si="233"/>
        <v>0</v>
      </c>
      <c r="BZ71" s="38">
        <f t="shared" ca="1" si="234"/>
        <v>0</v>
      </c>
      <c r="CA71" s="20">
        <f t="shared" ca="1" si="235"/>
        <v>0</v>
      </c>
      <c r="CB71" s="34">
        <f t="shared" ca="1" si="86"/>
        <v>28.050844524668175</v>
      </c>
      <c r="CC71" s="34">
        <f t="shared" ca="1" si="87"/>
        <v>28.050844524668175</v>
      </c>
      <c r="CD71" s="25">
        <f t="shared" ca="1" si="236"/>
        <v>0</v>
      </c>
      <c r="CE71" s="35">
        <f t="shared" ca="1" si="237"/>
        <v>146.935</v>
      </c>
      <c r="CF71" s="35">
        <f t="shared" ca="1" si="238"/>
        <v>146.935</v>
      </c>
      <c r="CG71" s="47">
        <f t="shared" ca="1" si="332"/>
        <v>0</v>
      </c>
      <c r="CJ71" s="5">
        <f t="shared" ca="1" si="155"/>
        <v>151</v>
      </c>
      <c r="CK71" s="5">
        <f t="shared" ca="1" si="156"/>
        <v>126</v>
      </c>
      <c r="CL71" s="66">
        <f t="shared" ca="1" si="157"/>
        <v>0.16556291390728473</v>
      </c>
      <c r="CO71" s="5">
        <f t="shared" ca="1" si="334"/>
        <v>357279</v>
      </c>
      <c r="CP71" s="5">
        <f t="shared" ca="1" si="334"/>
        <v>7.8923199999999998</v>
      </c>
      <c r="CQ71" s="5">
        <f t="shared" ca="1" si="334"/>
        <v>130649</v>
      </c>
      <c r="CR71" s="5">
        <f t="shared" ca="1" si="334"/>
        <v>48711.8</v>
      </c>
      <c r="CS71" s="5">
        <f t="shared" ca="1" si="334"/>
        <v>0</v>
      </c>
      <c r="CT71" s="5">
        <f t="shared" ca="1" si="334"/>
        <v>4859.87</v>
      </c>
      <c r="CU71" s="5">
        <f t="shared" ca="1" si="334"/>
        <v>0</v>
      </c>
      <c r="CV71" s="5">
        <f t="shared" ca="1" si="334"/>
        <v>84380.7</v>
      </c>
      <c r="CW71" s="5">
        <f t="shared" ca="1" si="334"/>
        <v>88669.9</v>
      </c>
      <c r="CX71" s="5">
        <f t="shared" ca="1" si="334"/>
        <v>0</v>
      </c>
      <c r="CY71" s="5">
        <f t="shared" ca="1" si="334"/>
        <v>0</v>
      </c>
      <c r="CZ71" s="5">
        <f t="shared" ca="1" si="334"/>
        <v>0</v>
      </c>
      <c r="DA71" s="5"/>
      <c r="DB71" s="5">
        <f t="shared" ca="1" si="335"/>
        <v>4488.54</v>
      </c>
      <c r="DC71" s="5">
        <f t="shared" ca="1" si="335"/>
        <v>1503.54</v>
      </c>
      <c r="DD71" s="5">
        <f t="shared" ca="1" si="335"/>
        <v>0</v>
      </c>
      <c r="DE71" s="5">
        <f t="shared" ca="1" si="335"/>
        <v>0</v>
      </c>
      <c r="DF71" s="5">
        <f t="shared" ca="1" si="335"/>
        <v>0</v>
      </c>
      <c r="DG71" s="5">
        <f t="shared" ca="1" si="335"/>
        <v>0</v>
      </c>
      <c r="DH71" s="5">
        <f t="shared" ca="1" si="335"/>
        <v>2985</v>
      </c>
      <c r="DI71" s="5">
        <f t="shared" ca="1" si="335"/>
        <v>0</v>
      </c>
      <c r="DJ71" s="5">
        <f t="shared" ca="1" si="335"/>
        <v>0</v>
      </c>
      <c r="DK71" s="5">
        <f t="shared" ca="1" si="335"/>
        <v>0</v>
      </c>
      <c r="DL71" s="5">
        <f t="shared" ca="1" si="335"/>
        <v>0</v>
      </c>
      <c r="DM71" s="5">
        <f t="shared" ca="1" si="335"/>
        <v>0</v>
      </c>
      <c r="DN71" s="5"/>
      <c r="DO71" s="5">
        <f t="shared" ca="1" si="336"/>
        <v>175.23099999999999</v>
      </c>
      <c r="DP71" s="5">
        <f t="shared" ca="1" si="336"/>
        <v>4.3269500000000001</v>
      </c>
      <c r="DQ71" s="5">
        <f t="shared" ca="1" si="336"/>
        <v>92.021900000000002</v>
      </c>
      <c r="DR71" s="5">
        <f t="shared" ca="1" si="336"/>
        <v>29.858499999999999</v>
      </c>
      <c r="DS71" s="5">
        <f t="shared" ca="1" si="336"/>
        <v>0</v>
      </c>
      <c r="DT71" s="5">
        <f t="shared" ca="1" si="336"/>
        <v>2.05227</v>
      </c>
      <c r="DU71" s="5">
        <f t="shared" ca="1" si="336"/>
        <v>8.0090699999999995</v>
      </c>
      <c r="DV71" s="5">
        <f t="shared" ca="1" si="336"/>
        <v>38.9621</v>
      </c>
      <c r="DW71" s="5"/>
      <c r="DX71" s="20">
        <f t="shared" ca="1" si="273"/>
        <v>31.101218920037738</v>
      </c>
      <c r="DY71" s="20">
        <f t="shared" ca="1" si="274"/>
        <v>2.8041599430862352</v>
      </c>
      <c r="DZ71" s="20">
        <f t="shared" ca="1" si="275"/>
        <v>8.3123750741220022</v>
      </c>
      <c r="EA71" s="20">
        <f t="shared" ca="1" si="276"/>
        <v>3.0992258045267564</v>
      </c>
      <c r="EB71" s="20">
        <f t="shared" ca="1" si="277"/>
        <v>0</v>
      </c>
      <c r="EC71" s="20">
        <f t="shared" ca="1" si="278"/>
        <v>0.30920299620719105</v>
      </c>
      <c r="ED71" s="20">
        <f t="shared" ca="1" si="279"/>
        <v>5.5661429333293553</v>
      </c>
      <c r="EE71" s="20">
        <f t="shared" ca="1" si="280"/>
        <v>5.3686138234274008</v>
      </c>
      <c r="EF71" s="20">
        <f t="shared" ca="1" si="281"/>
        <v>5.6415086727406294</v>
      </c>
      <c r="EG71" s="20">
        <f t="shared" ca="1" si="282"/>
        <v>0</v>
      </c>
      <c r="EH71" s="20">
        <f t="shared" ca="1" si="283"/>
        <v>0</v>
      </c>
      <c r="EI71" s="5"/>
      <c r="EJ71" s="5"/>
      <c r="EK71" s="5"/>
      <c r="EL71" s="5">
        <f t="shared" ca="1" si="340"/>
        <v>357279</v>
      </c>
      <c r="EM71" s="5">
        <f t="shared" ca="1" si="340"/>
        <v>7.8923199999999998</v>
      </c>
      <c r="EN71" s="5">
        <f t="shared" ca="1" si="340"/>
        <v>130649</v>
      </c>
      <c r="EO71" s="5">
        <f t="shared" ca="1" si="340"/>
        <v>48711.8</v>
      </c>
      <c r="EP71" s="5">
        <f t="shared" ca="1" si="340"/>
        <v>0</v>
      </c>
      <c r="EQ71" s="5">
        <f t="shared" ca="1" si="340"/>
        <v>4859.87</v>
      </c>
      <c r="ER71" s="5">
        <f t="shared" ca="1" si="340"/>
        <v>0</v>
      </c>
      <c r="ES71" s="5">
        <f t="shared" ca="1" si="340"/>
        <v>84380.7</v>
      </c>
      <c r="ET71" s="5">
        <f t="shared" ca="1" si="340"/>
        <v>88669.9</v>
      </c>
      <c r="EU71" s="5">
        <f t="shared" ca="1" si="340"/>
        <v>0</v>
      </c>
      <c r="EV71" s="5">
        <f t="shared" ca="1" si="340"/>
        <v>0</v>
      </c>
      <c r="EW71" s="5">
        <f t="shared" ca="1" si="340"/>
        <v>0</v>
      </c>
      <c r="EX71" s="5"/>
      <c r="EY71" s="5">
        <f t="shared" ca="1" si="341"/>
        <v>4488.54</v>
      </c>
      <c r="EZ71" s="5">
        <f t="shared" ca="1" si="341"/>
        <v>1503.54</v>
      </c>
      <c r="FA71" s="5">
        <f t="shared" ca="1" si="341"/>
        <v>0</v>
      </c>
      <c r="FB71" s="5">
        <f t="shared" ca="1" si="341"/>
        <v>0</v>
      </c>
      <c r="FC71" s="5">
        <f t="shared" ca="1" si="341"/>
        <v>0</v>
      </c>
      <c r="FD71" s="5">
        <f t="shared" ca="1" si="341"/>
        <v>0</v>
      </c>
      <c r="FE71" s="5">
        <f t="shared" ca="1" si="341"/>
        <v>2985</v>
      </c>
      <c r="FF71" s="5">
        <f t="shared" ca="1" si="341"/>
        <v>0</v>
      </c>
      <c r="FG71" s="5">
        <f t="shared" ca="1" si="341"/>
        <v>0</v>
      </c>
      <c r="FH71" s="5">
        <f t="shared" ca="1" si="341"/>
        <v>0</v>
      </c>
      <c r="FI71" s="5">
        <f t="shared" ca="1" si="341"/>
        <v>0</v>
      </c>
      <c r="FJ71" s="5">
        <f t="shared" ca="1" si="341"/>
        <v>0</v>
      </c>
      <c r="FK71" s="5"/>
      <c r="FL71" s="5">
        <f t="shared" ca="1" si="342"/>
        <v>175.23099999999999</v>
      </c>
      <c r="FM71" s="5">
        <f t="shared" ca="1" si="342"/>
        <v>4.3269500000000001</v>
      </c>
      <c r="FN71" s="5">
        <f t="shared" ca="1" si="342"/>
        <v>92.021900000000002</v>
      </c>
      <c r="FO71" s="5">
        <f t="shared" ca="1" si="342"/>
        <v>29.858499999999999</v>
      </c>
      <c r="FP71" s="5">
        <f t="shared" ca="1" si="342"/>
        <v>0</v>
      </c>
      <c r="FQ71" s="5">
        <f t="shared" ca="1" si="342"/>
        <v>2.05227</v>
      </c>
      <c r="FR71" s="5">
        <f t="shared" ca="1" si="342"/>
        <v>8.0090699999999995</v>
      </c>
      <c r="FS71" s="5">
        <f t="shared" ca="1" si="342"/>
        <v>38.9621</v>
      </c>
      <c r="FT71" s="5"/>
      <c r="FU71" s="20">
        <f t="shared" ca="1" si="284"/>
        <v>31.101218920037738</v>
      </c>
      <c r="FV71" s="20">
        <f t="shared" ca="1" si="285"/>
        <v>2.8041599430862352</v>
      </c>
      <c r="FW71" s="20">
        <f t="shared" ca="1" si="286"/>
        <v>8.3123750741220022</v>
      </c>
      <c r="FX71" s="20">
        <f t="shared" ca="1" si="287"/>
        <v>3.0992258045267564</v>
      </c>
      <c r="FY71" s="20">
        <f t="shared" ca="1" si="288"/>
        <v>0</v>
      </c>
      <c r="FZ71" s="20">
        <f t="shared" ca="1" si="289"/>
        <v>0.30920299620719105</v>
      </c>
      <c r="GA71" s="20">
        <f t="shared" ca="1" si="290"/>
        <v>5.5661429333293553</v>
      </c>
      <c r="GB71" s="20">
        <f t="shared" ca="1" si="291"/>
        <v>5.3686138234274008</v>
      </c>
      <c r="GC71" s="20">
        <f t="shared" ca="1" si="292"/>
        <v>5.6415086727406294</v>
      </c>
      <c r="GD71" s="20">
        <f t="shared" ca="1" si="293"/>
        <v>0</v>
      </c>
      <c r="GE71" s="20">
        <f t="shared" ca="1" si="294"/>
        <v>0</v>
      </c>
      <c r="GF71" s="5"/>
      <c r="GG71" s="5"/>
      <c r="GH71" s="5"/>
      <c r="GI71" s="5">
        <f t="shared" ca="1" si="337"/>
        <v>304340</v>
      </c>
      <c r="GJ71" s="5">
        <f t="shared" ca="1" si="337"/>
        <v>8.0543800000000001</v>
      </c>
      <c r="GK71" s="5">
        <f t="shared" ca="1" si="337"/>
        <v>85712.1</v>
      </c>
      <c r="GL71" s="5">
        <f t="shared" ca="1" si="337"/>
        <v>53946.8</v>
      </c>
      <c r="GM71" s="5">
        <f t="shared" ca="1" si="337"/>
        <v>0</v>
      </c>
      <c r="GN71" s="5">
        <f t="shared" ca="1" si="337"/>
        <v>2328.33</v>
      </c>
      <c r="GO71" s="5">
        <f t="shared" ca="1" si="337"/>
        <v>0</v>
      </c>
      <c r="GP71" s="5">
        <f t="shared" ca="1" si="337"/>
        <v>73674.399999999994</v>
      </c>
      <c r="GQ71" s="5">
        <f t="shared" ca="1" si="337"/>
        <v>88669.9</v>
      </c>
      <c r="GR71" s="5">
        <f t="shared" ca="1" si="337"/>
        <v>0</v>
      </c>
      <c r="GS71" s="5">
        <f t="shared" ca="1" si="337"/>
        <v>0</v>
      </c>
      <c r="GT71" s="5">
        <f t="shared" ca="1" si="337"/>
        <v>0</v>
      </c>
      <c r="GU71" s="5"/>
      <c r="GV71" s="5">
        <f t="shared" ca="1" si="338"/>
        <v>4658.97</v>
      </c>
      <c r="GW71" s="5">
        <f t="shared" ca="1" si="338"/>
        <v>1497.68</v>
      </c>
      <c r="GX71" s="5">
        <f t="shared" ca="1" si="338"/>
        <v>0</v>
      </c>
      <c r="GY71" s="5">
        <f t="shared" ca="1" si="338"/>
        <v>0</v>
      </c>
      <c r="GZ71" s="5">
        <f t="shared" ca="1" si="338"/>
        <v>0</v>
      </c>
      <c r="HA71" s="5">
        <f t="shared" ca="1" si="338"/>
        <v>0</v>
      </c>
      <c r="HB71" s="5">
        <f t="shared" ca="1" si="338"/>
        <v>3161.3</v>
      </c>
      <c r="HC71" s="5">
        <f t="shared" ca="1" si="338"/>
        <v>0</v>
      </c>
      <c r="HD71" s="5">
        <f t="shared" ca="1" si="338"/>
        <v>0</v>
      </c>
      <c r="HE71" s="5">
        <f t="shared" ca="1" si="338"/>
        <v>0</v>
      </c>
      <c r="HF71" s="5">
        <f t="shared" ca="1" si="338"/>
        <v>0</v>
      </c>
      <c r="HG71" s="5">
        <f t="shared" ca="1" si="338"/>
        <v>0</v>
      </c>
      <c r="HH71" s="5"/>
      <c r="HI71" s="5">
        <f t="shared" ca="1" si="339"/>
        <v>146.935</v>
      </c>
      <c r="HJ71" s="5">
        <f t="shared" ca="1" si="339"/>
        <v>4.43729</v>
      </c>
      <c r="HK71" s="5">
        <f t="shared" ca="1" si="339"/>
        <v>67.932900000000004</v>
      </c>
      <c r="HL71" s="5">
        <f t="shared" ca="1" si="339"/>
        <v>31.613600000000002</v>
      </c>
      <c r="HM71" s="5">
        <f t="shared" ca="1" si="339"/>
        <v>0</v>
      </c>
      <c r="HN71" s="5">
        <f t="shared" ca="1" si="339"/>
        <v>0.84069099999999997</v>
      </c>
      <c r="HO71" s="5">
        <f t="shared" ca="1" si="339"/>
        <v>8.4821200000000001</v>
      </c>
      <c r="HP71" s="5">
        <f t="shared" ca="1" si="339"/>
        <v>33.627899999999997</v>
      </c>
      <c r="HQ71" s="5"/>
      <c r="HR71" s="20">
        <f t="shared" ca="1" si="103"/>
        <v>28.050844524668175</v>
      </c>
      <c r="HS71" s="20">
        <f t="shared" ca="1" si="104"/>
        <v>2.7932430855742729</v>
      </c>
      <c r="HT71" s="20">
        <f t="shared" ca="1" si="105"/>
        <v>5.4533224409727792</v>
      </c>
      <c r="HU71" s="20">
        <f t="shared" ca="1" si="106"/>
        <v>3.4322959658982839</v>
      </c>
      <c r="HV71" s="20">
        <f t="shared" ca="1" si="107"/>
        <v>0</v>
      </c>
      <c r="HW71" s="20">
        <f t="shared" ca="1" si="108"/>
        <v>0.14813701028198059</v>
      </c>
      <c r="HX71" s="20">
        <f t="shared" ca="1" si="109"/>
        <v>5.8948903367283387</v>
      </c>
      <c r="HY71" s="20">
        <f t="shared" ca="1" si="110"/>
        <v>4.6874392162274034</v>
      </c>
      <c r="HZ71" s="20">
        <f t="shared" ca="1" si="111"/>
        <v>5.6415086727406294</v>
      </c>
      <c r="IA71" s="20">
        <f t="shared" ca="1" si="112"/>
        <v>0</v>
      </c>
      <c r="IB71" s="20">
        <f t="shared" ca="1" si="113"/>
        <v>0</v>
      </c>
      <c r="IC71" s="5"/>
      <c r="ID71" s="5"/>
      <c r="IE71" s="5"/>
      <c r="IF71" s="5">
        <f t="shared" ca="1" si="343"/>
        <v>304340</v>
      </c>
      <c r="IG71" s="5">
        <f t="shared" ca="1" si="343"/>
        <v>8.0543800000000001</v>
      </c>
      <c r="IH71" s="5">
        <f t="shared" ca="1" si="343"/>
        <v>85712.1</v>
      </c>
      <c r="II71" s="5">
        <f t="shared" ca="1" si="343"/>
        <v>53946.8</v>
      </c>
      <c r="IJ71" s="5">
        <f t="shared" ca="1" si="343"/>
        <v>0</v>
      </c>
      <c r="IK71" s="5">
        <f t="shared" ca="1" si="343"/>
        <v>2328.33</v>
      </c>
      <c r="IL71" s="5">
        <f t="shared" ca="1" si="343"/>
        <v>0</v>
      </c>
      <c r="IM71" s="5">
        <f t="shared" ca="1" si="343"/>
        <v>73674.399999999994</v>
      </c>
      <c r="IN71" s="5">
        <f t="shared" ca="1" si="343"/>
        <v>88669.9</v>
      </c>
      <c r="IO71" s="5">
        <f t="shared" ca="1" si="343"/>
        <v>0</v>
      </c>
      <c r="IP71" s="5">
        <f t="shared" ca="1" si="343"/>
        <v>0</v>
      </c>
      <c r="IQ71" s="5">
        <f t="shared" ca="1" si="343"/>
        <v>0</v>
      </c>
      <c r="IR71" s="5"/>
      <c r="IS71" s="5">
        <f t="shared" ca="1" si="344"/>
        <v>4658.97</v>
      </c>
      <c r="IT71" s="5">
        <f t="shared" ca="1" si="344"/>
        <v>1497.68</v>
      </c>
      <c r="IU71" s="5">
        <f t="shared" ca="1" si="344"/>
        <v>0</v>
      </c>
      <c r="IV71" s="5">
        <f t="shared" ca="1" si="344"/>
        <v>0</v>
      </c>
      <c r="IW71" s="5">
        <f t="shared" ca="1" si="344"/>
        <v>0</v>
      </c>
      <c r="IX71" s="5">
        <f t="shared" ca="1" si="344"/>
        <v>0</v>
      </c>
      <c r="IY71" s="5">
        <f t="shared" ca="1" si="344"/>
        <v>3161.3</v>
      </c>
      <c r="IZ71" s="5">
        <f t="shared" ca="1" si="344"/>
        <v>0</v>
      </c>
      <c r="JA71" s="5">
        <f t="shared" ca="1" si="344"/>
        <v>0</v>
      </c>
      <c r="JB71" s="5">
        <f t="shared" ca="1" si="344"/>
        <v>0</v>
      </c>
      <c r="JC71" s="5">
        <f t="shared" ca="1" si="344"/>
        <v>0</v>
      </c>
      <c r="JD71" s="5">
        <f t="shared" ca="1" si="344"/>
        <v>0</v>
      </c>
      <c r="JE71" s="5"/>
      <c r="JF71" s="5">
        <f t="shared" ca="1" si="345"/>
        <v>146.935</v>
      </c>
      <c r="JG71" s="5">
        <f t="shared" ca="1" si="345"/>
        <v>4.43729</v>
      </c>
      <c r="JH71" s="5">
        <f t="shared" ca="1" si="345"/>
        <v>67.932900000000004</v>
      </c>
      <c r="JI71" s="5">
        <f t="shared" ca="1" si="345"/>
        <v>31.613600000000002</v>
      </c>
      <c r="JJ71" s="5">
        <f t="shared" ca="1" si="345"/>
        <v>0</v>
      </c>
      <c r="JK71" s="5">
        <f t="shared" ca="1" si="345"/>
        <v>0.84069099999999997</v>
      </c>
      <c r="JL71" s="5">
        <f t="shared" ca="1" si="345"/>
        <v>8.4821200000000001</v>
      </c>
      <c r="JM71" s="5">
        <f t="shared" ca="1" si="345"/>
        <v>33.627899999999997</v>
      </c>
      <c r="JN71" s="5"/>
      <c r="JO71" s="20">
        <f t="shared" ca="1" si="295"/>
        <v>28.050844524668175</v>
      </c>
      <c r="JP71" s="20">
        <f t="shared" ca="1" si="296"/>
        <v>2.7932430855742729</v>
      </c>
      <c r="JQ71" s="20">
        <f t="shared" ca="1" si="297"/>
        <v>5.4533224409727792</v>
      </c>
      <c r="JR71" s="20">
        <f t="shared" ca="1" si="298"/>
        <v>3.4322959658982839</v>
      </c>
      <c r="JS71" s="20">
        <f t="shared" ca="1" si="299"/>
        <v>0</v>
      </c>
      <c r="JT71" s="20">
        <f t="shared" ca="1" si="300"/>
        <v>0.14813701028198059</v>
      </c>
      <c r="JU71" s="20">
        <f t="shared" ca="1" si="301"/>
        <v>5.8948903367283387</v>
      </c>
      <c r="JV71" s="20">
        <f t="shared" ca="1" si="302"/>
        <v>4.6874392162274034</v>
      </c>
      <c r="JW71" s="20">
        <f t="shared" ca="1" si="303"/>
        <v>5.6415086727406294</v>
      </c>
      <c r="JX71" s="20">
        <f t="shared" ca="1" si="304"/>
        <v>0</v>
      </c>
      <c r="JY71" s="20">
        <f t="shared" ca="1" si="305"/>
        <v>0</v>
      </c>
    </row>
    <row r="72" spans="1:285" ht="15" customHeight="1" x14ac:dyDescent="0.25">
      <c r="A72" s="5">
        <f>IF('Old Results'!E52='New Results'!E52,'New Results'!E52,"0")</f>
        <v>53627.8</v>
      </c>
      <c r="B72" s="5">
        <f t="shared" si="333"/>
        <v>300</v>
      </c>
      <c r="C72" s="28">
        <f t="shared" si="272"/>
        <v>51</v>
      </c>
      <c r="D72" s="43" t="str">
        <f>'Old Results'!C52</f>
        <v>030006-Run13</v>
      </c>
      <c r="E72" s="43" t="str">
        <f>'New Results'!C52</f>
        <v>030006-Run13</v>
      </c>
      <c r="F72" s="5">
        <f t="shared" ref="F72:F84" ca="1" si="346">IF(AND($CO72&gt;0,$EL72&gt;0),CO72-EL72,0)</f>
        <v>0</v>
      </c>
      <c r="G72" s="5">
        <f t="shared" ref="G72:G84" ca="1" si="347">IF(AND($CO72&gt;0,$EL72&gt;0),CP72-EM72,0)</f>
        <v>0</v>
      </c>
      <c r="H72" s="5">
        <f t="shared" ref="H72:H84" ca="1" si="348">IF(AND($CO72&gt;0,$EL72&gt;0),CQ72-EN72,0)</f>
        <v>0</v>
      </c>
      <c r="I72" s="5">
        <f t="shared" ref="I72:I84" ca="1" si="349">IF(AND($CO72&gt;0,$EL72&gt;0),CR72-EO72,0)</f>
        <v>0</v>
      </c>
      <c r="J72" s="5">
        <f t="shared" ref="J72:J84" ca="1" si="350">IF(AND($CO72&gt;0,$EL72&gt;0),CS72-EP72,0)</f>
        <v>0</v>
      </c>
      <c r="K72" s="5">
        <f t="shared" ref="K72:K84" ca="1" si="351">IF(AND($CO72&gt;0,$EL72&gt;0),CT72-EQ72,0)</f>
        <v>0</v>
      </c>
      <c r="L72" s="5">
        <f t="shared" ref="L72:L84" ca="1" si="352">IF(AND($CO72&gt;0,$EL72&gt;0),CU72-ER72,0)</f>
        <v>0</v>
      </c>
      <c r="M72" s="5">
        <f t="shared" ref="M72:M84" ca="1" si="353">IF(AND($CO72&gt;0,$EL72&gt;0),CV72-ES72,0)</f>
        <v>0</v>
      </c>
      <c r="N72" s="5">
        <f t="shared" ref="N72:N84" ca="1" si="354">IF(AND($CO72&gt;0,$EL72&gt;0),CW72-ET72,0)</f>
        <v>0</v>
      </c>
      <c r="O72" s="5">
        <f t="shared" ref="O72:O84" ca="1" si="355">IF(AND($CO72&gt;0,$EL72&gt;0),CX72-EU72,0)</f>
        <v>0</v>
      </c>
      <c r="P72" s="5">
        <f t="shared" ref="P72:Q84" ca="1" si="356">IF(AND($CO72&gt;0,$EL72&gt;0),CY72-EV72,0)</f>
        <v>0</v>
      </c>
      <c r="Q72" s="5">
        <f t="shared" ca="1" si="356"/>
        <v>0</v>
      </c>
      <c r="R72" s="5">
        <f t="shared" ref="R72:R84" ca="1" si="357">IF(AND($DB72&gt;0,$EY72&gt;0),DB72-EY72,0)</f>
        <v>0</v>
      </c>
      <c r="S72" s="5">
        <f t="shared" ref="S72:S84" ca="1" si="358">IF(AND($DB72&gt;0,$EY72&gt;0),DC72-EZ72,0)</f>
        <v>0</v>
      </c>
      <c r="T72" s="5">
        <f t="shared" ref="T72:T84" ca="1" si="359">IF(AND($DB72&gt;0,$EY72&gt;0),DD72-FA72,0)</f>
        <v>0</v>
      </c>
      <c r="U72" s="5">
        <f t="shared" ref="U72:U84" ca="1" si="360">IF(AND($DB72&gt;0,$EY72&gt;0),DE72-FB72,0)</f>
        <v>0</v>
      </c>
      <c r="V72" s="5">
        <f t="shared" ref="V72:V84" ca="1" si="361">IF(AND($DB72&gt;0,$EY72&gt;0),DF72-FC72,0)</f>
        <v>0</v>
      </c>
      <c r="W72" s="5">
        <f t="shared" ref="W72:W84" ca="1" si="362">IF(AND($DB72&gt;0,$EY72&gt;0),DG72-FD72,0)</f>
        <v>0</v>
      </c>
      <c r="X72" s="5">
        <f t="shared" ref="X72:X84" ca="1" si="363">IF(AND($DB72&gt;0,$EY72&gt;0),DH72-FE72,0)</f>
        <v>0</v>
      </c>
      <c r="Y72" s="5">
        <f t="shared" ref="Y72:Y84" ca="1" si="364">IF(AND($DB72&gt;0,$EY72&gt;0),DI72-FF72,0)</f>
        <v>0</v>
      </c>
      <c r="Z72" s="5">
        <f t="shared" ref="Z72:Z84" ca="1" si="365">IF(AND($DB72&gt;0,$EY72&gt;0),DJ72-FG72,0)</f>
        <v>0</v>
      </c>
      <c r="AA72" s="5">
        <f t="shared" ref="AA72:AA84" ca="1" si="366">IF(AND($DB72&gt;0,$EY72&gt;0),DK72-FH72,0)</f>
        <v>0</v>
      </c>
      <c r="AB72" s="5">
        <f t="shared" ref="AB72:AC84" ca="1" si="367">IF(AND($DB72&gt;0,$EY72&gt;0),DL72-FI72,0)</f>
        <v>0</v>
      </c>
      <c r="AC72" s="5">
        <f t="shared" ca="1" si="367"/>
        <v>0</v>
      </c>
      <c r="AD72" s="38">
        <f t="shared" ref="AD72:AD84" ca="1" si="368">IF(AND($DO72&gt;0,$FL72&gt;0),DO72-FL72,0)</f>
        <v>0</v>
      </c>
      <c r="AE72" s="38">
        <f t="shared" ref="AE72:AE84" ca="1" si="369">IF(AND($DO72&gt;0,$FL72&gt;0),DP72-FM72,0)</f>
        <v>0</v>
      </c>
      <c r="AF72" s="38">
        <f t="shared" ref="AF72:AF84" ca="1" si="370">IF(AND($DO72&gt;0,$FL72&gt;0),DQ72-FN72,0)</f>
        <v>0</v>
      </c>
      <c r="AG72" s="38">
        <f t="shared" ref="AG72:AG84" ca="1" si="371">IF(AND($DO72&gt;0,$FL72&gt;0),DR72-FO72,0)</f>
        <v>0</v>
      </c>
      <c r="AH72" s="38">
        <f t="shared" ref="AH72:AH84" ca="1" si="372">IF(AND($DO72&gt;0,$FL72&gt;0),DS72-FP72,0)</f>
        <v>0</v>
      </c>
      <c r="AI72" s="38">
        <f t="shared" ref="AI72:AI84" ca="1" si="373">IF(AND($DO72&gt;0,$FL72&gt;0),DT72-FQ72,0)</f>
        <v>0</v>
      </c>
      <c r="AJ72" s="38">
        <f t="shared" ref="AJ72:AJ84" ca="1" si="374">IF(AND($DO72&gt;0,$FL72&gt;0),DU72-FR72,0)</f>
        <v>0</v>
      </c>
      <c r="AK72" s="38">
        <f t="shared" ref="AK72:AK84" ca="1" si="375">IF(AND($DO72&gt;0,$FL72&gt;0),DV72-FS72,0)</f>
        <v>0</v>
      </c>
      <c r="AL72" s="34">
        <f t="shared" ca="1" si="330"/>
        <v>36.313422366757536</v>
      </c>
      <c r="AM72" s="34">
        <f t="shared" ca="1" si="331"/>
        <v>36.313422366757536</v>
      </c>
      <c r="AN72" s="25">
        <f t="shared" ref="AN72:AN84" ca="1" si="376">IF(AND(AM72&gt;0,AL72&gt;0),ABS(AL72-AM72)/AVERAGE(AM72:AM72),0)</f>
        <v>0</v>
      </c>
      <c r="AO72" s="35">
        <f t="shared" ref="AO72:AO84" ca="1" si="377">DO72</f>
        <v>219.42599999999999</v>
      </c>
      <c r="AP72" s="35">
        <f t="shared" ref="AP72:AP84" ca="1" si="378">FL72</f>
        <v>219.42599999999999</v>
      </c>
      <c r="AQ72" s="47">
        <f t="shared" ca="1" si="131"/>
        <v>0</v>
      </c>
      <c r="AR72" s="35">
        <f t="shared" ca="1" si="70"/>
        <v>-53.9</v>
      </c>
      <c r="AS72" s="35">
        <f t="shared" ca="1" si="71"/>
        <v>-53.9</v>
      </c>
      <c r="AT72" s="49">
        <f t="shared" ca="1" si="132"/>
        <v>0</v>
      </c>
      <c r="AU72" s="5"/>
      <c r="AV72" s="5">
        <f t="shared" ca="1" si="72"/>
        <v>0</v>
      </c>
      <c r="AW72" s="5">
        <f t="shared" ca="1" si="73"/>
        <v>0</v>
      </c>
      <c r="AX72" s="5">
        <f t="shared" ca="1" si="74"/>
        <v>0</v>
      </c>
      <c r="AY72" s="5">
        <f t="shared" ca="1" si="75"/>
        <v>0</v>
      </c>
      <c r="AZ72" s="5">
        <f t="shared" ca="1" si="76"/>
        <v>0</v>
      </c>
      <c r="BA72" s="5">
        <f t="shared" ca="1" si="77"/>
        <v>0</v>
      </c>
      <c r="BB72" s="5">
        <f t="shared" ca="1" si="78"/>
        <v>0</v>
      </c>
      <c r="BC72" s="5">
        <f t="shared" ca="1" si="79"/>
        <v>0</v>
      </c>
      <c r="BD72" s="5">
        <f t="shared" ca="1" si="80"/>
        <v>0</v>
      </c>
      <c r="BE72" s="5">
        <f t="shared" ca="1" si="81"/>
        <v>0</v>
      </c>
      <c r="BF72" s="5">
        <f t="shared" ca="1" si="82"/>
        <v>0</v>
      </c>
      <c r="BG72" s="5">
        <f t="shared" ca="1" si="83"/>
        <v>0</v>
      </c>
      <c r="BH72" s="5">
        <f t="shared" ref="BH72:BH84" ca="1" si="379">IF(AND($GV72&gt;0,$IS72&gt;0),GV72-IS72,0)</f>
        <v>0</v>
      </c>
      <c r="BI72" s="5">
        <f t="shared" ref="BI72:BI84" ca="1" si="380">IF(AND($GV72&gt;0,$IS72&gt;0),GW72-IT72,0)</f>
        <v>0</v>
      </c>
      <c r="BJ72" s="5">
        <f t="shared" ref="BJ72:BJ84" ca="1" si="381">IF(AND($GV72&gt;0,$IS72&gt;0),GX72-IU72,0)</f>
        <v>0</v>
      </c>
      <c r="BK72" s="5">
        <f t="shared" ref="BK72:BK84" ca="1" si="382">IF(AND($GV72&gt;0,$IS72&gt;0),GY72-IV72,0)</f>
        <v>0</v>
      </c>
      <c r="BL72" s="5">
        <f t="shared" ref="BL72:BL84" ca="1" si="383">IF(AND($GV72&gt;0,$IS72&gt;0),GZ72-IW72,0)</f>
        <v>0</v>
      </c>
      <c r="BM72" s="5">
        <f t="shared" ref="BM72:BM84" ca="1" si="384">IF(AND($GV72&gt;0,$IS72&gt;0),HA72-IX72,0)</f>
        <v>0</v>
      </c>
      <c r="BN72" s="5">
        <f t="shared" ref="BN72:BN84" ca="1" si="385">IF(AND($GV72&gt;0,$IS72&gt;0),HB72-IY72,0)</f>
        <v>0</v>
      </c>
      <c r="BO72" s="5">
        <f t="shared" ref="BO72:BO84" ca="1" si="386">IF(AND($GV72&gt;0,$IS72&gt;0),HC72-IZ72,0)</f>
        <v>0</v>
      </c>
      <c r="BP72" s="5">
        <f t="shared" ref="BP72:BP84" ca="1" si="387">IF(AND($GV72&gt;0,$IS72&gt;0),HD72-JA72,0)</f>
        <v>0</v>
      </c>
      <c r="BQ72" s="5">
        <f t="shared" ref="BQ72:BQ84" ca="1" si="388">IF(AND($GV72&gt;0,$IS72&gt;0),HE72-JB72,0)</f>
        <v>0</v>
      </c>
      <c r="BR72" s="5">
        <f t="shared" ref="BR72:BS84" ca="1" si="389">IF(AND($GV72&gt;0,$IS72&gt;0),HF72-JC72,0)</f>
        <v>0</v>
      </c>
      <c r="BS72" s="5">
        <f t="shared" ca="1" si="389"/>
        <v>0</v>
      </c>
      <c r="BT72" s="38">
        <f t="shared" ref="BT72:BT84" ca="1" si="390">IF(AND($HI72&gt;0,$JF72&gt;0),HI72-JF72,0)</f>
        <v>0</v>
      </c>
      <c r="BU72" s="38">
        <f t="shared" ref="BU72:BU84" ca="1" si="391">IF(AND($HI72&gt;0,$JF72&gt;0),HJ72-JG72,0)</f>
        <v>0</v>
      </c>
      <c r="BV72" s="38">
        <f t="shared" ref="BV72:BV84" ca="1" si="392">IF(AND($HI72&gt;0,$JF72&gt;0),HK72-JH72,0)</f>
        <v>0</v>
      </c>
      <c r="BW72" s="38">
        <f t="shared" ref="BW72:BW84" ca="1" si="393">IF(AND($HI72&gt;0,$JF72&gt;0),HL72-JI72,0)</f>
        <v>0</v>
      </c>
      <c r="BX72" s="38">
        <f t="shared" ref="BX72:BX84" ca="1" si="394">IF(AND($HI72&gt;0,$JF72&gt;0),HM72-JJ72,0)</f>
        <v>0</v>
      </c>
      <c r="BY72" s="38">
        <f t="shared" ref="BY72:BY84" ca="1" si="395">IF(AND($HI72&gt;0,$JF72&gt;0),HN72-JK72,0)</f>
        <v>0</v>
      </c>
      <c r="BZ72" s="38">
        <f t="shared" ref="BZ72:BZ84" ca="1" si="396">IF(AND($HI72&gt;0,$JF72&gt;0),HO72-JL72,0)</f>
        <v>0</v>
      </c>
      <c r="CA72" s="20">
        <f t="shared" ref="CA72:CA84" ca="1" si="397">IF(AND($HI72&gt;0,$JF72&gt;0),HP72-JM72,0)</f>
        <v>0</v>
      </c>
      <c r="CB72" s="34">
        <f t="shared" ca="1" si="86"/>
        <v>30.253760400389346</v>
      </c>
      <c r="CC72" s="34">
        <f t="shared" ca="1" si="87"/>
        <v>30.253760400389346</v>
      </c>
      <c r="CD72" s="25">
        <f t="shared" ref="CD72:CD84" ca="1" si="398">IF(AND(CC72&gt;0,CB72&gt;0),ABS(CB72-CC72)/AVERAGE(CC72:CC72),0)</f>
        <v>0</v>
      </c>
      <c r="CE72" s="35">
        <f t="shared" ref="CE72:CE84" ca="1" si="399">HI72</f>
        <v>165.49600000000001</v>
      </c>
      <c r="CF72" s="35">
        <f t="shared" ref="CF72:CF84" ca="1" si="400">JF72</f>
        <v>165.49600000000001</v>
      </c>
      <c r="CG72" s="47">
        <f t="shared" ca="1" si="332"/>
        <v>0</v>
      </c>
      <c r="CH72" s="5"/>
      <c r="CI72" s="46"/>
      <c r="CJ72" s="5">
        <f t="shared" ca="1" si="155"/>
        <v>141</v>
      </c>
      <c r="CK72" s="5">
        <f t="shared" ca="1" si="156"/>
        <v>116</v>
      </c>
      <c r="CL72" s="66">
        <f t="shared" ca="1" si="157"/>
        <v>0.17730496453900713</v>
      </c>
      <c r="CO72" s="5">
        <f t="shared" ca="1" si="334"/>
        <v>455296</v>
      </c>
      <c r="CP72" s="5">
        <f t="shared" ca="1" si="334"/>
        <v>5.0090599999999998</v>
      </c>
      <c r="CQ72" s="5">
        <f t="shared" ca="1" si="334"/>
        <v>142276</v>
      </c>
      <c r="CR72" s="5">
        <f t="shared" ca="1" si="334"/>
        <v>53864.800000000003</v>
      </c>
      <c r="CS72" s="5">
        <f t="shared" ca="1" si="334"/>
        <v>0</v>
      </c>
      <c r="CT72" s="5">
        <f t="shared" ca="1" si="334"/>
        <v>3571.46</v>
      </c>
      <c r="CU72" s="5">
        <f t="shared" ca="1" si="334"/>
        <v>0</v>
      </c>
      <c r="CV72" s="5">
        <f t="shared" ca="1" si="334"/>
        <v>166909</v>
      </c>
      <c r="CW72" s="5">
        <f t="shared" ca="1" si="334"/>
        <v>88669.9</v>
      </c>
      <c r="CX72" s="5">
        <f t="shared" ca="1" si="334"/>
        <v>0</v>
      </c>
      <c r="CY72" s="5">
        <f t="shared" ca="1" si="334"/>
        <v>0</v>
      </c>
      <c r="CZ72" s="5">
        <f t="shared" ca="1" si="334"/>
        <v>0</v>
      </c>
      <c r="DA72" s="5"/>
      <c r="DB72" s="5">
        <f t="shared" ca="1" si="335"/>
        <v>3939.39</v>
      </c>
      <c r="DC72" s="5">
        <f t="shared" ca="1" si="335"/>
        <v>954.38800000000003</v>
      </c>
      <c r="DD72" s="5">
        <f t="shared" ca="1" si="335"/>
        <v>0</v>
      </c>
      <c r="DE72" s="5">
        <f t="shared" ca="1" si="335"/>
        <v>0</v>
      </c>
      <c r="DF72" s="5">
        <f t="shared" ca="1" si="335"/>
        <v>0</v>
      </c>
      <c r="DG72" s="5">
        <f t="shared" ca="1" si="335"/>
        <v>0</v>
      </c>
      <c r="DH72" s="5">
        <f t="shared" ca="1" si="335"/>
        <v>2985</v>
      </c>
      <c r="DI72" s="5">
        <f t="shared" ca="1" si="335"/>
        <v>0</v>
      </c>
      <c r="DJ72" s="5">
        <f t="shared" ca="1" si="335"/>
        <v>0</v>
      </c>
      <c r="DK72" s="5">
        <f t="shared" ca="1" si="335"/>
        <v>0</v>
      </c>
      <c r="DL72" s="5">
        <f t="shared" ca="1" si="335"/>
        <v>0</v>
      </c>
      <c r="DM72" s="5">
        <f t="shared" ca="1" si="335"/>
        <v>0</v>
      </c>
      <c r="DN72" s="5"/>
      <c r="DO72" s="5">
        <f t="shared" ca="1" si="336"/>
        <v>219.42599999999999</v>
      </c>
      <c r="DP72" s="5">
        <f t="shared" ca="1" si="336"/>
        <v>2.7619600000000002</v>
      </c>
      <c r="DQ72" s="5">
        <f t="shared" ca="1" si="336"/>
        <v>98.160200000000003</v>
      </c>
      <c r="DR72" s="5">
        <f t="shared" ca="1" si="336"/>
        <v>32.139200000000002</v>
      </c>
      <c r="DS72" s="5">
        <f t="shared" ca="1" si="336"/>
        <v>0</v>
      </c>
      <c r="DT72" s="5">
        <f t="shared" ca="1" si="336"/>
        <v>1.2008399999999999</v>
      </c>
      <c r="DU72" s="5">
        <f t="shared" ca="1" si="336"/>
        <v>8.0090599999999998</v>
      </c>
      <c r="DV72" s="5">
        <f t="shared" ca="1" si="336"/>
        <v>77.154600000000002</v>
      </c>
      <c r="DW72" s="5"/>
      <c r="DX72" s="20">
        <f t="shared" ca="1" si="273"/>
        <v>36.313422366757536</v>
      </c>
      <c r="DY72" s="20">
        <f t="shared" ca="1" si="274"/>
        <v>1.7799702936297965</v>
      </c>
      <c r="DZ72" s="20">
        <f t="shared" ca="1" si="275"/>
        <v>9.0521280380698066</v>
      </c>
      <c r="EA72" s="20">
        <f t="shared" ca="1" si="276"/>
        <v>3.4270788210592267</v>
      </c>
      <c r="EB72" s="20">
        <f t="shared" ca="1" si="277"/>
        <v>0</v>
      </c>
      <c r="EC72" s="20">
        <f t="shared" ca="1" si="278"/>
        <v>0.22722956227926558</v>
      </c>
      <c r="ED72" s="20">
        <f t="shared" ca="1" si="279"/>
        <v>5.5661429333293553</v>
      </c>
      <c r="EE72" s="20">
        <f t="shared" ca="1" si="280"/>
        <v>10.619371072466146</v>
      </c>
      <c r="EF72" s="20">
        <f t="shared" ca="1" si="281"/>
        <v>5.6415086727406294</v>
      </c>
      <c r="EG72" s="20">
        <f t="shared" ca="1" si="282"/>
        <v>0</v>
      </c>
      <c r="EH72" s="20">
        <f t="shared" ca="1" si="283"/>
        <v>0</v>
      </c>
      <c r="EI72" s="5"/>
      <c r="EJ72" s="5"/>
      <c r="EK72" s="5"/>
      <c r="EL72" s="5">
        <f t="shared" ca="1" si="340"/>
        <v>455296</v>
      </c>
      <c r="EM72" s="5">
        <f t="shared" ca="1" si="340"/>
        <v>5.0090599999999998</v>
      </c>
      <c r="EN72" s="5">
        <f t="shared" ca="1" si="340"/>
        <v>142276</v>
      </c>
      <c r="EO72" s="5">
        <f t="shared" ca="1" si="340"/>
        <v>53864.800000000003</v>
      </c>
      <c r="EP72" s="5">
        <f t="shared" ca="1" si="340"/>
        <v>0</v>
      </c>
      <c r="EQ72" s="5">
        <f t="shared" ca="1" si="340"/>
        <v>3571.46</v>
      </c>
      <c r="ER72" s="5">
        <f t="shared" ca="1" si="340"/>
        <v>0</v>
      </c>
      <c r="ES72" s="5">
        <f t="shared" ca="1" si="340"/>
        <v>166909</v>
      </c>
      <c r="ET72" s="5">
        <f t="shared" ca="1" si="340"/>
        <v>88669.9</v>
      </c>
      <c r="EU72" s="5">
        <f t="shared" ca="1" si="340"/>
        <v>0</v>
      </c>
      <c r="EV72" s="5">
        <f t="shared" ca="1" si="340"/>
        <v>0</v>
      </c>
      <c r="EW72" s="5">
        <f t="shared" ca="1" si="340"/>
        <v>0</v>
      </c>
      <c r="EX72" s="5"/>
      <c r="EY72" s="5">
        <f t="shared" ca="1" si="341"/>
        <v>3939.39</v>
      </c>
      <c r="EZ72" s="5">
        <f t="shared" ca="1" si="341"/>
        <v>954.38800000000003</v>
      </c>
      <c r="FA72" s="5">
        <f t="shared" ca="1" si="341"/>
        <v>0</v>
      </c>
      <c r="FB72" s="5">
        <f t="shared" ca="1" si="341"/>
        <v>0</v>
      </c>
      <c r="FC72" s="5">
        <f t="shared" ca="1" si="341"/>
        <v>0</v>
      </c>
      <c r="FD72" s="5">
        <f t="shared" ca="1" si="341"/>
        <v>0</v>
      </c>
      <c r="FE72" s="5">
        <f t="shared" ca="1" si="341"/>
        <v>2985</v>
      </c>
      <c r="FF72" s="5">
        <f t="shared" ca="1" si="341"/>
        <v>0</v>
      </c>
      <c r="FG72" s="5">
        <f t="shared" ca="1" si="341"/>
        <v>0</v>
      </c>
      <c r="FH72" s="5">
        <f t="shared" ca="1" si="341"/>
        <v>0</v>
      </c>
      <c r="FI72" s="5">
        <f t="shared" ca="1" si="341"/>
        <v>0</v>
      </c>
      <c r="FJ72" s="5">
        <f t="shared" ca="1" si="341"/>
        <v>0</v>
      </c>
      <c r="FK72" s="5"/>
      <c r="FL72" s="5">
        <f t="shared" ca="1" si="342"/>
        <v>219.42599999999999</v>
      </c>
      <c r="FM72" s="5">
        <f t="shared" ca="1" si="342"/>
        <v>2.7619600000000002</v>
      </c>
      <c r="FN72" s="5">
        <f t="shared" ca="1" si="342"/>
        <v>98.160200000000003</v>
      </c>
      <c r="FO72" s="5">
        <f t="shared" ca="1" si="342"/>
        <v>32.139200000000002</v>
      </c>
      <c r="FP72" s="5">
        <f t="shared" ca="1" si="342"/>
        <v>0</v>
      </c>
      <c r="FQ72" s="5">
        <f t="shared" ca="1" si="342"/>
        <v>1.2008399999999999</v>
      </c>
      <c r="FR72" s="5">
        <f t="shared" ca="1" si="342"/>
        <v>8.0090599999999998</v>
      </c>
      <c r="FS72" s="5">
        <f t="shared" ca="1" si="342"/>
        <v>77.154600000000002</v>
      </c>
      <c r="FT72" s="5"/>
      <c r="FU72" s="20">
        <f t="shared" ca="1" si="284"/>
        <v>36.313422366757536</v>
      </c>
      <c r="FV72" s="20">
        <f t="shared" ca="1" si="285"/>
        <v>1.7799702936297965</v>
      </c>
      <c r="FW72" s="20">
        <f t="shared" ca="1" si="286"/>
        <v>9.0521280380698066</v>
      </c>
      <c r="FX72" s="20">
        <f t="shared" ca="1" si="287"/>
        <v>3.4270788210592267</v>
      </c>
      <c r="FY72" s="20">
        <f t="shared" ca="1" si="288"/>
        <v>0</v>
      </c>
      <c r="FZ72" s="20">
        <f t="shared" ca="1" si="289"/>
        <v>0.22722956227926558</v>
      </c>
      <c r="GA72" s="20">
        <f t="shared" ca="1" si="290"/>
        <v>5.5661429333293553</v>
      </c>
      <c r="GB72" s="20">
        <f t="shared" ca="1" si="291"/>
        <v>10.619371072466146</v>
      </c>
      <c r="GC72" s="20">
        <f t="shared" ca="1" si="292"/>
        <v>5.6415086727406294</v>
      </c>
      <c r="GD72" s="20">
        <f t="shared" ca="1" si="293"/>
        <v>0</v>
      </c>
      <c r="GE72" s="20">
        <f t="shared" ca="1" si="294"/>
        <v>0</v>
      </c>
      <c r="GF72" s="5"/>
      <c r="GG72" s="5"/>
      <c r="GH72" s="5"/>
      <c r="GI72" s="5">
        <f t="shared" ca="1" si="337"/>
        <v>343101</v>
      </c>
      <c r="GJ72" s="5">
        <f t="shared" ca="1" si="337"/>
        <v>7.2673100000000002</v>
      </c>
      <c r="GK72" s="5">
        <f t="shared" ca="1" si="337"/>
        <v>89987.3</v>
      </c>
      <c r="GL72" s="5">
        <f t="shared" ca="1" si="337"/>
        <v>55760.3</v>
      </c>
      <c r="GM72" s="5">
        <f t="shared" ca="1" si="337"/>
        <v>0</v>
      </c>
      <c r="GN72" s="5">
        <f t="shared" ca="1" si="337"/>
        <v>2250.58</v>
      </c>
      <c r="GO72" s="5">
        <f t="shared" ca="1" si="337"/>
        <v>0</v>
      </c>
      <c r="GP72" s="5">
        <f t="shared" ca="1" si="337"/>
        <v>106426</v>
      </c>
      <c r="GQ72" s="5">
        <f t="shared" ca="1" si="337"/>
        <v>88669.9</v>
      </c>
      <c r="GR72" s="5">
        <f t="shared" ca="1" si="337"/>
        <v>0</v>
      </c>
      <c r="GS72" s="5">
        <f t="shared" ca="1" si="337"/>
        <v>0</v>
      </c>
      <c r="GT72" s="5">
        <f t="shared" ca="1" si="337"/>
        <v>0</v>
      </c>
      <c r="GU72" s="5"/>
      <c r="GV72" s="5">
        <f t="shared" ca="1" si="338"/>
        <v>4517.82</v>
      </c>
      <c r="GW72" s="5">
        <f t="shared" ca="1" si="338"/>
        <v>1356.53</v>
      </c>
      <c r="GX72" s="5">
        <f t="shared" ca="1" si="338"/>
        <v>0</v>
      </c>
      <c r="GY72" s="5">
        <f t="shared" ca="1" si="338"/>
        <v>0</v>
      </c>
      <c r="GZ72" s="5">
        <f t="shared" ca="1" si="338"/>
        <v>0</v>
      </c>
      <c r="HA72" s="5">
        <f t="shared" ca="1" si="338"/>
        <v>0</v>
      </c>
      <c r="HB72" s="5">
        <f t="shared" ca="1" si="338"/>
        <v>3161.3</v>
      </c>
      <c r="HC72" s="5">
        <f t="shared" ca="1" si="338"/>
        <v>0</v>
      </c>
      <c r="HD72" s="5">
        <f t="shared" ca="1" si="338"/>
        <v>0</v>
      </c>
      <c r="HE72" s="5">
        <f t="shared" ca="1" si="338"/>
        <v>0</v>
      </c>
      <c r="HF72" s="5">
        <f t="shared" ca="1" si="338"/>
        <v>0</v>
      </c>
      <c r="HG72" s="5">
        <f t="shared" ca="1" si="338"/>
        <v>0</v>
      </c>
      <c r="HH72" s="5"/>
      <c r="HI72" s="5">
        <f t="shared" ca="1" si="339"/>
        <v>165.49600000000001</v>
      </c>
      <c r="HJ72" s="5">
        <f t="shared" ca="1" si="339"/>
        <v>4.0150499999999996</v>
      </c>
      <c r="HK72" s="5">
        <f t="shared" ca="1" si="339"/>
        <v>70.767799999999994</v>
      </c>
      <c r="HL72" s="5">
        <f t="shared" ca="1" si="339"/>
        <v>32.5824</v>
      </c>
      <c r="HM72" s="5">
        <f t="shared" ca="1" si="339"/>
        <v>0</v>
      </c>
      <c r="HN72" s="5">
        <f t="shared" ca="1" si="339"/>
        <v>0.81952400000000003</v>
      </c>
      <c r="HO72" s="5">
        <f t="shared" ca="1" si="339"/>
        <v>8.4821299999999997</v>
      </c>
      <c r="HP72" s="5">
        <f t="shared" ca="1" si="339"/>
        <v>48.829099999999997</v>
      </c>
      <c r="HQ72" s="5"/>
      <c r="HR72" s="20">
        <f t="shared" ca="1" si="103"/>
        <v>30.253760400389346</v>
      </c>
      <c r="HS72" s="20">
        <f t="shared" ca="1" si="104"/>
        <v>2.5299899690406842</v>
      </c>
      <c r="HT72" s="20">
        <f t="shared" ca="1" si="105"/>
        <v>5.7253265582403152</v>
      </c>
      <c r="HU72" s="20">
        <f t="shared" ca="1" si="106"/>
        <v>3.5476775776742659</v>
      </c>
      <c r="HV72" s="20">
        <f t="shared" ca="1" si="107"/>
        <v>0</v>
      </c>
      <c r="HW72" s="20">
        <f t="shared" ca="1" si="108"/>
        <v>0.14319026624250852</v>
      </c>
      <c r="HX72" s="20">
        <f t="shared" ca="1" si="109"/>
        <v>5.8948903367283387</v>
      </c>
      <c r="HY72" s="20">
        <f t="shared" ca="1" si="110"/>
        <v>6.7712177639209505</v>
      </c>
      <c r="HZ72" s="20">
        <f t="shared" ca="1" si="111"/>
        <v>5.6415086727406294</v>
      </c>
      <c r="IA72" s="20">
        <f t="shared" ca="1" si="112"/>
        <v>0</v>
      </c>
      <c r="IB72" s="20">
        <f t="shared" ca="1" si="113"/>
        <v>0</v>
      </c>
      <c r="IC72" s="5"/>
      <c r="ID72" s="5"/>
      <c r="IE72" s="5"/>
      <c r="IF72" s="5">
        <f t="shared" ca="1" si="343"/>
        <v>343101</v>
      </c>
      <c r="IG72" s="5">
        <f t="shared" ca="1" si="343"/>
        <v>7.2673100000000002</v>
      </c>
      <c r="IH72" s="5">
        <f t="shared" ca="1" si="343"/>
        <v>89987.3</v>
      </c>
      <c r="II72" s="5">
        <f t="shared" ca="1" si="343"/>
        <v>55760.3</v>
      </c>
      <c r="IJ72" s="5">
        <f t="shared" ca="1" si="343"/>
        <v>0</v>
      </c>
      <c r="IK72" s="5">
        <f t="shared" ca="1" si="343"/>
        <v>2250.58</v>
      </c>
      <c r="IL72" s="5">
        <f t="shared" ca="1" si="343"/>
        <v>0</v>
      </c>
      <c r="IM72" s="5">
        <f t="shared" ca="1" si="343"/>
        <v>106426</v>
      </c>
      <c r="IN72" s="5">
        <f t="shared" ca="1" si="343"/>
        <v>88669.9</v>
      </c>
      <c r="IO72" s="5">
        <f t="shared" ca="1" si="343"/>
        <v>0</v>
      </c>
      <c r="IP72" s="5">
        <f t="shared" ca="1" si="343"/>
        <v>0</v>
      </c>
      <c r="IQ72" s="5">
        <f t="shared" ca="1" si="343"/>
        <v>0</v>
      </c>
      <c r="IR72" s="5"/>
      <c r="IS72" s="5">
        <f t="shared" ca="1" si="344"/>
        <v>4517.82</v>
      </c>
      <c r="IT72" s="5">
        <f t="shared" ca="1" si="344"/>
        <v>1356.53</v>
      </c>
      <c r="IU72" s="5">
        <f t="shared" ca="1" si="344"/>
        <v>0</v>
      </c>
      <c r="IV72" s="5">
        <f t="shared" ca="1" si="344"/>
        <v>0</v>
      </c>
      <c r="IW72" s="5">
        <f t="shared" ca="1" si="344"/>
        <v>0</v>
      </c>
      <c r="IX72" s="5">
        <f t="shared" ca="1" si="344"/>
        <v>0</v>
      </c>
      <c r="IY72" s="5">
        <f t="shared" ca="1" si="344"/>
        <v>3161.3</v>
      </c>
      <c r="IZ72" s="5">
        <f t="shared" ca="1" si="344"/>
        <v>0</v>
      </c>
      <c r="JA72" s="5">
        <f t="shared" ca="1" si="344"/>
        <v>0</v>
      </c>
      <c r="JB72" s="5">
        <f t="shared" ca="1" si="344"/>
        <v>0</v>
      </c>
      <c r="JC72" s="5">
        <f t="shared" ca="1" si="344"/>
        <v>0</v>
      </c>
      <c r="JD72" s="5">
        <f t="shared" ca="1" si="344"/>
        <v>0</v>
      </c>
      <c r="JE72" s="5"/>
      <c r="JF72" s="5">
        <f t="shared" ca="1" si="345"/>
        <v>165.49600000000001</v>
      </c>
      <c r="JG72" s="5">
        <f t="shared" ca="1" si="345"/>
        <v>4.0150499999999996</v>
      </c>
      <c r="JH72" s="5">
        <f t="shared" ca="1" si="345"/>
        <v>70.767799999999994</v>
      </c>
      <c r="JI72" s="5">
        <f t="shared" ca="1" si="345"/>
        <v>32.5824</v>
      </c>
      <c r="JJ72" s="5">
        <f t="shared" ca="1" si="345"/>
        <v>0</v>
      </c>
      <c r="JK72" s="5">
        <f t="shared" ca="1" si="345"/>
        <v>0.81952400000000003</v>
      </c>
      <c r="JL72" s="5">
        <f t="shared" ca="1" si="345"/>
        <v>8.4821299999999997</v>
      </c>
      <c r="JM72" s="5">
        <f t="shared" ca="1" si="345"/>
        <v>48.829099999999997</v>
      </c>
      <c r="JN72" s="5"/>
      <c r="JO72" s="20">
        <f t="shared" ca="1" si="295"/>
        <v>30.253760400389346</v>
      </c>
      <c r="JP72" s="20">
        <f t="shared" ca="1" si="296"/>
        <v>2.5299899690406842</v>
      </c>
      <c r="JQ72" s="20">
        <f t="shared" ca="1" si="297"/>
        <v>5.7253265582403152</v>
      </c>
      <c r="JR72" s="20">
        <f t="shared" ca="1" si="298"/>
        <v>3.5476775776742659</v>
      </c>
      <c r="JS72" s="20">
        <f t="shared" ca="1" si="299"/>
        <v>0</v>
      </c>
      <c r="JT72" s="20">
        <f t="shared" ca="1" si="300"/>
        <v>0.14319026624250852</v>
      </c>
      <c r="JU72" s="20">
        <f t="shared" ca="1" si="301"/>
        <v>5.8948903367283387</v>
      </c>
      <c r="JV72" s="20">
        <f t="shared" ca="1" si="302"/>
        <v>6.7712177639209505</v>
      </c>
      <c r="JW72" s="20">
        <f t="shared" ca="1" si="303"/>
        <v>5.6415086727406294</v>
      </c>
      <c r="JX72" s="20">
        <f t="shared" ca="1" si="304"/>
        <v>0</v>
      </c>
      <c r="JY72" s="20">
        <f t="shared" ca="1" si="305"/>
        <v>0</v>
      </c>
    </row>
    <row r="73" spans="1:285" ht="15" customHeight="1" x14ac:dyDescent="0.25">
      <c r="A73" s="5">
        <f>IF('Old Results'!E53='New Results'!E53,'New Results'!E53,"0")</f>
        <v>53627.8</v>
      </c>
      <c r="B73" s="5">
        <f t="shared" si="333"/>
        <v>300</v>
      </c>
      <c r="C73" s="28">
        <f t="shared" si="272"/>
        <v>52</v>
      </c>
      <c r="D73" s="43" t="str">
        <f>'Old Results'!C53</f>
        <v>030006-Run19</v>
      </c>
      <c r="E73" s="43" t="str">
        <f>'New Results'!C53</f>
        <v>030006-Run19</v>
      </c>
      <c r="F73" s="5">
        <f t="shared" ca="1" si="346"/>
        <v>0</v>
      </c>
      <c r="G73" s="5">
        <f t="shared" ca="1" si="347"/>
        <v>0</v>
      </c>
      <c r="H73" s="5">
        <f t="shared" ca="1" si="348"/>
        <v>0</v>
      </c>
      <c r="I73" s="5">
        <f t="shared" ca="1" si="349"/>
        <v>0</v>
      </c>
      <c r="J73" s="5">
        <f t="shared" ca="1" si="350"/>
        <v>0</v>
      </c>
      <c r="K73" s="5">
        <f t="shared" ca="1" si="351"/>
        <v>0</v>
      </c>
      <c r="L73" s="5">
        <f t="shared" ca="1" si="352"/>
        <v>0</v>
      </c>
      <c r="M73" s="5">
        <f t="shared" ca="1" si="353"/>
        <v>0</v>
      </c>
      <c r="N73" s="5">
        <f t="shared" ca="1" si="354"/>
        <v>0</v>
      </c>
      <c r="O73" s="5">
        <f t="shared" ca="1" si="355"/>
        <v>0</v>
      </c>
      <c r="P73" s="5">
        <f t="shared" ca="1" si="356"/>
        <v>0</v>
      </c>
      <c r="Q73" s="5">
        <f t="shared" ca="1" si="356"/>
        <v>0</v>
      </c>
      <c r="R73" s="5">
        <f t="shared" ca="1" si="357"/>
        <v>0</v>
      </c>
      <c r="S73" s="5">
        <f t="shared" ca="1" si="358"/>
        <v>0</v>
      </c>
      <c r="T73" s="5">
        <f t="shared" ca="1" si="359"/>
        <v>0</v>
      </c>
      <c r="U73" s="5">
        <f t="shared" ca="1" si="360"/>
        <v>0</v>
      </c>
      <c r="V73" s="5">
        <f t="shared" ca="1" si="361"/>
        <v>0</v>
      </c>
      <c r="W73" s="5">
        <f t="shared" ca="1" si="362"/>
        <v>0</v>
      </c>
      <c r="X73" s="5">
        <f t="shared" ca="1" si="363"/>
        <v>0</v>
      </c>
      <c r="Y73" s="5">
        <f t="shared" ca="1" si="364"/>
        <v>0</v>
      </c>
      <c r="Z73" s="5">
        <f t="shared" ca="1" si="365"/>
        <v>0</v>
      </c>
      <c r="AA73" s="5">
        <f t="shared" ca="1" si="366"/>
        <v>0</v>
      </c>
      <c r="AB73" s="5">
        <f t="shared" ca="1" si="367"/>
        <v>0</v>
      </c>
      <c r="AC73" s="5">
        <f t="shared" ca="1" si="367"/>
        <v>0</v>
      </c>
      <c r="AD73" s="38">
        <f t="shared" ca="1" si="368"/>
        <v>0</v>
      </c>
      <c r="AE73" s="38">
        <f t="shared" ca="1" si="369"/>
        <v>0</v>
      </c>
      <c r="AF73" s="38">
        <f t="shared" ca="1" si="370"/>
        <v>0</v>
      </c>
      <c r="AG73" s="38">
        <f t="shared" ca="1" si="371"/>
        <v>0</v>
      </c>
      <c r="AH73" s="38">
        <f t="shared" ca="1" si="372"/>
        <v>0</v>
      </c>
      <c r="AI73" s="38">
        <f t="shared" ca="1" si="373"/>
        <v>0</v>
      </c>
      <c r="AJ73" s="38">
        <f t="shared" ca="1" si="374"/>
        <v>0</v>
      </c>
      <c r="AK73" s="38">
        <f t="shared" ca="1" si="375"/>
        <v>0</v>
      </c>
      <c r="AL73" s="34">
        <f t="shared" ca="1" si="330"/>
        <v>257.6901845684514</v>
      </c>
      <c r="AM73" s="34">
        <f t="shared" ca="1" si="331"/>
        <v>257.6901845684514</v>
      </c>
      <c r="AN73" s="25">
        <f t="shared" ca="1" si="376"/>
        <v>0</v>
      </c>
      <c r="AO73" s="35">
        <f t="shared" ca="1" si="377"/>
        <v>223.102</v>
      </c>
      <c r="AP73" s="35">
        <f t="shared" ca="1" si="378"/>
        <v>223.102</v>
      </c>
      <c r="AQ73" s="47">
        <f t="shared" ca="1" si="131"/>
        <v>0</v>
      </c>
      <c r="AR73" s="35">
        <f t="shared" ca="1" si="70"/>
        <v>38.200000000000003</v>
      </c>
      <c r="AS73" s="35">
        <f t="shared" ca="1" si="71"/>
        <v>38.200000000000003</v>
      </c>
      <c r="AT73" s="49">
        <f t="shared" ca="1" si="132"/>
        <v>0</v>
      </c>
      <c r="AU73" s="5"/>
      <c r="AV73" s="5">
        <f t="shared" ca="1" si="72"/>
        <v>0</v>
      </c>
      <c r="AW73" s="5">
        <f t="shared" ca="1" si="73"/>
        <v>0</v>
      </c>
      <c r="AX73" s="5">
        <f t="shared" ca="1" si="74"/>
        <v>0</v>
      </c>
      <c r="AY73" s="5">
        <f t="shared" ca="1" si="75"/>
        <v>0</v>
      </c>
      <c r="AZ73" s="5">
        <f t="shared" ca="1" si="76"/>
        <v>0</v>
      </c>
      <c r="BA73" s="5">
        <f t="shared" ca="1" si="77"/>
        <v>0</v>
      </c>
      <c r="BB73" s="5">
        <f t="shared" ca="1" si="78"/>
        <v>0</v>
      </c>
      <c r="BC73" s="5">
        <f t="shared" ca="1" si="79"/>
        <v>0</v>
      </c>
      <c r="BD73" s="5">
        <f t="shared" ca="1" si="80"/>
        <v>0</v>
      </c>
      <c r="BE73" s="5">
        <f t="shared" ca="1" si="81"/>
        <v>0</v>
      </c>
      <c r="BF73" s="5">
        <f t="shared" ca="1" si="82"/>
        <v>0</v>
      </c>
      <c r="BG73" s="5">
        <f t="shared" ca="1" si="83"/>
        <v>0</v>
      </c>
      <c r="BH73" s="5">
        <f t="shared" ca="1" si="379"/>
        <v>0</v>
      </c>
      <c r="BI73" s="5">
        <f t="shared" ca="1" si="380"/>
        <v>0</v>
      </c>
      <c r="BJ73" s="5">
        <f t="shared" ca="1" si="381"/>
        <v>0</v>
      </c>
      <c r="BK73" s="5">
        <f t="shared" ca="1" si="382"/>
        <v>0</v>
      </c>
      <c r="BL73" s="5">
        <f t="shared" ca="1" si="383"/>
        <v>0</v>
      </c>
      <c r="BM73" s="5">
        <f t="shared" ca="1" si="384"/>
        <v>0</v>
      </c>
      <c r="BN73" s="5">
        <f t="shared" ca="1" si="385"/>
        <v>0</v>
      </c>
      <c r="BO73" s="5">
        <f t="shared" ca="1" si="386"/>
        <v>0</v>
      </c>
      <c r="BP73" s="5">
        <f t="shared" ca="1" si="387"/>
        <v>0</v>
      </c>
      <c r="BQ73" s="5">
        <f t="shared" ca="1" si="388"/>
        <v>0</v>
      </c>
      <c r="BR73" s="5">
        <f t="shared" ca="1" si="389"/>
        <v>0</v>
      </c>
      <c r="BS73" s="5">
        <f t="shared" ca="1" si="389"/>
        <v>0</v>
      </c>
      <c r="BT73" s="38">
        <f t="shared" ca="1" si="390"/>
        <v>0</v>
      </c>
      <c r="BU73" s="38">
        <f t="shared" ca="1" si="391"/>
        <v>0</v>
      </c>
      <c r="BV73" s="38">
        <f t="shared" ca="1" si="392"/>
        <v>0</v>
      </c>
      <c r="BW73" s="38">
        <f t="shared" ca="1" si="393"/>
        <v>0</v>
      </c>
      <c r="BX73" s="38">
        <f t="shared" ca="1" si="394"/>
        <v>0</v>
      </c>
      <c r="BY73" s="38">
        <f t="shared" ca="1" si="395"/>
        <v>0</v>
      </c>
      <c r="BZ73" s="38">
        <f t="shared" ca="1" si="396"/>
        <v>0</v>
      </c>
      <c r="CA73" s="20">
        <f t="shared" ca="1" si="397"/>
        <v>0</v>
      </c>
      <c r="CB73" s="34">
        <f t="shared" ca="1" si="86"/>
        <v>261.75938748186576</v>
      </c>
      <c r="CC73" s="34">
        <f t="shared" ca="1" si="87"/>
        <v>261.75938748186576</v>
      </c>
      <c r="CD73" s="25">
        <f t="shared" ca="1" si="398"/>
        <v>0</v>
      </c>
      <c r="CE73" s="35">
        <f t="shared" ca="1" si="399"/>
        <v>261.27199999999999</v>
      </c>
      <c r="CF73" s="35">
        <f t="shared" ca="1" si="400"/>
        <v>261.27199999999999</v>
      </c>
      <c r="CG73" s="47">
        <f t="shared" ca="1" si="332"/>
        <v>0</v>
      </c>
      <c r="CH73" s="46"/>
      <c r="CJ73" s="5">
        <f t="shared" ca="1" si="155"/>
        <v>91</v>
      </c>
      <c r="CK73" s="5">
        <f t="shared" ca="1" si="156"/>
        <v>77</v>
      </c>
      <c r="CL73" s="66">
        <f t="shared" ca="1" si="157"/>
        <v>0.15384615384615385</v>
      </c>
      <c r="CO73" s="5">
        <f t="shared" ca="1" si="334"/>
        <v>4032690</v>
      </c>
      <c r="CP73" s="5">
        <f t="shared" ca="1" si="334"/>
        <v>0.58924900000000002</v>
      </c>
      <c r="CQ73" s="5">
        <f t="shared" ca="1" si="334"/>
        <v>130771</v>
      </c>
      <c r="CR73" s="5">
        <f t="shared" ca="1" si="334"/>
        <v>219526</v>
      </c>
      <c r="CS73" s="5">
        <f t="shared" ca="1" si="334"/>
        <v>0</v>
      </c>
      <c r="CT73" s="5">
        <f t="shared" ca="1" si="334"/>
        <v>1033.18</v>
      </c>
      <c r="CU73" s="5">
        <f t="shared" ca="1" si="334"/>
        <v>0</v>
      </c>
      <c r="CV73" s="5">
        <f t="shared" ca="1" si="334"/>
        <v>104246</v>
      </c>
      <c r="CW73" s="5">
        <f t="shared" ca="1" si="334"/>
        <v>3577120</v>
      </c>
      <c r="CX73" s="5">
        <f t="shared" ca="1" si="334"/>
        <v>0</v>
      </c>
      <c r="CY73" s="5">
        <f t="shared" ca="1" si="334"/>
        <v>0</v>
      </c>
      <c r="CZ73" s="5">
        <f t="shared" ca="1" si="334"/>
        <v>0</v>
      </c>
      <c r="DA73" s="5"/>
      <c r="DB73" s="5">
        <f t="shared" ca="1" si="335"/>
        <v>598.19399999999996</v>
      </c>
      <c r="DC73" s="5">
        <f t="shared" ca="1" si="335"/>
        <v>112.29900000000001</v>
      </c>
      <c r="DD73" s="5">
        <f t="shared" ca="1" si="335"/>
        <v>0</v>
      </c>
      <c r="DE73" s="5">
        <f t="shared" ca="1" si="335"/>
        <v>0</v>
      </c>
      <c r="DF73" s="5">
        <f t="shared" ca="1" si="335"/>
        <v>0</v>
      </c>
      <c r="DG73" s="5">
        <f t="shared" ca="1" si="335"/>
        <v>0</v>
      </c>
      <c r="DH73" s="5">
        <f t="shared" ca="1" si="335"/>
        <v>485.89499999999998</v>
      </c>
      <c r="DI73" s="5">
        <f t="shared" ca="1" si="335"/>
        <v>0</v>
      </c>
      <c r="DJ73" s="5">
        <f t="shared" ca="1" si="335"/>
        <v>0</v>
      </c>
      <c r="DK73" s="5">
        <f t="shared" ca="1" si="335"/>
        <v>0</v>
      </c>
      <c r="DL73" s="5">
        <f t="shared" ca="1" si="335"/>
        <v>0</v>
      </c>
      <c r="DM73" s="5">
        <f t="shared" ca="1" si="335"/>
        <v>0</v>
      </c>
      <c r="DN73" s="5"/>
      <c r="DO73" s="5">
        <f t="shared" ca="1" si="336"/>
        <v>223.102</v>
      </c>
      <c r="DP73" s="5">
        <f t="shared" ca="1" si="336"/>
        <v>0.33724300000000001</v>
      </c>
      <c r="DQ73" s="5">
        <f t="shared" ca="1" si="336"/>
        <v>86.421000000000006</v>
      </c>
      <c r="DR73" s="5">
        <f t="shared" ca="1" si="336"/>
        <v>86.602000000000004</v>
      </c>
      <c r="DS73" s="5">
        <f t="shared" ca="1" si="336"/>
        <v>0</v>
      </c>
      <c r="DT73" s="5">
        <f t="shared" ca="1" si="336"/>
        <v>0.32792900000000003</v>
      </c>
      <c r="DU73" s="5">
        <f t="shared" ca="1" si="336"/>
        <v>1.3032300000000001</v>
      </c>
      <c r="DV73" s="5">
        <f t="shared" ca="1" si="336"/>
        <v>48.1111</v>
      </c>
      <c r="DW73" s="5"/>
      <c r="DX73" s="20">
        <f t="shared" ca="1" si="273"/>
        <v>257.6901845684514</v>
      </c>
      <c r="DY73" s="20">
        <f t="shared" ca="1" si="274"/>
        <v>0.2094419408886436</v>
      </c>
      <c r="DZ73" s="20">
        <f t="shared" ca="1" si="275"/>
        <v>8.3201371676630398</v>
      </c>
      <c r="EA73" s="20">
        <f t="shared" ca="1" si="276"/>
        <v>13.967060218767131</v>
      </c>
      <c r="EB73" s="20">
        <f t="shared" ca="1" si="277"/>
        <v>0</v>
      </c>
      <c r="EC73" s="20">
        <f t="shared" ca="1" si="278"/>
        <v>6.5734752497771679E-2</v>
      </c>
      <c r="ED73" s="20">
        <f t="shared" ca="1" si="279"/>
        <v>0.90605059316250147</v>
      </c>
      <c r="EE73" s="20">
        <f t="shared" ca="1" si="280"/>
        <v>6.6325180596630853</v>
      </c>
      <c r="EF73" s="20">
        <f t="shared" ca="1" si="281"/>
        <v>227.58967252059563</v>
      </c>
      <c r="EG73" s="20">
        <f t="shared" ca="1" si="282"/>
        <v>0</v>
      </c>
      <c r="EH73" s="20">
        <f t="shared" ca="1" si="283"/>
        <v>0</v>
      </c>
      <c r="EI73" s="5"/>
      <c r="EJ73" s="5"/>
      <c r="EK73" s="5"/>
      <c r="EL73" s="5">
        <f t="shared" ca="1" si="340"/>
        <v>4032690</v>
      </c>
      <c r="EM73" s="5">
        <f t="shared" ca="1" si="340"/>
        <v>0.58924900000000002</v>
      </c>
      <c r="EN73" s="5">
        <f t="shared" ca="1" si="340"/>
        <v>130771</v>
      </c>
      <c r="EO73" s="5">
        <f t="shared" ca="1" si="340"/>
        <v>219526</v>
      </c>
      <c r="EP73" s="5">
        <f t="shared" ca="1" si="340"/>
        <v>0</v>
      </c>
      <c r="EQ73" s="5">
        <f t="shared" ca="1" si="340"/>
        <v>1033.18</v>
      </c>
      <c r="ER73" s="5">
        <f t="shared" ca="1" si="340"/>
        <v>0</v>
      </c>
      <c r="ES73" s="5">
        <f t="shared" ca="1" si="340"/>
        <v>104246</v>
      </c>
      <c r="ET73" s="5">
        <f t="shared" ca="1" si="340"/>
        <v>3577120</v>
      </c>
      <c r="EU73" s="5">
        <f t="shared" ca="1" si="340"/>
        <v>0</v>
      </c>
      <c r="EV73" s="5">
        <f t="shared" ca="1" si="340"/>
        <v>0</v>
      </c>
      <c r="EW73" s="5">
        <f t="shared" ca="1" si="340"/>
        <v>0</v>
      </c>
      <c r="EX73" s="5"/>
      <c r="EY73" s="5">
        <f t="shared" ca="1" si="341"/>
        <v>598.19399999999996</v>
      </c>
      <c r="EZ73" s="5">
        <f t="shared" ca="1" si="341"/>
        <v>112.29900000000001</v>
      </c>
      <c r="FA73" s="5">
        <f t="shared" ca="1" si="341"/>
        <v>0</v>
      </c>
      <c r="FB73" s="5">
        <f t="shared" ca="1" si="341"/>
        <v>0</v>
      </c>
      <c r="FC73" s="5">
        <f t="shared" ca="1" si="341"/>
        <v>0</v>
      </c>
      <c r="FD73" s="5">
        <f t="shared" ca="1" si="341"/>
        <v>0</v>
      </c>
      <c r="FE73" s="5">
        <f t="shared" ca="1" si="341"/>
        <v>485.89499999999998</v>
      </c>
      <c r="FF73" s="5">
        <f t="shared" ca="1" si="341"/>
        <v>0</v>
      </c>
      <c r="FG73" s="5">
        <f t="shared" ca="1" si="341"/>
        <v>0</v>
      </c>
      <c r="FH73" s="5">
        <f t="shared" ca="1" si="341"/>
        <v>0</v>
      </c>
      <c r="FI73" s="5">
        <f t="shared" ca="1" si="341"/>
        <v>0</v>
      </c>
      <c r="FJ73" s="5">
        <f t="shared" ca="1" si="341"/>
        <v>0</v>
      </c>
      <c r="FK73" s="5"/>
      <c r="FL73" s="5">
        <f t="shared" ca="1" si="342"/>
        <v>223.102</v>
      </c>
      <c r="FM73" s="5">
        <f t="shared" ca="1" si="342"/>
        <v>0.33724300000000001</v>
      </c>
      <c r="FN73" s="5">
        <f t="shared" ca="1" si="342"/>
        <v>86.421000000000006</v>
      </c>
      <c r="FO73" s="5">
        <f t="shared" ca="1" si="342"/>
        <v>86.602000000000004</v>
      </c>
      <c r="FP73" s="5">
        <f t="shared" ca="1" si="342"/>
        <v>0</v>
      </c>
      <c r="FQ73" s="5">
        <f t="shared" ca="1" si="342"/>
        <v>0.32792900000000003</v>
      </c>
      <c r="FR73" s="5">
        <f t="shared" ca="1" si="342"/>
        <v>1.3032300000000001</v>
      </c>
      <c r="FS73" s="5">
        <f t="shared" ca="1" si="342"/>
        <v>48.1111</v>
      </c>
      <c r="FT73" s="5"/>
      <c r="FU73" s="20">
        <f t="shared" ca="1" si="284"/>
        <v>257.6901845684514</v>
      </c>
      <c r="FV73" s="20">
        <f t="shared" ca="1" si="285"/>
        <v>0.2094419408886436</v>
      </c>
      <c r="FW73" s="20">
        <f t="shared" ca="1" si="286"/>
        <v>8.3201371676630398</v>
      </c>
      <c r="FX73" s="20">
        <f t="shared" ca="1" si="287"/>
        <v>13.967060218767131</v>
      </c>
      <c r="FY73" s="20">
        <f t="shared" ca="1" si="288"/>
        <v>0</v>
      </c>
      <c r="FZ73" s="20">
        <f t="shared" ca="1" si="289"/>
        <v>6.5734752497771679E-2</v>
      </c>
      <c r="GA73" s="20">
        <f t="shared" ca="1" si="290"/>
        <v>0.90605059316250147</v>
      </c>
      <c r="GB73" s="20">
        <f t="shared" ca="1" si="291"/>
        <v>6.6325180596630853</v>
      </c>
      <c r="GC73" s="20">
        <f t="shared" ca="1" si="292"/>
        <v>227.58967252059563</v>
      </c>
      <c r="GD73" s="20">
        <f t="shared" ca="1" si="293"/>
        <v>0</v>
      </c>
      <c r="GE73" s="20">
        <f t="shared" ca="1" si="294"/>
        <v>0</v>
      </c>
      <c r="GF73" s="5"/>
      <c r="GG73" s="5"/>
      <c r="GH73" s="5"/>
      <c r="GI73" s="5">
        <f t="shared" ca="1" si="337"/>
        <v>4097340</v>
      </c>
      <c r="GJ73" s="5">
        <f t="shared" ca="1" si="337"/>
        <v>0.412887</v>
      </c>
      <c r="GK73" s="5">
        <f t="shared" ca="1" si="337"/>
        <v>253290</v>
      </c>
      <c r="GL73" s="5">
        <f t="shared" ca="1" si="337"/>
        <v>169909</v>
      </c>
      <c r="GM73" s="5">
        <f t="shared" ca="1" si="337"/>
        <v>0</v>
      </c>
      <c r="GN73" s="5">
        <f t="shared" ca="1" si="337"/>
        <v>88.274500000000003</v>
      </c>
      <c r="GO73" s="5">
        <f t="shared" ca="1" si="337"/>
        <v>0</v>
      </c>
      <c r="GP73" s="5">
        <f t="shared" ca="1" si="337"/>
        <v>96935</v>
      </c>
      <c r="GQ73" s="5">
        <f t="shared" ca="1" si="337"/>
        <v>3577120</v>
      </c>
      <c r="GR73" s="5">
        <f t="shared" ca="1" si="337"/>
        <v>0</v>
      </c>
      <c r="GS73" s="5">
        <f t="shared" ca="1" si="337"/>
        <v>0</v>
      </c>
      <c r="GT73" s="5">
        <f t="shared" ca="1" si="337"/>
        <v>0</v>
      </c>
      <c r="GU73" s="5"/>
      <c r="GV73" s="5">
        <f t="shared" ca="1" si="338"/>
        <v>574.55999999999995</v>
      </c>
      <c r="GW73" s="5">
        <f t="shared" ca="1" si="338"/>
        <v>73.410899999999998</v>
      </c>
      <c r="GX73" s="5">
        <f t="shared" ca="1" si="338"/>
        <v>0</v>
      </c>
      <c r="GY73" s="5">
        <f t="shared" ca="1" si="338"/>
        <v>0</v>
      </c>
      <c r="GZ73" s="5">
        <f t="shared" ca="1" si="338"/>
        <v>0</v>
      </c>
      <c r="HA73" s="5">
        <f t="shared" ca="1" si="338"/>
        <v>0</v>
      </c>
      <c r="HB73" s="5">
        <f t="shared" ca="1" si="338"/>
        <v>501.149</v>
      </c>
      <c r="HC73" s="5">
        <f t="shared" ca="1" si="338"/>
        <v>0</v>
      </c>
      <c r="HD73" s="5">
        <f t="shared" ca="1" si="338"/>
        <v>0</v>
      </c>
      <c r="HE73" s="5">
        <f t="shared" ca="1" si="338"/>
        <v>0</v>
      </c>
      <c r="HF73" s="5">
        <f t="shared" ca="1" si="338"/>
        <v>0</v>
      </c>
      <c r="HG73" s="5">
        <f t="shared" ca="1" si="338"/>
        <v>0</v>
      </c>
      <c r="HH73" s="5"/>
      <c r="HI73" s="5">
        <f t="shared" ca="1" si="339"/>
        <v>261.27199999999999</v>
      </c>
      <c r="HJ73" s="5">
        <f t="shared" ca="1" si="339"/>
        <v>0.22079699999999999</v>
      </c>
      <c r="HK73" s="5">
        <f t="shared" ca="1" si="339"/>
        <v>147.04400000000001</v>
      </c>
      <c r="HL73" s="5">
        <f t="shared" ca="1" si="339"/>
        <v>68.093299999999999</v>
      </c>
      <c r="HM73" s="5">
        <f t="shared" ca="1" si="339"/>
        <v>0</v>
      </c>
      <c r="HN73" s="5">
        <f t="shared" ca="1" si="339"/>
        <v>2.7761000000000001E-2</v>
      </c>
      <c r="HO73" s="5">
        <f t="shared" ca="1" si="339"/>
        <v>1.3441799999999999</v>
      </c>
      <c r="HP73" s="5">
        <f t="shared" ca="1" si="339"/>
        <v>44.541400000000003</v>
      </c>
      <c r="HQ73" s="5"/>
      <c r="HR73" s="20">
        <f t="shared" ca="1" si="103"/>
        <v>261.75938748186576</v>
      </c>
      <c r="HS73" s="20">
        <f t="shared" ca="1" si="104"/>
        <v>0.13691590500531439</v>
      </c>
      <c r="HT73" s="20">
        <f t="shared" ca="1" si="105"/>
        <v>16.115251418107771</v>
      </c>
      <c r="HU73" s="20">
        <f t="shared" ca="1" si="106"/>
        <v>10.810242225114585</v>
      </c>
      <c r="HV73" s="20">
        <f t="shared" ca="1" si="107"/>
        <v>0</v>
      </c>
      <c r="HW73" s="20">
        <f t="shared" ca="1" si="108"/>
        <v>5.6163518548215654E-3</v>
      </c>
      <c r="HX73" s="20">
        <f t="shared" ca="1" si="109"/>
        <v>0.93449479560973969</v>
      </c>
      <c r="HY73" s="20">
        <f t="shared" ca="1" si="110"/>
        <v>6.1673650606588364</v>
      </c>
      <c r="HZ73" s="20">
        <f t="shared" ca="1" si="111"/>
        <v>227.58967252059563</v>
      </c>
      <c r="IA73" s="20">
        <f t="shared" ca="1" si="112"/>
        <v>0</v>
      </c>
      <c r="IB73" s="20">
        <f t="shared" ca="1" si="113"/>
        <v>0</v>
      </c>
      <c r="IC73" s="5"/>
      <c r="ID73" s="5"/>
      <c r="IE73" s="5"/>
      <c r="IF73" s="5">
        <f t="shared" ca="1" si="343"/>
        <v>4097340</v>
      </c>
      <c r="IG73" s="5">
        <f t="shared" ca="1" si="343"/>
        <v>0.412887</v>
      </c>
      <c r="IH73" s="5">
        <f t="shared" ca="1" si="343"/>
        <v>253290</v>
      </c>
      <c r="II73" s="5">
        <f t="shared" ca="1" si="343"/>
        <v>169909</v>
      </c>
      <c r="IJ73" s="5">
        <f t="shared" ca="1" si="343"/>
        <v>0</v>
      </c>
      <c r="IK73" s="5">
        <f t="shared" ca="1" si="343"/>
        <v>88.274500000000003</v>
      </c>
      <c r="IL73" s="5">
        <f t="shared" ca="1" si="343"/>
        <v>0</v>
      </c>
      <c r="IM73" s="5">
        <f t="shared" ca="1" si="343"/>
        <v>96935</v>
      </c>
      <c r="IN73" s="5">
        <f t="shared" ca="1" si="343"/>
        <v>3577120</v>
      </c>
      <c r="IO73" s="5">
        <f t="shared" ca="1" si="343"/>
        <v>0</v>
      </c>
      <c r="IP73" s="5">
        <f t="shared" ca="1" si="343"/>
        <v>0</v>
      </c>
      <c r="IQ73" s="5">
        <f t="shared" ca="1" si="343"/>
        <v>0</v>
      </c>
      <c r="IR73" s="5"/>
      <c r="IS73" s="5">
        <f t="shared" ca="1" si="344"/>
        <v>574.55999999999995</v>
      </c>
      <c r="IT73" s="5">
        <f t="shared" ca="1" si="344"/>
        <v>73.410899999999998</v>
      </c>
      <c r="IU73" s="5">
        <f t="shared" ca="1" si="344"/>
        <v>0</v>
      </c>
      <c r="IV73" s="5">
        <f t="shared" ca="1" si="344"/>
        <v>0</v>
      </c>
      <c r="IW73" s="5">
        <f t="shared" ca="1" si="344"/>
        <v>0</v>
      </c>
      <c r="IX73" s="5">
        <f t="shared" ca="1" si="344"/>
        <v>0</v>
      </c>
      <c r="IY73" s="5">
        <f t="shared" ca="1" si="344"/>
        <v>501.149</v>
      </c>
      <c r="IZ73" s="5">
        <f t="shared" ca="1" si="344"/>
        <v>0</v>
      </c>
      <c r="JA73" s="5">
        <f t="shared" ca="1" si="344"/>
        <v>0</v>
      </c>
      <c r="JB73" s="5">
        <f t="shared" ca="1" si="344"/>
        <v>0</v>
      </c>
      <c r="JC73" s="5">
        <f t="shared" ca="1" si="344"/>
        <v>0</v>
      </c>
      <c r="JD73" s="5">
        <f t="shared" ca="1" si="344"/>
        <v>0</v>
      </c>
      <c r="JE73" s="5"/>
      <c r="JF73" s="5">
        <f t="shared" ca="1" si="345"/>
        <v>261.27199999999999</v>
      </c>
      <c r="JG73" s="5">
        <f t="shared" ca="1" si="345"/>
        <v>0.22079699999999999</v>
      </c>
      <c r="JH73" s="5">
        <f t="shared" ca="1" si="345"/>
        <v>147.04400000000001</v>
      </c>
      <c r="JI73" s="5">
        <f t="shared" ca="1" si="345"/>
        <v>68.093299999999999</v>
      </c>
      <c r="JJ73" s="5">
        <f t="shared" ca="1" si="345"/>
        <v>0</v>
      </c>
      <c r="JK73" s="5">
        <f t="shared" ca="1" si="345"/>
        <v>2.7761000000000001E-2</v>
      </c>
      <c r="JL73" s="5">
        <f t="shared" ca="1" si="345"/>
        <v>1.3441799999999999</v>
      </c>
      <c r="JM73" s="5">
        <f t="shared" ca="1" si="345"/>
        <v>44.541400000000003</v>
      </c>
      <c r="JN73" s="5"/>
      <c r="JO73" s="20">
        <f t="shared" ca="1" si="295"/>
        <v>261.75938748186576</v>
      </c>
      <c r="JP73" s="20">
        <f t="shared" ca="1" si="296"/>
        <v>0.13691590500531439</v>
      </c>
      <c r="JQ73" s="20">
        <f t="shared" ca="1" si="297"/>
        <v>16.115251418107771</v>
      </c>
      <c r="JR73" s="20">
        <f t="shared" ca="1" si="298"/>
        <v>10.810242225114585</v>
      </c>
      <c r="JS73" s="20">
        <f t="shared" ca="1" si="299"/>
        <v>0</v>
      </c>
      <c r="JT73" s="20">
        <f t="shared" ca="1" si="300"/>
        <v>5.6163518548215654E-3</v>
      </c>
      <c r="JU73" s="20">
        <f t="shared" ca="1" si="301"/>
        <v>0.93449479560973969</v>
      </c>
      <c r="JV73" s="20">
        <f t="shared" ca="1" si="302"/>
        <v>6.1673650606588364</v>
      </c>
      <c r="JW73" s="20">
        <f t="shared" ca="1" si="303"/>
        <v>227.58967252059563</v>
      </c>
      <c r="JX73" s="20">
        <f t="shared" ca="1" si="304"/>
        <v>0</v>
      </c>
      <c r="JY73" s="20">
        <f t="shared" ca="1" si="305"/>
        <v>0</v>
      </c>
    </row>
    <row r="74" spans="1:285" ht="15" customHeight="1" x14ac:dyDescent="0.25">
      <c r="A74" s="5">
        <f>IF('Old Results'!E54='New Results'!E54,'New Results'!E54,"0")</f>
        <v>53627.8</v>
      </c>
      <c r="B74" s="5">
        <f t="shared" si="333"/>
        <v>300</v>
      </c>
      <c r="C74" s="28">
        <f t="shared" si="272"/>
        <v>53</v>
      </c>
      <c r="D74" s="43" t="str">
        <f>'Old Results'!C54</f>
        <v>030006-Run23</v>
      </c>
      <c r="E74" s="43" t="str">
        <f>'New Results'!C54</f>
        <v>030006-Run23</v>
      </c>
      <c r="F74" s="5">
        <f t="shared" ca="1" si="346"/>
        <v>0</v>
      </c>
      <c r="G74" s="5">
        <f t="shared" ca="1" si="347"/>
        <v>0</v>
      </c>
      <c r="H74" s="5">
        <f t="shared" ca="1" si="348"/>
        <v>0</v>
      </c>
      <c r="I74" s="5">
        <f t="shared" ca="1" si="349"/>
        <v>0</v>
      </c>
      <c r="J74" s="5">
        <f t="shared" ca="1" si="350"/>
        <v>0</v>
      </c>
      <c r="K74" s="5">
        <f t="shared" ca="1" si="351"/>
        <v>0</v>
      </c>
      <c r="L74" s="5">
        <f t="shared" ca="1" si="352"/>
        <v>0</v>
      </c>
      <c r="M74" s="5">
        <f t="shared" ca="1" si="353"/>
        <v>0</v>
      </c>
      <c r="N74" s="5">
        <f t="shared" ca="1" si="354"/>
        <v>0</v>
      </c>
      <c r="O74" s="5">
        <f t="shared" ca="1" si="355"/>
        <v>0</v>
      </c>
      <c r="P74" s="5">
        <f t="shared" ca="1" si="356"/>
        <v>0</v>
      </c>
      <c r="Q74" s="5">
        <f t="shared" ca="1" si="356"/>
        <v>0</v>
      </c>
      <c r="R74" s="5">
        <f t="shared" ca="1" si="357"/>
        <v>0</v>
      </c>
      <c r="S74" s="5">
        <f t="shared" ca="1" si="358"/>
        <v>0</v>
      </c>
      <c r="T74" s="5">
        <f t="shared" ca="1" si="359"/>
        <v>0</v>
      </c>
      <c r="U74" s="5">
        <f t="shared" ca="1" si="360"/>
        <v>0</v>
      </c>
      <c r="V74" s="5">
        <f t="shared" ca="1" si="361"/>
        <v>0</v>
      </c>
      <c r="W74" s="5">
        <f t="shared" ca="1" si="362"/>
        <v>0</v>
      </c>
      <c r="X74" s="5">
        <f t="shared" ca="1" si="363"/>
        <v>0</v>
      </c>
      <c r="Y74" s="5">
        <f t="shared" ca="1" si="364"/>
        <v>0</v>
      </c>
      <c r="Z74" s="5">
        <f t="shared" ca="1" si="365"/>
        <v>0</v>
      </c>
      <c r="AA74" s="5">
        <f t="shared" ca="1" si="366"/>
        <v>0</v>
      </c>
      <c r="AB74" s="5">
        <f t="shared" ca="1" si="367"/>
        <v>0</v>
      </c>
      <c r="AC74" s="5">
        <f t="shared" ca="1" si="367"/>
        <v>0</v>
      </c>
      <c r="AD74" s="38">
        <f t="shared" ca="1" si="368"/>
        <v>0</v>
      </c>
      <c r="AE74" s="38">
        <f t="shared" ca="1" si="369"/>
        <v>0</v>
      </c>
      <c r="AF74" s="38">
        <f t="shared" ca="1" si="370"/>
        <v>0</v>
      </c>
      <c r="AG74" s="38">
        <f t="shared" ca="1" si="371"/>
        <v>0</v>
      </c>
      <c r="AH74" s="38">
        <f t="shared" ca="1" si="372"/>
        <v>0</v>
      </c>
      <c r="AI74" s="38">
        <f t="shared" ca="1" si="373"/>
        <v>0</v>
      </c>
      <c r="AJ74" s="38">
        <f t="shared" ca="1" si="374"/>
        <v>0</v>
      </c>
      <c r="AK74" s="38">
        <f t="shared" ca="1" si="375"/>
        <v>0</v>
      </c>
      <c r="AL74" s="34">
        <f t="shared" ca="1" si="330"/>
        <v>33.164165824441795</v>
      </c>
      <c r="AM74" s="34">
        <f t="shared" ca="1" si="331"/>
        <v>33.164165824441795</v>
      </c>
      <c r="AN74" s="25">
        <f t="shared" ca="1" si="376"/>
        <v>0</v>
      </c>
      <c r="AO74" s="35">
        <f t="shared" ca="1" si="377"/>
        <v>133.11199999999999</v>
      </c>
      <c r="AP74" s="35">
        <f t="shared" ca="1" si="378"/>
        <v>133.11199999999999</v>
      </c>
      <c r="AQ74" s="47">
        <f t="shared" ca="1" si="131"/>
        <v>0</v>
      </c>
      <c r="AR74" s="35">
        <f t="shared" ca="1" si="70"/>
        <v>-3.6</v>
      </c>
      <c r="AS74" s="35">
        <f t="shared" ca="1" si="71"/>
        <v>-3.6</v>
      </c>
      <c r="AT74" s="49">
        <f t="shared" ca="1" si="132"/>
        <v>0</v>
      </c>
      <c r="AU74" s="5"/>
      <c r="AV74" s="5">
        <f t="shared" ca="1" si="72"/>
        <v>0</v>
      </c>
      <c r="AW74" s="5">
        <f t="shared" ca="1" si="73"/>
        <v>0</v>
      </c>
      <c r="AX74" s="5">
        <f t="shared" ca="1" si="74"/>
        <v>0</v>
      </c>
      <c r="AY74" s="5">
        <f t="shared" ca="1" si="75"/>
        <v>0</v>
      </c>
      <c r="AZ74" s="5">
        <f t="shared" ca="1" si="76"/>
        <v>0</v>
      </c>
      <c r="BA74" s="5">
        <f t="shared" ca="1" si="77"/>
        <v>0</v>
      </c>
      <c r="BB74" s="5">
        <f t="shared" ca="1" si="78"/>
        <v>0</v>
      </c>
      <c r="BC74" s="5">
        <f t="shared" ca="1" si="79"/>
        <v>0</v>
      </c>
      <c r="BD74" s="5">
        <f t="shared" ca="1" si="80"/>
        <v>0</v>
      </c>
      <c r="BE74" s="5">
        <f t="shared" ca="1" si="81"/>
        <v>0</v>
      </c>
      <c r="BF74" s="5">
        <f t="shared" ca="1" si="82"/>
        <v>0</v>
      </c>
      <c r="BG74" s="5">
        <f t="shared" ca="1" si="83"/>
        <v>0</v>
      </c>
      <c r="BH74" s="5">
        <f t="shared" ca="1" si="379"/>
        <v>0</v>
      </c>
      <c r="BI74" s="5">
        <f t="shared" ca="1" si="380"/>
        <v>0</v>
      </c>
      <c r="BJ74" s="5">
        <f t="shared" ca="1" si="381"/>
        <v>0</v>
      </c>
      <c r="BK74" s="5">
        <f t="shared" ca="1" si="382"/>
        <v>0</v>
      </c>
      <c r="BL74" s="5">
        <f t="shared" ca="1" si="383"/>
        <v>0</v>
      </c>
      <c r="BM74" s="5">
        <f t="shared" ca="1" si="384"/>
        <v>0</v>
      </c>
      <c r="BN74" s="5">
        <f t="shared" ca="1" si="385"/>
        <v>0</v>
      </c>
      <c r="BO74" s="5">
        <f t="shared" ca="1" si="386"/>
        <v>0</v>
      </c>
      <c r="BP74" s="5">
        <f t="shared" ca="1" si="387"/>
        <v>0</v>
      </c>
      <c r="BQ74" s="5">
        <f t="shared" ca="1" si="388"/>
        <v>0</v>
      </c>
      <c r="BR74" s="5">
        <f t="shared" ca="1" si="389"/>
        <v>0</v>
      </c>
      <c r="BS74" s="5">
        <f t="shared" ca="1" si="389"/>
        <v>0</v>
      </c>
      <c r="BT74" s="38">
        <f t="shared" ca="1" si="390"/>
        <v>0</v>
      </c>
      <c r="BU74" s="38">
        <f t="shared" ca="1" si="391"/>
        <v>0</v>
      </c>
      <c r="BV74" s="38">
        <f t="shared" ca="1" si="392"/>
        <v>0</v>
      </c>
      <c r="BW74" s="38">
        <f t="shared" ca="1" si="393"/>
        <v>0</v>
      </c>
      <c r="BX74" s="38">
        <f t="shared" ca="1" si="394"/>
        <v>0</v>
      </c>
      <c r="BY74" s="38">
        <f t="shared" ca="1" si="395"/>
        <v>0</v>
      </c>
      <c r="BZ74" s="38">
        <f t="shared" ca="1" si="396"/>
        <v>0</v>
      </c>
      <c r="CA74" s="20">
        <f t="shared" ca="1" si="397"/>
        <v>0</v>
      </c>
      <c r="CB74" s="34">
        <f t="shared" ca="1" si="86"/>
        <v>32.833249620532634</v>
      </c>
      <c r="CC74" s="34">
        <f t="shared" ca="1" si="87"/>
        <v>32.833249620532634</v>
      </c>
      <c r="CD74" s="25">
        <f t="shared" ca="1" si="398"/>
        <v>0</v>
      </c>
      <c r="CE74" s="35">
        <f t="shared" ca="1" si="399"/>
        <v>129.46799999999999</v>
      </c>
      <c r="CF74" s="35">
        <f t="shared" ca="1" si="400"/>
        <v>129.46799999999999</v>
      </c>
      <c r="CG74" s="47">
        <f t="shared" ca="1" si="332"/>
        <v>0</v>
      </c>
      <c r="CJ74" s="5">
        <f t="shared" ca="1" si="155"/>
        <v>90</v>
      </c>
      <c r="CK74" s="5">
        <f t="shared" ca="1" si="156"/>
        <v>77</v>
      </c>
      <c r="CL74" s="66">
        <f t="shared" ca="1" si="157"/>
        <v>0.14444444444444449</v>
      </c>
      <c r="CO74" s="5">
        <f t="shared" ca="1" si="334"/>
        <v>465821</v>
      </c>
      <c r="CP74" s="5">
        <f t="shared" ca="1" si="334"/>
        <v>6.1246099999999997</v>
      </c>
      <c r="CQ74" s="5">
        <f t="shared" ca="1" si="334"/>
        <v>104063</v>
      </c>
      <c r="CR74" s="5">
        <f t="shared" ca="1" si="334"/>
        <v>34316.400000000001</v>
      </c>
      <c r="CS74" s="5">
        <f t="shared" ca="1" si="334"/>
        <v>0</v>
      </c>
      <c r="CT74" s="5">
        <f t="shared" ca="1" si="334"/>
        <v>1070.8699999999999</v>
      </c>
      <c r="CU74" s="5">
        <f t="shared" ca="1" si="334"/>
        <v>0</v>
      </c>
      <c r="CV74" s="5">
        <f t="shared" ca="1" si="334"/>
        <v>96663.1</v>
      </c>
      <c r="CW74" s="5">
        <f t="shared" ca="1" si="334"/>
        <v>229701</v>
      </c>
      <c r="CX74" s="5">
        <f t="shared" ca="1" si="334"/>
        <v>0</v>
      </c>
      <c r="CY74" s="5">
        <f t="shared" ca="1" si="334"/>
        <v>0</v>
      </c>
      <c r="CZ74" s="5">
        <f t="shared" ca="1" si="334"/>
        <v>0</v>
      </c>
      <c r="DA74" s="5"/>
      <c r="DB74" s="5">
        <f t="shared" ca="1" si="335"/>
        <v>1891.4</v>
      </c>
      <c r="DC74" s="5">
        <f t="shared" ca="1" si="335"/>
        <v>1166.23</v>
      </c>
      <c r="DD74" s="5">
        <f t="shared" ca="1" si="335"/>
        <v>0</v>
      </c>
      <c r="DE74" s="5">
        <f t="shared" ca="1" si="335"/>
        <v>0</v>
      </c>
      <c r="DF74" s="5">
        <f t="shared" ca="1" si="335"/>
        <v>0</v>
      </c>
      <c r="DG74" s="5">
        <f t="shared" ca="1" si="335"/>
        <v>0</v>
      </c>
      <c r="DH74" s="5">
        <f t="shared" ca="1" si="335"/>
        <v>725.16099999999994</v>
      </c>
      <c r="DI74" s="5">
        <f t="shared" ca="1" si="335"/>
        <v>0</v>
      </c>
      <c r="DJ74" s="5">
        <f t="shared" ca="1" si="335"/>
        <v>0</v>
      </c>
      <c r="DK74" s="5">
        <f t="shared" ca="1" si="335"/>
        <v>0</v>
      </c>
      <c r="DL74" s="5">
        <f t="shared" ca="1" si="335"/>
        <v>0</v>
      </c>
      <c r="DM74" s="5">
        <f t="shared" ca="1" si="335"/>
        <v>0</v>
      </c>
      <c r="DN74" s="5"/>
      <c r="DO74" s="5">
        <f t="shared" ca="1" si="336"/>
        <v>133.11199999999999</v>
      </c>
      <c r="DP74" s="5">
        <f t="shared" ca="1" si="336"/>
        <v>3.5052099999999999</v>
      </c>
      <c r="DQ74" s="5">
        <f t="shared" ca="1" si="336"/>
        <v>66.153199999999998</v>
      </c>
      <c r="DR74" s="5">
        <f t="shared" ca="1" si="336"/>
        <v>16.305299999999999</v>
      </c>
      <c r="DS74" s="5">
        <f t="shared" ca="1" si="336"/>
        <v>0</v>
      </c>
      <c r="DT74" s="5">
        <f t="shared" ca="1" si="336"/>
        <v>0.33796399999999999</v>
      </c>
      <c r="DU74" s="5">
        <f t="shared" ca="1" si="336"/>
        <v>1.94537</v>
      </c>
      <c r="DV74" s="5">
        <f t="shared" ca="1" si="336"/>
        <v>44.865400000000001</v>
      </c>
      <c r="DW74" s="5"/>
      <c r="DX74" s="20">
        <f t="shared" ca="1" si="273"/>
        <v>33.164165824441795</v>
      </c>
      <c r="DY74" s="20">
        <f t="shared" ca="1" si="274"/>
        <v>2.1750639998157673</v>
      </c>
      <c r="DZ74" s="20">
        <f t="shared" ca="1" si="275"/>
        <v>6.6208749193515297</v>
      </c>
      <c r="EA74" s="20">
        <f t="shared" ca="1" si="276"/>
        <v>2.1833369409149732</v>
      </c>
      <c r="EB74" s="20">
        <f t="shared" ca="1" si="277"/>
        <v>0</v>
      </c>
      <c r="EC74" s="20">
        <f t="shared" ca="1" si="278"/>
        <v>6.8132730412211559E-2</v>
      </c>
      <c r="ED74" s="20">
        <f t="shared" ca="1" si="279"/>
        <v>1.3522109801259792</v>
      </c>
      <c r="EE74" s="20">
        <f t="shared" ca="1" si="280"/>
        <v>6.1500657718571334</v>
      </c>
      <c r="EF74" s="20">
        <f t="shared" ca="1" si="281"/>
        <v>14.61443154483309</v>
      </c>
      <c r="EG74" s="20">
        <f t="shared" ca="1" si="282"/>
        <v>0</v>
      </c>
      <c r="EH74" s="20">
        <f t="shared" ca="1" si="283"/>
        <v>0</v>
      </c>
      <c r="EI74" s="5"/>
      <c r="EJ74" s="5"/>
      <c r="EK74" s="5"/>
      <c r="EL74" s="5">
        <f t="shared" ca="1" si="340"/>
        <v>465821</v>
      </c>
      <c r="EM74" s="5">
        <f t="shared" ca="1" si="340"/>
        <v>6.1246099999999997</v>
      </c>
      <c r="EN74" s="5">
        <f t="shared" ca="1" si="340"/>
        <v>104063</v>
      </c>
      <c r="EO74" s="5">
        <f t="shared" ca="1" si="340"/>
        <v>34316.400000000001</v>
      </c>
      <c r="EP74" s="5">
        <f t="shared" ca="1" si="340"/>
        <v>0</v>
      </c>
      <c r="EQ74" s="5">
        <f t="shared" ca="1" si="340"/>
        <v>1070.8699999999999</v>
      </c>
      <c r="ER74" s="5">
        <f t="shared" ca="1" si="340"/>
        <v>0</v>
      </c>
      <c r="ES74" s="5">
        <f t="shared" ca="1" si="340"/>
        <v>96663.1</v>
      </c>
      <c r="ET74" s="5">
        <f t="shared" ca="1" si="340"/>
        <v>229701</v>
      </c>
      <c r="EU74" s="5">
        <f t="shared" ca="1" si="340"/>
        <v>0</v>
      </c>
      <c r="EV74" s="5">
        <f t="shared" ca="1" si="340"/>
        <v>0</v>
      </c>
      <c r="EW74" s="5">
        <f t="shared" ca="1" si="340"/>
        <v>0</v>
      </c>
      <c r="EX74" s="5"/>
      <c r="EY74" s="5">
        <f t="shared" ca="1" si="341"/>
        <v>1891.4</v>
      </c>
      <c r="EZ74" s="5">
        <f t="shared" ca="1" si="341"/>
        <v>1166.23</v>
      </c>
      <c r="FA74" s="5">
        <f t="shared" ca="1" si="341"/>
        <v>0</v>
      </c>
      <c r="FB74" s="5">
        <f t="shared" ca="1" si="341"/>
        <v>0</v>
      </c>
      <c r="FC74" s="5">
        <f t="shared" ca="1" si="341"/>
        <v>0</v>
      </c>
      <c r="FD74" s="5">
        <f t="shared" ca="1" si="341"/>
        <v>0</v>
      </c>
      <c r="FE74" s="5">
        <f t="shared" ca="1" si="341"/>
        <v>725.16099999999994</v>
      </c>
      <c r="FF74" s="5">
        <f t="shared" ca="1" si="341"/>
        <v>0</v>
      </c>
      <c r="FG74" s="5">
        <f t="shared" ca="1" si="341"/>
        <v>0</v>
      </c>
      <c r="FH74" s="5">
        <f t="shared" ca="1" si="341"/>
        <v>0</v>
      </c>
      <c r="FI74" s="5">
        <f t="shared" ca="1" si="341"/>
        <v>0</v>
      </c>
      <c r="FJ74" s="5">
        <f t="shared" ca="1" si="341"/>
        <v>0</v>
      </c>
      <c r="FK74" s="5"/>
      <c r="FL74" s="5">
        <f t="shared" ca="1" si="342"/>
        <v>133.11199999999999</v>
      </c>
      <c r="FM74" s="5">
        <f t="shared" ca="1" si="342"/>
        <v>3.5052099999999999</v>
      </c>
      <c r="FN74" s="5">
        <f t="shared" ca="1" si="342"/>
        <v>66.153199999999998</v>
      </c>
      <c r="FO74" s="5">
        <f t="shared" ca="1" si="342"/>
        <v>16.305299999999999</v>
      </c>
      <c r="FP74" s="5">
        <f t="shared" ca="1" si="342"/>
        <v>0</v>
      </c>
      <c r="FQ74" s="5">
        <f t="shared" ca="1" si="342"/>
        <v>0.33796399999999999</v>
      </c>
      <c r="FR74" s="5">
        <f t="shared" ca="1" si="342"/>
        <v>1.94537</v>
      </c>
      <c r="FS74" s="5">
        <f t="shared" ca="1" si="342"/>
        <v>44.865400000000001</v>
      </c>
      <c r="FT74" s="5"/>
      <c r="FU74" s="20">
        <f t="shared" ca="1" si="284"/>
        <v>33.164165824441795</v>
      </c>
      <c r="FV74" s="20">
        <f t="shared" ca="1" si="285"/>
        <v>2.1750639998157673</v>
      </c>
      <c r="FW74" s="20">
        <f t="shared" ca="1" si="286"/>
        <v>6.6208749193515297</v>
      </c>
      <c r="FX74" s="20">
        <f t="shared" ca="1" si="287"/>
        <v>2.1833369409149732</v>
      </c>
      <c r="FY74" s="20">
        <f t="shared" ca="1" si="288"/>
        <v>0</v>
      </c>
      <c r="FZ74" s="20">
        <f t="shared" ca="1" si="289"/>
        <v>6.8132730412211559E-2</v>
      </c>
      <c r="GA74" s="20">
        <f t="shared" ca="1" si="290"/>
        <v>1.3522109801259792</v>
      </c>
      <c r="GB74" s="20">
        <f t="shared" ca="1" si="291"/>
        <v>6.1500657718571334</v>
      </c>
      <c r="GC74" s="20">
        <f t="shared" ca="1" si="292"/>
        <v>14.61443154483309</v>
      </c>
      <c r="GD74" s="20">
        <f t="shared" ca="1" si="293"/>
        <v>0</v>
      </c>
      <c r="GE74" s="20">
        <f t="shared" ca="1" si="294"/>
        <v>0</v>
      </c>
      <c r="GF74" s="5"/>
      <c r="GG74" s="5"/>
      <c r="GH74" s="5"/>
      <c r="GI74" s="5">
        <f t="shared" ca="1" si="337"/>
        <v>459762</v>
      </c>
      <c r="GJ74" s="5">
        <f t="shared" ca="1" si="337"/>
        <v>6.2545799999999998</v>
      </c>
      <c r="GK74" s="5">
        <f t="shared" ca="1" si="337"/>
        <v>101163</v>
      </c>
      <c r="GL74" s="5">
        <f t="shared" ca="1" si="337"/>
        <v>31106.9</v>
      </c>
      <c r="GM74" s="5">
        <f t="shared" ca="1" si="337"/>
        <v>0</v>
      </c>
      <c r="GN74" s="5">
        <f t="shared" ca="1" si="337"/>
        <v>1121.6300000000001</v>
      </c>
      <c r="GO74" s="5">
        <f t="shared" ca="1" si="337"/>
        <v>0</v>
      </c>
      <c r="GP74" s="5">
        <f t="shared" ca="1" si="337"/>
        <v>96663.1</v>
      </c>
      <c r="GQ74" s="5">
        <f t="shared" ca="1" si="337"/>
        <v>229701</v>
      </c>
      <c r="GR74" s="5">
        <f t="shared" ca="1" si="337"/>
        <v>0</v>
      </c>
      <c r="GS74" s="5">
        <f t="shared" ca="1" si="337"/>
        <v>0</v>
      </c>
      <c r="GT74" s="5">
        <f t="shared" ca="1" si="337"/>
        <v>0</v>
      </c>
      <c r="GU74" s="5"/>
      <c r="GV74" s="5">
        <f t="shared" ca="1" si="338"/>
        <v>1920.67</v>
      </c>
      <c r="GW74" s="5">
        <f t="shared" ca="1" si="338"/>
        <v>1195.52</v>
      </c>
      <c r="GX74" s="5">
        <f t="shared" ca="1" si="338"/>
        <v>0</v>
      </c>
      <c r="GY74" s="5">
        <f t="shared" ca="1" si="338"/>
        <v>0</v>
      </c>
      <c r="GZ74" s="5">
        <f t="shared" ca="1" si="338"/>
        <v>0</v>
      </c>
      <c r="HA74" s="5">
        <f t="shared" ca="1" si="338"/>
        <v>0</v>
      </c>
      <c r="HB74" s="5">
        <f t="shared" ca="1" si="338"/>
        <v>725.14200000000005</v>
      </c>
      <c r="HC74" s="5">
        <f t="shared" ca="1" si="338"/>
        <v>0</v>
      </c>
      <c r="HD74" s="5">
        <f t="shared" ca="1" si="338"/>
        <v>0</v>
      </c>
      <c r="HE74" s="5">
        <f t="shared" ca="1" si="338"/>
        <v>0</v>
      </c>
      <c r="HF74" s="5">
        <f t="shared" ca="1" si="338"/>
        <v>0</v>
      </c>
      <c r="HG74" s="5">
        <f t="shared" ca="1" si="338"/>
        <v>0</v>
      </c>
      <c r="HH74" s="5"/>
      <c r="HI74" s="5">
        <f t="shared" ca="1" si="339"/>
        <v>129.46799999999999</v>
      </c>
      <c r="HJ74" s="5">
        <f t="shared" ca="1" si="339"/>
        <v>3.5793599999999999</v>
      </c>
      <c r="HK74" s="5">
        <f t="shared" ca="1" si="339"/>
        <v>64.144000000000005</v>
      </c>
      <c r="HL74" s="5">
        <f t="shared" ca="1" si="339"/>
        <v>14.579700000000001</v>
      </c>
      <c r="HM74" s="5">
        <f t="shared" ca="1" si="339"/>
        <v>0</v>
      </c>
      <c r="HN74" s="5">
        <f t="shared" ca="1" si="339"/>
        <v>0.35448400000000002</v>
      </c>
      <c r="HO74" s="5">
        <f t="shared" ca="1" si="339"/>
        <v>1.9453100000000001</v>
      </c>
      <c r="HP74" s="5">
        <f t="shared" ca="1" si="339"/>
        <v>44.865400000000001</v>
      </c>
      <c r="HQ74" s="5"/>
      <c r="HR74" s="20">
        <f t="shared" ca="1" si="103"/>
        <v>32.833249620532634</v>
      </c>
      <c r="HS74" s="20">
        <f t="shared" ca="1" si="104"/>
        <v>2.2296894638034748</v>
      </c>
      <c r="HT74" s="20">
        <f t="shared" ca="1" si="105"/>
        <v>6.4363661384580384</v>
      </c>
      <c r="HU74" s="20">
        <f t="shared" ca="1" si="106"/>
        <v>1.9791366194399174</v>
      </c>
      <c r="HV74" s="20">
        <f t="shared" ca="1" si="107"/>
        <v>0</v>
      </c>
      <c r="HW74" s="20">
        <f t="shared" ca="1" si="108"/>
        <v>7.136227031502318E-2</v>
      </c>
      <c r="HX74" s="20">
        <f t="shared" ca="1" si="109"/>
        <v>1.3521755507404742</v>
      </c>
      <c r="HY74" s="20">
        <f t="shared" ca="1" si="110"/>
        <v>6.1500657718571334</v>
      </c>
      <c r="HZ74" s="20">
        <f t="shared" ca="1" si="111"/>
        <v>14.61443154483309</v>
      </c>
      <c r="IA74" s="20">
        <f t="shared" ca="1" si="112"/>
        <v>0</v>
      </c>
      <c r="IB74" s="20">
        <f t="shared" ca="1" si="113"/>
        <v>0</v>
      </c>
      <c r="IC74" s="5"/>
      <c r="ID74" s="5"/>
      <c r="IE74" s="5"/>
      <c r="IF74" s="5">
        <f t="shared" ca="1" si="343"/>
        <v>459762</v>
      </c>
      <c r="IG74" s="5">
        <f t="shared" ca="1" si="343"/>
        <v>6.2545799999999998</v>
      </c>
      <c r="IH74" s="5">
        <f t="shared" ca="1" si="343"/>
        <v>101163</v>
      </c>
      <c r="II74" s="5">
        <f t="shared" ca="1" si="343"/>
        <v>31106.9</v>
      </c>
      <c r="IJ74" s="5">
        <f t="shared" ca="1" si="343"/>
        <v>0</v>
      </c>
      <c r="IK74" s="5">
        <f t="shared" ca="1" si="343"/>
        <v>1121.6300000000001</v>
      </c>
      <c r="IL74" s="5">
        <f t="shared" ca="1" si="343"/>
        <v>0</v>
      </c>
      <c r="IM74" s="5">
        <f t="shared" ca="1" si="343"/>
        <v>96663.1</v>
      </c>
      <c r="IN74" s="5">
        <f t="shared" ca="1" si="343"/>
        <v>229701</v>
      </c>
      <c r="IO74" s="5">
        <f t="shared" ca="1" si="343"/>
        <v>0</v>
      </c>
      <c r="IP74" s="5">
        <f t="shared" ca="1" si="343"/>
        <v>0</v>
      </c>
      <c r="IQ74" s="5">
        <f t="shared" ca="1" si="343"/>
        <v>0</v>
      </c>
      <c r="IR74" s="5"/>
      <c r="IS74" s="5">
        <f t="shared" ca="1" si="344"/>
        <v>1920.67</v>
      </c>
      <c r="IT74" s="5">
        <f t="shared" ca="1" si="344"/>
        <v>1195.52</v>
      </c>
      <c r="IU74" s="5">
        <f t="shared" ca="1" si="344"/>
        <v>0</v>
      </c>
      <c r="IV74" s="5">
        <f t="shared" ca="1" si="344"/>
        <v>0</v>
      </c>
      <c r="IW74" s="5">
        <f t="shared" ca="1" si="344"/>
        <v>0</v>
      </c>
      <c r="IX74" s="5">
        <f t="shared" ca="1" si="344"/>
        <v>0</v>
      </c>
      <c r="IY74" s="5">
        <f t="shared" ca="1" si="344"/>
        <v>725.14200000000005</v>
      </c>
      <c r="IZ74" s="5">
        <f t="shared" ca="1" si="344"/>
        <v>0</v>
      </c>
      <c r="JA74" s="5">
        <f t="shared" ca="1" si="344"/>
        <v>0</v>
      </c>
      <c r="JB74" s="5">
        <f t="shared" ca="1" si="344"/>
        <v>0</v>
      </c>
      <c r="JC74" s="5">
        <f t="shared" ca="1" si="344"/>
        <v>0</v>
      </c>
      <c r="JD74" s="5">
        <f t="shared" ca="1" si="344"/>
        <v>0</v>
      </c>
      <c r="JE74" s="5"/>
      <c r="JF74" s="5">
        <f t="shared" ca="1" si="345"/>
        <v>129.46799999999999</v>
      </c>
      <c r="JG74" s="5">
        <f t="shared" ca="1" si="345"/>
        <v>3.5793599999999999</v>
      </c>
      <c r="JH74" s="5">
        <f t="shared" ca="1" si="345"/>
        <v>64.144000000000005</v>
      </c>
      <c r="JI74" s="5">
        <f t="shared" ca="1" si="345"/>
        <v>14.579700000000001</v>
      </c>
      <c r="JJ74" s="5">
        <f t="shared" ca="1" si="345"/>
        <v>0</v>
      </c>
      <c r="JK74" s="5">
        <f t="shared" ca="1" si="345"/>
        <v>0.35448400000000002</v>
      </c>
      <c r="JL74" s="5">
        <f t="shared" ca="1" si="345"/>
        <v>1.9453100000000001</v>
      </c>
      <c r="JM74" s="5">
        <f t="shared" ca="1" si="345"/>
        <v>44.865400000000001</v>
      </c>
      <c r="JN74" s="5"/>
      <c r="JO74" s="20">
        <f t="shared" ca="1" si="295"/>
        <v>32.833249620532634</v>
      </c>
      <c r="JP74" s="20">
        <f t="shared" ca="1" si="296"/>
        <v>2.2296894638034748</v>
      </c>
      <c r="JQ74" s="20">
        <f t="shared" ca="1" si="297"/>
        <v>6.4363661384580384</v>
      </c>
      <c r="JR74" s="20">
        <f t="shared" ca="1" si="298"/>
        <v>1.9791366194399174</v>
      </c>
      <c r="JS74" s="20">
        <f t="shared" ca="1" si="299"/>
        <v>0</v>
      </c>
      <c r="JT74" s="20">
        <f t="shared" ca="1" si="300"/>
        <v>7.136227031502318E-2</v>
      </c>
      <c r="JU74" s="20">
        <f t="shared" ca="1" si="301"/>
        <v>1.3521755507404742</v>
      </c>
      <c r="JV74" s="20">
        <f t="shared" ca="1" si="302"/>
        <v>6.1500657718571334</v>
      </c>
      <c r="JW74" s="20">
        <f t="shared" ca="1" si="303"/>
        <v>14.61443154483309</v>
      </c>
      <c r="JX74" s="20">
        <f t="shared" ca="1" si="304"/>
        <v>0</v>
      </c>
      <c r="JY74" s="20">
        <f t="shared" ca="1" si="305"/>
        <v>0</v>
      </c>
    </row>
    <row r="75" spans="1:285" ht="15" customHeight="1" x14ac:dyDescent="0.25">
      <c r="A75" s="5">
        <f>IF('Old Results'!E55='New Results'!E55,'New Results'!E55,"0")</f>
        <v>53627.8</v>
      </c>
      <c r="B75" s="5">
        <f t="shared" si="333"/>
        <v>300</v>
      </c>
      <c r="C75" s="28">
        <f t="shared" si="272"/>
        <v>54</v>
      </c>
      <c r="D75" s="43" t="str">
        <f>'Old Results'!C55</f>
        <v>030006-Run29</v>
      </c>
      <c r="E75" s="43" t="str">
        <f>'New Results'!C55</f>
        <v>030006-Run29</v>
      </c>
      <c r="F75" s="5">
        <f t="shared" ca="1" si="346"/>
        <v>0</v>
      </c>
      <c r="G75" s="5">
        <f t="shared" ca="1" si="347"/>
        <v>0</v>
      </c>
      <c r="H75" s="5">
        <f t="shared" ca="1" si="348"/>
        <v>0</v>
      </c>
      <c r="I75" s="5">
        <f t="shared" ca="1" si="349"/>
        <v>0</v>
      </c>
      <c r="J75" s="5">
        <f t="shared" ca="1" si="350"/>
        <v>0</v>
      </c>
      <c r="K75" s="5">
        <f t="shared" ca="1" si="351"/>
        <v>0</v>
      </c>
      <c r="L75" s="5">
        <f t="shared" ca="1" si="352"/>
        <v>0</v>
      </c>
      <c r="M75" s="5">
        <f t="shared" ca="1" si="353"/>
        <v>0</v>
      </c>
      <c r="N75" s="5">
        <f t="shared" ca="1" si="354"/>
        <v>0</v>
      </c>
      <c r="O75" s="5">
        <f t="shared" ca="1" si="355"/>
        <v>0</v>
      </c>
      <c r="P75" s="5">
        <f t="shared" ca="1" si="356"/>
        <v>0</v>
      </c>
      <c r="Q75" s="5">
        <f t="shared" ca="1" si="356"/>
        <v>0</v>
      </c>
      <c r="R75" s="5">
        <f t="shared" ca="1" si="357"/>
        <v>0</v>
      </c>
      <c r="S75" s="5">
        <f t="shared" ca="1" si="358"/>
        <v>0</v>
      </c>
      <c r="T75" s="5">
        <f t="shared" ca="1" si="359"/>
        <v>0</v>
      </c>
      <c r="U75" s="5">
        <f t="shared" ca="1" si="360"/>
        <v>0</v>
      </c>
      <c r="V75" s="5">
        <f t="shared" ca="1" si="361"/>
        <v>0</v>
      </c>
      <c r="W75" s="5">
        <f t="shared" ca="1" si="362"/>
        <v>0</v>
      </c>
      <c r="X75" s="5">
        <f t="shared" ca="1" si="363"/>
        <v>0</v>
      </c>
      <c r="Y75" s="5">
        <f t="shared" ca="1" si="364"/>
        <v>0</v>
      </c>
      <c r="Z75" s="5">
        <f t="shared" ca="1" si="365"/>
        <v>0</v>
      </c>
      <c r="AA75" s="5">
        <f t="shared" ca="1" si="366"/>
        <v>0</v>
      </c>
      <c r="AB75" s="5">
        <f t="shared" ca="1" si="367"/>
        <v>0</v>
      </c>
      <c r="AC75" s="5">
        <f t="shared" ca="1" si="367"/>
        <v>0</v>
      </c>
      <c r="AD75" s="38">
        <f t="shared" ca="1" si="368"/>
        <v>0</v>
      </c>
      <c r="AE75" s="38">
        <f t="shared" ca="1" si="369"/>
        <v>0</v>
      </c>
      <c r="AF75" s="38">
        <f t="shared" ca="1" si="370"/>
        <v>0</v>
      </c>
      <c r="AG75" s="38">
        <f t="shared" ca="1" si="371"/>
        <v>0</v>
      </c>
      <c r="AH75" s="38">
        <f t="shared" ca="1" si="372"/>
        <v>0</v>
      </c>
      <c r="AI75" s="38">
        <f t="shared" ca="1" si="373"/>
        <v>0</v>
      </c>
      <c r="AJ75" s="38">
        <f t="shared" ca="1" si="374"/>
        <v>0</v>
      </c>
      <c r="AK75" s="38">
        <f t="shared" ca="1" si="375"/>
        <v>0</v>
      </c>
      <c r="AL75" s="34">
        <f t="shared" ca="1" si="330"/>
        <v>28.53001025587475</v>
      </c>
      <c r="AM75" s="34">
        <f t="shared" ca="1" si="331"/>
        <v>28.53001025587475</v>
      </c>
      <c r="AN75" s="25">
        <f t="shared" ca="1" si="376"/>
        <v>0</v>
      </c>
      <c r="AO75" s="35">
        <f t="shared" ca="1" si="377"/>
        <v>101.051</v>
      </c>
      <c r="AP75" s="35">
        <f t="shared" ca="1" si="378"/>
        <v>101.051</v>
      </c>
      <c r="AQ75" s="47">
        <f t="shared" ca="1" si="131"/>
        <v>0</v>
      </c>
      <c r="AR75" s="35">
        <f t="shared" ca="1" si="70"/>
        <v>2.2999999999999998</v>
      </c>
      <c r="AS75" s="35">
        <f t="shared" ca="1" si="71"/>
        <v>2.2999999999999998</v>
      </c>
      <c r="AT75" s="49">
        <f t="shared" ca="1" si="132"/>
        <v>0</v>
      </c>
      <c r="AU75" s="5"/>
      <c r="AV75" s="5">
        <f t="shared" ca="1" si="72"/>
        <v>0</v>
      </c>
      <c r="AW75" s="5">
        <f t="shared" ca="1" si="73"/>
        <v>0</v>
      </c>
      <c r="AX75" s="5">
        <f t="shared" ca="1" si="74"/>
        <v>0</v>
      </c>
      <c r="AY75" s="5">
        <f t="shared" ca="1" si="75"/>
        <v>0</v>
      </c>
      <c r="AZ75" s="5">
        <f t="shared" ca="1" si="76"/>
        <v>0</v>
      </c>
      <c r="BA75" s="5">
        <f t="shared" ca="1" si="77"/>
        <v>0</v>
      </c>
      <c r="BB75" s="5">
        <f t="shared" ca="1" si="78"/>
        <v>0</v>
      </c>
      <c r="BC75" s="5">
        <f t="shared" ca="1" si="79"/>
        <v>0</v>
      </c>
      <c r="BD75" s="5">
        <f t="shared" ca="1" si="80"/>
        <v>0</v>
      </c>
      <c r="BE75" s="5">
        <f t="shared" ca="1" si="81"/>
        <v>0</v>
      </c>
      <c r="BF75" s="5">
        <f t="shared" ca="1" si="82"/>
        <v>0</v>
      </c>
      <c r="BG75" s="5">
        <f t="shared" ca="1" si="83"/>
        <v>0</v>
      </c>
      <c r="BH75" s="5">
        <f t="shared" ca="1" si="379"/>
        <v>0</v>
      </c>
      <c r="BI75" s="5">
        <f t="shared" ca="1" si="380"/>
        <v>0</v>
      </c>
      <c r="BJ75" s="5">
        <f t="shared" ca="1" si="381"/>
        <v>0</v>
      </c>
      <c r="BK75" s="5">
        <f t="shared" ca="1" si="382"/>
        <v>0</v>
      </c>
      <c r="BL75" s="5">
        <f t="shared" ca="1" si="383"/>
        <v>0</v>
      </c>
      <c r="BM75" s="5">
        <f t="shared" ca="1" si="384"/>
        <v>0</v>
      </c>
      <c r="BN75" s="5">
        <f t="shared" ca="1" si="385"/>
        <v>0</v>
      </c>
      <c r="BO75" s="5">
        <f t="shared" ca="1" si="386"/>
        <v>0</v>
      </c>
      <c r="BP75" s="5">
        <f t="shared" ca="1" si="387"/>
        <v>0</v>
      </c>
      <c r="BQ75" s="5">
        <f t="shared" ca="1" si="388"/>
        <v>0</v>
      </c>
      <c r="BR75" s="5">
        <f t="shared" ca="1" si="389"/>
        <v>0</v>
      </c>
      <c r="BS75" s="5">
        <f t="shared" ca="1" si="389"/>
        <v>0</v>
      </c>
      <c r="BT75" s="38">
        <f t="shared" ca="1" si="390"/>
        <v>0</v>
      </c>
      <c r="BU75" s="38">
        <f t="shared" ca="1" si="391"/>
        <v>0</v>
      </c>
      <c r="BV75" s="38">
        <f t="shared" ca="1" si="392"/>
        <v>0</v>
      </c>
      <c r="BW75" s="38">
        <f t="shared" ca="1" si="393"/>
        <v>0</v>
      </c>
      <c r="BX75" s="38">
        <f t="shared" ca="1" si="394"/>
        <v>0</v>
      </c>
      <c r="BY75" s="38">
        <f t="shared" ca="1" si="395"/>
        <v>0</v>
      </c>
      <c r="BZ75" s="38">
        <f t="shared" ca="1" si="396"/>
        <v>0</v>
      </c>
      <c r="CA75" s="20">
        <f t="shared" ca="1" si="397"/>
        <v>0</v>
      </c>
      <c r="CB75" s="34">
        <f t="shared" ca="1" si="86"/>
        <v>28.991859968150848</v>
      </c>
      <c r="CC75" s="34">
        <f t="shared" ca="1" si="87"/>
        <v>28.991859968150848</v>
      </c>
      <c r="CD75" s="25">
        <f t="shared" ca="1" si="398"/>
        <v>0</v>
      </c>
      <c r="CE75" s="35">
        <f t="shared" ca="1" si="399"/>
        <v>103.30200000000001</v>
      </c>
      <c r="CF75" s="35">
        <f t="shared" ca="1" si="400"/>
        <v>103.30200000000001</v>
      </c>
      <c r="CG75" s="47">
        <f t="shared" ca="1" si="332"/>
        <v>0</v>
      </c>
      <c r="CJ75" s="5">
        <f t="shared" ca="1" si="155"/>
        <v>70</v>
      </c>
      <c r="CK75" s="5">
        <f t="shared" ca="1" si="156"/>
        <v>59</v>
      </c>
      <c r="CL75" s="66">
        <f t="shared" ca="1" si="157"/>
        <v>0.15714285714285714</v>
      </c>
      <c r="CO75" s="5">
        <f t="shared" ref="CO75:CZ84" ca="1" si="401">OFFSET(INDIRECT($E$21),$C75,CO$19)</f>
        <v>405407</v>
      </c>
      <c r="CP75" s="5">
        <f t="shared" ca="1" si="401"/>
        <v>8.2595700000000001</v>
      </c>
      <c r="CQ75" s="5">
        <f t="shared" ca="1" si="401"/>
        <v>64610.9</v>
      </c>
      <c r="CR75" s="5">
        <f t="shared" ca="1" si="401"/>
        <v>37791.5</v>
      </c>
      <c r="CS75" s="5">
        <f t="shared" ca="1" si="401"/>
        <v>0</v>
      </c>
      <c r="CT75" s="5">
        <f t="shared" ca="1" si="401"/>
        <v>1288.56</v>
      </c>
      <c r="CU75" s="5">
        <f t="shared" ca="1" si="401"/>
        <v>0</v>
      </c>
      <c r="CV75" s="5">
        <f t="shared" ca="1" si="401"/>
        <v>72006.100000000006</v>
      </c>
      <c r="CW75" s="5">
        <f t="shared" ca="1" si="401"/>
        <v>229701</v>
      </c>
      <c r="CX75" s="5">
        <f t="shared" ca="1" si="401"/>
        <v>0</v>
      </c>
      <c r="CY75" s="5">
        <f t="shared" ca="1" si="401"/>
        <v>0</v>
      </c>
      <c r="CZ75" s="5">
        <f t="shared" ca="1" si="401"/>
        <v>0</v>
      </c>
      <c r="DA75" s="5"/>
      <c r="DB75" s="5">
        <f t="shared" ref="DB75:DM84" ca="1" si="402">OFFSET(INDIRECT($E$21),$C75,DB$19)</f>
        <v>1467.53</v>
      </c>
      <c r="DC75" s="5">
        <f t="shared" ca="1" si="402"/>
        <v>1467.53</v>
      </c>
      <c r="DD75" s="5">
        <f t="shared" ca="1" si="402"/>
        <v>0</v>
      </c>
      <c r="DE75" s="5">
        <f t="shared" ca="1" si="402"/>
        <v>0</v>
      </c>
      <c r="DF75" s="5">
        <f t="shared" ca="1" si="402"/>
        <v>0</v>
      </c>
      <c r="DG75" s="5">
        <f t="shared" ca="1" si="402"/>
        <v>0</v>
      </c>
      <c r="DH75" s="5">
        <f t="shared" ca="1" si="402"/>
        <v>0</v>
      </c>
      <c r="DI75" s="5">
        <f t="shared" ca="1" si="402"/>
        <v>0</v>
      </c>
      <c r="DJ75" s="5">
        <f t="shared" ca="1" si="402"/>
        <v>0</v>
      </c>
      <c r="DK75" s="5">
        <f t="shared" ca="1" si="402"/>
        <v>0</v>
      </c>
      <c r="DL75" s="5">
        <f t="shared" ca="1" si="402"/>
        <v>0</v>
      </c>
      <c r="DM75" s="5">
        <f t="shared" ca="1" si="402"/>
        <v>0</v>
      </c>
      <c r="DN75" s="5"/>
      <c r="DO75" s="5">
        <f t="shared" ref="DO75:DV84" ca="1" si="403">OFFSET(INDIRECT($E$21),$C75,DO$19)</f>
        <v>101.051</v>
      </c>
      <c r="DP75" s="5">
        <f t="shared" ca="1" si="403"/>
        <v>4.3837400000000004</v>
      </c>
      <c r="DQ75" s="5">
        <f t="shared" ca="1" si="403"/>
        <v>45.044899999999998</v>
      </c>
      <c r="DR75" s="5">
        <f t="shared" ca="1" si="403"/>
        <v>18.317699999999999</v>
      </c>
      <c r="DS75" s="5">
        <f t="shared" ca="1" si="403"/>
        <v>0</v>
      </c>
      <c r="DT75" s="5">
        <f t="shared" ca="1" si="403"/>
        <v>0.40789199999999998</v>
      </c>
      <c r="DU75" s="5">
        <f t="shared" ca="1" si="403"/>
        <v>0</v>
      </c>
      <c r="DV75" s="5">
        <f t="shared" ca="1" si="403"/>
        <v>32.897100000000002</v>
      </c>
      <c r="DW75" s="5"/>
      <c r="DX75" s="20">
        <f t="shared" ca="1" si="273"/>
        <v>28.53001025587475</v>
      </c>
      <c r="DY75" s="20">
        <f t="shared" ca="1" si="274"/>
        <v>2.7370352998414997</v>
      </c>
      <c r="DZ75" s="20">
        <f t="shared" ca="1" si="275"/>
        <v>4.1107856522176931</v>
      </c>
      <c r="EA75" s="20">
        <f t="shared" ca="1" si="276"/>
        <v>2.4044357217711707</v>
      </c>
      <c r="EB75" s="20">
        <f t="shared" ca="1" si="277"/>
        <v>0</v>
      </c>
      <c r="EC75" s="20">
        <f t="shared" ca="1" si="278"/>
        <v>8.1982977485557856E-2</v>
      </c>
      <c r="ED75" s="20">
        <f t="shared" ca="1" si="279"/>
        <v>0</v>
      </c>
      <c r="EE75" s="20">
        <f t="shared" ca="1" si="280"/>
        <v>4.5812957682396069</v>
      </c>
      <c r="EF75" s="20">
        <f t="shared" ca="1" si="281"/>
        <v>14.61443154483309</v>
      </c>
      <c r="EG75" s="20">
        <f t="shared" ca="1" si="282"/>
        <v>0</v>
      </c>
      <c r="EH75" s="20">
        <f t="shared" ca="1" si="283"/>
        <v>0</v>
      </c>
      <c r="EI75" s="5"/>
      <c r="EJ75" s="5"/>
      <c r="EK75" s="5"/>
      <c r="EL75" s="5">
        <f t="shared" ca="1" si="340"/>
        <v>405407</v>
      </c>
      <c r="EM75" s="5">
        <f t="shared" ca="1" si="340"/>
        <v>8.2595700000000001</v>
      </c>
      <c r="EN75" s="5">
        <f t="shared" ca="1" si="340"/>
        <v>64610.9</v>
      </c>
      <c r="EO75" s="5">
        <f t="shared" ca="1" si="340"/>
        <v>37791.5</v>
      </c>
      <c r="EP75" s="5">
        <f t="shared" ca="1" si="340"/>
        <v>0</v>
      </c>
      <c r="EQ75" s="5">
        <f t="shared" ca="1" si="340"/>
        <v>1288.56</v>
      </c>
      <c r="ER75" s="5">
        <f t="shared" ca="1" si="340"/>
        <v>0</v>
      </c>
      <c r="ES75" s="5">
        <f t="shared" ca="1" si="340"/>
        <v>72006.100000000006</v>
      </c>
      <c r="ET75" s="5">
        <f t="shared" ca="1" si="340"/>
        <v>229701</v>
      </c>
      <c r="EU75" s="5">
        <f t="shared" ca="1" si="340"/>
        <v>0</v>
      </c>
      <c r="EV75" s="5">
        <f t="shared" ca="1" si="340"/>
        <v>0</v>
      </c>
      <c r="EW75" s="5">
        <f t="shared" ca="1" si="340"/>
        <v>0</v>
      </c>
      <c r="EX75" s="5"/>
      <c r="EY75" s="5">
        <f t="shared" ca="1" si="341"/>
        <v>1467.53</v>
      </c>
      <c r="EZ75" s="5">
        <f t="shared" ca="1" si="341"/>
        <v>1467.53</v>
      </c>
      <c r="FA75" s="5">
        <f t="shared" ca="1" si="341"/>
        <v>0</v>
      </c>
      <c r="FB75" s="5">
        <f t="shared" ca="1" si="341"/>
        <v>0</v>
      </c>
      <c r="FC75" s="5">
        <f t="shared" ca="1" si="341"/>
        <v>0</v>
      </c>
      <c r="FD75" s="5">
        <f t="shared" ca="1" si="341"/>
        <v>0</v>
      </c>
      <c r="FE75" s="5">
        <f t="shared" ca="1" si="341"/>
        <v>0</v>
      </c>
      <c r="FF75" s="5">
        <f t="shared" ca="1" si="341"/>
        <v>0</v>
      </c>
      <c r="FG75" s="5">
        <f t="shared" ca="1" si="341"/>
        <v>0</v>
      </c>
      <c r="FH75" s="5">
        <f t="shared" ca="1" si="341"/>
        <v>0</v>
      </c>
      <c r="FI75" s="5">
        <f t="shared" ca="1" si="341"/>
        <v>0</v>
      </c>
      <c r="FJ75" s="5">
        <f t="shared" ca="1" si="341"/>
        <v>0</v>
      </c>
      <c r="FK75" s="5"/>
      <c r="FL75" s="5">
        <f t="shared" ca="1" si="342"/>
        <v>101.051</v>
      </c>
      <c r="FM75" s="5">
        <f t="shared" ca="1" si="342"/>
        <v>4.3837400000000004</v>
      </c>
      <c r="FN75" s="5">
        <f t="shared" ca="1" si="342"/>
        <v>45.044899999999998</v>
      </c>
      <c r="FO75" s="5">
        <f t="shared" ca="1" si="342"/>
        <v>18.317699999999999</v>
      </c>
      <c r="FP75" s="5">
        <f t="shared" ca="1" si="342"/>
        <v>0</v>
      </c>
      <c r="FQ75" s="5">
        <f t="shared" ca="1" si="342"/>
        <v>0.40789199999999998</v>
      </c>
      <c r="FR75" s="5">
        <f t="shared" ca="1" si="342"/>
        <v>0</v>
      </c>
      <c r="FS75" s="5">
        <f t="shared" ca="1" si="342"/>
        <v>32.897100000000002</v>
      </c>
      <c r="FT75" s="5"/>
      <c r="FU75" s="20">
        <f t="shared" ca="1" si="284"/>
        <v>28.53001025587475</v>
      </c>
      <c r="FV75" s="20">
        <f t="shared" ca="1" si="285"/>
        <v>2.7370352998414997</v>
      </c>
      <c r="FW75" s="20">
        <f t="shared" ca="1" si="286"/>
        <v>4.1107856522176931</v>
      </c>
      <c r="FX75" s="20">
        <f t="shared" ca="1" si="287"/>
        <v>2.4044357217711707</v>
      </c>
      <c r="FY75" s="20">
        <f t="shared" ca="1" si="288"/>
        <v>0</v>
      </c>
      <c r="FZ75" s="20">
        <f t="shared" ca="1" si="289"/>
        <v>8.1982977485557856E-2</v>
      </c>
      <c r="GA75" s="20">
        <f t="shared" ca="1" si="290"/>
        <v>0</v>
      </c>
      <c r="GB75" s="20">
        <f t="shared" ca="1" si="291"/>
        <v>4.5812957682396069</v>
      </c>
      <c r="GC75" s="20">
        <f t="shared" ca="1" si="292"/>
        <v>14.61443154483309</v>
      </c>
      <c r="GD75" s="20">
        <f t="shared" ca="1" si="293"/>
        <v>0</v>
      </c>
      <c r="GE75" s="20">
        <f t="shared" ca="1" si="294"/>
        <v>0</v>
      </c>
      <c r="GF75" s="5"/>
      <c r="GG75" s="5"/>
      <c r="GH75" s="5"/>
      <c r="GI75" s="5">
        <f t="shared" ref="GI75:GT84" ca="1" si="404">OFFSET(INDIRECT($E$21),$C75,GI$19)</f>
        <v>406339</v>
      </c>
      <c r="GJ75" s="5">
        <f t="shared" ca="1" si="404"/>
        <v>9.5778099999999995</v>
      </c>
      <c r="GK75" s="5">
        <f t="shared" ca="1" si="404"/>
        <v>64669.1</v>
      </c>
      <c r="GL75" s="5">
        <f t="shared" ca="1" si="404"/>
        <v>37700.1</v>
      </c>
      <c r="GM75" s="5">
        <f t="shared" ca="1" si="404"/>
        <v>0</v>
      </c>
      <c r="GN75" s="5">
        <f t="shared" ca="1" si="404"/>
        <v>1330.31</v>
      </c>
      <c r="GO75" s="5">
        <f t="shared" ca="1" si="404"/>
        <v>0</v>
      </c>
      <c r="GP75" s="5">
        <f t="shared" ca="1" si="404"/>
        <v>72928.3</v>
      </c>
      <c r="GQ75" s="5">
        <f t="shared" ca="1" si="404"/>
        <v>229701</v>
      </c>
      <c r="GR75" s="5">
        <f t="shared" ca="1" si="404"/>
        <v>0</v>
      </c>
      <c r="GS75" s="5">
        <f t="shared" ca="1" si="404"/>
        <v>0</v>
      </c>
      <c r="GT75" s="5">
        <f t="shared" ca="1" si="404"/>
        <v>0</v>
      </c>
      <c r="GU75" s="5"/>
      <c r="GV75" s="5">
        <f t="shared" ref="GV75:HG84" ca="1" si="405">OFFSET(INDIRECT($E$21),$C75,GV$19)</f>
        <v>1683.41</v>
      </c>
      <c r="GW75" s="5">
        <f t="shared" ca="1" si="405"/>
        <v>1683.41</v>
      </c>
      <c r="GX75" s="5">
        <f t="shared" ca="1" si="405"/>
        <v>0</v>
      </c>
      <c r="GY75" s="5">
        <f t="shared" ca="1" si="405"/>
        <v>0</v>
      </c>
      <c r="GZ75" s="5">
        <f t="shared" ca="1" si="405"/>
        <v>0</v>
      </c>
      <c r="HA75" s="5">
        <f t="shared" ca="1" si="405"/>
        <v>0</v>
      </c>
      <c r="HB75" s="5">
        <f t="shared" ca="1" si="405"/>
        <v>0</v>
      </c>
      <c r="HC75" s="5">
        <f t="shared" ca="1" si="405"/>
        <v>0</v>
      </c>
      <c r="HD75" s="5">
        <f t="shared" ca="1" si="405"/>
        <v>0</v>
      </c>
      <c r="HE75" s="5">
        <f t="shared" ca="1" si="405"/>
        <v>0</v>
      </c>
      <c r="HF75" s="5">
        <f t="shared" ca="1" si="405"/>
        <v>0</v>
      </c>
      <c r="HG75" s="5">
        <f t="shared" ca="1" si="405"/>
        <v>0</v>
      </c>
      <c r="HH75" s="5"/>
      <c r="HI75" s="5">
        <f t="shared" ref="HI75:HP84" ca="1" si="406">OFFSET(INDIRECT($E$21),$C75,HI$19)</f>
        <v>103.30200000000001</v>
      </c>
      <c r="HJ75" s="5">
        <f t="shared" ca="1" si="406"/>
        <v>4.9960500000000003</v>
      </c>
      <c r="HK75" s="5">
        <f t="shared" ca="1" si="406"/>
        <v>45.823500000000003</v>
      </c>
      <c r="HL75" s="5">
        <f t="shared" ca="1" si="406"/>
        <v>18.7074</v>
      </c>
      <c r="HM75" s="5">
        <f t="shared" ca="1" si="406"/>
        <v>0</v>
      </c>
      <c r="HN75" s="5">
        <f t="shared" ca="1" si="406"/>
        <v>0.42054999999999998</v>
      </c>
      <c r="HO75" s="5">
        <f t="shared" ca="1" si="406"/>
        <v>0</v>
      </c>
      <c r="HP75" s="5">
        <f t="shared" ca="1" si="406"/>
        <v>33.354900000000001</v>
      </c>
      <c r="HQ75" s="5"/>
      <c r="HR75" s="20">
        <f t="shared" ca="1" si="103"/>
        <v>28.991859968150848</v>
      </c>
      <c r="HS75" s="20">
        <f t="shared" ca="1" si="104"/>
        <v>3.1396715786909026</v>
      </c>
      <c r="HT75" s="20">
        <f t="shared" ca="1" si="105"/>
        <v>4.1144885525790729</v>
      </c>
      <c r="HU75" s="20">
        <f t="shared" ca="1" si="106"/>
        <v>2.3986205139871482</v>
      </c>
      <c r="HV75" s="20">
        <f t="shared" ca="1" si="107"/>
        <v>0</v>
      </c>
      <c r="HW75" s="20">
        <f t="shared" ca="1" si="108"/>
        <v>8.4639267693248643E-2</v>
      </c>
      <c r="HX75" s="20">
        <f t="shared" ca="1" si="109"/>
        <v>0</v>
      </c>
      <c r="HY75" s="20">
        <f t="shared" ca="1" si="110"/>
        <v>4.6399695605637374</v>
      </c>
      <c r="HZ75" s="20">
        <f t="shared" ca="1" si="111"/>
        <v>14.61443154483309</v>
      </c>
      <c r="IA75" s="20">
        <f t="shared" ca="1" si="112"/>
        <v>0</v>
      </c>
      <c r="IB75" s="20">
        <f t="shared" ca="1" si="113"/>
        <v>0</v>
      </c>
      <c r="IC75" s="5"/>
      <c r="ID75" s="5"/>
      <c r="IE75" s="5"/>
      <c r="IF75" s="5">
        <f t="shared" ca="1" si="343"/>
        <v>406339</v>
      </c>
      <c r="IG75" s="5">
        <f t="shared" ca="1" si="343"/>
        <v>9.5778099999999995</v>
      </c>
      <c r="IH75" s="5">
        <f t="shared" ca="1" si="343"/>
        <v>64669.1</v>
      </c>
      <c r="II75" s="5">
        <f t="shared" ca="1" si="343"/>
        <v>37700.1</v>
      </c>
      <c r="IJ75" s="5">
        <f t="shared" ca="1" si="343"/>
        <v>0</v>
      </c>
      <c r="IK75" s="5">
        <f t="shared" ca="1" si="343"/>
        <v>1330.31</v>
      </c>
      <c r="IL75" s="5">
        <f t="shared" ca="1" si="343"/>
        <v>0</v>
      </c>
      <c r="IM75" s="5">
        <f t="shared" ca="1" si="343"/>
        <v>72928.3</v>
      </c>
      <c r="IN75" s="5">
        <f t="shared" ca="1" si="343"/>
        <v>229701</v>
      </c>
      <c r="IO75" s="5">
        <f t="shared" ca="1" si="343"/>
        <v>0</v>
      </c>
      <c r="IP75" s="5">
        <f t="shared" ca="1" si="343"/>
        <v>0</v>
      </c>
      <c r="IQ75" s="5">
        <f t="shared" ca="1" si="343"/>
        <v>0</v>
      </c>
      <c r="IR75" s="5"/>
      <c r="IS75" s="5">
        <f t="shared" ca="1" si="344"/>
        <v>1683.41</v>
      </c>
      <c r="IT75" s="5">
        <f t="shared" ca="1" si="344"/>
        <v>1683.41</v>
      </c>
      <c r="IU75" s="5">
        <f t="shared" ca="1" si="344"/>
        <v>0</v>
      </c>
      <c r="IV75" s="5">
        <f t="shared" ca="1" si="344"/>
        <v>0</v>
      </c>
      <c r="IW75" s="5">
        <f t="shared" ca="1" si="344"/>
        <v>0</v>
      </c>
      <c r="IX75" s="5">
        <f t="shared" ca="1" si="344"/>
        <v>0</v>
      </c>
      <c r="IY75" s="5">
        <f t="shared" ca="1" si="344"/>
        <v>0</v>
      </c>
      <c r="IZ75" s="5">
        <f t="shared" ca="1" si="344"/>
        <v>0</v>
      </c>
      <c r="JA75" s="5">
        <f t="shared" ca="1" si="344"/>
        <v>0</v>
      </c>
      <c r="JB75" s="5">
        <f t="shared" ca="1" si="344"/>
        <v>0</v>
      </c>
      <c r="JC75" s="5">
        <f t="shared" ca="1" si="344"/>
        <v>0</v>
      </c>
      <c r="JD75" s="5">
        <f t="shared" ca="1" si="344"/>
        <v>0</v>
      </c>
      <c r="JE75" s="5"/>
      <c r="JF75" s="5">
        <f t="shared" ca="1" si="345"/>
        <v>103.30200000000001</v>
      </c>
      <c r="JG75" s="5">
        <f t="shared" ca="1" si="345"/>
        <v>4.9960500000000003</v>
      </c>
      <c r="JH75" s="5">
        <f t="shared" ca="1" si="345"/>
        <v>45.823500000000003</v>
      </c>
      <c r="JI75" s="5">
        <f t="shared" ca="1" si="345"/>
        <v>18.7074</v>
      </c>
      <c r="JJ75" s="5">
        <f t="shared" ca="1" si="345"/>
        <v>0</v>
      </c>
      <c r="JK75" s="5">
        <f t="shared" ca="1" si="345"/>
        <v>0.42054999999999998</v>
      </c>
      <c r="JL75" s="5">
        <f t="shared" ca="1" si="345"/>
        <v>0</v>
      </c>
      <c r="JM75" s="5">
        <f t="shared" ca="1" si="345"/>
        <v>33.354900000000001</v>
      </c>
      <c r="JN75" s="5"/>
      <c r="JO75" s="20">
        <f t="shared" ca="1" si="295"/>
        <v>28.991859968150848</v>
      </c>
      <c r="JP75" s="20">
        <f t="shared" ca="1" si="296"/>
        <v>3.1396715786909026</v>
      </c>
      <c r="JQ75" s="20">
        <f t="shared" ca="1" si="297"/>
        <v>4.1144885525790729</v>
      </c>
      <c r="JR75" s="20">
        <f t="shared" ca="1" si="298"/>
        <v>2.3986205139871482</v>
      </c>
      <c r="JS75" s="20">
        <f t="shared" ca="1" si="299"/>
        <v>0</v>
      </c>
      <c r="JT75" s="20">
        <f t="shared" ca="1" si="300"/>
        <v>8.4639267693248643E-2</v>
      </c>
      <c r="JU75" s="20">
        <f t="shared" ca="1" si="301"/>
        <v>0</v>
      </c>
      <c r="JV75" s="20">
        <f t="shared" ca="1" si="302"/>
        <v>4.6399695605637374</v>
      </c>
      <c r="JW75" s="20">
        <f t="shared" ca="1" si="303"/>
        <v>14.61443154483309</v>
      </c>
      <c r="JX75" s="20">
        <f t="shared" ca="1" si="304"/>
        <v>0</v>
      </c>
      <c r="JY75" s="20">
        <f t="shared" ca="1" si="305"/>
        <v>0</v>
      </c>
    </row>
    <row r="76" spans="1:285" ht="15" customHeight="1" x14ac:dyDescent="0.25">
      <c r="A76" s="5">
        <f>IF('Old Results'!E56='New Results'!E56,'New Results'!E56,"0")</f>
        <v>53627.8</v>
      </c>
      <c r="B76" s="5">
        <f t="shared" si="333"/>
        <v>300</v>
      </c>
      <c r="C76" s="28">
        <f t="shared" si="272"/>
        <v>55</v>
      </c>
      <c r="D76" s="43" t="str">
        <f>'Old Results'!C56</f>
        <v>030006-Run30</v>
      </c>
      <c r="E76" s="43" t="str">
        <f>'New Results'!C56</f>
        <v>030006-Run30</v>
      </c>
      <c r="F76" s="5">
        <f t="shared" ca="1" si="346"/>
        <v>0</v>
      </c>
      <c r="G76" s="5">
        <f t="shared" ca="1" si="347"/>
        <v>0</v>
      </c>
      <c r="H76" s="5">
        <f t="shared" ca="1" si="348"/>
        <v>0</v>
      </c>
      <c r="I76" s="5">
        <f t="shared" ca="1" si="349"/>
        <v>0</v>
      </c>
      <c r="J76" s="5">
        <f t="shared" ca="1" si="350"/>
        <v>0</v>
      </c>
      <c r="K76" s="5">
        <f t="shared" ca="1" si="351"/>
        <v>0</v>
      </c>
      <c r="L76" s="5">
        <f t="shared" ca="1" si="352"/>
        <v>0</v>
      </c>
      <c r="M76" s="5">
        <f t="shared" ca="1" si="353"/>
        <v>0</v>
      </c>
      <c r="N76" s="5">
        <f t="shared" ca="1" si="354"/>
        <v>0</v>
      </c>
      <c r="O76" s="5">
        <f t="shared" ca="1" si="355"/>
        <v>0</v>
      </c>
      <c r="P76" s="5">
        <f t="shared" ca="1" si="356"/>
        <v>0</v>
      </c>
      <c r="Q76" s="5">
        <f t="shared" ca="1" si="356"/>
        <v>0</v>
      </c>
      <c r="R76" s="5">
        <f t="shared" ca="1" si="357"/>
        <v>0</v>
      </c>
      <c r="S76" s="5">
        <f t="shared" ca="1" si="358"/>
        <v>0</v>
      </c>
      <c r="T76" s="5">
        <f t="shared" ca="1" si="359"/>
        <v>0</v>
      </c>
      <c r="U76" s="5">
        <f t="shared" ca="1" si="360"/>
        <v>0</v>
      </c>
      <c r="V76" s="5">
        <f t="shared" ca="1" si="361"/>
        <v>0</v>
      </c>
      <c r="W76" s="5">
        <f t="shared" ca="1" si="362"/>
        <v>0</v>
      </c>
      <c r="X76" s="5">
        <f t="shared" ca="1" si="363"/>
        <v>0</v>
      </c>
      <c r="Y76" s="5">
        <f t="shared" ca="1" si="364"/>
        <v>0</v>
      </c>
      <c r="Z76" s="5">
        <f t="shared" ca="1" si="365"/>
        <v>0</v>
      </c>
      <c r="AA76" s="5">
        <f t="shared" ca="1" si="366"/>
        <v>0</v>
      </c>
      <c r="AB76" s="5">
        <f t="shared" ca="1" si="367"/>
        <v>0</v>
      </c>
      <c r="AC76" s="5">
        <f t="shared" ca="1" si="367"/>
        <v>0</v>
      </c>
      <c r="AD76" s="38">
        <f t="shared" ca="1" si="368"/>
        <v>0</v>
      </c>
      <c r="AE76" s="38">
        <f t="shared" ca="1" si="369"/>
        <v>0</v>
      </c>
      <c r="AF76" s="38">
        <f t="shared" ca="1" si="370"/>
        <v>0</v>
      </c>
      <c r="AG76" s="38">
        <f t="shared" ca="1" si="371"/>
        <v>0</v>
      </c>
      <c r="AH76" s="38">
        <f t="shared" ca="1" si="372"/>
        <v>0</v>
      </c>
      <c r="AI76" s="38">
        <f t="shared" ca="1" si="373"/>
        <v>0</v>
      </c>
      <c r="AJ76" s="38">
        <f t="shared" ca="1" si="374"/>
        <v>0</v>
      </c>
      <c r="AK76" s="38">
        <f t="shared" ca="1" si="375"/>
        <v>0</v>
      </c>
      <c r="AL76" s="34">
        <f t="shared" ca="1" si="330"/>
        <v>30.926446954751079</v>
      </c>
      <c r="AM76" s="34">
        <f t="shared" ca="1" si="331"/>
        <v>30.926446954751079</v>
      </c>
      <c r="AN76" s="25">
        <f t="shared" ca="1" si="376"/>
        <v>0</v>
      </c>
      <c r="AO76" s="35">
        <f t="shared" ca="1" si="377"/>
        <v>111.69</v>
      </c>
      <c r="AP76" s="35">
        <f t="shared" ca="1" si="378"/>
        <v>111.69</v>
      </c>
      <c r="AQ76" s="47">
        <f t="shared" ca="1" si="131"/>
        <v>0</v>
      </c>
      <c r="AR76" s="35">
        <f t="shared" ca="1" si="70"/>
        <v>-0.4</v>
      </c>
      <c r="AS76" s="35">
        <f t="shared" ca="1" si="71"/>
        <v>-0.4</v>
      </c>
      <c r="AT76" s="49">
        <f t="shared" ca="1" si="132"/>
        <v>0</v>
      </c>
      <c r="AU76" s="5"/>
      <c r="AV76" s="5">
        <f t="shared" ca="1" si="72"/>
        <v>0</v>
      </c>
      <c r="AW76" s="5">
        <f t="shared" ca="1" si="73"/>
        <v>0</v>
      </c>
      <c r="AX76" s="5">
        <f t="shared" ca="1" si="74"/>
        <v>0</v>
      </c>
      <c r="AY76" s="5">
        <f t="shared" ca="1" si="75"/>
        <v>0</v>
      </c>
      <c r="AZ76" s="5">
        <f t="shared" ca="1" si="76"/>
        <v>0</v>
      </c>
      <c r="BA76" s="5">
        <f t="shared" ca="1" si="77"/>
        <v>0</v>
      </c>
      <c r="BB76" s="5">
        <f t="shared" ca="1" si="78"/>
        <v>0</v>
      </c>
      <c r="BC76" s="5">
        <f t="shared" ca="1" si="79"/>
        <v>0</v>
      </c>
      <c r="BD76" s="5">
        <f t="shared" ca="1" si="80"/>
        <v>0</v>
      </c>
      <c r="BE76" s="5">
        <f t="shared" ca="1" si="81"/>
        <v>0</v>
      </c>
      <c r="BF76" s="5">
        <f t="shared" ca="1" si="82"/>
        <v>0</v>
      </c>
      <c r="BG76" s="5">
        <f t="shared" ca="1" si="83"/>
        <v>0</v>
      </c>
      <c r="BH76" s="5">
        <f t="shared" ca="1" si="379"/>
        <v>0</v>
      </c>
      <c r="BI76" s="5">
        <f t="shared" ca="1" si="380"/>
        <v>0</v>
      </c>
      <c r="BJ76" s="5">
        <f t="shared" ca="1" si="381"/>
        <v>0</v>
      </c>
      <c r="BK76" s="5">
        <f t="shared" ca="1" si="382"/>
        <v>0</v>
      </c>
      <c r="BL76" s="5">
        <f t="shared" ca="1" si="383"/>
        <v>0</v>
      </c>
      <c r="BM76" s="5">
        <f t="shared" ca="1" si="384"/>
        <v>0</v>
      </c>
      <c r="BN76" s="5">
        <f t="shared" ca="1" si="385"/>
        <v>0</v>
      </c>
      <c r="BO76" s="5">
        <f t="shared" ca="1" si="386"/>
        <v>0</v>
      </c>
      <c r="BP76" s="5">
        <f t="shared" ca="1" si="387"/>
        <v>0</v>
      </c>
      <c r="BQ76" s="5">
        <f t="shared" ca="1" si="388"/>
        <v>0</v>
      </c>
      <c r="BR76" s="5">
        <f t="shared" ca="1" si="389"/>
        <v>0</v>
      </c>
      <c r="BS76" s="5">
        <f t="shared" ca="1" si="389"/>
        <v>0</v>
      </c>
      <c r="BT76" s="38">
        <f t="shared" ca="1" si="390"/>
        <v>0</v>
      </c>
      <c r="BU76" s="38">
        <f t="shared" ca="1" si="391"/>
        <v>0</v>
      </c>
      <c r="BV76" s="38">
        <f t="shared" ca="1" si="392"/>
        <v>0</v>
      </c>
      <c r="BW76" s="38">
        <f t="shared" ca="1" si="393"/>
        <v>0</v>
      </c>
      <c r="BX76" s="38">
        <f t="shared" ca="1" si="394"/>
        <v>0</v>
      </c>
      <c r="BY76" s="38">
        <f t="shared" ca="1" si="395"/>
        <v>0</v>
      </c>
      <c r="BZ76" s="38">
        <f t="shared" ca="1" si="396"/>
        <v>0</v>
      </c>
      <c r="CA76" s="20">
        <f t="shared" ca="1" si="397"/>
        <v>0</v>
      </c>
      <c r="CB76" s="34">
        <f t="shared" ca="1" si="86"/>
        <v>30.058105087286815</v>
      </c>
      <c r="CC76" s="34">
        <f t="shared" ca="1" si="87"/>
        <v>30.058105087286815</v>
      </c>
      <c r="CD76" s="25">
        <f t="shared" ca="1" si="398"/>
        <v>0</v>
      </c>
      <c r="CE76" s="35">
        <f t="shared" ca="1" si="399"/>
        <v>111.294</v>
      </c>
      <c r="CF76" s="35">
        <f t="shared" ca="1" si="400"/>
        <v>111.294</v>
      </c>
      <c r="CG76" s="47">
        <f t="shared" ca="1" si="332"/>
        <v>0</v>
      </c>
      <c r="CI76" s="26"/>
      <c r="CJ76" s="5">
        <f t="shared" ca="1" si="155"/>
        <v>84</v>
      </c>
      <c r="CK76" s="5">
        <f t="shared" ca="1" si="156"/>
        <v>72</v>
      </c>
      <c r="CL76" s="66">
        <f t="shared" ca="1" si="157"/>
        <v>0.1428571428571429</v>
      </c>
      <c r="CO76" s="5">
        <f t="shared" ca="1" si="401"/>
        <v>436826</v>
      </c>
      <c r="CP76" s="5">
        <f t="shared" ca="1" si="401"/>
        <v>5.2910199999999996</v>
      </c>
      <c r="CQ76" s="5">
        <f t="shared" ca="1" si="401"/>
        <v>70285.2</v>
      </c>
      <c r="CR76" s="5">
        <f t="shared" ca="1" si="401"/>
        <v>65020.4</v>
      </c>
      <c r="CS76" s="5">
        <f t="shared" ca="1" si="401"/>
        <v>0</v>
      </c>
      <c r="CT76" s="5">
        <f t="shared" ca="1" si="401"/>
        <v>1960.68</v>
      </c>
      <c r="CU76" s="5">
        <f t="shared" ca="1" si="401"/>
        <v>0</v>
      </c>
      <c r="CV76" s="5">
        <f t="shared" ca="1" si="401"/>
        <v>69852.899999999994</v>
      </c>
      <c r="CW76" s="5">
        <f t="shared" ca="1" si="401"/>
        <v>229701</v>
      </c>
      <c r="CX76" s="5">
        <f t="shared" ca="1" si="401"/>
        <v>0</v>
      </c>
      <c r="CY76" s="5">
        <f t="shared" ca="1" si="401"/>
        <v>0</v>
      </c>
      <c r="CZ76" s="5">
        <f t="shared" ca="1" si="401"/>
        <v>0</v>
      </c>
      <c r="DA76" s="5"/>
      <c r="DB76" s="5">
        <f t="shared" ca="1" si="402"/>
        <v>1680.67</v>
      </c>
      <c r="DC76" s="5">
        <f t="shared" ca="1" si="402"/>
        <v>1002.59</v>
      </c>
      <c r="DD76" s="5">
        <f t="shared" ca="1" si="402"/>
        <v>0</v>
      </c>
      <c r="DE76" s="5">
        <f t="shared" ca="1" si="402"/>
        <v>0</v>
      </c>
      <c r="DF76" s="5">
        <f t="shared" ca="1" si="402"/>
        <v>0</v>
      </c>
      <c r="DG76" s="5">
        <f t="shared" ca="1" si="402"/>
        <v>0</v>
      </c>
      <c r="DH76" s="5">
        <f t="shared" ca="1" si="402"/>
        <v>678.07500000000005</v>
      </c>
      <c r="DI76" s="5">
        <f t="shared" ca="1" si="402"/>
        <v>0</v>
      </c>
      <c r="DJ76" s="5">
        <f t="shared" ca="1" si="402"/>
        <v>0</v>
      </c>
      <c r="DK76" s="5">
        <f t="shared" ca="1" si="402"/>
        <v>0</v>
      </c>
      <c r="DL76" s="5">
        <f t="shared" ca="1" si="402"/>
        <v>0</v>
      </c>
      <c r="DM76" s="5">
        <f t="shared" ca="1" si="402"/>
        <v>0</v>
      </c>
      <c r="DN76" s="5"/>
      <c r="DO76" s="5">
        <f t="shared" ca="1" si="403"/>
        <v>111.69</v>
      </c>
      <c r="DP76" s="5">
        <f t="shared" ca="1" si="403"/>
        <v>3.0250400000000002</v>
      </c>
      <c r="DQ76" s="5">
        <f t="shared" ca="1" si="403"/>
        <v>44.130099999999999</v>
      </c>
      <c r="DR76" s="5">
        <f t="shared" ca="1" si="403"/>
        <v>30.113900000000001</v>
      </c>
      <c r="DS76" s="5">
        <f t="shared" ca="1" si="403"/>
        <v>0</v>
      </c>
      <c r="DT76" s="5">
        <f t="shared" ca="1" si="403"/>
        <v>0.61608600000000002</v>
      </c>
      <c r="DU76" s="5">
        <f t="shared" ca="1" si="403"/>
        <v>1.81907</v>
      </c>
      <c r="DV76" s="5">
        <f t="shared" ca="1" si="403"/>
        <v>31.985600000000002</v>
      </c>
      <c r="DW76" s="5"/>
      <c r="DX76" s="20">
        <f t="shared" ca="1" si="273"/>
        <v>30.926446954751079</v>
      </c>
      <c r="DY76" s="20">
        <f t="shared" ca="1" si="274"/>
        <v>1.8698707192955892</v>
      </c>
      <c r="DZ76" s="20">
        <f t="shared" ca="1" si="275"/>
        <v>4.4718057127087061</v>
      </c>
      <c r="EA76" s="20">
        <f t="shared" ca="1" si="276"/>
        <v>4.1368395645542053</v>
      </c>
      <c r="EB76" s="20">
        <f t="shared" ca="1" si="277"/>
        <v>0</v>
      </c>
      <c r="EC76" s="20">
        <f t="shared" ca="1" si="278"/>
        <v>0.12474575052491431</v>
      </c>
      <c r="ED76" s="20">
        <f t="shared" ca="1" si="279"/>
        <v>1.2644095040258969</v>
      </c>
      <c r="EE76" s="20">
        <f t="shared" ca="1" si="280"/>
        <v>4.4443011796120659</v>
      </c>
      <c r="EF76" s="20">
        <f t="shared" ca="1" si="281"/>
        <v>14.61443154483309</v>
      </c>
      <c r="EG76" s="20">
        <f t="shared" ca="1" si="282"/>
        <v>0</v>
      </c>
      <c r="EH76" s="20">
        <f t="shared" ca="1" si="283"/>
        <v>0</v>
      </c>
      <c r="EI76" s="5"/>
      <c r="EJ76" s="5"/>
      <c r="EK76" s="5"/>
      <c r="EL76" s="5">
        <f t="shared" ref="EL76:EW91" ca="1" si="407">OFFSET(INDIRECT($D$21),$C76,EL$19)</f>
        <v>436826</v>
      </c>
      <c r="EM76" s="5">
        <f t="shared" ca="1" si="407"/>
        <v>5.2910199999999996</v>
      </c>
      <c r="EN76" s="5">
        <f t="shared" ca="1" si="407"/>
        <v>70285.2</v>
      </c>
      <c r="EO76" s="5">
        <f t="shared" ca="1" si="407"/>
        <v>65020.4</v>
      </c>
      <c r="EP76" s="5">
        <f t="shared" ca="1" si="407"/>
        <v>0</v>
      </c>
      <c r="EQ76" s="5">
        <f t="shared" ca="1" si="407"/>
        <v>1960.68</v>
      </c>
      <c r="ER76" s="5">
        <f t="shared" ca="1" si="407"/>
        <v>0</v>
      </c>
      <c r="ES76" s="5">
        <f t="shared" ca="1" si="407"/>
        <v>69852.899999999994</v>
      </c>
      <c r="ET76" s="5">
        <f t="shared" ca="1" si="407"/>
        <v>229701</v>
      </c>
      <c r="EU76" s="5">
        <f t="shared" ca="1" si="407"/>
        <v>0</v>
      </c>
      <c r="EV76" s="5">
        <f t="shared" ca="1" si="407"/>
        <v>0</v>
      </c>
      <c r="EW76" s="5">
        <f t="shared" ca="1" si="407"/>
        <v>0</v>
      </c>
      <c r="EX76" s="5"/>
      <c r="EY76" s="5">
        <f t="shared" ref="EY76:FJ91" ca="1" si="408">OFFSET(INDIRECT($D$21),$C76,EY$19)</f>
        <v>1680.67</v>
      </c>
      <c r="EZ76" s="5">
        <f t="shared" ca="1" si="408"/>
        <v>1002.59</v>
      </c>
      <c r="FA76" s="5">
        <f t="shared" ca="1" si="408"/>
        <v>0</v>
      </c>
      <c r="FB76" s="5">
        <f t="shared" ca="1" si="408"/>
        <v>0</v>
      </c>
      <c r="FC76" s="5">
        <f t="shared" ca="1" si="408"/>
        <v>0</v>
      </c>
      <c r="FD76" s="5">
        <f t="shared" ca="1" si="408"/>
        <v>0</v>
      </c>
      <c r="FE76" s="5">
        <f t="shared" ca="1" si="408"/>
        <v>678.07500000000005</v>
      </c>
      <c r="FF76" s="5">
        <f t="shared" ca="1" si="408"/>
        <v>0</v>
      </c>
      <c r="FG76" s="5">
        <f t="shared" ca="1" si="408"/>
        <v>0</v>
      </c>
      <c r="FH76" s="5">
        <f t="shared" ca="1" si="408"/>
        <v>0</v>
      </c>
      <c r="FI76" s="5">
        <f t="shared" ca="1" si="408"/>
        <v>0</v>
      </c>
      <c r="FJ76" s="5">
        <f t="shared" ca="1" si="408"/>
        <v>0</v>
      </c>
      <c r="FK76" s="5"/>
      <c r="FL76" s="5">
        <f t="shared" ref="FL76:FS91" ca="1" si="409">OFFSET(INDIRECT($D$21),$C76,FL$19)</f>
        <v>111.69</v>
      </c>
      <c r="FM76" s="5">
        <f t="shared" ca="1" si="409"/>
        <v>3.0250400000000002</v>
      </c>
      <c r="FN76" s="5">
        <f t="shared" ca="1" si="409"/>
        <v>44.130099999999999</v>
      </c>
      <c r="FO76" s="5">
        <f t="shared" ca="1" si="409"/>
        <v>30.113900000000001</v>
      </c>
      <c r="FP76" s="5">
        <f t="shared" ca="1" si="409"/>
        <v>0</v>
      </c>
      <c r="FQ76" s="5">
        <f t="shared" ca="1" si="409"/>
        <v>0.61608600000000002</v>
      </c>
      <c r="FR76" s="5">
        <f t="shared" ca="1" si="409"/>
        <v>1.81907</v>
      </c>
      <c r="FS76" s="5">
        <f t="shared" ca="1" si="409"/>
        <v>31.985600000000002</v>
      </c>
      <c r="FT76" s="5"/>
      <c r="FU76" s="20">
        <f t="shared" ca="1" si="284"/>
        <v>30.926446954751079</v>
      </c>
      <c r="FV76" s="20">
        <f t="shared" ca="1" si="285"/>
        <v>1.8698707192955892</v>
      </c>
      <c r="FW76" s="20">
        <f t="shared" ca="1" si="286"/>
        <v>4.4718057127087061</v>
      </c>
      <c r="FX76" s="20">
        <f t="shared" ca="1" si="287"/>
        <v>4.1368395645542053</v>
      </c>
      <c r="FY76" s="20">
        <f t="shared" ca="1" si="288"/>
        <v>0</v>
      </c>
      <c r="FZ76" s="20">
        <f t="shared" ca="1" si="289"/>
        <v>0.12474575052491431</v>
      </c>
      <c r="GA76" s="20">
        <f t="shared" ca="1" si="290"/>
        <v>1.2644095040258969</v>
      </c>
      <c r="GB76" s="20">
        <f t="shared" ca="1" si="291"/>
        <v>4.4443011796120659</v>
      </c>
      <c r="GC76" s="20">
        <f t="shared" ca="1" si="292"/>
        <v>14.61443154483309</v>
      </c>
      <c r="GD76" s="20">
        <f t="shared" ca="1" si="293"/>
        <v>0</v>
      </c>
      <c r="GE76" s="20">
        <f t="shared" ca="1" si="294"/>
        <v>0</v>
      </c>
      <c r="GF76" s="5"/>
      <c r="GG76" s="5"/>
      <c r="GH76" s="5"/>
      <c r="GI76" s="5">
        <f t="shared" ca="1" si="404"/>
        <v>424454</v>
      </c>
      <c r="GJ76" s="5">
        <f t="shared" ca="1" si="404"/>
        <v>5.3451599999999999</v>
      </c>
      <c r="GK76" s="5">
        <f t="shared" ca="1" si="404"/>
        <v>67477.5</v>
      </c>
      <c r="GL76" s="5">
        <f t="shared" ca="1" si="404"/>
        <v>39731.4</v>
      </c>
      <c r="GM76" s="5">
        <f t="shared" ca="1" si="404"/>
        <v>0</v>
      </c>
      <c r="GN76" s="5">
        <f t="shared" ca="1" si="404"/>
        <v>965.39400000000001</v>
      </c>
      <c r="GO76" s="5">
        <f t="shared" ca="1" si="404"/>
        <v>0</v>
      </c>
      <c r="GP76" s="5">
        <f t="shared" ca="1" si="404"/>
        <v>86572.6</v>
      </c>
      <c r="GQ76" s="5">
        <f t="shared" ca="1" si="404"/>
        <v>229701</v>
      </c>
      <c r="GR76" s="5">
        <f t="shared" ca="1" si="404"/>
        <v>0</v>
      </c>
      <c r="GS76" s="5">
        <f t="shared" ca="1" si="404"/>
        <v>0</v>
      </c>
      <c r="GT76" s="5">
        <f t="shared" ca="1" si="404"/>
        <v>0</v>
      </c>
      <c r="GU76" s="5"/>
      <c r="GV76" s="5">
        <f t="shared" ca="1" si="405"/>
        <v>1637.13</v>
      </c>
      <c r="GW76" s="5">
        <f t="shared" ca="1" si="405"/>
        <v>931.755</v>
      </c>
      <c r="GX76" s="5">
        <f t="shared" ca="1" si="405"/>
        <v>0</v>
      </c>
      <c r="GY76" s="5">
        <f t="shared" ca="1" si="405"/>
        <v>0</v>
      </c>
      <c r="GZ76" s="5">
        <f t="shared" ca="1" si="405"/>
        <v>0</v>
      </c>
      <c r="HA76" s="5">
        <f t="shared" ca="1" si="405"/>
        <v>0</v>
      </c>
      <c r="HB76" s="5">
        <f t="shared" ca="1" si="405"/>
        <v>705.37800000000004</v>
      </c>
      <c r="HC76" s="5">
        <f t="shared" ca="1" si="405"/>
        <v>0</v>
      </c>
      <c r="HD76" s="5">
        <f t="shared" ca="1" si="405"/>
        <v>0</v>
      </c>
      <c r="HE76" s="5">
        <f t="shared" ca="1" si="405"/>
        <v>0</v>
      </c>
      <c r="HF76" s="5">
        <f t="shared" ca="1" si="405"/>
        <v>0</v>
      </c>
      <c r="HG76" s="5">
        <f t="shared" ca="1" si="405"/>
        <v>0</v>
      </c>
      <c r="HH76" s="5"/>
      <c r="HI76" s="5">
        <f t="shared" ca="1" si="406"/>
        <v>111.294</v>
      </c>
      <c r="HJ76" s="5">
        <f t="shared" ca="1" si="406"/>
        <v>2.8147799999999998</v>
      </c>
      <c r="HK76" s="5">
        <f t="shared" ca="1" si="406"/>
        <v>47.305300000000003</v>
      </c>
      <c r="HL76" s="5">
        <f t="shared" ca="1" si="406"/>
        <v>19.284800000000001</v>
      </c>
      <c r="HM76" s="5">
        <f t="shared" ca="1" si="406"/>
        <v>0</v>
      </c>
      <c r="HN76" s="5">
        <f t="shared" ca="1" si="406"/>
        <v>0.305226</v>
      </c>
      <c r="HO76" s="5">
        <f t="shared" ca="1" si="406"/>
        <v>1.89242</v>
      </c>
      <c r="HP76" s="5">
        <f t="shared" ca="1" si="406"/>
        <v>39.691600000000001</v>
      </c>
      <c r="HQ76" s="5"/>
      <c r="HR76" s="20">
        <f t="shared" ca="1" si="103"/>
        <v>30.058105087286815</v>
      </c>
      <c r="HS76" s="20">
        <f t="shared" ca="1" si="104"/>
        <v>1.7377878206064765</v>
      </c>
      <c r="HT76" s="20">
        <f t="shared" ca="1" si="105"/>
        <v>4.2931694009450316</v>
      </c>
      <c r="HU76" s="20">
        <f t="shared" ca="1" si="106"/>
        <v>2.5278593714454067</v>
      </c>
      <c r="HV76" s="20">
        <f t="shared" ca="1" si="107"/>
        <v>0</v>
      </c>
      <c r="HW76" s="20">
        <f t="shared" ca="1" si="108"/>
        <v>6.1421955179962628E-2</v>
      </c>
      <c r="HX76" s="20">
        <f t="shared" ca="1" si="109"/>
        <v>1.3153215309969828</v>
      </c>
      <c r="HY76" s="20">
        <f t="shared" ca="1" si="110"/>
        <v>5.5080706499241066</v>
      </c>
      <c r="HZ76" s="20">
        <f t="shared" ca="1" si="111"/>
        <v>14.61443154483309</v>
      </c>
      <c r="IA76" s="20">
        <f t="shared" ca="1" si="112"/>
        <v>0</v>
      </c>
      <c r="IB76" s="20">
        <f t="shared" ca="1" si="113"/>
        <v>0</v>
      </c>
      <c r="IC76" s="5"/>
      <c r="ID76" s="5"/>
      <c r="IE76" s="5"/>
      <c r="IF76" s="5">
        <f t="shared" ref="IF76:IQ91" ca="1" si="410">OFFSET(INDIRECT($D$21),$C76,IF$19)</f>
        <v>424454</v>
      </c>
      <c r="IG76" s="5">
        <f t="shared" ca="1" si="410"/>
        <v>5.3451599999999999</v>
      </c>
      <c r="IH76" s="5">
        <f t="shared" ca="1" si="410"/>
        <v>67477.5</v>
      </c>
      <c r="II76" s="5">
        <f t="shared" ca="1" si="410"/>
        <v>39731.4</v>
      </c>
      <c r="IJ76" s="5">
        <f t="shared" ca="1" si="410"/>
        <v>0</v>
      </c>
      <c r="IK76" s="5">
        <f t="shared" ca="1" si="410"/>
        <v>965.39400000000001</v>
      </c>
      <c r="IL76" s="5">
        <f t="shared" ca="1" si="410"/>
        <v>0</v>
      </c>
      <c r="IM76" s="5">
        <f t="shared" ca="1" si="410"/>
        <v>86572.6</v>
      </c>
      <c r="IN76" s="5">
        <f t="shared" ca="1" si="410"/>
        <v>229701</v>
      </c>
      <c r="IO76" s="5">
        <f t="shared" ca="1" si="410"/>
        <v>0</v>
      </c>
      <c r="IP76" s="5">
        <f t="shared" ca="1" si="410"/>
        <v>0</v>
      </c>
      <c r="IQ76" s="5">
        <f t="shared" ca="1" si="410"/>
        <v>0</v>
      </c>
      <c r="IR76" s="5"/>
      <c r="IS76" s="5">
        <f t="shared" ref="IS76:JD91" ca="1" si="411">OFFSET(INDIRECT($D$21),$C76,IS$19)</f>
        <v>1637.13</v>
      </c>
      <c r="IT76" s="5">
        <f t="shared" ca="1" si="411"/>
        <v>931.755</v>
      </c>
      <c r="IU76" s="5">
        <f t="shared" ca="1" si="411"/>
        <v>0</v>
      </c>
      <c r="IV76" s="5">
        <f t="shared" ca="1" si="411"/>
        <v>0</v>
      </c>
      <c r="IW76" s="5">
        <f t="shared" ca="1" si="411"/>
        <v>0</v>
      </c>
      <c r="IX76" s="5">
        <f t="shared" ca="1" si="411"/>
        <v>0</v>
      </c>
      <c r="IY76" s="5">
        <f t="shared" ca="1" si="411"/>
        <v>705.37800000000004</v>
      </c>
      <c r="IZ76" s="5">
        <f t="shared" ca="1" si="411"/>
        <v>0</v>
      </c>
      <c r="JA76" s="5">
        <f t="shared" ca="1" si="411"/>
        <v>0</v>
      </c>
      <c r="JB76" s="5">
        <f t="shared" ca="1" si="411"/>
        <v>0</v>
      </c>
      <c r="JC76" s="5">
        <f t="shared" ca="1" si="411"/>
        <v>0</v>
      </c>
      <c r="JD76" s="5">
        <f t="shared" ca="1" si="411"/>
        <v>0</v>
      </c>
      <c r="JE76" s="5"/>
      <c r="JF76" s="5">
        <f t="shared" ref="JF76:JM91" ca="1" si="412">OFFSET(INDIRECT($D$21),$C76,JF$19)</f>
        <v>111.294</v>
      </c>
      <c r="JG76" s="5">
        <f t="shared" ca="1" si="412"/>
        <v>2.8147799999999998</v>
      </c>
      <c r="JH76" s="5">
        <f t="shared" ca="1" si="412"/>
        <v>47.305300000000003</v>
      </c>
      <c r="JI76" s="5">
        <f t="shared" ca="1" si="412"/>
        <v>19.284800000000001</v>
      </c>
      <c r="JJ76" s="5">
        <f t="shared" ca="1" si="412"/>
        <v>0</v>
      </c>
      <c r="JK76" s="5">
        <f t="shared" ca="1" si="412"/>
        <v>0.305226</v>
      </c>
      <c r="JL76" s="5">
        <f t="shared" ca="1" si="412"/>
        <v>1.89242</v>
      </c>
      <c r="JM76" s="5">
        <f t="shared" ca="1" si="412"/>
        <v>39.691600000000001</v>
      </c>
      <c r="JN76" s="5"/>
      <c r="JO76" s="20">
        <f t="shared" ca="1" si="295"/>
        <v>30.058105087286815</v>
      </c>
      <c r="JP76" s="20">
        <f t="shared" ca="1" si="296"/>
        <v>1.7377878206064765</v>
      </c>
      <c r="JQ76" s="20">
        <f t="shared" ca="1" si="297"/>
        <v>4.2931694009450316</v>
      </c>
      <c r="JR76" s="20">
        <f t="shared" ca="1" si="298"/>
        <v>2.5278593714454067</v>
      </c>
      <c r="JS76" s="20">
        <f t="shared" ca="1" si="299"/>
        <v>0</v>
      </c>
      <c r="JT76" s="20">
        <f t="shared" ca="1" si="300"/>
        <v>6.1421955179962628E-2</v>
      </c>
      <c r="JU76" s="20">
        <f t="shared" ca="1" si="301"/>
        <v>1.3153215309969828</v>
      </c>
      <c r="JV76" s="20">
        <f t="shared" ca="1" si="302"/>
        <v>5.5080706499241066</v>
      </c>
      <c r="JW76" s="20">
        <f t="shared" ca="1" si="303"/>
        <v>14.61443154483309</v>
      </c>
      <c r="JX76" s="20">
        <f t="shared" ca="1" si="304"/>
        <v>0</v>
      </c>
      <c r="JY76" s="20">
        <f t="shared" ca="1" si="305"/>
        <v>0</v>
      </c>
    </row>
    <row r="77" spans="1:285" ht="15" customHeight="1" x14ac:dyDescent="0.25">
      <c r="A77" s="5">
        <f>IF('Old Results'!E57='New Results'!E57,'New Results'!E57,"0")</f>
        <v>53627.8</v>
      </c>
      <c r="B77" s="5">
        <f t="shared" si="333"/>
        <v>300</v>
      </c>
      <c r="C77" s="28">
        <f t="shared" si="272"/>
        <v>56</v>
      </c>
      <c r="D77" s="43" t="str">
        <f>'Old Results'!C57</f>
        <v>030006S-Run04</v>
      </c>
      <c r="E77" s="43" t="str">
        <f>'New Results'!C57</f>
        <v>030006S-Run04</v>
      </c>
      <c r="F77" s="5">
        <f t="shared" ca="1" si="346"/>
        <v>0</v>
      </c>
      <c r="G77" s="5">
        <f t="shared" ca="1" si="347"/>
        <v>0</v>
      </c>
      <c r="H77" s="5">
        <f t="shared" ca="1" si="348"/>
        <v>0</v>
      </c>
      <c r="I77" s="5">
        <f t="shared" ca="1" si="349"/>
        <v>0</v>
      </c>
      <c r="J77" s="5">
        <f t="shared" ca="1" si="350"/>
        <v>0</v>
      </c>
      <c r="K77" s="5">
        <f t="shared" ca="1" si="351"/>
        <v>0</v>
      </c>
      <c r="L77" s="5">
        <f t="shared" ca="1" si="352"/>
        <v>0</v>
      </c>
      <c r="M77" s="5">
        <f t="shared" ca="1" si="353"/>
        <v>0</v>
      </c>
      <c r="N77" s="5">
        <f t="shared" ca="1" si="354"/>
        <v>0</v>
      </c>
      <c r="O77" s="5">
        <f t="shared" ca="1" si="355"/>
        <v>0</v>
      </c>
      <c r="P77" s="5">
        <f t="shared" ca="1" si="356"/>
        <v>0</v>
      </c>
      <c r="Q77" s="5">
        <f t="shared" ca="1" si="356"/>
        <v>0</v>
      </c>
      <c r="R77" s="5">
        <f t="shared" ca="1" si="357"/>
        <v>0</v>
      </c>
      <c r="S77" s="5">
        <f t="shared" ca="1" si="358"/>
        <v>0</v>
      </c>
      <c r="T77" s="5">
        <f t="shared" ca="1" si="359"/>
        <v>0</v>
      </c>
      <c r="U77" s="5">
        <f t="shared" ca="1" si="360"/>
        <v>0</v>
      </c>
      <c r="V77" s="5">
        <f t="shared" ca="1" si="361"/>
        <v>0</v>
      </c>
      <c r="W77" s="5">
        <f t="shared" ca="1" si="362"/>
        <v>0</v>
      </c>
      <c r="X77" s="5">
        <f t="shared" ca="1" si="363"/>
        <v>0</v>
      </c>
      <c r="Y77" s="5">
        <f t="shared" ca="1" si="364"/>
        <v>0</v>
      </c>
      <c r="Z77" s="5">
        <f t="shared" ca="1" si="365"/>
        <v>0</v>
      </c>
      <c r="AA77" s="5">
        <f t="shared" ca="1" si="366"/>
        <v>0</v>
      </c>
      <c r="AB77" s="5">
        <f t="shared" ca="1" si="367"/>
        <v>0</v>
      </c>
      <c r="AC77" s="5">
        <f t="shared" ca="1" si="367"/>
        <v>0</v>
      </c>
      <c r="AD77" s="38">
        <f t="shared" ca="1" si="368"/>
        <v>0</v>
      </c>
      <c r="AE77" s="38">
        <f t="shared" ca="1" si="369"/>
        <v>0</v>
      </c>
      <c r="AF77" s="38">
        <f t="shared" ca="1" si="370"/>
        <v>0</v>
      </c>
      <c r="AG77" s="38">
        <f t="shared" ca="1" si="371"/>
        <v>0</v>
      </c>
      <c r="AH77" s="38">
        <f t="shared" ca="1" si="372"/>
        <v>0</v>
      </c>
      <c r="AI77" s="38">
        <f t="shared" ca="1" si="373"/>
        <v>0</v>
      </c>
      <c r="AJ77" s="38">
        <f t="shared" ca="1" si="374"/>
        <v>0</v>
      </c>
      <c r="AK77" s="38">
        <f t="shared" ca="1" si="375"/>
        <v>0</v>
      </c>
      <c r="AL77" s="34">
        <f t="shared" ca="1" si="330"/>
        <v>31.884766035526347</v>
      </c>
      <c r="AM77" s="34">
        <f t="shared" ca="1" si="331"/>
        <v>31.884766035526347</v>
      </c>
      <c r="AN77" s="25">
        <f t="shared" ca="1" si="376"/>
        <v>0</v>
      </c>
      <c r="AO77" s="35">
        <f t="shared" ca="1" si="377"/>
        <v>121.033</v>
      </c>
      <c r="AP77" s="35">
        <f t="shared" ca="1" si="378"/>
        <v>121.033</v>
      </c>
      <c r="AQ77" s="47">
        <f t="shared" ca="1" si="131"/>
        <v>0</v>
      </c>
      <c r="AR77" s="35">
        <f t="shared" ca="1" si="70"/>
        <v>-10.8</v>
      </c>
      <c r="AS77" s="35">
        <f t="shared" ca="1" si="71"/>
        <v>-10.8</v>
      </c>
      <c r="AT77" s="49">
        <f t="shared" ca="1" si="132"/>
        <v>0</v>
      </c>
      <c r="AU77" s="5"/>
      <c r="AV77" s="5">
        <f t="shared" ca="1" si="72"/>
        <v>0</v>
      </c>
      <c r="AW77" s="5">
        <f t="shared" ca="1" si="73"/>
        <v>0</v>
      </c>
      <c r="AX77" s="5">
        <f t="shared" ca="1" si="74"/>
        <v>0</v>
      </c>
      <c r="AY77" s="5">
        <f t="shared" ca="1" si="75"/>
        <v>0</v>
      </c>
      <c r="AZ77" s="5">
        <f t="shared" ca="1" si="76"/>
        <v>0</v>
      </c>
      <c r="BA77" s="5">
        <f t="shared" ca="1" si="77"/>
        <v>0</v>
      </c>
      <c r="BB77" s="5">
        <f t="shared" ca="1" si="78"/>
        <v>0</v>
      </c>
      <c r="BC77" s="5">
        <f t="shared" ca="1" si="79"/>
        <v>0</v>
      </c>
      <c r="BD77" s="5">
        <f t="shared" ca="1" si="80"/>
        <v>0</v>
      </c>
      <c r="BE77" s="5">
        <f t="shared" ca="1" si="81"/>
        <v>0</v>
      </c>
      <c r="BF77" s="5">
        <f t="shared" ca="1" si="82"/>
        <v>0</v>
      </c>
      <c r="BG77" s="5">
        <f t="shared" ca="1" si="83"/>
        <v>0</v>
      </c>
      <c r="BH77" s="5">
        <f t="shared" ca="1" si="379"/>
        <v>0</v>
      </c>
      <c r="BI77" s="5">
        <f t="shared" ca="1" si="380"/>
        <v>0</v>
      </c>
      <c r="BJ77" s="5">
        <f t="shared" ca="1" si="381"/>
        <v>0</v>
      </c>
      <c r="BK77" s="5">
        <f t="shared" ca="1" si="382"/>
        <v>0</v>
      </c>
      <c r="BL77" s="5">
        <f t="shared" ca="1" si="383"/>
        <v>0</v>
      </c>
      <c r="BM77" s="5">
        <f t="shared" ca="1" si="384"/>
        <v>0</v>
      </c>
      <c r="BN77" s="5">
        <f t="shared" ca="1" si="385"/>
        <v>0</v>
      </c>
      <c r="BO77" s="5">
        <f t="shared" ca="1" si="386"/>
        <v>0</v>
      </c>
      <c r="BP77" s="5">
        <f t="shared" ca="1" si="387"/>
        <v>0</v>
      </c>
      <c r="BQ77" s="5">
        <f t="shared" ca="1" si="388"/>
        <v>0</v>
      </c>
      <c r="BR77" s="5">
        <f t="shared" ca="1" si="389"/>
        <v>0</v>
      </c>
      <c r="BS77" s="5">
        <f t="shared" ca="1" si="389"/>
        <v>0</v>
      </c>
      <c r="BT77" s="38">
        <f t="shared" ca="1" si="390"/>
        <v>0</v>
      </c>
      <c r="BU77" s="38">
        <f t="shared" ca="1" si="391"/>
        <v>0</v>
      </c>
      <c r="BV77" s="38">
        <f t="shared" ca="1" si="392"/>
        <v>0</v>
      </c>
      <c r="BW77" s="38">
        <f t="shared" ca="1" si="393"/>
        <v>0</v>
      </c>
      <c r="BX77" s="38">
        <f t="shared" ca="1" si="394"/>
        <v>0</v>
      </c>
      <c r="BY77" s="38">
        <f t="shared" ca="1" si="395"/>
        <v>0</v>
      </c>
      <c r="BZ77" s="38">
        <f t="shared" ca="1" si="396"/>
        <v>0</v>
      </c>
      <c r="CA77" s="20">
        <f t="shared" ca="1" si="397"/>
        <v>0</v>
      </c>
      <c r="CB77" s="34">
        <f t="shared" ca="1" si="86"/>
        <v>30.394608467996076</v>
      </c>
      <c r="CC77" s="34">
        <f t="shared" ca="1" si="87"/>
        <v>30.394608467996076</v>
      </c>
      <c r="CD77" s="25">
        <f t="shared" ca="1" si="398"/>
        <v>0</v>
      </c>
      <c r="CE77" s="35">
        <f t="shared" ca="1" si="399"/>
        <v>110.241</v>
      </c>
      <c r="CF77" s="35">
        <f t="shared" ca="1" si="400"/>
        <v>110.241</v>
      </c>
      <c r="CG77" s="47">
        <f t="shared" ca="1" si="332"/>
        <v>0</v>
      </c>
      <c r="CH77" s="5"/>
      <c r="CI77" s="46"/>
      <c r="CJ77" s="5">
        <f t="shared" ca="1" si="155"/>
        <v>81</v>
      </c>
      <c r="CK77" s="5">
        <f t="shared" ca="1" si="156"/>
        <v>71</v>
      </c>
      <c r="CL77" s="66">
        <f t="shared" ca="1" si="157"/>
        <v>0.12345679012345678</v>
      </c>
      <c r="CO77" s="5">
        <f t="shared" ca="1" si="401"/>
        <v>439638</v>
      </c>
      <c r="CP77" s="5">
        <f t="shared" ca="1" si="401"/>
        <v>7.4560500000000003</v>
      </c>
      <c r="CQ77" s="5">
        <f t="shared" ca="1" si="401"/>
        <v>88205.7</v>
      </c>
      <c r="CR77" s="5">
        <f t="shared" ca="1" si="401"/>
        <v>22019.7</v>
      </c>
      <c r="CS77" s="5">
        <f t="shared" ca="1" si="401"/>
        <v>0</v>
      </c>
      <c r="CT77" s="5">
        <f t="shared" ca="1" si="401"/>
        <v>3040.73</v>
      </c>
      <c r="CU77" s="5">
        <f t="shared" ca="1" si="401"/>
        <v>0</v>
      </c>
      <c r="CV77" s="5">
        <f t="shared" ca="1" si="401"/>
        <v>96663.1</v>
      </c>
      <c r="CW77" s="5">
        <f t="shared" ca="1" si="401"/>
        <v>229701</v>
      </c>
      <c r="CX77" s="5">
        <f t="shared" ca="1" si="401"/>
        <v>0</v>
      </c>
      <c r="CY77" s="5">
        <f t="shared" ca="1" si="401"/>
        <v>0</v>
      </c>
      <c r="CZ77" s="5">
        <f t="shared" ca="1" si="401"/>
        <v>0</v>
      </c>
      <c r="DA77" s="5"/>
      <c r="DB77" s="5">
        <f t="shared" ca="1" si="402"/>
        <v>2098.65</v>
      </c>
      <c r="DC77" s="5">
        <f t="shared" ca="1" si="402"/>
        <v>1420.57</v>
      </c>
      <c r="DD77" s="5">
        <f t="shared" ca="1" si="402"/>
        <v>0</v>
      </c>
      <c r="DE77" s="5">
        <f t="shared" ca="1" si="402"/>
        <v>0</v>
      </c>
      <c r="DF77" s="5">
        <f t="shared" ca="1" si="402"/>
        <v>0</v>
      </c>
      <c r="DG77" s="5">
        <f t="shared" ca="1" si="402"/>
        <v>0</v>
      </c>
      <c r="DH77" s="5">
        <f t="shared" ca="1" si="402"/>
        <v>678.07500000000005</v>
      </c>
      <c r="DI77" s="5">
        <f t="shared" ca="1" si="402"/>
        <v>0</v>
      </c>
      <c r="DJ77" s="5">
        <f t="shared" ca="1" si="402"/>
        <v>0</v>
      </c>
      <c r="DK77" s="5">
        <f t="shared" ca="1" si="402"/>
        <v>0</v>
      </c>
      <c r="DL77" s="5">
        <f t="shared" ca="1" si="402"/>
        <v>0</v>
      </c>
      <c r="DM77" s="5">
        <f t="shared" ca="1" si="402"/>
        <v>0</v>
      </c>
      <c r="DN77" s="5"/>
      <c r="DO77" s="5">
        <f t="shared" ca="1" si="403"/>
        <v>121.033</v>
      </c>
      <c r="DP77" s="5">
        <f t="shared" ca="1" si="403"/>
        <v>4.2853500000000002</v>
      </c>
      <c r="DQ77" s="5">
        <f t="shared" ca="1" si="403"/>
        <v>58.354100000000003</v>
      </c>
      <c r="DR77" s="5">
        <f t="shared" ca="1" si="403"/>
        <v>10.7501</v>
      </c>
      <c r="DS77" s="5">
        <f t="shared" ca="1" si="403"/>
        <v>0</v>
      </c>
      <c r="DT77" s="5">
        <f t="shared" ca="1" si="403"/>
        <v>0.958866</v>
      </c>
      <c r="DU77" s="5">
        <f t="shared" ca="1" si="403"/>
        <v>1.81907</v>
      </c>
      <c r="DV77" s="5">
        <f t="shared" ca="1" si="403"/>
        <v>44.865400000000001</v>
      </c>
      <c r="DW77" s="5"/>
      <c r="DX77" s="20">
        <f t="shared" ca="1" si="273"/>
        <v>31.884766035526347</v>
      </c>
      <c r="DY77" s="20">
        <f t="shared" ca="1" si="274"/>
        <v>2.6494176535789271</v>
      </c>
      <c r="DZ77" s="20">
        <f t="shared" ca="1" si="275"/>
        <v>5.6119745430541608</v>
      </c>
      <c r="EA77" s="20">
        <f t="shared" ca="1" si="276"/>
        <v>1.4009751733242832</v>
      </c>
      <c r="EB77" s="20">
        <f t="shared" ca="1" si="277"/>
        <v>0</v>
      </c>
      <c r="EC77" s="20">
        <f t="shared" ca="1" si="278"/>
        <v>0.1934625466642301</v>
      </c>
      <c r="ED77" s="20">
        <f t="shared" ca="1" si="279"/>
        <v>1.2644095040258969</v>
      </c>
      <c r="EE77" s="20">
        <f t="shared" ca="1" si="280"/>
        <v>6.1500657718571334</v>
      </c>
      <c r="EF77" s="20">
        <f t="shared" ca="1" si="281"/>
        <v>14.61443154483309</v>
      </c>
      <c r="EG77" s="20">
        <f t="shared" ca="1" si="282"/>
        <v>0</v>
      </c>
      <c r="EH77" s="20">
        <f t="shared" ca="1" si="283"/>
        <v>0</v>
      </c>
      <c r="EI77" s="5"/>
      <c r="EJ77" s="5"/>
      <c r="EK77" s="5"/>
      <c r="EL77" s="5">
        <f t="shared" ca="1" si="407"/>
        <v>439638</v>
      </c>
      <c r="EM77" s="5">
        <f t="shared" ca="1" si="407"/>
        <v>7.4560500000000003</v>
      </c>
      <c r="EN77" s="5">
        <f t="shared" ca="1" si="407"/>
        <v>88205.7</v>
      </c>
      <c r="EO77" s="5">
        <f t="shared" ca="1" si="407"/>
        <v>22019.7</v>
      </c>
      <c r="EP77" s="5">
        <f t="shared" ca="1" si="407"/>
        <v>0</v>
      </c>
      <c r="EQ77" s="5">
        <f t="shared" ca="1" si="407"/>
        <v>3040.73</v>
      </c>
      <c r="ER77" s="5">
        <f t="shared" ca="1" si="407"/>
        <v>0</v>
      </c>
      <c r="ES77" s="5">
        <f t="shared" ca="1" si="407"/>
        <v>96663.1</v>
      </c>
      <c r="ET77" s="5">
        <f t="shared" ca="1" si="407"/>
        <v>229701</v>
      </c>
      <c r="EU77" s="5">
        <f t="shared" ca="1" si="407"/>
        <v>0</v>
      </c>
      <c r="EV77" s="5">
        <f t="shared" ca="1" si="407"/>
        <v>0</v>
      </c>
      <c r="EW77" s="5">
        <f t="shared" ca="1" si="407"/>
        <v>0</v>
      </c>
      <c r="EX77" s="5"/>
      <c r="EY77" s="5">
        <f t="shared" ca="1" si="408"/>
        <v>2098.65</v>
      </c>
      <c r="EZ77" s="5">
        <f t="shared" ca="1" si="408"/>
        <v>1420.57</v>
      </c>
      <c r="FA77" s="5">
        <f t="shared" ca="1" si="408"/>
        <v>0</v>
      </c>
      <c r="FB77" s="5">
        <f t="shared" ca="1" si="408"/>
        <v>0</v>
      </c>
      <c r="FC77" s="5">
        <f t="shared" ca="1" si="408"/>
        <v>0</v>
      </c>
      <c r="FD77" s="5">
        <f t="shared" ca="1" si="408"/>
        <v>0</v>
      </c>
      <c r="FE77" s="5">
        <f t="shared" ca="1" si="408"/>
        <v>678.07500000000005</v>
      </c>
      <c r="FF77" s="5">
        <f t="shared" ca="1" si="408"/>
        <v>0</v>
      </c>
      <c r="FG77" s="5">
        <f t="shared" ca="1" si="408"/>
        <v>0</v>
      </c>
      <c r="FH77" s="5">
        <f t="shared" ca="1" si="408"/>
        <v>0</v>
      </c>
      <c r="FI77" s="5">
        <f t="shared" ca="1" si="408"/>
        <v>0</v>
      </c>
      <c r="FJ77" s="5">
        <f t="shared" ca="1" si="408"/>
        <v>0</v>
      </c>
      <c r="FK77" s="5"/>
      <c r="FL77" s="5">
        <f t="shared" ca="1" si="409"/>
        <v>121.033</v>
      </c>
      <c r="FM77" s="5">
        <f t="shared" ca="1" si="409"/>
        <v>4.2853500000000002</v>
      </c>
      <c r="FN77" s="5">
        <f t="shared" ca="1" si="409"/>
        <v>58.354100000000003</v>
      </c>
      <c r="FO77" s="5">
        <f t="shared" ca="1" si="409"/>
        <v>10.7501</v>
      </c>
      <c r="FP77" s="5">
        <f t="shared" ca="1" si="409"/>
        <v>0</v>
      </c>
      <c r="FQ77" s="5">
        <f t="shared" ca="1" si="409"/>
        <v>0.958866</v>
      </c>
      <c r="FR77" s="5">
        <f t="shared" ca="1" si="409"/>
        <v>1.81907</v>
      </c>
      <c r="FS77" s="5">
        <f t="shared" ca="1" si="409"/>
        <v>44.865400000000001</v>
      </c>
      <c r="FT77" s="5"/>
      <c r="FU77" s="20">
        <f t="shared" ca="1" si="284"/>
        <v>31.884766035526347</v>
      </c>
      <c r="FV77" s="20">
        <f t="shared" ca="1" si="285"/>
        <v>2.6494176535789271</v>
      </c>
      <c r="FW77" s="20">
        <f t="shared" ca="1" si="286"/>
        <v>5.6119745430541608</v>
      </c>
      <c r="FX77" s="20">
        <f t="shared" ca="1" si="287"/>
        <v>1.4009751733242832</v>
      </c>
      <c r="FY77" s="20">
        <f t="shared" ca="1" si="288"/>
        <v>0</v>
      </c>
      <c r="FZ77" s="20">
        <f t="shared" ca="1" si="289"/>
        <v>0.1934625466642301</v>
      </c>
      <c r="GA77" s="20">
        <f t="shared" ca="1" si="290"/>
        <v>1.2644095040258969</v>
      </c>
      <c r="GB77" s="20">
        <f t="shared" ca="1" si="291"/>
        <v>6.1500657718571334</v>
      </c>
      <c r="GC77" s="20">
        <f t="shared" ca="1" si="292"/>
        <v>14.61443154483309</v>
      </c>
      <c r="GD77" s="20">
        <f t="shared" ca="1" si="293"/>
        <v>0</v>
      </c>
      <c r="GE77" s="20">
        <f t="shared" ca="1" si="294"/>
        <v>0</v>
      </c>
      <c r="GF77" s="5"/>
      <c r="GG77" s="5"/>
      <c r="GH77" s="5"/>
      <c r="GI77" s="5">
        <f t="shared" ca="1" si="404"/>
        <v>421682</v>
      </c>
      <c r="GJ77" s="5">
        <f t="shared" ca="1" si="404"/>
        <v>6.9453699999999996</v>
      </c>
      <c r="GK77" s="5">
        <f t="shared" ca="1" si="404"/>
        <v>62852.800000000003</v>
      </c>
      <c r="GL77" s="5">
        <f t="shared" ca="1" si="404"/>
        <v>37368.400000000001</v>
      </c>
      <c r="GM77" s="5">
        <f t="shared" ca="1" si="404"/>
        <v>0</v>
      </c>
      <c r="GN77" s="5">
        <f t="shared" ca="1" si="404"/>
        <v>1131.03</v>
      </c>
      <c r="GO77" s="5">
        <f t="shared" ca="1" si="404"/>
        <v>0</v>
      </c>
      <c r="GP77" s="5">
        <f t="shared" ca="1" si="404"/>
        <v>90621.7</v>
      </c>
      <c r="GQ77" s="5">
        <f t="shared" ca="1" si="404"/>
        <v>229701</v>
      </c>
      <c r="GR77" s="5">
        <f t="shared" ca="1" si="404"/>
        <v>0</v>
      </c>
      <c r="GS77" s="5">
        <f t="shared" ca="1" si="404"/>
        <v>0</v>
      </c>
      <c r="GT77" s="5">
        <f t="shared" ca="1" si="404"/>
        <v>0</v>
      </c>
      <c r="GU77" s="5"/>
      <c r="GV77" s="5">
        <f t="shared" ca="1" si="405"/>
        <v>1912.17</v>
      </c>
      <c r="GW77" s="5">
        <f t="shared" ca="1" si="405"/>
        <v>1206.81</v>
      </c>
      <c r="GX77" s="5">
        <f t="shared" ca="1" si="405"/>
        <v>0</v>
      </c>
      <c r="GY77" s="5">
        <f t="shared" ca="1" si="405"/>
        <v>0</v>
      </c>
      <c r="GZ77" s="5">
        <f t="shared" ca="1" si="405"/>
        <v>0</v>
      </c>
      <c r="HA77" s="5">
        <f t="shared" ca="1" si="405"/>
        <v>0</v>
      </c>
      <c r="HB77" s="5">
        <f t="shared" ca="1" si="405"/>
        <v>705.35500000000002</v>
      </c>
      <c r="HC77" s="5">
        <f t="shared" ca="1" si="405"/>
        <v>0</v>
      </c>
      <c r="HD77" s="5">
        <f t="shared" ca="1" si="405"/>
        <v>0</v>
      </c>
      <c r="HE77" s="5">
        <f t="shared" ca="1" si="405"/>
        <v>0</v>
      </c>
      <c r="HF77" s="5">
        <f t="shared" ca="1" si="405"/>
        <v>0</v>
      </c>
      <c r="HG77" s="5">
        <f t="shared" ca="1" si="405"/>
        <v>0</v>
      </c>
      <c r="HH77" s="5"/>
      <c r="HI77" s="5">
        <f t="shared" ca="1" si="406"/>
        <v>110.241</v>
      </c>
      <c r="HJ77" s="5">
        <f t="shared" ca="1" si="406"/>
        <v>3.6408399999999999</v>
      </c>
      <c r="HK77" s="5">
        <f t="shared" ca="1" si="406"/>
        <v>44.1158</v>
      </c>
      <c r="HL77" s="5">
        <f t="shared" ca="1" si="406"/>
        <v>18.172499999999999</v>
      </c>
      <c r="HM77" s="5">
        <f t="shared" ca="1" si="406"/>
        <v>0</v>
      </c>
      <c r="HN77" s="5">
        <f t="shared" ca="1" si="406"/>
        <v>0.35821599999999998</v>
      </c>
      <c r="HO77" s="5">
        <f t="shared" ca="1" si="406"/>
        <v>1.89236</v>
      </c>
      <c r="HP77" s="5">
        <f t="shared" ca="1" si="406"/>
        <v>42.061300000000003</v>
      </c>
      <c r="HQ77" s="5"/>
      <c r="HR77" s="20">
        <f t="shared" ca="1" si="103"/>
        <v>30.394608467996076</v>
      </c>
      <c r="HS77" s="20">
        <f t="shared" ca="1" si="104"/>
        <v>2.2507859282394578</v>
      </c>
      <c r="HT77" s="20">
        <f t="shared" ca="1" si="105"/>
        <v>3.9989287943939522</v>
      </c>
      <c r="HU77" s="20">
        <f t="shared" ca="1" si="106"/>
        <v>2.3775165268759859</v>
      </c>
      <c r="HV77" s="20">
        <f t="shared" ca="1" si="107"/>
        <v>0</v>
      </c>
      <c r="HW77" s="20">
        <f t="shared" ca="1" si="108"/>
        <v>7.1960333259988282E-2</v>
      </c>
      <c r="HX77" s="20">
        <f t="shared" ca="1" si="109"/>
        <v>1.3152786427934764</v>
      </c>
      <c r="HY77" s="20">
        <f t="shared" ca="1" si="110"/>
        <v>5.7656894446537059</v>
      </c>
      <c r="HZ77" s="20">
        <f t="shared" ca="1" si="111"/>
        <v>14.61443154483309</v>
      </c>
      <c r="IA77" s="20">
        <f t="shared" ca="1" si="112"/>
        <v>0</v>
      </c>
      <c r="IB77" s="20">
        <f t="shared" ca="1" si="113"/>
        <v>0</v>
      </c>
      <c r="IC77" s="5"/>
      <c r="ID77" s="5"/>
      <c r="IE77" s="5"/>
      <c r="IF77" s="5">
        <f t="shared" ca="1" si="410"/>
        <v>421682</v>
      </c>
      <c r="IG77" s="5">
        <f t="shared" ca="1" si="410"/>
        <v>6.9453699999999996</v>
      </c>
      <c r="IH77" s="5">
        <f t="shared" ca="1" si="410"/>
        <v>62852.800000000003</v>
      </c>
      <c r="II77" s="5">
        <f t="shared" ca="1" si="410"/>
        <v>37368.400000000001</v>
      </c>
      <c r="IJ77" s="5">
        <f t="shared" ca="1" si="410"/>
        <v>0</v>
      </c>
      <c r="IK77" s="5">
        <f t="shared" ca="1" si="410"/>
        <v>1131.03</v>
      </c>
      <c r="IL77" s="5">
        <f t="shared" ca="1" si="410"/>
        <v>0</v>
      </c>
      <c r="IM77" s="5">
        <f t="shared" ca="1" si="410"/>
        <v>90621.7</v>
      </c>
      <c r="IN77" s="5">
        <f t="shared" ca="1" si="410"/>
        <v>229701</v>
      </c>
      <c r="IO77" s="5">
        <f t="shared" ca="1" si="410"/>
        <v>0</v>
      </c>
      <c r="IP77" s="5">
        <f t="shared" ca="1" si="410"/>
        <v>0</v>
      </c>
      <c r="IQ77" s="5">
        <f t="shared" ca="1" si="410"/>
        <v>0</v>
      </c>
      <c r="IR77" s="5"/>
      <c r="IS77" s="5">
        <f t="shared" ca="1" si="411"/>
        <v>1912.17</v>
      </c>
      <c r="IT77" s="5">
        <f t="shared" ca="1" si="411"/>
        <v>1206.81</v>
      </c>
      <c r="IU77" s="5">
        <f t="shared" ca="1" si="411"/>
        <v>0</v>
      </c>
      <c r="IV77" s="5">
        <f t="shared" ca="1" si="411"/>
        <v>0</v>
      </c>
      <c r="IW77" s="5">
        <f t="shared" ca="1" si="411"/>
        <v>0</v>
      </c>
      <c r="IX77" s="5">
        <f t="shared" ca="1" si="411"/>
        <v>0</v>
      </c>
      <c r="IY77" s="5">
        <f t="shared" ca="1" si="411"/>
        <v>705.35500000000002</v>
      </c>
      <c r="IZ77" s="5">
        <f t="shared" ca="1" si="411"/>
        <v>0</v>
      </c>
      <c r="JA77" s="5">
        <f t="shared" ca="1" si="411"/>
        <v>0</v>
      </c>
      <c r="JB77" s="5">
        <f t="shared" ca="1" si="411"/>
        <v>0</v>
      </c>
      <c r="JC77" s="5">
        <f t="shared" ca="1" si="411"/>
        <v>0</v>
      </c>
      <c r="JD77" s="5">
        <f t="shared" ca="1" si="411"/>
        <v>0</v>
      </c>
      <c r="JE77" s="5"/>
      <c r="JF77" s="5">
        <f t="shared" ca="1" si="412"/>
        <v>110.241</v>
      </c>
      <c r="JG77" s="5">
        <f t="shared" ca="1" si="412"/>
        <v>3.6408399999999999</v>
      </c>
      <c r="JH77" s="5">
        <f t="shared" ca="1" si="412"/>
        <v>44.1158</v>
      </c>
      <c r="JI77" s="5">
        <f t="shared" ca="1" si="412"/>
        <v>18.172499999999999</v>
      </c>
      <c r="JJ77" s="5">
        <f t="shared" ca="1" si="412"/>
        <v>0</v>
      </c>
      <c r="JK77" s="5">
        <f t="shared" ca="1" si="412"/>
        <v>0.35821599999999998</v>
      </c>
      <c r="JL77" s="5">
        <f t="shared" ca="1" si="412"/>
        <v>1.89236</v>
      </c>
      <c r="JM77" s="5">
        <f t="shared" ca="1" si="412"/>
        <v>42.061300000000003</v>
      </c>
      <c r="JN77" s="5"/>
      <c r="JO77" s="20">
        <f t="shared" ca="1" si="295"/>
        <v>30.394608467996076</v>
      </c>
      <c r="JP77" s="20">
        <f t="shared" ca="1" si="296"/>
        <v>2.2507859282394578</v>
      </c>
      <c r="JQ77" s="20">
        <f t="shared" ca="1" si="297"/>
        <v>3.9989287943939522</v>
      </c>
      <c r="JR77" s="20">
        <f t="shared" ca="1" si="298"/>
        <v>2.3775165268759859</v>
      </c>
      <c r="JS77" s="20">
        <f t="shared" ca="1" si="299"/>
        <v>0</v>
      </c>
      <c r="JT77" s="20">
        <f t="shared" ca="1" si="300"/>
        <v>7.1960333259988282E-2</v>
      </c>
      <c r="JU77" s="20">
        <f t="shared" ca="1" si="301"/>
        <v>1.3152786427934764</v>
      </c>
      <c r="JV77" s="20">
        <f t="shared" ca="1" si="302"/>
        <v>5.7656894446537059</v>
      </c>
      <c r="JW77" s="20">
        <f t="shared" ca="1" si="303"/>
        <v>14.61443154483309</v>
      </c>
      <c r="JX77" s="20">
        <f t="shared" ca="1" si="304"/>
        <v>0</v>
      </c>
      <c r="JY77" s="20">
        <f t="shared" ca="1" si="305"/>
        <v>0</v>
      </c>
    </row>
    <row r="78" spans="1:285" ht="15" customHeight="1" x14ac:dyDescent="0.25">
      <c r="A78" s="5">
        <f>IF('Old Results'!E58='New Results'!E58,'New Results'!E58,"0")</f>
        <v>53627.8</v>
      </c>
      <c r="B78" s="5">
        <f t="shared" si="333"/>
        <v>300</v>
      </c>
      <c r="C78" s="28">
        <f t="shared" si="272"/>
        <v>57</v>
      </c>
      <c r="D78" s="43" t="str">
        <f>'Old Results'!C58</f>
        <v>030006S-Run12</v>
      </c>
      <c r="E78" s="43" t="str">
        <f>'New Results'!C58</f>
        <v>030006S-Run12</v>
      </c>
      <c r="F78" s="5">
        <f t="shared" ca="1" si="346"/>
        <v>0</v>
      </c>
      <c r="G78" s="5">
        <f t="shared" ca="1" si="347"/>
        <v>0</v>
      </c>
      <c r="H78" s="5">
        <f t="shared" ca="1" si="348"/>
        <v>0</v>
      </c>
      <c r="I78" s="5">
        <f t="shared" ca="1" si="349"/>
        <v>0</v>
      </c>
      <c r="J78" s="5">
        <f t="shared" ca="1" si="350"/>
        <v>0</v>
      </c>
      <c r="K78" s="5">
        <f t="shared" ca="1" si="351"/>
        <v>0</v>
      </c>
      <c r="L78" s="5">
        <f t="shared" ca="1" si="352"/>
        <v>0</v>
      </c>
      <c r="M78" s="5">
        <f t="shared" ca="1" si="353"/>
        <v>0</v>
      </c>
      <c r="N78" s="5">
        <f t="shared" ca="1" si="354"/>
        <v>0</v>
      </c>
      <c r="O78" s="5">
        <f t="shared" ca="1" si="355"/>
        <v>0</v>
      </c>
      <c r="P78" s="5">
        <f t="shared" ca="1" si="356"/>
        <v>0</v>
      </c>
      <c r="Q78" s="5">
        <f t="shared" ca="1" si="356"/>
        <v>0</v>
      </c>
      <c r="R78" s="5">
        <f t="shared" ca="1" si="357"/>
        <v>0</v>
      </c>
      <c r="S78" s="5">
        <f t="shared" ca="1" si="358"/>
        <v>0</v>
      </c>
      <c r="T78" s="5">
        <f t="shared" ca="1" si="359"/>
        <v>0</v>
      </c>
      <c r="U78" s="5">
        <f t="shared" ca="1" si="360"/>
        <v>0</v>
      </c>
      <c r="V78" s="5">
        <f t="shared" ca="1" si="361"/>
        <v>0</v>
      </c>
      <c r="W78" s="5">
        <f t="shared" ca="1" si="362"/>
        <v>0</v>
      </c>
      <c r="X78" s="5">
        <f t="shared" ca="1" si="363"/>
        <v>0</v>
      </c>
      <c r="Y78" s="5">
        <f t="shared" ca="1" si="364"/>
        <v>0</v>
      </c>
      <c r="Z78" s="5">
        <f t="shared" ca="1" si="365"/>
        <v>0</v>
      </c>
      <c r="AA78" s="5">
        <f t="shared" ca="1" si="366"/>
        <v>0</v>
      </c>
      <c r="AB78" s="5">
        <f t="shared" ca="1" si="367"/>
        <v>0</v>
      </c>
      <c r="AC78" s="5">
        <f t="shared" ca="1" si="367"/>
        <v>0</v>
      </c>
      <c r="AD78" s="38">
        <f t="shared" ca="1" si="368"/>
        <v>0</v>
      </c>
      <c r="AE78" s="38">
        <f t="shared" ca="1" si="369"/>
        <v>0</v>
      </c>
      <c r="AF78" s="38">
        <f t="shared" ca="1" si="370"/>
        <v>0</v>
      </c>
      <c r="AG78" s="38">
        <f t="shared" ca="1" si="371"/>
        <v>0</v>
      </c>
      <c r="AH78" s="38">
        <f t="shared" ca="1" si="372"/>
        <v>0</v>
      </c>
      <c r="AI78" s="38">
        <f t="shared" ca="1" si="373"/>
        <v>0</v>
      </c>
      <c r="AJ78" s="38">
        <f t="shared" ca="1" si="374"/>
        <v>0</v>
      </c>
      <c r="AK78" s="38">
        <f t="shared" ca="1" si="375"/>
        <v>0</v>
      </c>
      <c r="AL78" s="34">
        <f t="shared" ca="1" si="330"/>
        <v>31.802723736569465</v>
      </c>
      <c r="AM78" s="34">
        <f t="shared" ca="1" si="331"/>
        <v>31.802723736569465</v>
      </c>
      <c r="AN78" s="25">
        <f t="shared" ca="1" si="376"/>
        <v>0</v>
      </c>
      <c r="AO78" s="35">
        <f t="shared" ca="1" si="377"/>
        <v>180.548</v>
      </c>
      <c r="AP78" s="35">
        <f t="shared" ca="1" si="378"/>
        <v>180.548</v>
      </c>
      <c r="AQ78" s="47">
        <f t="shared" ca="1" si="131"/>
        <v>0</v>
      </c>
      <c r="AR78" s="35">
        <f t="shared" ca="1" si="70"/>
        <v>-21.8</v>
      </c>
      <c r="AS78" s="35">
        <f t="shared" ca="1" si="71"/>
        <v>-21.8</v>
      </c>
      <c r="AT78" s="49">
        <f t="shared" ca="1" si="132"/>
        <v>0</v>
      </c>
      <c r="AU78" s="5"/>
      <c r="AV78" s="5">
        <f t="shared" ca="1" si="72"/>
        <v>0</v>
      </c>
      <c r="AW78" s="5">
        <f t="shared" ca="1" si="73"/>
        <v>0</v>
      </c>
      <c r="AX78" s="5">
        <f t="shared" ca="1" si="74"/>
        <v>0</v>
      </c>
      <c r="AY78" s="5">
        <f t="shared" ca="1" si="75"/>
        <v>0</v>
      </c>
      <c r="AZ78" s="5">
        <f t="shared" ca="1" si="76"/>
        <v>0</v>
      </c>
      <c r="BA78" s="5">
        <f t="shared" ca="1" si="77"/>
        <v>0</v>
      </c>
      <c r="BB78" s="5">
        <f t="shared" ca="1" si="78"/>
        <v>0</v>
      </c>
      <c r="BC78" s="5">
        <f t="shared" ca="1" si="79"/>
        <v>0</v>
      </c>
      <c r="BD78" s="5">
        <f t="shared" ca="1" si="80"/>
        <v>0</v>
      </c>
      <c r="BE78" s="5">
        <f t="shared" ca="1" si="81"/>
        <v>0</v>
      </c>
      <c r="BF78" s="5">
        <f t="shared" ca="1" si="82"/>
        <v>0</v>
      </c>
      <c r="BG78" s="5">
        <f t="shared" ca="1" si="83"/>
        <v>0</v>
      </c>
      <c r="BH78" s="5">
        <f t="shared" ca="1" si="379"/>
        <v>0</v>
      </c>
      <c r="BI78" s="5">
        <f t="shared" ca="1" si="380"/>
        <v>0</v>
      </c>
      <c r="BJ78" s="5">
        <f t="shared" ca="1" si="381"/>
        <v>0</v>
      </c>
      <c r="BK78" s="5">
        <f t="shared" ca="1" si="382"/>
        <v>0</v>
      </c>
      <c r="BL78" s="5">
        <f t="shared" ca="1" si="383"/>
        <v>0</v>
      </c>
      <c r="BM78" s="5">
        <f t="shared" ca="1" si="384"/>
        <v>0</v>
      </c>
      <c r="BN78" s="5">
        <f t="shared" ca="1" si="385"/>
        <v>0</v>
      </c>
      <c r="BO78" s="5">
        <f t="shared" ca="1" si="386"/>
        <v>0</v>
      </c>
      <c r="BP78" s="5">
        <f t="shared" ca="1" si="387"/>
        <v>0</v>
      </c>
      <c r="BQ78" s="5">
        <f t="shared" ca="1" si="388"/>
        <v>0</v>
      </c>
      <c r="BR78" s="5">
        <f t="shared" ca="1" si="389"/>
        <v>0</v>
      </c>
      <c r="BS78" s="5">
        <f t="shared" ca="1" si="389"/>
        <v>0</v>
      </c>
      <c r="BT78" s="38">
        <f t="shared" ca="1" si="390"/>
        <v>0</v>
      </c>
      <c r="BU78" s="38">
        <f t="shared" ca="1" si="391"/>
        <v>0</v>
      </c>
      <c r="BV78" s="38">
        <f t="shared" ca="1" si="392"/>
        <v>0</v>
      </c>
      <c r="BW78" s="38">
        <f t="shared" ca="1" si="393"/>
        <v>0</v>
      </c>
      <c r="BX78" s="38">
        <f t="shared" ca="1" si="394"/>
        <v>0</v>
      </c>
      <c r="BY78" s="38">
        <f t="shared" ca="1" si="395"/>
        <v>0</v>
      </c>
      <c r="BZ78" s="38">
        <f t="shared" ca="1" si="396"/>
        <v>0</v>
      </c>
      <c r="CA78" s="20">
        <f t="shared" ca="1" si="397"/>
        <v>0</v>
      </c>
      <c r="CB78" s="34">
        <f t="shared" ca="1" si="86"/>
        <v>29.333423933109319</v>
      </c>
      <c r="CC78" s="34">
        <f t="shared" ca="1" si="87"/>
        <v>29.333423933109319</v>
      </c>
      <c r="CD78" s="25">
        <f t="shared" ca="1" si="398"/>
        <v>0</v>
      </c>
      <c r="CE78" s="35">
        <f t="shared" ca="1" si="399"/>
        <v>158.792</v>
      </c>
      <c r="CF78" s="35">
        <f t="shared" ca="1" si="400"/>
        <v>158.792</v>
      </c>
      <c r="CG78" s="47">
        <f t="shared" ca="1" si="332"/>
        <v>0</v>
      </c>
      <c r="CH78" s="5"/>
      <c r="CI78" s="46"/>
      <c r="CJ78" s="5">
        <f t="shared" ca="1" si="155"/>
        <v>147</v>
      </c>
      <c r="CK78" s="5">
        <f t="shared" ca="1" si="156"/>
        <v>122</v>
      </c>
      <c r="CL78" s="66">
        <f t="shared" ca="1" si="157"/>
        <v>0.17006802721088432</v>
      </c>
      <c r="CO78" s="5">
        <f t="shared" ca="1" si="401"/>
        <v>368209</v>
      </c>
      <c r="CP78" s="5">
        <f t="shared" ca="1" si="401"/>
        <v>7.9260200000000003</v>
      </c>
      <c r="CQ78" s="5">
        <f t="shared" ca="1" si="401"/>
        <v>132819</v>
      </c>
      <c r="CR78" s="5">
        <f t="shared" ca="1" si="401"/>
        <v>49311.9</v>
      </c>
      <c r="CS78" s="5">
        <f t="shared" ca="1" si="401"/>
        <v>0</v>
      </c>
      <c r="CT78" s="5">
        <f t="shared" ca="1" si="401"/>
        <v>4848.6499999999996</v>
      </c>
      <c r="CU78" s="5">
        <f t="shared" ca="1" si="401"/>
        <v>0</v>
      </c>
      <c r="CV78" s="5">
        <f t="shared" ca="1" si="401"/>
        <v>92552.5</v>
      </c>
      <c r="CW78" s="5">
        <f t="shared" ca="1" si="401"/>
        <v>88669.7</v>
      </c>
      <c r="CX78" s="5">
        <f t="shared" ca="1" si="401"/>
        <v>0</v>
      </c>
      <c r="CY78" s="5">
        <f t="shared" ca="1" si="401"/>
        <v>0</v>
      </c>
      <c r="CZ78" s="5">
        <f t="shared" ca="1" si="401"/>
        <v>0</v>
      </c>
      <c r="DA78" s="5"/>
      <c r="DB78" s="5">
        <f t="shared" ca="1" si="402"/>
        <v>4491.8100000000004</v>
      </c>
      <c r="DC78" s="5">
        <f t="shared" ca="1" si="402"/>
        <v>1509.97</v>
      </c>
      <c r="DD78" s="5">
        <f t="shared" ca="1" si="402"/>
        <v>0</v>
      </c>
      <c r="DE78" s="5">
        <f t="shared" ca="1" si="402"/>
        <v>0</v>
      </c>
      <c r="DF78" s="5">
        <f t="shared" ca="1" si="402"/>
        <v>0</v>
      </c>
      <c r="DG78" s="5">
        <f t="shared" ca="1" si="402"/>
        <v>0</v>
      </c>
      <c r="DH78" s="5">
        <f t="shared" ca="1" si="402"/>
        <v>2981.84</v>
      </c>
      <c r="DI78" s="5">
        <f t="shared" ca="1" si="402"/>
        <v>0</v>
      </c>
      <c r="DJ78" s="5">
        <f t="shared" ca="1" si="402"/>
        <v>0</v>
      </c>
      <c r="DK78" s="5">
        <f t="shared" ca="1" si="402"/>
        <v>0</v>
      </c>
      <c r="DL78" s="5">
        <f t="shared" ca="1" si="402"/>
        <v>0</v>
      </c>
      <c r="DM78" s="5">
        <f t="shared" ca="1" si="402"/>
        <v>0</v>
      </c>
      <c r="DN78" s="5"/>
      <c r="DO78" s="5">
        <f t="shared" ca="1" si="403"/>
        <v>180.548</v>
      </c>
      <c r="DP78" s="5">
        <f t="shared" ca="1" si="403"/>
        <v>4.3265700000000002</v>
      </c>
      <c r="DQ78" s="5">
        <f t="shared" ca="1" si="403"/>
        <v>93.1233</v>
      </c>
      <c r="DR78" s="5">
        <f t="shared" ca="1" si="403"/>
        <v>30.1007</v>
      </c>
      <c r="DS78" s="5">
        <f t="shared" ca="1" si="403"/>
        <v>0</v>
      </c>
      <c r="DT78" s="5">
        <f t="shared" ca="1" si="403"/>
        <v>2.0388600000000001</v>
      </c>
      <c r="DU78" s="5">
        <f t="shared" ca="1" si="403"/>
        <v>8.0007400000000004</v>
      </c>
      <c r="DV78" s="5">
        <f t="shared" ca="1" si="403"/>
        <v>42.957500000000003</v>
      </c>
      <c r="DW78" s="5"/>
      <c r="DX78" s="20">
        <f t="shared" ca="1" si="273"/>
        <v>31.802723736569465</v>
      </c>
      <c r="DY78" s="20">
        <f t="shared" ca="1" si="274"/>
        <v>2.8161521371423026</v>
      </c>
      <c r="DZ78" s="20">
        <f t="shared" ca="1" si="275"/>
        <v>8.4504385412043757</v>
      </c>
      <c r="EA78" s="20">
        <f t="shared" ca="1" si="276"/>
        <v>3.1374063974281992</v>
      </c>
      <c r="EB78" s="20">
        <f t="shared" ca="1" si="277"/>
        <v>0</v>
      </c>
      <c r="EC78" s="20">
        <f t="shared" ca="1" si="278"/>
        <v>0.30848913809628586</v>
      </c>
      <c r="ED78" s="20">
        <f t="shared" ca="1" si="279"/>
        <v>5.5602504671084771</v>
      </c>
      <c r="EE78" s="20">
        <f t="shared" ca="1" si="280"/>
        <v>5.8885341184982414</v>
      </c>
      <c r="EF78" s="20">
        <f t="shared" ca="1" si="281"/>
        <v>5.6414959479971198</v>
      </c>
      <c r="EG78" s="20">
        <f t="shared" ca="1" si="282"/>
        <v>0</v>
      </c>
      <c r="EH78" s="20">
        <f t="shared" ca="1" si="283"/>
        <v>0</v>
      </c>
      <c r="EI78" s="5"/>
      <c r="EJ78" s="5"/>
      <c r="EK78" s="5"/>
      <c r="EL78" s="5">
        <f t="shared" ca="1" si="407"/>
        <v>368209</v>
      </c>
      <c r="EM78" s="5">
        <f t="shared" ca="1" si="407"/>
        <v>7.9260200000000003</v>
      </c>
      <c r="EN78" s="5">
        <f t="shared" ca="1" si="407"/>
        <v>132819</v>
      </c>
      <c r="EO78" s="5">
        <f t="shared" ca="1" si="407"/>
        <v>49311.9</v>
      </c>
      <c r="EP78" s="5">
        <f t="shared" ca="1" si="407"/>
        <v>0</v>
      </c>
      <c r="EQ78" s="5">
        <f t="shared" ca="1" si="407"/>
        <v>4848.6499999999996</v>
      </c>
      <c r="ER78" s="5">
        <f t="shared" ca="1" si="407"/>
        <v>0</v>
      </c>
      <c r="ES78" s="5">
        <f t="shared" ca="1" si="407"/>
        <v>92552.5</v>
      </c>
      <c r="ET78" s="5">
        <f t="shared" ca="1" si="407"/>
        <v>88669.7</v>
      </c>
      <c r="EU78" s="5">
        <f t="shared" ca="1" si="407"/>
        <v>0</v>
      </c>
      <c r="EV78" s="5">
        <f t="shared" ca="1" si="407"/>
        <v>0</v>
      </c>
      <c r="EW78" s="5">
        <f t="shared" ca="1" si="407"/>
        <v>0</v>
      </c>
      <c r="EX78" s="5"/>
      <c r="EY78" s="5">
        <f t="shared" ca="1" si="408"/>
        <v>4491.8100000000004</v>
      </c>
      <c r="EZ78" s="5">
        <f t="shared" ca="1" si="408"/>
        <v>1509.97</v>
      </c>
      <c r="FA78" s="5">
        <f t="shared" ca="1" si="408"/>
        <v>0</v>
      </c>
      <c r="FB78" s="5">
        <f t="shared" ca="1" si="408"/>
        <v>0</v>
      </c>
      <c r="FC78" s="5">
        <f t="shared" ca="1" si="408"/>
        <v>0</v>
      </c>
      <c r="FD78" s="5">
        <f t="shared" ca="1" si="408"/>
        <v>0</v>
      </c>
      <c r="FE78" s="5">
        <f t="shared" ca="1" si="408"/>
        <v>2981.84</v>
      </c>
      <c r="FF78" s="5">
        <f t="shared" ca="1" si="408"/>
        <v>0</v>
      </c>
      <c r="FG78" s="5">
        <f t="shared" ca="1" si="408"/>
        <v>0</v>
      </c>
      <c r="FH78" s="5">
        <f t="shared" ca="1" si="408"/>
        <v>0</v>
      </c>
      <c r="FI78" s="5">
        <f t="shared" ca="1" si="408"/>
        <v>0</v>
      </c>
      <c r="FJ78" s="5">
        <f t="shared" ca="1" si="408"/>
        <v>0</v>
      </c>
      <c r="FK78" s="5"/>
      <c r="FL78" s="5">
        <f t="shared" ca="1" si="409"/>
        <v>180.548</v>
      </c>
      <c r="FM78" s="5">
        <f t="shared" ca="1" si="409"/>
        <v>4.3265700000000002</v>
      </c>
      <c r="FN78" s="5">
        <f t="shared" ca="1" si="409"/>
        <v>93.1233</v>
      </c>
      <c r="FO78" s="5">
        <f t="shared" ca="1" si="409"/>
        <v>30.1007</v>
      </c>
      <c r="FP78" s="5">
        <f t="shared" ca="1" si="409"/>
        <v>0</v>
      </c>
      <c r="FQ78" s="5">
        <f t="shared" ca="1" si="409"/>
        <v>2.0388600000000001</v>
      </c>
      <c r="FR78" s="5">
        <f t="shared" ca="1" si="409"/>
        <v>8.0007400000000004</v>
      </c>
      <c r="FS78" s="5">
        <f t="shared" ca="1" si="409"/>
        <v>42.957500000000003</v>
      </c>
      <c r="FT78" s="5"/>
      <c r="FU78" s="20">
        <f t="shared" ca="1" si="284"/>
        <v>31.802723736569465</v>
      </c>
      <c r="FV78" s="20">
        <f t="shared" ca="1" si="285"/>
        <v>2.8161521371423026</v>
      </c>
      <c r="FW78" s="20">
        <f t="shared" ca="1" si="286"/>
        <v>8.4504385412043757</v>
      </c>
      <c r="FX78" s="20">
        <f t="shared" ca="1" si="287"/>
        <v>3.1374063974281992</v>
      </c>
      <c r="FY78" s="20">
        <f t="shared" ca="1" si="288"/>
        <v>0</v>
      </c>
      <c r="FZ78" s="20">
        <f t="shared" ca="1" si="289"/>
        <v>0.30848913809628586</v>
      </c>
      <c r="GA78" s="20">
        <f t="shared" ca="1" si="290"/>
        <v>5.5602504671084771</v>
      </c>
      <c r="GB78" s="20">
        <f t="shared" ca="1" si="291"/>
        <v>5.8885341184982414</v>
      </c>
      <c r="GC78" s="20">
        <f t="shared" ca="1" si="292"/>
        <v>5.6414959479971198</v>
      </c>
      <c r="GD78" s="20">
        <f t="shared" ca="1" si="293"/>
        <v>0</v>
      </c>
      <c r="GE78" s="20">
        <f t="shared" ca="1" si="294"/>
        <v>0</v>
      </c>
      <c r="GF78" s="5"/>
      <c r="GG78" s="5"/>
      <c r="GH78" s="5"/>
      <c r="GI78" s="5">
        <f t="shared" ca="1" si="404"/>
        <v>327466</v>
      </c>
      <c r="GJ78" s="5">
        <f t="shared" ca="1" si="404"/>
        <v>7.5141600000000004</v>
      </c>
      <c r="GK78" s="5">
        <f t="shared" ca="1" si="404"/>
        <v>87929.4</v>
      </c>
      <c r="GL78" s="5">
        <f t="shared" ca="1" si="404"/>
        <v>55979.8</v>
      </c>
      <c r="GM78" s="5">
        <f t="shared" ca="1" si="404"/>
        <v>0</v>
      </c>
      <c r="GN78" s="5">
        <f t="shared" ca="1" si="404"/>
        <v>2222.7199999999998</v>
      </c>
      <c r="GO78" s="5">
        <f t="shared" ca="1" si="404"/>
        <v>0</v>
      </c>
      <c r="GP78" s="5">
        <f t="shared" ca="1" si="404"/>
        <v>92656.6</v>
      </c>
      <c r="GQ78" s="5">
        <f t="shared" ca="1" si="404"/>
        <v>88669.7</v>
      </c>
      <c r="GR78" s="5">
        <f t="shared" ca="1" si="404"/>
        <v>0</v>
      </c>
      <c r="GS78" s="5">
        <f t="shared" ca="1" si="404"/>
        <v>0</v>
      </c>
      <c r="GT78" s="5">
        <f t="shared" ca="1" si="404"/>
        <v>0</v>
      </c>
      <c r="GU78" s="5"/>
      <c r="GV78" s="5">
        <f t="shared" ca="1" si="405"/>
        <v>4557.7299999999996</v>
      </c>
      <c r="GW78" s="5">
        <f t="shared" ca="1" si="405"/>
        <v>1398.38</v>
      </c>
      <c r="GX78" s="5">
        <f t="shared" ca="1" si="405"/>
        <v>0</v>
      </c>
      <c r="GY78" s="5">
        <f t="shared" ca="1" si="405"/>
        <v>0</v>
      </c>
      <c r="GZ78" s="5">
        <f t="shared" ca="1" si="405"/>
        <v>0</v>
      </c>
      <c r="HA78" s="5">
        <f t="shared" ca="1" si="405"/>
        <v>0</v>
      </c>
      <c r="HB78" s="5">
        <f t="shared" ca="1" si="405"/>
        <v>3159.35</v>
      </c>
      <c r="HC78" s="5">
        <f t="shared" ca="1" si="405"/>
        <v>0</v>
      </c>
      <c r="HD78" s="5">
        <f t="shared" ca="1" si="405"/>
        <v>0</v>
      </c>
      <c r="HE78" s="5">
        <f t="shared" ca="1" si="405"/>
        <v>0</v>
      </c>
      <c r="HF78" s="5">
        <f t="shared" ca="1" si="405"/>
        <v>0</v>
      </c>
      <c r="HG78" s="5">
        <f t="shared" ca="1" si="405"/>
        <v>0</v>
      </c>
      <c r="HH78" s="5"/>
      <c r="HI78" s="5">
        <f t="shared" ca="1" si="406"/>
        <v>158.792</v>
      </c>
      <c r="HJ78" s="5">
        <f t="shared" ca="1" si="406"/>
        <v>4.1484199999999998</v>
      </c>
      <c r="HK78" s="5">
        <f t="shared" ca="1" si="406"/>
        <v>69.459199999999996</v>
      </c>
      <c r="HL78" s="5">
        <f t="shared" ca="1" si="406"/>
        <v>32.893500000000003</v>
      </c>
      <c r="HM78" s="5">
        <f t="shared" ca="1" si="406"/>
        <v>0</v>
      </c>
      <c r="HN78" s="5">
        <f t="shared" ca="1" si="406"/>
        <v>0.80771800000000005</v>
      </c>
      <c r="HO78" s="5">
        <f t="shared" ca="1" si="406"/>
        <v>8.4769500000000004</v>
      </c>
      <c r="HP78" s="5">
        <f t="shared" ca="1" si="406"/>
        <v>43.005800000000001</v>
      </c>
      <c r="HQ78" s="5"/>
      <c r="HR78" s="20">
        <f t="shared" ca="1" si="103"/>
        <v>29.333423933109319</v>
      </c>
      <c r="HS78" s="20">
        <f t="shared" ca="1" si="104"/>
        <v>2.6080435578919889</v>
      </c>
      <c r="HT78" s="20">
        <f t="shared" ca="1" si="105"/>
        <v>5.5943953098952397</v>
      </c>
      <c r="HU78" s="20">
        <f t="shared" ca="1" si="106"/>
        <v>3.5616429836763768</v>
      </c>
      <c r="HV78" s="20">
        <f t="shared" ca="1" si="107"/>
        <v>0</v>
      </c>
      <c r="HW78" s="20">
        <f t="shared" ca="1" si="108"/>
        <v>0.14141770947158003</v>
      </c>
      <c r="HX78" s="20">
        <f t="shared" ca="1" si="109"/>
        <v>5.8912541629527961</v>
      </c>
      <c r="HY78" s="20">
        <f t="shared" ca="1" si="110"/>
        <v>5.8951573474951422</v>
      </c>
      <c r="HZ78" s="20">
        <f t="shared" ca="1" si="111"/>
        <v>5.6414959479971198</v>
      </c>
      <c r="IA78" s="20">
        <f t="shared" ca="1" si="112"/>
        <v>0</v>
      </c>
      <c r="IB78" s="20">
        <f t="shared" ca="1" si="113"/>
        <v>0</v>
      </c>
      <c r="IC78" s="5"/>
      <c r="ID78" s="5"/>
      <c r="IE78" s="5"/>
      <c r="IF78" s="5">
        <f t="shared" ca="1" si="410"/>
        <v>327466</v>
      </c>
      <c r="IG78" s="5">
        <f t="shared" ca="1" si="410"/>
        <v>7.5141600000000004</v>
      </c>
      <c r="IH78" s="5">
        <f t="shared" ca="1" si="410"/>
        <v>87929.4</v>
      </c>
      <c r="II78" s="5">
        <f t="shared" ca="1" si="410"/>
        <v>55979.8</v>
      </c>
      <c r="IJ78" s="5">
        <f t="shared" ca="1" si="410"/>
        <v>0</v>
      </c>
      <c r="IK78" s="5">
        <f t="shared" ca="1" si="410"/>
        <v>2222.7199999999998</v>
      </c>
      <c r="IL78" s="5">
        <f t="shared" ca="1" si="410"/>
        <v>0</v>
      </c>
      <c r="IM78" s="5">
        <f t="shared" ca="1" si="410"/>
        <v>92656.6</v>
      </c>
      <c r="IN78" s="5">
        <f t="shared" ca="1" si="410"/>
        <v>88669.7</v>
      </c>
      <c r="IO78" s="5">
        <f t="shared" ca="1" si="410"/>
        <v>0</v>
      </c>
      <c r="IP78" s="5">
        <f t="shared" ca="1" si="410"/>
        <v>0</v>
      </c>
      <c r="IQ78" s="5">
        <f t="shared" ca="1" si="410"/>
        <v>0</v>
      </c>
      <c r="IR78" s="5"/>
      <c r="IS78" s="5">
        <f t="shared" ca="1" si="411"/>
        <v>4557.7299999999996</v>
      </c>
      <c r="IT78" s="5">
        <f t="shared" ca="1" si="411"/>
        <v>1398.38</v>
      </c>
      <c r="IU78" s="5">
        <f t="shared" ca="1" si="411"/>
        <v>0</v>
      </c>
      <c r="IV78" s="5">
        <f t="shared" ca="1" si="411"/>
        <v>0</v>
      </c>
      <c r="IW78" s="5">
        <f t="shared" ca="1" si="411"/>
        <v>0</v>
      </c>
      <c r="IX78" s="5">
        <f t="shared" ca="1" si="411"/>
        <v>0</v>
      </c>
      <c r="IY78" s="5">
        <f t="shared" ca="1" si="411"/>
        <v>3159.35</v>
      </c>
      <c r="IZ78" s="5">
        <f t="shared" ca="1" si="411"/>
        <v>0</v>
      </c>
      <c r="JA78" s="5">
        <f t="shared" ca="1" si="411"/>
        <v>0</v>
      </c>
      <c r="JB78" s="5">
        <f t="shared" ca="1" si="411"/>
        <v>0</v>
      </c>
      <c r="JC78" s="5">
        <f t="shared" ca="1" si="411"/>
        <v>0</v>
      </c>
      <c r="JD78" s="5">
        <f t="shared" ca="1" si="411"/>
        <v>0</v>
      </c>
      <c r="JE78" s="5"/>
      <c r="JF78" s="5">
        <f t="shared" ca="1" si="412"/>
        <v>158.792</v>
      </c>
      <c r="JG78" s="5">
        <f t="shared" ca="1" si="412"/>
        <v>4.1484199999999998</v>
      </c>
      <c r="JH78" s="5">
        <f t="shared" ca="1" si="412"/>
        <v>69.459199999999996</v>
      </c>
      <c r="JI78" s="5">
        <f t="shared" ca="1" si="412"/>
        <v>32.893500000000003</v>
      </c>
      <c r="JJ78" s="5">
        <f t="shared" ca="1" si="412"/>
        <v>0</v>
      </c>
      <c r="JK78" s="5">
        <f t="shared" ca="1" si="412"/>
        <v>0.80771800000000005</v>
      </c>
      <c r="JL78" s="5">
        <f t="shared" ca="1" si="412"/>
        <v>8.4769500000000004</v>
      </c>
      <c r="JM78" s="5">
        <f t="shared" ca="1" si="412"/>
        <v>43.005800000000001</v>
      </c>
      <c r="JN78" s="5"/>
      <c r="JO78" s="20">
        <f t="shared" ca="1" si="295"/>
        <v>29.333423933109319</v>
      </c>
      <c r="JP78" s="20">
        <f t="shared" ca="1" si="296"/>
        <v>2.6080435578919889</v>
      </c>
      <c r="JQ78" s="20">
        <f t="shared" ca="1" si="297"/>
        <v>5.5943953098952397</v>
      </c>
      <c r="JR78" s="20">
        <f t="shared" ca="1" si="298"/>
        <v>3.5616429836763768</v>
      </c>
      <c r="JS78" s="20">
        <f t="shared" ca="1" si="299"/>
        <v>0</v>
      </c>
      <c r="JT78" s="20">
        <f t="shared" ca="1" si="300"/>
        <v>0.14141770947158003</v>
      </c>
      <c r="JU78" s="20">
        <f t="shared" ca="1" si="301"/>
        <v>5.8912541629527961</v>
      </c>
      <c r="JV78" s="20">
        <f t="shared" ca="1" si="302"/>
        <v>5.8951573474951422</v>
      </c>
      <c r="JW78" s="20">
        <f t="shared" ca="1" si="303"/>
        <v>5.6414959479971198</v>
      </c>
      <c r="JX78" s="20">
        <f t="shared" ca="1" si="304"/>
        <v>0</v>
      </c>
      <c r="JY78" s="20">
        <f t="shared" ca="1" si="305"/>
        <v>0</v>
      </c>
    </row>
    <row r="79" spans="1:285" ht="15" customHeight="1" x14ac:dyDescent="0.25">
      <c r="A79" s="5">
        <f>IF('Old Results'!E59='New Results'!E59,'New Results'!E59,"0")</f>
        <v>53627.8</v>
      </c>
      <c r="B79" s="5">
        <f t="shared" si="333"/>
        <v>300</v>
      </c>
      <c r="C79" s="28">
        <f t="shared" si="272"/>
        <v>58</v>
      </c>
      <c r="D79" s="43" t="str">
        <f>'Old Results'!C59</f>
        <v>030006S-Run13</v>
      </c>
      <c r="E79" s="43" t="str">
        <f>'New Results'!C59</f>
        <v>030006S-Run13</v>
      </c>
      <c r="F79" s="5">
        <f t="shared" ca="1" si="346"/>
        <v>0</v>
      </c>
      <c r="G79" s="5">
        <f t="shared" ca="1" si="347"/>
        <v>0</v>
      </c>
      <c r="H79" s="5">
        <f t="shared" ca="1" si="348"/>
        <v>0</v>
      </c>
      <c r="I79" s="5">
        <f t="shared" ca="1" si="349"/>
        <v>0</v>
      </c>
      <c r="J79" s="5">
        <f t="shared" ca="1" si="350"/>
        <v>0</v>
      </c>
      <c r="K79" s="5">
        <f t="shared" ca="1" si="351"/>
        <v>0</v>
      </c>
      <c r="L79" s="5">
        <f t="shared" ca="1" si="352"/>
        <v>0</v>
      </c>
      <c r="M79" s="5">
        <f t="shared" ca="1" si="353"/>
        <v>0</v>
      </c>
      <c r="N79" s="5">
        <f t="shared" ca="1" si="354"/>
        <v>0</v>
      </c>
      <c r="O79" s="5">
        <f t="shared" ca="1" si="355"/>
        <v>0</v>
      </c>
      <c r="P79" s="5">
        <f t="shared" ca="1" si="356"/>
        <v>0</v>
      </c>
      <c r="Q79" s="5">
        <f t="shared" ca="1" si="356"/>
        <v>0</v>
      </c>
      <c r="R79" s="5">
        <f t="shared" ca="1" si="357"/>
        <v>0</v>
      </c>
      <c r="S79" s="5">
        <f t="shared" ca="1" si="358"/>
        <v>0</v>
      </c>
      <c r="T79" s="5">
        <f t="shared" ca="1" si="359"/>
        <v>0</v>
      </c>
      <c r="U79" s="5">
        <f t="shared" ca="1" si="360"/>
        <v>0</v>
      </c>
      <c r="V79" s="5">
        <f t="shared" ca="1" si="361"/>
        <v>0</v>
      </c>
      <c r="W79" s="5">
        <f t="shared" ca="1" si="362"/>
        <v>0</v>
      </c>
      <c r="X79" s="5">
        <f t="shared" ca="1" si="363"/>
        <v>0</v>
      </c>
      <c r="Y79" s="5">
        <f t="shared" ca="1" si="364"/>
        <v>0</v>
      </c>
      <c r="Z79" s="5">
        <f t="shared" ca="1" si="365"/>
        <v>0</v>
      </c>
      <c r="AA79" s="5">
        <f t="shared" ca="1" si="366"/>
        <v>0</v>
      </c>
      <c r="AB79" s="5">
        <f t="shared" ca="1" si="367"/>
        <v>0</v>
      </c>
      <c r="AC79" s="5">
        <f t="shared" ca="1" si="367"/>
        <v>0</v>
      </c>
      <c r="AD79" s="38">
        <f t="shared" ca="1" si="368"/>
        <v>0</v>
      </c>
      <c r="AE79" s="38">
        <f t="shared" ca="1" si="369"/>
        <v>0</v>
      </c>
      <c r="AF79" s="38">
        <f t="shared" ca="1" si="370"/>
        <v>0</v>
      </c>
      <c r="AG79" s="38">
        <f t="shared" ca="1" si="371"/>
        <v>0</v>
      </c>
      <c r="AH79" s="38">
        <f t="shared" ca="1" si="372"/>
        <v>0</v>
      </c>
      <c r="AI79" s="38">
        <f t="shared" ca="1" si="373"/>
        <v>0</v>
      </c>
      <c r="AJ79" s="38">
        <f t="shared" ca="1" si="374"/>
        <v>0</v>
      </c>
      <c r="AK79" s="38">
        <f t="shared" ca="1" si="375"/>
        <v>0</v>
      </c>
      <c r="AL79" s="34">
        <f t="shared" ca="1" si="330"/>
        <v>37.310361566202602</v>
      </c>
      <c r="AM79" s="34">
        <f t="shared" ca="1" si="331"/>
        <v>37.310361566202602</v>
      </c>
      <c r="AN79" s="25">
        <f t="shared" ca="1" si="376"/>
        <v>0</v>
      </c>
      <c r="AO79" s="35">
        <f t="shared" ca="1" si="377"/>
        <v>227.45699999999999</v>
      </c>
      <c r="AP79" s="35">
        <f t="shared" ca="1" si="378"/>
        <v>227.45699999999999</v>
      </c>
      <c r="AQ79" s="47">
        <f t="shared" ca="1" si="131"/>
        <v>0</v>
      </c>
      <c r="AR79" s="35">
        <f t="shared" ca="1" si="70"/>
        <v>-49.7</v>
      </c>
      <c r="AS79" s="35">
        <f t="shared" ca="1" si="71"/>
        <v>-49.7</v>
      </c>
      <c r="AT79" s="49">
        <f t="shared" ca="1" si="132"/>
        <v>0</v>
      </c>
      <c r="AU79" s="5"/>
      <c r="AV79" s="5">
        <f t="shared" ca="1" si="72"/>
        <v>0</v>
      </c>
      <c r="AW79" s="5">
        <f t="shared" ca="1" si="73"/>
        <v>0</v>
      </c>
      <c r="AX79" s="5">
        <f t="shared" ca="1" si="74"/>
        <v>0</v>
      </c>
      <c r="AY79" s="5">
        <f t="shared" ca="1" si="75"/>
        <v>0</v>
      </c>
      <c r="AZ79" s="5">
        <f t="shared" ca="1" si="76"/>
        <v>0</v>
      </c>
      <c r="BA79" s="5">
        <f t="shared" ca="1" si="77"/>
        <v>0</v>
      </c>
      <c r="BB79" s="5">
        <f t="shared" ca="1" si="78"/>
        <v>0</v>
      </c>
      <c r="BC79" s="5">
        <f t="shared" ca="1" si="79"/>
        <v>0</v>
      </c>
      <c r="BD79" s="5">
        <f t="shared" ca="1" si="80"/>
        <v>0</v>
      </c>
      <c r="BE79" s="5">
        <f t="shared" ca="1" si="81"/>
        <v>0</v>
      </c>
      <c r="BF79" s="5">
        <f t="shared" ca="1" si="82"/>
        <v>0</v>
      </c>
      <c r="BG79" s="5">
        <f t="shared" ca="1" si="83"/>
        <v>0</v>
      </c>
      <c r="BH79" s="5">
        <f t="shared" ca="1" si="379"/>
        <v>0</v>
      </c>
      <c r="BI79" s="5">
        <f t="shared" ca="1" si="380"/>
        <v>0</v>
      </c>
      <c r="BJ79" s="5">
        <f t="shared" ca="1" si="381"/>
        <v>0</v>
      </c>
      <c r="BK79" s="5">
        <f t="shared" ca="1" si="382"/>
        <v>0</v>
      </c>
      <c r="BL79" s="5">
        <f t="shared" ca="1" si="383"/>
        <v>0</v>
      </c>
      <c r="BM79" s="5">
        <f t="shared" ca="1" si="384"/>
        <v>0</v>
      </c>
      <c r="BN79" s="5">
        <f t="shared" ca="1" si="385"/>
        <v>0</v>
      </c>
      <c r="BO79" s="5">
        <f t="shared" ca="1" si="386"/>
        <v>0</v>
      </c>
      <c r="BP79" s="5">
        <f t="shared" ca="1" si="387"/>
        <v>0</v>
      </c>
      <c r="BQ79" s="5">
        <f t="shared" ca="1" si="388"/>
        <v>0</v>
      </c>
      <c r="BR79" s="5">
        <f t="shared" ca="1" si="389"/>
        <v>0</v>
      </c>
      <c r="BS79" s="5">
        <f t="shared" ca="1" si="389"/>
        <v>0</v>
      </c>
      <c r="BT79" s="38">
        <f t="shared" ca="1" si="390"/>
        <v>0</v>
      </c>
      <c r="BU79" s="38">
        <f t="shared" ca="1" si="391"/>
        <v>0</v>
      </c>
      <c r="BV79" s="38">
        <f t="shared" ca="1" si="392"/>
        <v>0</v>
      </c>
      <c r="BW79" s="38">
        <f t="shared" ca="1" si="393"/>
        <v>0</v>
      </c>
      <c r="BX79" s="38">
        <f t="shared" ca="1" si="394"/>
        <v>0</v>
      </c>
      <c r="BY79" s="38">
        <f t="shared" ca="1" si="395"/>
        <v>0</v>
      </c>
      <c r="BZ79" s="38">
        <f t="shared" ca="1" si="396"/>
        <v>0</v>
      </c>
      <c r="CA79" s="20">
        <f t="shared" ca="1" si="397"/>
        <v>0</v>
      </c>
      <c r="CB79" s="34">
        <f t="shared" ca="1" si="86"/>
        <v>31.575855134836782</v>
      </c>
      <c r="CC79" s="34">
        <f t="shared" ca="1" si="87"/>
        <v>31.575855134836782</v>
      </c>
      <c r="CD79" s="25">
        <f t="shared" ca="1" si="398"/>
        <v>0</v>
      </c>
      <c r="CE79" s="35">
        <f t="shared" ca="1" si="399"/>
        <v>177.738</v>
      </c>
      <c r="CF79" s="35">
        <f t="shared" ca="1" si="400"/>
        <v>177.738</v>
      </c>
      <c r="CG79" s="47">
        <f t="shared" ca="1" si="332"/>
        <v>0</v>
      </c>
      <c r="CH79" s="46"/>
      <c r="CJ79" s="5">
        <f t="shared" ca="1" si="155"/>
        <v>134</v>
      </c>
      <c r="CK79" s="5">
        <f t="shared" ca="1" si="156"/>
        <v>113</v>
      </c>
      <c r="CL79" s="66">
        <f t="shared" ca="1" si="157"/>
        <v>0.15671641791044777</v>
      </c>
      <c r="CO79" s="5">
        <f t="shared" ca="1" si="401"/>
        <v>471584</v>
      </c>
      <c r="CP79" s="5">
        <f t="shared" ca="1" si="401"/>
        <v>4.9148399999999999</v>
      </c>
      <c r="CQ79" s="5">
        <f t="shared" ca="1" si="401"/>
        <v>144979</v>
      </c>
      <c r="CR79" s="5">
        <f t="shared" ca="1" si="401"/>
        <v>54844.1</v>
      </c>
      <c r="CS79" s="5">
        <f t="shared" ca="1" si="401"/>
        <v>0</v>
      </c>
      <c r="CT79" s="5">
        <f t="shared" ca="1" si="401"/>
        <v>3489.14</v>
      </c>
      <c r="CU79" s="5">
        <f t="shared" ca="1" si="401"/>
        <v>0</v>
      </c>
      <c r="CV79" s="5">
        <f t="shared" ca="1" si="401"/>
        <v>179596</v>
      </c>
      <c r="CW79" s="5">
        <f t="shared" ca="1" si="401"/>
        <v>88669.7</v>
      </c>
      <c r="CX79" s="5">
        <f t="shared" ca="1" si="401"/>
        <v>0</v>
      </c>
      <c r="CY79" s="5">
        <f t="shared" ca="1" si="401"/>
        <v>0</v>
      </c>
      <c r="CZ79" s="5">
        <f t="shared" ca="1" si="401"/>
        <v>0</v>
      </c>
      <c r="DA79" s="5"/>
      <c r="DB79" s="5">
        <f t="shared" ca="1" si="402"/>
        <v>3918.28</v>
      </c>
      <c r="DC79" s="5">
        <f t="shared" ca="1" si="402"/>
        <v>936.44</v>
      </c>
      <c r="DD79" s="5">
        <f t="shared" ca="1" si="402"/>
        <v>0</v>
      </c>
      <c r="DE79" s="5">
        <f t="shared" ca="1" si="402"/>
        <v>0</v>
      </c>
      <c r="DF79" s="5">
        <f t="shared" ca="1" si="402"/>
        <v>0</v>
      </c>
      <c r="DG79" s="5">
        <f t="shared" ca="1" si="402"/>
        <v>0</v>
      </c>
      <c r="DH79" s="5">
        <f t="shared" ca="1" si="402"/>
        <v>2981.84</v>
      </c>
      <c r="DI79" s="5">
        <f t="shared" ca="1" si="402"/>
        <v>0</v>
      </c>
      <c r="DJ79" s="5">
        <f t="shared" ca="1" si="402"/>
        <v>0</v>
      </c>
      <c r="DK79" s="5">
        <f t="shared" ca="1" si="402"/>
        <v>0</v>
      </c>
      <c r="DL79" s="5">
        <f t="shared" ca="1" si="402"/>
        <v>0</v>
      </c>
      <c r="DM79" s="5">
        <f t="shared" ca="1" si="402"/>
        <v>0</v>
      </c>
      <c r="DN79" s="5"/>
      <c r="DO79" s="5">
        <f t="shared" ca="1" si="403"/>
        <v>227.45699999999999</v>
      </c>
      <c r="DP79" s="5">
        <f t="shared" ca="1" si="403"/>
        <v>2.7076899999999999</v>
      </c>
      <c r="DQ79" s="5">
        <f t="shared" ca="1" si="403"/>
        <v>99.579300000000003</v>
      </c>
      <c r="DR79" s="5">
        <f t="shared" ca="1" si="403"/>
        <v>32.617699999999999</v>
      </c>
      <c r="DS79" s="5">
        <f t="shared" ca="1" si="403"/>
        <v>0</v>
      </c>
      <c r="DT79" s="5">
        <f t="shared" ca="1" si="403"/>
        <v>1.1938599999999999</v>
      </c>
      <c r="DU79" s="5">
        <f t="shared" ca="1" si="403"/>
        <v>8.00075</v>
      </c>
      <c r="DV79" s="5">
        <f t="shared" ca="1" si="403"/>
        <v>83.358099999999993</v>
      </c>
      <c r="DW79" s="5"/>
      <c r="DX79" s="20">
        <f t="shared" ca="1" si="273"/>
        <v>37.310361566202602</v>
      </c>
      <c r="DY79" s="20">
        <f t="shared" ca="1" si="274"/>
        <v>1.7464965826321421</v>
      </c>
      <c r="DZ79" s="20">
        <f t="shared" ca="1" si="275"/>
        <v>9.2241029466060507</v>
      </c>
      <c r="EA79" s="20">
        <f t="shared" ca="1" si="276"/>
        <v>3.4893855276554322</v>
      </c>
      <c r="EB79" s="20">
        <f t="shared" ca="1" si="277"/>
        <v>0</v>
      </c>
      <c r="EC79" s="20">
        <f t="shared" ca="1" si="278"/>
        <v>0.22199205785059239</v>
      </c>
      <c r="ED79" s="20">
        <f t="shared" ca="1" si="279"/>
        <v>5.5602504671084771</v>
      </c>
      <c r="EE79" s="20">
        <f t="shared" ca="1" si="280"/>
        <v>11.426565177016398</v>
      </c>
      <c r="EF79" s="20">
        <f t="shared" ca="1" si="281"/>
        <v>5.6414959479971198</v>
      </c>
      <c r="EG79" s="20">
        <f t="shared" ca="1" si="282"/>
        <v>0</v>
      </c>
      <c r="EH79" s="20">
        <f t="shared" ca="1" si="283"/>
        <v>0</v>
      </c>
      <c r="EI79" s="5"/>
      <c r="EJ79" s="5"/>
      <c r="EK79" s="5"/>
      <c r="EL79" s="5">
        <f t="shared" ca="1" si="407"/>
        <v>471584</v>
      </c>
      <c r="EM79" s="5">
        <f t="shared" ca="1" si="407"/>
        <v>4.9148399999999999</v>
      </c>
      <c r="EN79" s="5">
        <f t="shared" ca="1" si="407"/>
        <v>144979</v>
      </c>
      <c r="EO79" s="5">
        <f t="shared" ca="1" si="407"/>
        <v>54844.1</v>
      </c>
      <c r="EP79" s="5">
        <f t="shared" ca="1" si="407"/>
        <v>0</v>
      </c>
      <c r="EQ79" s="5">
        <f t="shared" ca="1" si="407"/>
        <v>3489.14</v>
      </c>
      <c r="ER79" s="5">
        <f t="shared" ca="1" si="407"/>
        <v>0</v>
      </c>
      <c r="ES79" s="5">
        <f t="shared" ca="1" si="407"/>
        <v>179596</v>
      </c>
      <c r="ET79" s="5">
        <f t="shared" ca="1" si="407"/>
        <v>88669.7</v>
      </c>
      <c r="EU79" s="5">
        <f t="shared" ca="1" si="407"/>
        <v>0</v>
      </c>
      <c r="EV79" s="5">
        <f t="shared" ca="1" si="407"/>
        <v>0</v>
      </c>
      <c r="EW79" s="5">
        <f t="shared" ca="1" si="407"/>
        <v>0</v>
      </c>
      <c r="EX79" s="5"/>
      <c r="EY79" s="5">
        <f t="shared" ca="1" si="408"/>
        <v>3918.28</v>
      </c>
      <c r="EZ79" s="5">
        <f t="shared" ca="1" si="408"/>
        <v>936.44</v>
      </c>
      <c r="FA79" s="5">
        <f t="shared" ca="1" si="408"/>
        <v>0</v>
      </c>
      <c r="FB79" s="5">
        <f t="shared" ca="1" si="408"/>
        <v>0</v>
      </c>
      <c r="FC79" s="5">
        <f t="shared" ca="1" si="408"/>
        <v>0</v>
      </c>
      <c r="FD79" s="5">
        <f t="shared" ca="1" si="408"/>
        <v>0</v>
      </c>
      <c r="FE79" s="5">
        <f t="shared" ca="1" si="408"/>
        <v>2981.84</v>
      </c>
      <c r="FF79" s="5">
        <f t="shared" ca="1" si="408"/>
        <v>0</v>
      </c>
      <c r="FG79" s="5">
        <f t="shared" ca="1" si="408"/>
        <v>0</v>
      </c>
      <c r="FH79" s="5">
        <f t="shared" ca="1" si="408"/>
        <v>0</v>
      </c>
      <c r="FI79" s="5">
        <f t="shared" ca="1" si="408"/>
        <v>0</v>
      </c>
      <c r="FJ79" s="5">
        <f t="shared" ca="1" si="408"/>
        <v>0</v>
      </c>
      <c r="FK79" s="5"/>
      <c r="FL79" s="5">
        <f t="shared" ca="1" si="409"/>
        <v>227.45699999999999</v>
      </c>
      <c r="FM79" s="5">
        <f t="shared" ca="1" si="409"/>
        <v>2.7076899999999999</v>
      </c>
      <c r="FN79" s="5">
        <f t="shared" ca="1" si="409"/>
        <v>99.579300000000003</v>
      </c>
      <c r="FO79" s="5">
        <f t="shared" ca="1" si="409"/>
        <v>32.617699999999999</v>
      </c>
      <c r="FP79" s="5">
        <f t="shared" ca="1" si="409"/>
        <v>0</v>
      </c>
      <c r="FQ79" s="5">
        <f t="shared" ca="1" si="409"/>
        <v>1.1938599999999999</v>
      </c>
      <c r="FR79" s="5">
        <f t="shared" ca="1" si="409"/>
        <v>8.00075</v>
      </c>
      <c r="FS79" s="5">
        <f t="shared" ca="1" si="409"/>
        <v>83.358099999999993</v>
      </c>
      <c r="FT79" s="5"/>
      <c r="FU79" s="20">
        <f t="shared" ca="1" si="284"/>
        <v>37.310361566202602</v>
      </c>
      <c r="FV79" s="20">
        <f t="shared" ca="1" si="285"/>
        <v>1.7464965826321421</v>
      </c>
      <c r="FW79" s="20">
        <f t="shared" ca="1" si="286"/>
        <v>9.2241029466060507</v>
      </c>
      <c r="FX79" s="20">
        <f t="shared" ca="1" si="287"/>
        <v>3.4893855276554322</v>
      </c>
      <c r="FY79" s="20">
        <f t="shared" ca="1" si="288"/>
        <v>0</v>
      </c>
      <c r="FZ79" s="20">
        <f t="shared" ca="1" si="289"/>
        <v>0.22199205785059239</v>
      </c>
      <c r="GA79" s="20">
        <f t="shared" ca="1" si="290"/>
        <v>5.5602504671084771</v>
      </c>
      <c r="GB79" s="20">
        <f t="shared" ca="1" si="291"/>
        <v>11.426565177016398</v>
      </c>
      <c r="GC79" s="20">
        <f t="shared" ca="1" si="292"/>
        <v>5.6414959479971198</v>
      </c>
      <c r="GD79" s="20">
        <f t="shared" ca="1" si="293"/>
        <v>0</v>
      </c>
      <c r="GE79" s="20">
        <f t="shared" ca="1" si="294"/>
        <v>0</v>
      </c>
      <c r="GF79" s="5"/>
      <c r="GG79" s="5"/>
      <c r="GH79" s="5"/>
      <c r="GI79" s="5">
        <f t="shared" ca="1" si="404"/>
        <v>366487</v>
      </c>
      <c r="GJ79" s="5">
        <f t="shared" ca="1" si="404"/>
        <v>6.7974300000000003</v>
      </c>
      <c r="GK79" s="5">
        <f t="shared" ca="1" si="404"/>
        <v>92314.1</v>
      </c>
      <c r="GL79" s="5">
        <f t="shared" ca="1" si="404"/>
        <v>57933.2</v>
      </c>
      <c r="GM79" s="5">
        <f t="shared" ca="1" si="404"/>
        <v>0</v>
      </c>
      <c r="GN79" s="5">
        <f t="shared" ca="1" si="404"/>
        <v>2155.9</v>
      </c>
      <c r="GO79" s="5">
        <f t="shared" ca="1" si="404"/>
        <v>0</v>
      </c>
      <c r="GP79" s="5">
        <f t="shared" ca="1" si="404"/>
        <v>125408</v>
      </c>
      <c r="GQ79" s="5">
        <f t="shared" ca="1" si="404"/>
        <v>88669.7</v>
      </c>
      <c r="GR79" s="5">
        <f t="shared" ca="1" si="404"/>
        <v>0</v>
      </c>
      <c r="GS79" s="5">
        <f t="shared" ca="1" si="404"/>
        <v>0</v>
      </c>
      <c r="GT79" s="5">
        <f t="shared" ca="1" si="404"/>
        <v>0</v>
      </c>
      <c r="GU79" s="5"/>
      <c r="GV79" s="5">
        <f t="shared" ca="1" si="405"/>
        <v>4428.8999999999996</v>
      </c>
      <c r="GW79" s="5">
        <f t="shared" ca="1" si="405"/>
        <v>1269.55</v>
      </c>
      <c r="GX79" s="5">
        <f t="shared" ca="1" si="405"/>
        <v>0</v>
      </c>
      <c r="GY79" s="5">
        <f t="shared" ca="1" si="405"/>
        <v>0</v>
      </c>
      <c r="GZ79" s="5">
        <f t="shared" ca="1" si="405"/>
        <v>0</v>
      </c>
      <c r="HA79" s="5">
        <f t="shared" ca="1" si="405"/>
        <v>0</v>
      </c>
      <c r="HB79" s="5">
        <f t="shared" ca="1" si="405"/>
        <v>3159.35</v>
      </c>
      <c r="HC79" s="5">
        <f t="shared" ca="1" si="405"/>
        <v>0</v>
      </c>
      <c r="HD79" s="5">
        <f t="shared" ca="1" si="405"/>
        <v>0</v>
      </c>
      <c r="HE79" s="5">
        <f t="shared" ca="1" si="405"/>
        <v>0</v>
      </c>
      <c r="HF79" s="5">
        <f t="shared" ca="1" si="405"/>
        <v>0</v>
      </c>
      <c r="HG79" s="5">
        <f t="shared" ca="1" si="405"/>
        <v>0</v>
      </c>
      <c r="HH79" s="5"/>
      <c r="HI79" s="5">
        <f t="shared" ca="1" si="406"/>
        <v>177.738</v>
      </c>
      <c r="HJ79" s="5">
        <f t="shared" ca="1" si="406"/>
        <v>3.7622800000000001</v>
      </c>
      <c r="HK79" s="5">
        <f t="shared" ca="1" si="406"/>
        <v>72.462400000000002</v>
      </c>
      <c r="HL79" s="5">
        <f t="shared" ca="1" si="406"/>
        <v>34.030900000000003</v>
      </c>
      <c r="HM79" s="5">
        <f t="shared" ca="1" si="406"/>
        <v>0</v>
      </c>
      <c r="HN79" s="5">
        <f t="shared" ca="1" si="406"/>
        <v>0.79865299999999995</v>
      </c>
      <c r="HO79" s="5">
        <f t="shared" ca="1" si="406"/>
        <v>8.4769600000000001</v>
      </c>
      <c r="HP79" s="5">
        <f t="shared" ca="1" si="406"/>
        <v>58.207000000000001</v>
      </c>
      <c r="HQ79" s="5"/>
      <c r="HR79" s="20">
        <f t="shared" ca="1" si="103"/>
        <v>31.575855134836782</v>
      </c>
      <c r="HS79" s="20">
        <f t="shared" ca="1" si="104"/>
        <v>2.3677680760941153</v>
      </c>
      <c r="HT79" s="20">
        <f t="shared" ca="1" si="105"/>
        <v>5.873366224234446</v>
      </c>
      <c r="HU79" s="20">
        <f t="shared" ca="1" si="106"/>
        <v>3.6859255535375306</v>
      </c>
      <c r="HV79" s="20">
        <f t="shared" ca="1" si="107"/>
        <v>0</v>
      </c>
      <c r="HW79" s="20">
        <f t="shared" ca="1" si="108"/>
        <v>0.13716637266492379</v>
      </c>
      <c r="HX79" s="20">
        <f t="shared" ca="1" si="109"/>
        <v>5.8912541629527961</v>
      </c>
      <c r="HY79" s="20">
        <f t="shared" ca="1" si="110"/>
        <v>7.978923170445178</v>
      </c>
      <c r="HZ79" s="20">
        <f t="shared" ca="1" si="111"/>
        <v>5.6414959479971198</v>
      </c>
      <c r="IA79" s="20">
        <f t="shared" ca="1" si="112"/>
        <v>0</v>
      </c>
      <c r="IB79" s="20">
        <f t="shared" ca="1" si="113"/>
        <v>0</v>
      </c>
      <c r="IC79" s="5"/>
      <c r="ID79" s="5"/>
      <c r="IE79" s="5"/>
      <c r="IF79" s="5">
        <f t="shared" ca="1" si="410"/>
        <v>366487</v>
      </c>
      <c r="IG79" s="5">
        <f t="shared" ca="1" si="410"/>
        <v>6.7974300000000003</v>
      </c>
      <c r="IH79" s="5">
        <f t="shared" ca="1" si="410"/>
        <v>92314.1</v>
      </c>
      <c r="II79" s="5">
        <f t="shared" ca="1" si="410"/>
        <v>57933.2</v>
      </c>
      <c r="IJ79" s="5">
        <f t="shared" ca="1" si="410"/>
        <v>0</v>
      </c>
      <c r="IK79" s="5">
        <f t="shared" ca="1" si="410"/>
        <v>2155.9</v>
      </c>
      <c r="IL79" s="5">
        <f t="shared" ca="1" si="410"/>
        <v>0</v>
      </c>
      <c r="IM79" s="5">
        <f t="shared" ca="1" si="410"/>
        <v>125408</v>
      </c>
      <c r="IN79" s="5">
        <f t="shared" ca="1" si="410"/>
        <v>88669.7</v>
      </c>
      <c r="IO79" s="5">
        <f t="shared" ca="1" si="410"/>
        <v>0</v>
      </c>
      <c r="IP79" s="5">
        <f t="shared" ca="1" si="410"/>
        <v>0</v>
      </c>
      <c r="IQ79" s="5">
        <f t="shared" ca="1" si="410"/>
        <v>0</v>
      </c>
      <c r="IR79" s="5"/>
      <c r="IS79" s="5">
        <f t="shared" ca="1" si="411"/>
        <v>4428.8999999999996</v>
      </c>
      <c r="IT79" s="5">
        <f t="shared" ca="1" si="411"/>
        <v>1269.55</v>
      </c>
      <c r="IU79" s="5">
        <f t="shared" ca="1" si="411"/>
        <v>0</v>
      </c>
      <c r="IV79" s="5">
        <f t="shared" ca="1" si="411"/>
        <v>0</v>
      </c>
      <c r="IW79" s="5">
        <f t="shared" ca="1" si="411"/>
        <v>0</v>
      </c>
      <c r="IX79" s="5">
        <f t="shared" ca="1" si="411"/>
        <v>0</v>
      </c>
      <c r="IY79" s="5">
        <f t="shared" ca="1" si="411"/>
        <v>3159.35</v>
      </c>
      <c r="IZ79" s="5">
        <f t="shared" ca="1" si="411"/>
        <v>0</v>
      </c>
      <c r="JA79" s="5">
        <f t="shared" ca="1" si="411"/>
        <v>0</v>
      </c>
      <c r="JB79" s="5">
        <f t="shared" ca="1" si="411"/>
        <v>0</v>
      </c>
      <c r="JC79" s="5">
        <f t="shared" ca="1" si="411"/>
        <v>0</v>
      </c>
      <c r="JD79" s="5">
        <f t="shared" ca="1" si="411"/>
        <v>0</v>
      </c>
      <c r="JE79" s="5"/>
      <c r="JF79" s="5">
        <f t="shared" ca="1" si="412"/>
        <v>177.738</v>
      </c>
      <c r="JG79" s="5">
        <f t="shared" ca="1" si="412"/>
        <v>3.7622800000000001</v>
      </c>
      <c r="JH79" s="5">
        <f t="shared" ca="1" si="412"/>
        <v>72.462400000000002</v>
      </c>
      <c r="JI79" s="5">
        <f t="shared" ca="1" si="412"/>
        <v>34.030900000000003</v>
      </c>
      <c r="JJ79" s="5">
        <f t="shared" ca="1" si="412"/>
        <v>0</v>
      </c>
      <c r="JK79" s="5">
        <f t="shared" ca="1" si="412"/>
        <v>0.79865299999999995</v>
      </c>
      <c r="JL79" s="5">
        <f t="shared" ca="1" si="412"/>
        <v>8.4769600000000001</v>
      </c>
      <c r="JM79" s="5">
        <f t="shared" ca="1" si="412"/>
        <v>58.207000000000001</v>
      </c>
      <c r="JN79" s="5"/>
      <c r="JO79" s="20">
        <f t="shared" ca="1" si="295"/>
        <v>31.575855134836782</v>
      </c>
      <c r="JP79" s="20">
        <f t="shared" ca="1" si="296"/>
        <v>2.3677680760941153</v>
      </c>
      <c r="JQ79" s="20">
        <f t="shared" ca="1" si="297"/>
        <v>5.873366224234446</v>
      </c>
      <c r="JR79" s="20">
        <f t="shared" ca="1" si="298"/>
        <v>3.6859255535375306</v>
      </c>
      <c r="JS79" s="20">
        <f t="shared" ca="1" si="299"/>
        <v>0</v>
      </c>
      <c r="JT79" s="20">
        <f t="shared" ca="1" si="300"/>
        <v>0.13716637266492379</v>
      </c>
      <c r="JU79" s="20">
        <f t="shared" ca="1" si="301"/>
        <v>5.8912541629527961</v>
      </c>
      <c r="JV79" s="20">
        <f t="shared" ca="1" si="302"/>
        <v>7.978923170445178</v>
      </c>
      <c r="JW79" s="20">
        <f t="shared" ca="1" si="303"/>
        <v>5.6414959479971198</v>
      </c>
      <c r="JX79" s="20">
        <f t="shared" ca="1" si="304"/>
        <v>0</v>
      </c>
      <c r="JY79" s="20">
        <f t="shared" ca="1" si="305"/>
        <v>0</v>
      </c>
    </row>
    <row r="80" spans="1:285" ht="15" customHeight="1" x14ac:dyDescent="0.25">
      <c r="A80" s="5">
        <f>IF('Old Results'!E60='New Results'!E60,'New Results'!E60,"0")</f>
        <v>498589</v>
      </c>
      <c r="B80" s="5">
        <f t="shared" si="333"/>
        <v>400</v>
      </c>
      <c r="C80" s="28">
        <f t="shared" si="272"/>
        <v>59</v>
      </c>
      <c r="D80" s="43" t="str">
        <f>'Old Results'!C60</f>
        <v>040006-Run05</v>
      </c>
      <c r="E80" s="43" t="str">
        <f>'New Results'!C60</f>
        <v>040006-Run05</v>
      </c>
      <c r="F80" s="5">
        <f t="shared" ca="1" si="346"/>
        <v>0</v>
      </c>
      <c r="G80" s="5">
        <f t="shared" ca="1" si="347"/>
        <v>0</v>
      </c>
      <c r="H80" s="5">
        <f t="shared" ca="1" si="348"/>
        <v>0</v>
      </c>
      <c r="I80" s="5">
        <f t="shared" ca="1" si="349"/>
        <v>0</v>
      </c>
      <c r="J80" s="5">
        <f t="shared" ca="1" si="350"/>
        <v>0</v>
      </c>
      <c r="K80" s="5">
        <f t="shared" ca="1" si="351"/>
        <v>0</v>
      </c>
      <c r="L80" s="5">
        <f t="shared" ca="1" si="352"/>
        <v>0</v>
      </c>
      <c r="M80" s="5">
        <f t="shared" ca="1" si="353"/>
        <v>0</v>
      </c>
      <c r="N80" s="5">
        <f t="shared" ca="1" si="354"/>
        <v>0</v>
      </c>
      <c r="O80" s="5">
        <f t="shared" ca="1" si="355"/>
        <v>0</v>
      </c>
      <c r="P80" s="5">
        <f t="shared" ca="1" si="356"/>
        <v>0</v>
      </c>
      <c r="Q80" s="5">
        <f t="shared" ca="1" si="356"/>
        <v>0</v>
      </c>
      <c r="R80" s="5">
        <f t="shared" ca="1" si="357"/>
        <v>0</v>
      </c>
      <c r="S80" s="5">
        <f t="shared" ca="1" si="358"/>
        <v>0</v>
      </c>
      <c r="T80" s="5">
        <f t="shared" ca="1" si="359"/>
        <v>0</v>
      </c>
      <c r="U80" s="5">
        <f t="shared" ca="1" si="360"/>
        <v>0</v>
      </c>
      <c r="V80" s="5">
        <f t="shared" ca="1" si="361"/>
        <v>0</v>
      </c>
      <c r="W80" s="5">
        <f t="shared" ca="1" si="362"/>
        <v>0</v>
      </c>
      <c r="X80" s="5">
        <f t="shared" ca="1" si="363"/>
        <v>0</v>
      </c>
      <c r="Y80" s="5">
        <f t="shared" ca="1" si="364"/>
        <v>0</v>
      </c>
      <c r="Z80" s="5">
        <f t="shared" ca="1" si="365"/>
        <v>0</v>
      </c>
      <c r="AA80" s="5">
        <f t="shared" ca="1" si="366"/>
        <v>0</v>
      </c>
      <c r="AB80" s="5">
        <f t="shared" ca="1" si="367"/>
        <v>0</v>
      </c>
      <c r="AC80" s="5">
        <f t="shared" ca="1" si="367"/>
        <v>0</v>
      </c>
      <c r="AD80" s="38">
        <f t="shared" ca="1" si="368"/>
        <v>0</v>
      </c>
      <c r="AE80" s="38">
        <f t="shared" ca="1" si="369"/>
        <v>0</v>
      </c>
      <c r="AF80" s="38">
        <f t="shared" ca="1" si="370"/>
        <v>0</v>
      </c>
      <c r="AG80" s="38">
        <f t="shared" ca="1" si="371"/>
        <v>0</v>
      </c>
      <c r="AH80" s="38">
        <f t="shared" ca="1" si="372"/>
        <v>0</v>
      </c>
      <c r="AI80" s="38">
        <f t="shared" ca="1" si="373"/>
        <v>0</v>
      </c>
      <c r="AJ80" s="38">
        <f t="shared" ca="1" si="374"/>
        <v>0</v>
      </c>
      <c r="AK80" s="38">
        <f t="shared" ca="1" si="375"/>
        <v>0</v>
      </c>
      <c r="AL80" s="34">
        <f t="shared" ca="1" si="330"/>
        <v>28.04749571290181</v>
      </c>
      <c r="AM80" s="34">
        <f t="shared" ca="1" si="331"/>
        <v>28.04749571290181</v>
      </c>
      <c r="AN80" s="25">
        <f t="shared" ca="1" si="376"/>
        <v>0</v>
      </c>
      <c r="AO80" s="35">
        <f t="shared" ca="1" si="377"/>
        <v>86.342100000000002</v>
      </c>
      <c r="AP80" s="35">
        <f t="shared" ca="1" si="378"/>
        <v>86.342100000000002</v>
      </c>
      <c r="AQ80" s="47">
        <f t="shared" ca="1" si="131"/>
        <v>0</v>
      </c>
      <c r="AR80" s="35">
        <f t="shared" ca="1" si="70"/>
        <v>2.6</v>
      </c>
      <c r="AS80" s="35">
        <f t="shared" ca="1" si="71"/>
        <v>2.6</v>
      </c>
      <c r="AT80" s="49">
        <f t="shared" ca="1" si="132"/>
        <v>0</v>
      </c>
      <c r="AU80" s="5"/>
      <c r="AV80" s="5">
        <f t="shared" ca="1" si="72"/>
        <v>0</v>
      </c>
      <c r="AW80" s="5">
        <f t="shared" ca="1" si="73"/>
        <v>0</v>
      </c>
      <c r="AX80" s="5">
        <f t="shared" ca="1" si="74"/>
        <v>0</v>
      </c>
      <c r="AY80" s="5">
        <f t="shared" ca="1" si="75"/>
        <v>0</v>
      </c>
      <c r="AZ80" s="5">
        <f t="shared" ca="1" si="76"/>
        <v>0</v>
      </c>
      <c r="BA80" s="5">
        <f t="shared" ca="1" si="77"/>
        <v>0</v>
      </c>
      <c r="BB80" s="5">
        <f t="shared" ca="1" si="78"/>
        <v>0</v>
      </c>
      <c r="BC80" s="5">
        <f t="shared" ca="1" si="79"/>
        <v>0</v>
      </c>
      <c r="BD80" s="5">
        <f t="shared" ca="1" si="80"/>
        <v>0</v>
      </c>
      <c r="BE80" s="5">
        <f t="shared" ca="1" si="81"/>
        <v>0</v>
      </c>
      <c r="BF80" s="5">
        <f t="shared" ca="1" si="82"/>
        <v>0</v>
      </c>
      <c r="BG80" s="5">
        <f t="shared" ca="1" si="83"/>
        <v>0</v>
      </c>
      <c r="BH80" s="5">
        <f t="shared" ca="1" si="379"/>
        <v>0</v>
      </c>
      <c r="BI80" s="5">
        <f t="shared" ca="1" si="380"/>
        <v>0</v>
      </c>
      <c r="BJ80" s="5">
        <f t="shared" ca="1" si="381"/>
        <v>0</v>
      </c>
      <c r="BK80" s="5">
        <f t="shared" ca="1" si="382"/>
        <v>0</v>
      </c>
      <c r="BL80" s="5">
        <f t="shared" ca="1" si="383"/>
        <v>0</v>
      </c>
      <c r="BM80" s="5">
        <f t="shared" ca="1" si="384"/>
        <v>0</v>
      </c>
      <c r="BN80" s="5">
        <f t="shared" ca="1" si="385"/>
        <v>0</v>
      </c>
      <c r="BO80" s="5">
        <f t="shared" ca="1" si="386"/>
        <v>0</v>
      </c>
      <c r="BP80" s="5">
        <f t="shared" ca="1" si="387"/>
        <v>0</v>
      </c>
      <c r="BQ80" s="5">
        <f t="shared" ca="1" si="388"/>
        <v>0</v>
      </c>
      <c r="BR80" s="5">
        <f t="shared" ca="1" si="389"/>
        <v>0</v>
      </c>
      <c r="BS80" s="5">
        <f t="shared" ca="1" si="389"/>
        <v>0</v>
      </c>
      <c r="BT80" s="38">
        <f t="shared" ca="1" si="390"/>
        <v>0</v>
      </c>
      <c r="BU80" s="38">
        <f t="shared" ca="1" si="391"/>
        <v>0</v>
      </c>
      <c r="BV80" s="38">
        <f t="shared" ca="1" si="392"/>
        <v>0</v>
      </c>
      <c r="BW80" s="38">
        <f t="shared" ca="1" si="393"/>
        <v>0</v>
      </c>
      <c r="BX80" s="38">
        <f t="shared" ca="1" si="394"/>
        <v>0</v>
      </c>
      <c r="BY80" s="38">
        <f t="shared" ca="1" si="395"/>
        <v>0</v>
      </c>
      <c r="BZ80" s="38">
        <f t="shared" ca="1" si="396"/>
        <v>0</v>
      </c>
      <c r="CA80" s="20">
        <f t="shared" ca="1" si="397"/>
        <v>0</v>
      </c>
      <c r="CB80" s="34">
        <f t="shared" ca="1" si="86"/>
        <v>28.181173672102673</v>
      </c>
      <c r="CC80" s="34">
        <f t="shared" ca="1" si="87"/>
        <v>28.181173672102673</v>
      </c>
      <c r="CD80" s="25">
        <f t="shared" ca="1" si="398"/>
        <v>0</v>
      </c>
      <c r="CE80" s="35">
        <f t="shared" ca="1" si="399"/>
        <v>88.937600000000003</v>
      </c>
      <c r="CF80" s="35">
        <f t="shared" ca="1" si="400"/>
        <v>88.937600000000003</v>
      </c>
      <c r="CG80" s="47">
        <f t="shared" ca="1" si="332"/>
        <v>0</v>
      </c>
      <c r="CJ80" s="5">
        <f t="shared" ca="1" si="155"/>
        <v>159</v>
      </c>
      <c r="CK80" s="5">
        <f t="shared" ca="1" si="156"/>
        <v>138</v>
      </c>
      <c r="CL80" s="66">
        <f t="shared" ca="1" si="157"/>
        <v>0.13207547169811318</v>
      </c>
      <c r="CO80" s="5">
        <f t="shared" ca="1" si="401"/>
        <v>3552070</v>
      </c>
      <c r="CP80" s="5">
        <f t="shared" ca="1" si="401"/>
        <v>76.083299999999994</v>
      </c>
      <c r="CQ80" s="5">
        <f t="shared" ca="1" si="401"/>
        <v>271813</v>
      </c>
      <c r="CR80" s="5">
        <f t="shared" ca="1" si="401"/>
        <v>254202</v>
      </c>
      <c r="CS80" s="5">
        <f t="shared" ca="1" si="401"/>
        <v>30918.2</v>
      </c>
      <c r="CT80" s="5">
        <f t="shared" ca="1" si="401"/>
        <v>93366.5</v>
      </c>
      <c r="CU80" s="5">
        <f t="shared" ca="1" si="401"/>
        <v>0</v>
      </c>
      <c r="CV80" s="5">
        <f t="shared" ca="1" si="401"/>
        <v>766111</v>
      </c>
      <c r="CW80" s="5">
        <f t="shared" ca="1" si="401"/>
        <v>2135580</v>
      </c>
      <c r="CX80" s="5">
        <f t="shared" ca="1" si="401"/>
        <v>0</v>
      </c>
      <c r="CY80" s="5">
        <f t="shared" ca="1" si="401"/>
        <v>0</v>
      </c>
      <c r="CZ80" s="5">
        <f t="shared" ca="1" si="401"/>
        <v>0</v>
      </c>
      <c r="DA80" s="5"/>
      <c r="DB80" s="5">
        <f t="shared" ca="1" si="402"/>
        <v>18645.099999999999</v>
      </c>
      <c r="DC80" s="5">
        <f t="shared" ca="1" si="402"/>
        <v>13311.8</v>
      </c>
      <c r="DD80" s="5">
        <f t="shared" ca="1" si="402"/>
        <v>0</v>
      </c>
      <c r="DE80" s="5">
        <f t="shared" ca="1" si="402"/>
        <v>0</v>
      </c>
      <c r="DF80" s="5">
        <f t="shared" ca="1" si="402"/>
        <v>0</v>
      </c>
      <c r="DG80" s="5">
        <f t="shared" ca="1" si="402"/>
        <v>0</v>
      </c>
      <c r="DH80" s="5">
        <f t="shared" ca="1" si="402"/>
        <v>5333.25</v>
      </c>
      <c r="DI80" s="5">
        <f t="shared" ca="1" si="402"/>
        <v>0</v>
      </c>
      <c r="DJ80" s="5">
        <f t="shared" ca="1" si="402"/>
        <v>0</v>
      </c>
      <c r="DK80" s="5">
        <f t="shared" ca="1" si="402"/>
        <v>0</v>
      </c>
      <c r="DL80" s="5">
        <f t="shared" ca="1" si="402"/>
        <v>0</v>
      </c>
      <c r="DM80" s="5">
        <f t="shared" ca="1" si="402"/>
        <v>0</v>
      </c>
      <c r="DN80" s="5"/>
      <c r="DO80" s="5">
        <f t="shared" ca="1" si="403"/>
        <v>86.342100000000002</v>
      </c>
      <c r="DP80" s="5">
        <f t="shared" ca="1" si="403"/>
        <v>4.1208499999999999</v>
      </c>
      <c r="DQ80" s="5">
        <f t="shared" ca="1" si="403"/>
        <v>22.089200000000002</v>
      </c>
      <c r="DR80" s="5">
        <f t="shared" ca="1" si="403"/>
        <v>12.6637</v>
      </c>
      <c r="DS80" s="5">
        <f t="shared" ca="1" si="403"/>
        <v>2.5992299999999999</v>
      </c>
      <c r="DT80" s="5">
        <f t="shared" ca="1" si="403"/>
        <v>5.28721</v>
      </c>
      <c r="DU80" s="5">
        <f t="shared" ca="1" si="403"/>
        <v>1.5391699999999999</v>
      </c>
      <c r="DV80" s="5">
        <f t="shared" ca="1" si="403"/>
        <v>38.0428</v>
      </c>
      <c r="DW80" s="5"/>
      <c r="DX80" s="20">
        <f t="shared" ca="1" si="273"/>
        <v>28.04749571290181</v>
      </c>
      <c r="DY80" s="20">
        <f t="shared" ca="1" si="274"/>
        <v>2.6704151038622994</v>
      </c>
      <c r="DZ80" s="20">
        <f t="shared" ca="1" si="275"/>
        <v>1.8601011173531707</v>
      </c>
      <c r="EA80" s="20">
        <f t="shared" ca="1" si="276"/>
        <v>1.7395835527859618</v>
      </c>
      <c r="EB80" s="20">
        <f t="shared" ca="1" si="277"/>
        <v>0.21158288369779518</v>
      </c>
      <c r="EC80" s="20">
        <f t="shared" ca="1" si="278"/>
        <v>0.6389360735996984</v>
      </c>
      <c r="ED80" s="20">
        <f t="shared" ca="1" si="279"/>
        <v>1.0696686048027533</v>
      </c>
      <c r="EE80" s="20">
        <f t="shared" ca="1" si="280"/>
        <v>5.242736466307921</v>
      </c>
      <c r="EF80" s="20">
        <f t="shared" ca="1" si="281"/>
        <v>14.614439869311196</v>
      </c>
      <c r="EG80" s="20">
        <f t="shared" ca="1" si="282"/>
        <v>0</v>
      </c>
      <c r="EH80" s="20">
        <f t="shared" ca="1" si="283"/>
        <v>0</v>
      </c>
      <c r="EI80" s="5"/>
      <c r="EJ80" s="5"/>
      <c r="EK80" s="5"/>
      <c r="EL80" s="5">
        <f t="shared" ca="1" si="407"/>
        <v>3552070</v>
      </c>
      <c r="EM80" s="5">
        <f t="shared" ca="1" si="407"/>
        <v>76.083299999999994</v>
      </c>
      <c r="EN80" s="5">
        <f t="shared" ca="1" si="407"/>
        <v>271813</v>
      </c>
      <c r="EO80" s="5">
        <f t="shared" ca="1" si="407"/>
        <v>254202</v>
      </c>
      <c r="EP80" s="5">
        <f t="shared" ca="1" si="407"/>
        <v>30918.2</v>
      </c>
      <c r="EQ80" s="5">
        <f t="shared" ca="1" si="407"/>
        <v>93366.5</v>
      </c>
      <c r="ER80" s="5">
        <f t="shared" ca="1" si="407"/>
        <v>0</v>
      </c>
      <c r="ES80" s="5">
        <f t="shared" ca="1" si="407"/>
        <v>766111</v>
      </c>
      <c r="ET80" s="5">
        <f t="shared" ca="1" si="407"/>
        <v>2135580</v>
      </c>
      <c r="EU80" s="5">
        <f t="shared" ca="1" si="407"/>
        <v>0</v>
      </c>
      <c r="EV80" s="5">
        <f t="shared" ca="1" si="407"/>
        <v>0</v>
      </c>
      <c r="EW80" s="5">
        <f t="shared" ca="1" si="407"/>
        <v>0</v>
      </c>
      <c r="EX80" s="5"/>
      <c r="EY80" s="5">
        <f t="shared" ca="1" si="408"/>
        <v>18645.099999999999</v>
      </c>
      <c r="EZ80" s="5">
        <f t="shared" ca="1" si="408"/>
        <v>13311.8</v>
      </c>
      <c r="FA80" s="5">
        <f t="shared" ca="1" si="408"/>
        <v>0</v>
      </c>
      <c r="FB80" s="5">
        <f t="shared" ca="1" si="408"/>
        <v>0</v>
      </c>
      <c r="FC80" s="5">
        <f t="shared" ca="1" si="408"/>
        <v>0</v>
      </c>
      <c r="FD80" s="5">
        <f t="shared" ca="1" si="408"/>
        <v>0</v>
      </c>
      <c r="FE80" s="5">
        <f t="shared" ca="1" si="408"/>
        <v>5333.25</v>
      </c>
      <c r="FF80" s="5">
        <f t="shared" ca="1" si="408"/>
        <v>0</v>
      </c>
      <c r="FG80" s="5">
        <f t="shared" ca="1" si="408"/>
        <v>0</v>
      </c>
      <c r="FH80" s="5">
        <f t="shared" ca="1" si="408"/>
        <v>0</v>
      </c>
      <c r="FI80" s="5">
        <f t="shared" ca="1" si="408"/>
        <v>0</v>
      </c>
      <c r="FJ80" s="5">
        <f t="shared" ca="1" si="408"/>
        <v>0</v>
      </c>
      <c r="FK80" s="5"/>
      <c r="FL80" s="5">
        <f t="shared" ca="1" si="409"/>
        <v>86.342100000000002</v>
      </c>
      <c r="FM80" s="5">
        <f t="shared" ca="1" si="409"/>
        <v>4.1208499999999999</v>
      </c>
      <c r="FN80" s="5">
        <f t="shared" ca="1" si="409"/>
        <v>22.089200000000002</v>
      </c>
      <c r="FO80" s="5">
        <f t="shared" ca="1" si="409"/>
        <v>12.6637</v>
      </c>
      <c r="FP80" s="5">
        <f t="shared" ca="1" si="409"/>
        <v>2.5992299999999999</v>
      </c>
      <c r="FQ80" s="5">
        <f t="shared" ca="1" si="409"/>
        <v>5.28721</v>
      </c>
      <c r="FR80" s="5">
        <f t="shared" ca="1" si="409"/>
        <v>1.5391699999999999</v>
      </c>
      <c r="FS80" s="5">
        <f t="shared" ca="1" si="409"/>
        <v>38.0428</v>
      </c>
      <c r="FT80" s="5"/>
      <c r="FU80" s="20">
        <f t="shared" ca="1" si="284"/>
        <v>28.04749571290181</v>
      </c>
      <c r="FV80" s="20">
        <f t="shared" ca="1" si="285"/>
        <v>2.6704151038622994</v>
      </c>
      <c r="FW80" s="20">
        <f t="shared" ca="1" si="286"/>
        <v>1.8601011173531707</v>
      </c>
      <c r="FX80" s="20">
        <f t="shared" ca="1" si="287"/>
        <v>1.7395835527859618</v>
      </c>
      <c r="FY80" s="20">
        <f t="shared" ca="1" si="288"/>
        <v>0.21158288369779518</v>
      </c>
      <c r="FZ80" s="20">
        <f t="shared" ca="1" si="289"/>
        <v>0.6389360735996984</v>
      </c>
      <c r="GA80" s="20">
        <f t="shared" ca="1" si="290"/>
        <v>1.0696686048027533</v>
      </c>
      <c r="GB80" s="20">
        <f t="shared" ca="1" si="291"/>
        <v>5.242736466307921</v>
      </c>
      <c r="GC80" s="20">
        <f t="shared" ca="1" si="292"/>
        <v>14.614439869311196</v>
      </c>
      <c r="GD80" s="20">
        <f t="shared" ca="1" si="293"/>
        <v>0</v>
      </c>
      <c r="GE80" s="20">
        <f t="shared" ca="1" si="294"/>
        <v>0</v>
      </c>
      <c r="GF80" s="5"/>
      <c r="GG80" s="5"/>
      <c r="GH80" s="5"/>
      <c r="GI80" s="5">
        <f t="shared" ca="1" si="404"/>
        <v>3603600</v>
      </c>
      <c r="GJ80" s="5">
        <f t="shared" ca="1" si="404"/>
        <v>69.400999999999996</v>
      </c>
      <c r="GK80" s="5">
        <f t="shared" ca="1" si="404"/>
        <v>224330</v>
      </c>
      <c r="GL80" s="5">
        <f t="shared" ca="1" si="404"/>
        <v>395307</v>
      </c>
      <c r="GM80" s="5">
        <f t="shared" ca="1" si="404"/>
        <v>27430</v>
      </c>
      <c r="GN80" s="5">
        <f t="shared" ca="1" si="404"/>
        <v>90856.5</v>
      </c>
      <c r="GO80" s="5">
        <f t="shared" ca="1" si="404"/>
        <v>0</v>
      </c>
      <c r="GP80" s="5">
        <f t="shared" ca="1" si="404"/>
        <v>730027</v>
      </c>
      <c r="GQ80" s="5">
        <f t="shared" ca="1" si="404"/>
        <v>2135580</v>
      </c>
      <c r="GR80" s="5">
        <f t="shared" ca="1" si="404"/>
        <v>0</v>
      </c>
      <c r="GS80" s="5">
        <f t="shared" ca="1" si="404"/>
        <v>0</v>
      </c>
      <c r="GT80" s="5">
        <f t="shared" ca="1" si="404"/>
        <v>0</v>
      </c>
      <c r="GU80" s="5"/>
      <c r="GV80" s="5">
        <f t="shared" ca="1" si="405"/>
        <v>17553.400000000001</v>
      </c>
      <c r="GW80" s="5">
        <f t="shared" ca="1" si="405"/>
        <v>11901.1</v>
      </c>
      <c r="GX80" s="5">
        <f t="shared" ca="1" si="405"/>
        <v>0</v>
      </c>
      <c r="GY80" s="5">
        <f t="shared" ca="1" si="405"/>
        <v>0</v>
      </c>
      <c r="GZ80" s="5">
        <f t="shared" ca="1" si="405"/>
        <v>0</v>
      </c>
      <c r="HA80" s="5">
        <f t="shared" ca="1" si="405"/>
        <v>0</v>
      </c>
      <c r="HB80" s="5">
        <f t="shared" ca="1" si="405"/>
        <v>5652.33</v>
      </c>
      <c r="HC80" s="5">
        <f t="shared" ca="1" si="405"/>
        <v>0</v>
      </c>
      <c r="HD80" s="5">
        <f t="shared" ca="1" si="405"/>
        <v>0</v>
      </c>
      <c r="HE80" s="5">
        <f t="shared" ca="1" si="405"/>
        <v>0</v>
      </c>
      <c r="HF80" s="5">
        <f t="shared" ca="1" si="405"/>
        <v>0</v>
      </c>
      <c r="HG80" s="5">
        <f t="shared" ca="1" si="405"/>
        <v>0</v>
      </c>
      <c r="HH80" s="5"/>
      <c r="HI80" s="5">
        <f t="shared" ca="1" si="406"/>
        <v>88.937600000000003</v>
      </c>
      <c r="HJ80" s="5">
        <f t="shared" ca="1" si="406"/>
        <v>3.69686</v>
      </c>
      <c r="HK80" s="5">
        <f t="shared" ca="1" si="406"/>
        <v>19.387899999999998</v>
      </c>
      <c r="HL80" s="5">
        <f t="shared" ca="1" si="406"/>
        <v>20.482500000000002</v>
      </c>
      <c r="HM80" s="5">
        <f t="shared" ca="1" si="406"/>
        <v>2.4098999999999999</v>
      </c>
      <c r="HN80" s="5">
        <f t="shared" ca="1" si="406"/>
        <v>5.2233799999999997</v>
      </c>
      <c r="HO80" s="5">
        <f t="shared" ca="1" si="406"/>
        <v>1.6312599999999999</v>
      </c>
      <c r="HP80" s="5">
        <f t="shared" ca="1" si="406"/>
        <v>36.105800000000002</v>
      </c>
      <c r="HQ80" s="5"/>
      <c r="HR80" s="20">
        <f t="shared" ca="1" si="103"/>
        <v>28.181173672102673</v>
      </c>
      <c r="HS80" s="20">
        <f t="shared" ca="1" si="104"/>
        <v>2.3874309224872592</v>
      </c>
      <c r="HT80" s="20">
        <f t="shared" ca="1" si="105"/>
        <v>1.5351601419204997</v>
      </c>
      <c r="HU80" s="20">
        <f t="shared" ca="1" si="106"/>
        <v>2.7052090679898675</v>
      </c>
      <c r="HV80" s="20">
        <f t="shared" ca="1" si="107"/>
        <v>0.18771204338643654</v>
      </c>
      <c r="HW80" s="20">
        <f t="shared" ca="1" si="108"/>
        <v>0.6217593609165063</v>
      </c>
      <c r="HX80" s="20">
        <f t="shared" ca="1" si="109"/>
        <v>1.13366520320344</v>
      </c>
      <c r="HY80" s="20">
        <f t="shared" ca="1" si="110"/>
        <v>4.9958024023795149</v>
      </c>
      <c r="HZ80" s="20">
        <f t="shared" ca="1" si="111"/>
        <v>14.614439869311196</v>
      </c>
      <c r="IA80" s="20">
        <f t="shared" ca="1" si="112"/>
        <v>0</v>
      </c>
      <c r="IB80" s="20">
        <f t="shared" ca="1" si="113"/>
        <v>0</v>
      </c>
      <c r="IC80" s="5"/>
      <c r="ID80" s="5"/>
      <c r="IE80" s="5"/>
      <c r="IF80" s="5">
        <f t="shared" ca="1" si="410"/>
        <v>3603600</v>
      </c>
      <c r="IG80" s="5">
        <f t="shared" ca="1" si="410"/>
        <v>69.400999999999996</v>
      </c>
      <c r="IH80" s="5">
        <f t="shared" ca="1" si="410"/>
        <v>224330</v>
      </c>
      <c r="II80" s="5">
        <f t="shared" ca="1" si="410"/>
        <v>395307</v>
      </c>
      <c r="IJ80" s="5">
        <f t="shared" ca="1" si="410"/>
        <v>27430</v>
      </c>
      <c r="IK80" s="5">
        <f t="shared" ca="1" si="410"/>
        <v>90856.5</v>
      </c>
      <c r="IL80" s="5">
        <f t="shared" ca="1" si="410"/>
        <v>0</v>
      </c>
      <c r="IM80" s="5">
        <f t="shared" ca="1" si="410"/>
        <v>730027</v>
      </c>
      <c r="IN80" s="5">
        <f t="shared" ca="1" si="410"/>
        <v>2135580</v>
      </c>
      <c r="IO80" s="5">
        <f t="shared" ca="1" si="410"/>
        <v>0</v>
      </c>
      <c r="IP80" s="5">
        <f t="shared" ca="1" si="410"/>
        <v>0</v>
      </c>
      <c r="IQ80" s="5">
        <f t="shared" ca="1" si="410"/>
        <v>0</v>
      </c>
      <c r="IR80" s="5"/>
      <c r="IS80" s="5">
        <f t="shared" ca="1" si="411"/>
        <v>17553.400000000001</v>
      </c>
      <c r="IT80" s="5">
        <f t="shared" ca="1" si="411"/>
        <v>11901.1</v>
      </c>
      <c r="IU80" s="5">
        <f t="shared" ca="1" si="411"/>
        <v>0</v>
      </c>
      <c r="IV80" s="5">
        <f t="shared" ca="1" si="411"/>
        <v>0</v>
      </c>
      <c r="IW80" s="5">
        <f t="shared" ca="1" si="411"/>
        <v>0</v>
      </c>
      <c r="IX80" s="5">
        <f t="shared" ca="1" si="411"/>
        <v>0</v>
      </c>
      <c r="IY80" s="5">
        <f t="shared" ca="1" si="411"/>
        <v>5652.33</v>
      </c>
      <c r="IZ80" s="5">
        <f t="shared" ca="1" si="411"/>
        <v>0</v>
      </c>
      <c r="JA80" s="5">
        <f t="shared" ca="1" si="411"/>
        <v>0</v>
      </c>
      <c r="JB80" s="5">
        <f t="shared" ca="1" si="411"/>
        <v>0</v>
      </c>
      <c r="JC80" s="5">
        <f t="shared" ca="1" si="411"/>
        <v>0</v>
      </c>
      <c r="JD80" s="5">
        <f t="shared" ca="1" si="411"/>
        <v>0</v>
      </c>
      <c r="JE80" s="5"/>
      <c r="JF80" s="5">
        <f t="shared" ca="1" si="412"/>
        <v>88.937600000000003</v>
      </c>
      <c r="JG80" s="5">
        <f t="shared" ca="1" si="412"/>
        <v>3.69686</v>
      </c>
      <c r="JH80" s="5">
        <f t="shared" ca="1" si="412"/>
        <v>19.387899999999998</v>
      </c>
      <c r="JI80" s="5">
        <f t="shared" ca="1" si="412"/>
        <v>20.482500000000002</v>
      </c>
      <c r="JJ80" s="5">
        <f t="shared" ca="1" si="412"/>
        <v>2.4098999999999999</v>
      </c>
      <c r="JK80" s="5">
        <f t="shared" ca="1" si="412"/>
        <v>5.2233799999999997</v>
      </c>
      <c r="JL80" s="5">
        <f t="shared" ca="1" si="412"/>
        <v>1.6312599999999999</v>
      </c>
      <c r="JM80" s="5">
        <f t="shared" ca="1" si="412"/>
        <v>36.105800000000002</v>
      </c>
      <c r="JN80" s="5"/>
      <c r="JO80" s="20">
        <f t="shared" ca="1" si="295"/>
        <v>28.181173672102673</v>
      </c>
      <c r="JP80" s="20">
        <f t="shared" ca="1" si="296"/>
        <v>2.3874309224872592</v>
      </c>
      <c r="JQ80" s="20">
        <f t="shared" ca="1" si="297"/>
        <v>1.5351601419204997</v>
      </c>
      <c r="JR80" s="20">
        <f t="shared" ca="1" si="298"/>
        <v>2.7052090679898675</v>
      </c>
      <c r="JS80" s="20">
        <f t="shared" ca="1" si="299"/>
        <v>0.18771204338643654</v>
      </c>
      <c r="JT80" s="20">
        <f t="shared" ca="1" si="300"/>
        <v>0.6217593609165063</v>
      </c>
      <c r="JU80" s="20">
        <f t="shared" ca="1" si="301"/>
        <v>1.13366520320344</v>
      </c>
      <c r="JV80" s="20">
        <f t="shared" ca="1" si="302"/>
        <v>4.9958024023795149</v>
      </c>
      <c r="JW80" s="20">
        <f t="shared" ca="1" si="303"/>
        <v>14.614439869311196</v>
      </c>
      <c r="JX80" s="20">
        <f t="shared" ca="1" si="304"/>
        <v>0</v>
      </c>
      <c r="JY80" s="20">
        <f t="shared" ca="1" si="305"/>
        <v>0</v>
      </c>
    </row>
    <row r="81" spans="1:285" ht="15" customHeight="1" x14ac:dyDescent="0.25">
      <c r="A81" s="5">
        <f>IF('Old Results'!E61='New Results'!E61,'New Results'!E61,"0")</f>
        <v>498589</v>
      </c>
      <c r="B81" s="5">
        <f t="shared" si="333"/>
        <v>400</v>
      </c>
      <c r="C81" s="28">
        <f t="shared" si="272"/>
        <v>60</v>
      </c>
      <c r="D81" s="43" t="str">
        <f>'Old Results'!C61</f>
        <v>040006-Run06</v>
      </c>
      <c r="E81" s="43" t="str">
        <f>'New Results'!C61</f>
        <v>040006-Run06</v>
      </c>
      <c r="F81" s="5">
        <f t="shared" ca="1" si="346"/>
        <v>0</v>
      </c>
      <c r="G81" s="5">
        <f t="shared" ca="1" si="347"/>
        <v>0</v>
      </c>
      <c r="H81" s="5">
        <f t="shared" ca="1" si="348"/>
        <v>0</v>
      </c>
      <c r="I81" s="5">
        <f t="shared" ca="1" si="349"/>
        <v>0</v>
      </c>
      <c r="J81" s="5">
        <f t="shared" ca="1" si="350"/>
        <v>0</v>
      </c>
      <c r="K81" s="5">
        <f t="shared" ca="1" si="351"/>
        <v>0</v>
      </c>
      <c r="L81" s="5">
        <f t="shared" ca="1" si="352"/>
        <v>0</v>
      </c>
      <c r="M81" s="5">
        <f t="shared" ca="1" si="353"/>
        <v>0</v>
      </c>
      <c r="N81" s="5">
        <f t="shared" ca="1" si="354"/>
        <v>0</v>
      </c>
      <c r="O81" s="5">
        <f t="shared" ca="1" si="355"/>
        <v>0</v>
      </c>
      <c r="P81" s="5">
        <f t="shared" ca="1" si="356"/>
        <v>0</v>
      </c>
      <c r="Q81" s="5">
        <f t="shared" ca="1" si="356"/>
        <v>0</v>
      </c>
      <c r="R81" s="5">
        <f t="shared" ca="1" si="357"/>
        <v>0</v>
      </c>
      <c r="S81" s="5">
        <f t="shared" ca="1" si="358"/>
        <v>0</v>
      </c>
      <c r="T81" s="5">
        <f t="shared" ca="1" si="359"/>
        <v>0</v>
      </c>
      <c r="U81" s="5">
        <f t="shared" ca="1" si="360"/>
        <v>0</v>
      </c>
      <c r="V81" s="5">
        <f t="shared" ca="1" si="361"/>
        <v>0</v>
      </c>
      <c r="W81" s="5">
        <f t="shared" ca="1" si="362"/>
        <v>0</v>
      </c>
      <c r="X81" s="5">
        <f t="shared" ca="1" si="363"/>
        <v>0</v>
      </c>
      <c r="Y81" s="5">
        <f t="shared" ca="1" si="364"/>
        <v>0</v>
      </c>
      <c r="Z81" s="5">
        <f t="shared" ca="1" si="365"/>
        <v>0</v>
      </c>
      <c r="AA81" s="5">
        <f t="shared" ca="1" si="366"/>
        <v>0</v>
      </c>
      <c r="AB81" s="5">
        <f t="shared" ca="1" si="367"/>
        <v>0</v>
      </c>
      <c r="AC81" s="5">
        <f t="shared" ca="1" si="367"/>
        <v>0</v>
      </c>
      <c r="AD81" s="38">
        <f t="shared" ca="1" si="368"/>
        <v>0</v>
      </c>
      <c r="AE81" s="38">
        <f t="shared" ca="1" si="369"/>
        <v>0</v>
      </c>
      <c r="AF81" s="38">
        <f t="shared" ca="1" si="370"/>
        <v>0</v>
      </c>
      <c r="AG81" s="38">
        <f t="shared" ca="1" si="371"/>
        <v>0</v>
      </c>
      <c r="AH81" s="38">
        <f t="shared" ca="1" si="372"/>
        <v>0</v>
      </c>
      <c r="AI81" s="38">
        <f t="shared" ca="1" si="373"/>
        <v>0</v>
      </c>
      <c r="AJ81" s="38">
        <f t="shared" ca="1" si="374"/>
        <v>0</v>
      </c>
      <c r="AK81" s="38">
        <f t="shared" ca="1" si="375"/>
        <v>0</v>
      </c>
      <c r="AL81" s="34">
        <f t="shared" ca="1" si="330"/>
        <v>27.870665738714653</v>
      </c>
      <c r="AM81" s="34">
        <f t="shared" ca="1" si="331"/>
        <v>27.870665738714653</v>
      </c>
      <c r="AN81" s="25">
        <f t="shared" ca="1" si="376"/>
        <v>0</v>
      </c>
      <c r="AO81" s="35">
        <f t="shared" ca="1" si="377"/>
        <v>85.254000000000005</v>
      </c>
      <c r="AP81" s="35">
        <f t="shared" ca="1" si="378"/>
        <v>85.254000000000005</v>
      </c>
      <c r="AQ81" s="47">
        <f t="shared" ca="1" si="131"/>
        <v>0</v>
      </c>
      <c r="AR81" s="35">
        <f t="shared" ca="1" si="70"/>
        <v>3.3</v>
      </c>
      <c r="AS81" s="35">
        <f t="shared" ca="1" si="71"/>
        <v>3.3</v>
      </c>
      <c r="AT81" s="49">
        <f t="shared" ca="1" si="132"/>
        <v>0</v>
      </c>
      <c r="AU81" s="5"/>
      <c r="AV81" s="5">
        <f t="shared" ca="1" si="72"/>
        <v>0</v>
      </c>
      <c r="AW81" s="5">
        <f t="shared" ca="1" si="73"/>
        <v>0</v>
      </c>
      <c r="AX81" s="5">
        <f t="shared" ca="1" si="74"/>
        <v>0</v>
      </c>
      <c r="AY81" s="5">
        <f t="shared" ca="1" si="75"/>
        <v>0</v>
      </c>
      <c r="AZ81" s="5">
        <f t="shared" ca="1" si="76"/>
        <v>0</v>
      </c>
      <c r="BA81" s="5">
        <f t="shared" ca="1" si="77"/>
        <v>0</v>
      </c>
      <c r="BB81" s="5">
        <f t="shared" ca="1" si="78"/>
        <v>0</v>
      </c>
      <c r="BC81" s="5">
        <f t="shared" ca="1" si="79"/>
        <v>0</v>
      </c>
      <c r="BD81" s="5">
        <f t="shared" ca="1" si="80"/>
        <v>0</v>
      </c>
      <c r="BE81" s="5">
        <f t="shared" ca="1" si="81"/>
        <v>0</v>
      </c>
      <c r="BF81" s="5">
        <f t="shared" ca="1" si="82"/>
        <v>0</v>
      </c>
      <c r="BG81" s="5">
        <f t="shared" ca="1" si="83"/>
        <v>0</v>
      </c>
      <c r="BH81" s="5">
        <f t="shared" ca="1" si="379"/>
        <v>0</v>
      </c>
      <c r="BI81" s="5">
        <f t="shared" ca="1" si="380"/>
        <v>0</v>
      </c>
      <c r="BJ81" s="5">
        <f t="shared" ca="1" si="381"/>
        <v>0</v>
      </c>
      <c r="BK81" s="5">
        <f t="shared" ca="1" si="382"/>
        <v>0</v>
      </c>
      <c r="BL81" s="5">
        <f t="shared" ca="1" si="383"/>
        <v>0</v>
      </c>
      <c r="BM81" s="5">
        <f t="shared" ca="1" si="384"/>
        <v>0</v>
      </c>
      <c r="BN81" s="5">
        <f t="shared" ca="1" si="385"/>
        <v>0</v>
      </c>
      <c r="BO81" s="5">
        <f t="shared" ca="1" si="386"/>
        <v>0</v>
      </c>
      <c r="BP81" s="5">
        <f t="shared" ca="1" si="387"/>
        <v>0</v>
      </c>
      <c r="BQ81" s="5">
        <f t="shared" ca="1" si="388"/>
        <v>0</v>
      </c>
      <c r="BR81" s="5">
        <f t="shared" ca="1" si="389"/>
        <v>0</v>
      </c>
      <c r="BS81" s="5">
        <f t="shared" ca="1" si="389"/>
        <v>0</v>
      </c>
      <c r="BT81" s="38">
        <f t="shared" ca="1" si="390"/>
        <v>0</v>
      </c>
      <c r="BU81" s="38">
        <f t="shared" ca="1" si="391"/>
        <v>0</v>
      </c>
      <c r="BV81" s="38">
        <f t="shared" ca="1" si="392"/>
        <v>0</v>
      </c>
      <c r="BW81" s="38">
        <f t="shared" ca="1" si="393"/>
        <v>0</v>
      </c>
      <c r="BX81" s="38">
        <f t="shared" ca="1" si="394"/>
        <v>0</v>
      </c>
      <c r="BY81" s="38">
        <f t="shared" ca="1" si="395"/>
        <v>0</v>
      </c>
      <c r="BZ81" s="38">
        <f t="shared" ca="1" si="396"/>
        <v>0</v>
      </c>
      <c r="CA81" s="20">
        <f t="shared" ca="1" si="397"/>
        <v>0</v>
      </c>
      <c r="CB81" s="34">
        <f t="shared" ca="1" si="86"/>
        <v>28.116477980861994</v>
      </c>
      <c r="CC81" s="34">
        <f t="shared" ca="1" si="87"/>
        <v>28.116477980861994</v>
      </c>
      <c r="CD81" s="25">
        <f t="shared" ca="1" si="398"/>
        <v>0</v>
      </c>
      <c r="CE81" s="35">
        <f t="shared" ca="1" si="399"/>
        <v>88.591300000000004</v>
      </c>
      <c r="CF81" s="35">
        <f t="shared" ca="1" si="400"/>
        <v>88.591300000000004</v>
      </c>
      <c r="CG81" s="47">
        <f t="shared" ca="1" si="332"/>
        <v>0</v>
      </c>
      <c r="CJ81" s="5">
        <f t="shared" ca="1" si="155"/>
        <v>155</v>
      </c>
      <c r="CK81" s="5">
        <f t="shared" ca="1" si="156"/>
        <v>135</v>
      </c>
      <c r="CL81" s="66">
        <f t="shared" ca="1" si="157"/>
        <v>0.12903225806451613</v>
      </c>
      <c r="CO81" s="5">
        <f t="shared" ca="1" si="401"/>
        <v>3536280</v>
      </c>
      <c r="CP81" s="5">
        <f t="shared" ca="1" si="401"/>
        <v>73.981099999999998</v>
      </c>
      <c r="CQ81" s="5">
        <f t="shared" ca="1" si="401"/>
        <v>259345</v>
      </c>
      <c r="CR81" s="5">
        <f t="shared" ca="1" si="401"/>
        <v>253515</v>
      </c>
      <c r="CS81" s="5">
        <f t="shared" ca="1" si="401"/>
        <v>29937.1</v>
      </c>
      <c r="CT81" s="5">
        <f t="shared" ca="1" si="401"/>
        <v>91678.6</v>
      </c>
      <c r="CU81" s="5">
        <f t="shared" ca="1" si="401"/>
        <v>0</v>
      </c>
      <c r="CV81" s="5">
        <f t="shared" ca="1" si="401"/>
        <v>766152</v>
      </c>
      <c r="CW81" s="5">
        <f t="shared" ca="1" si="401"/>
        <v>2135580</v>
      </c>
      <c r="CX81" s="5">
        <f t="shared" ca="1" si="401"/>
        <v>0</v>
      </c>
      <c r="CY81" s="5">
        <f t="shared" ca="1" si="401"/>
        <v>0</v>
      </c>
      <c r="CZ81" s="5">
        <f t="shared" ca="1" si="401"/>
        <v>0</v>
      </c>
      <c r="DA81" s="5"/>
      <c r="DB81" s="5">
        <f t="shared" ca="1" si="402"/>
        <v>18302.2</v>
      </c>
      <c r="DC81" s="5">
        <f t="shared" ca="1" si="402"/>
        <v>12968.9</v>
      </c>
      <c r="DD81" s="5">
        <f t="shared" ca="1" si="402"/>
        <v>0</v>
      </c>
      <c r="DE81" s="5">
        <f t="shared" ca="1" si="402"/>
        <v>0</v>
      </c>
      <c r="DF81" s="5">
        <f t="shared" ca="1" si="402"/>
        <v>0</v>
      </c>
      <c r="DG81" s="5">
        <f t="shared" ca="1" si="402"/>
        <v>0</v>
      </c>
      <c r="DH81" s="5">
        <f t="shared" ca="1" si="402"/>
        <v>5333.23</v>
      </c>
      <c r="DI81" s="5">
        <f t="shared" ca="1" si="402"/>
        <v>0</v>
      </c>
      <c r="DJ81" s="5">
        <f t="shared" ca="1" si="402"/>
        <v>0</v>
      </c>
      <c r="DK81" s="5">
        <f t="shared" ca="1" si="402"/>
        <v>0</v>
      </c>
      <c r="DL81" s="5">
        <f t="shared" ca="1" si="402"/>
        <v>0</v>
      </c>
      <c r="DM81" s="5">
        <f t="shared" ca="1" si="402"/>
        <v>0</v>
      </c>
      <c r="DN81" s="5"/>
      <c r="DO81" s="5">
        <f t="shared" ca="1" si="403"/>
        <v>85.254000000000005</v>
      </c>
      <c r="DP81" s="5">
        <f t="shared" ca="1" si="403"/>
        <v>4.0180499999999997</v>
      </c>
      <c r="DQ81" s="5">
        <f t="shared" ca="1" si="403"/>
        <v>21.249099999999999</v>
      </c>
      <c r="DR81" s="5">
        <f t="shared" ca="1" si="403"/>
        <v>12.695600000000001</v>
      </c>
      <c r="DS81" s="5">
        <f t="shared" ca="1" si="403"/>
        <v>2.5431300000000001</v>
      </c>
      <c r="DT81" s="5">
        <f t="shared" ca="1" si="403"/>
        <v>5.1642000000000001</v>
      </c>
      <c r="DU81" s="5">
        <f t="shared" ca="1" si="403"/>
        <v>1.5391600000000001</v>
      </c>
      <c r="DV81" s="5">
        <f t="shared" ca="1" si="403"/>
        <v>38.044800000000002</v>
      </c>
      <c r="DW81" s="5"/>
      <c r="DX81" s="20">
        <f t="shared" ca="1" si="273"/>
        <v>27.870665738714653</v>
      </c>
      <c r="DY81" s="20">
        <f t="shared" ca="1" si="274"/>
        <v>2.6016266373971346</v>
      </c>
      <c r="DZ81" s="20">
        <f t="shared" ca="1" si="275"/>
        <v>1.7747787055069406</v>
      </c>
      <c r="EA81" s="20">
        <f t="shared" ca="1" si="276"/>
        <v>1.7348821975615185</v>
      </c>
      <c r="EB81" s="20">
        <f t="shared" ca="1" si="277"/>
        <v>0.20486891046533315</v>
      </c>
      <c r="EC81" s="20">
        <f t="shared" ca="1" si="278"/>
        <v>0.62738524756863878</v>
      </c>
      <c r="ED81" s="20">
        <f t="shared" ca="1" si="279"/>
        <v>1.0696645934828084</v>
      </c>
      <c r="EE81" s="20">
        <f t="shared" ca="1" si="280"/>
        <v>5.2430170420927853</v>
      </c>
      <c r="EF81" s="20">
        <f t="shared" ca="1" si="281"/>
        <v>14.614439869311196</v>
      </c>
      <c r="EG81" s="20">
        <f t="shared" ca="1" si="282"/>
        <v>0</v>
      </c>
      <c r="EH81" s="20">
        <f t="shared" ca="1" si="283"/>
        <v>0</v>
      </c>
      <c r="EI81" s="5"/>
      <c r="EJ81" s="5"/>
      <c r="EK81" s="5"/>
      <c r="EL81" s="5">
        <f t="shared" ca="1" si="407"/>
        <v>3536280</v>
      </c>
      <c r="EM81" s="5">
        <f t="shared" ca="1" si="407"/>
        <v>73.981099999999998</v>
      </c>
      <c r="EN81" s="5">
        <f t="shared" ca="1" si="407"/>
        <v>259345</v>
      </c>
      <c r="EO81" s="5">
        <f t="shared" ca="1" si="407"/>
        <v>253515</v>
      </c>
      <c r="EP81" s="5">
        <f t="shared" ca="1" si="407"/>
        <v>29937.1</v>
      </c>
      <c r="EQ81" s="5">
        <f t="shared" ca="1" si="407"/>
        <v>91678.6</v>
      </c>
      <c r="ER81" s="5">
        <f t="shared" ca="1" si="407"/>
        <v>0</v>
      </c>
      <c r="ES81" s="5">
        <f t="shared" ca="1" si="407"/>
        <v>766152</v>
      </c>
      <c r="ET81" s="5">
        <f t="shared" ca="1" si="407"/>
        <v>2135580</v>
      </c>
      <c r="EU81" s="5">
        <f t="shared" ca="1" si="407"/>
        <v>0</v>
      </c>
      <c r="EV81" s="5">
        <f t="shared" ca="1" si="407"/>
        <v>0</v>
      </c>
      <c r="EW81" s="5">
        <f t="shared" ca="1" si="407"/>
        <v>0</v>
      </c>
      <c r="EX81" s="5"/>
      <c r="EY81" s="5">
        <f t="shared" ca="1" si="408"/>
        <v>18302.2</v>
      </c>
      <c r="EZ81" s="5">
        <f t="shared" ca="1" si="408"/>
        <v>12968.9</v>
      </c>
      <c r="FA81" s="5">
        <f t="shared" ca="1" si="408"/>
        <v>0</v>
      </c>
      <c r="FB81" s="5">
        <f t="shared" ca="1" si="408"/>
        <v>0</v>
      </c>
      <c r="FC81" s="5">
        <f t="shared" ca="1" si="408"/>
        <v>0</v>
      </c>
      <c r="FD81" s="5">
        <f t="shared" ca="1" si="408"/>
        <v>0</v>
      </c>
      <c r="FE81" s="5">
        <f t="shared" ca="1" si="408"/>
        <v>5333.23</v>
      </c>
      <c r="FF81" s="5">
        <f t="shared" ca="1" si="408"/>
        <v>0</v>
      </c>
      <c r="FG81" s="5">
        <f t="shared" ca="1" si="408"/>
        <v>0</v>
      </c>
      <c r="FH81" s="5">
        <f t="shared" ca="1" si="408"/>
        <v>0</v>
      </c>
      <c r="FI81" s="5">
        <f t="shared" ca="1" si="408"/>
        <v>0</v>
      </c>
      <c r="FJ81" s="5">
        <f t="shared" ca="1" si="408"/>
        <v>0</v>
      </c>
      <c r="FK81" s="5"/>
      <c r="FL81" s="5">
        <f t="shared" ca="1" si="409"/>
        <v>85.254000000000005</v>
      </c>
      <c r="FM81" s="5">
        <f t="shared" ca="1" si="409"/>
        <v>4.0180499999999997</v>
      </c>
      <c r="FN81" s="5">
        <f t="shared" ca="1" si="409"/>
        <v>21.249099999999999</v>
      </c>
      <c r="FO81" s="5">
        <f t="shared" ca="1" si="409"/>
        <v>12.695600000000001</v>
      </c>
      <c r="FP81" s="5">
        <f t="shared" ca="1" si="409"/>
        <v>2.5431300000000001</v>
      </c>
      <c r="FQ81" s="5">
        <f t="shared" ca="1" si="409"/>
        <v>5.1642000000000001</v>
      </c>
      <c r="FR81" s="5">
        <f t="shared" ca="1" si="409"/>
        <v>1.5391600000000001</v>
      </c>
      <c r="FS81" s="5">
        <f t="shared" ca="1" si="409"/>
        <v>38.044800000000002</v>
      </c>
      <c r="FT81" s="5"/>
      <c r="FU81" s="20">
        <f t="shared" ca="1" si="284"/>
        <v>27.870665738714653</v>
      </c>
      <c r="FV81" s="20">
        <f t="shared" ca="1" si="285"/>
        <v>2.6016266373971346</v>
      </c>
      <c r="FW81" s="20">
        <f t="shared" ca="1" si="286"/>
        <v>1.7747787055069406</v>
      </c>
      <c r="FX81" s="20">
        <f t="shared" ca="1" si="287"/>
        <v>1.7348821975615185</v>
      </c>
      <c r="FY81" s="20">
        <f t="shared" ca="1" si="288"/>
        <v>0.20486891046533315</v>
      </c>
      <c r="FZ81" s="20">
        <f t="shared" ca="1" si="289"/>
        <v>0.62738524756863878</v>
      </c>
      <c r="GA81" s="20">
        <f t="shared" ca="1" si="290"/>
        <v>1.0696645934828084</v>
      </c>
      <c r="GB81" s="20">
        <f t="shared" ca="1" si="291"/>
        <v>5.2430170420927853</v>
      </c>
      <c r="GC81" s="20">
        <f t="shared" ca="1" si="292"/>
        <v>14.614439869311196</v>
      </c>
      <c r="GD81" s="20">
        <f t="shared" ca="1" si="293"/>
        <v>0</v>
      </c>
      <c r="GE81" s="20">
        <f t="shared" ca="1" si="294"/>
        <v>0</v>
      </c>
      <c r="GF81" s="5"/>
      <c r="GG81" s="5"/>
      <c r="GH81" s="5"/>
      <c r="GI81" s="5">
        <f t="shared" ca="1" si="404"/>
        <v>3598220</v>
      </c>
      <c r="GJ81" s="5">
        <f t="shared" ca="1" si="404"/>
        <v>68.674000000000007</v>
      </c>
      <c r="GK81" s="5">
        <f t="shared" ca="1" si="404"/>
        <v>223047</v>
      </c>
      <c r="GL81" s="5">
        <f t="shared" ca="1" si="404"/>
        <v>391460</v>
      </c>
      <c r="GM81" s="5">
        <f t="shared" ca="1" si="404"/>
        <v>27312.6</v>
      </c>
      <c r="GN81" s="5">
        <f t="shared" ca="1" si="404"/>
        <v>90551.2</v>
      </c>
      <c r="GO81" s="5">
        <f t="shared" ca="1" si="404"/>
        <v>0</v>
      </c>
      <c r="GP81" s="5">
        <f t="shared" ca="1" si="404"/>
        <v>730198</v>
      </c>
      <c r="GQ81" s="5">
        <f t="shared" ca="1" si="404"/>
        <v>2135580</v>
      </c>
      <c r="GR81" s="5">
        <f t="shared" ca="1" si="404"/>
        <v>0</v>
      </c>
      <c r="GS81" s="5">
        <f t="shared" ca="1" si="404"/>
        <v>0</v>
      </c>
      <c r="GT81" s="5">
        <f t="shared" ca="1" si="404"/>
        <v>0</v>
      </c>
      <c r="GU81" s="5"/>
      <c r="GV81" s="5">
        <f t="shared" ca="1" si="405"/>
        <v>17414.400000000001</v>
      </c>
      <c r="GW81" s="5">
        <f t="shared" ca="1" si="405"/>
        <v>11762</v>
      </c>
      <c r="GX81" s="5">
        <f t="shared" ca="1" si="405"/>
        <v>0</v>
      </c>
      <c r="GY81" s="5">
        <f t="shared" ca="1" si="405"/>
        <v>0</v>
      </c>
      <c r="GZ81" s="5">
        <f t="shared" ca="1" si="405"/>
        <v>0</v>
      </c>
      <c r="HA81" s="5">
        <f t="shared" ca="1" si="405"/>
        <v>0</v>
      </c>
      <c r="HB81" s="5">
        <f t="shared" ca="1" si="405"/>
        <v>5652.33</v>
      </c>
      <c r="HC81" s="5">
        <f t="shared" ca="1" si="405"/>
        <v>0</v>
      </c>
      <c r="HD81" s="5">
        <f t="shared" ca="1" si="405"/>
        <v>0</v>
      </c>
      <c r="HE81" s="5">
        <f t="shared" ca="1" si="405"/>
        <v>0</v>
      </c>
      <c r="HF81" s="5">
        <f t="shared" ca="1" si="405"/>
        <v>0</v>
      </c>
      <c r="HG81" s="5">
        <f t="shared" ca="1" si="405"/>
        <v>0</v>
      </c>
      <c r="HH81" s="5"/>
      <c r="HI81" s="5">
        <f t="shared" ca="1" si="406"/>
        <v>88.591300000000004</v>
      </c>
      <c r="HJ81" s="5">
        <f t="shared" ca="1" si="406"/>
        <v>3.6608000000000001</v>
      </c>
      <c r="HK81" s="5">
        <f t="shared" ca="1" si="406"/>
        <v>19.2942</v>
      </c>
      <c r="HL81" s="5">
        <f t="shared" ca="1" si="406"/>
        <v>20.279800000000002</v>
      </c>
      <c r="HM81" s="5">
        <f t="shared" ca="1" si="406"/>
        <v>2.4047399999999999</v>
      </c>
      <c r="HN81" s="5">
        <f t="shared" ca="1" si="406"/>
        <v>5.20451</v>
      </c>
      <c r="HO81" s="5">
        <f t="shared" ca="1" si="406"/>
        <v>1.6312599999999999</v>
      </c>
      <c r="HP81" s="5">
        <f t="shared" ca="1" si="406"/>
        <v>36.116</v>
      </c>
      <c r="HQ81" s="5"/>
      <c r="HR81" s="20">
        <f t="shared" ca="1" si="103"/>
        <v>28.116477980861994</v>
      </c>
      <c r="HS81" s="20">
        <f t="shared" ca="1" si="104"/>
        <v>2.3595272171828903</v>
      </c>
      <c r="HT81" s="20">
        <f t="shared" ca="1" si="105"/>
        <v>1.5263801728477764</v>
      </c>
      <c r="HU81" s="20">
        <f t="shared" ca="1" si="106"/>
        <v>2.6788828473953497</v>
      </c>
      <c r="HV81" s="20">
        <f t="shared" ca="1" si="107"/>
        <v>0.1869086385780673</v>
      </c>
      <c r="HW81" s="20">
        <f t="shared" ca="1" si="108"/>
        <v>0.61967009781603677</v>
      </c>
      <c r="HX81" s="20">
        <f t="shared" ca="1" si="109"/>
        <v>1.13366520320344</v>
      </c>
      <c r="HY81" s="20">
        <f t="shared" ca="1" si="110"/>
        <v>4.9969726087017561</v>
      </c>
      <c r="HZ81" s="20">
        <f t="shared" ca="1" si="111"/>
        <v>14.614439869311196</v>
      </c>
      <c r="IA81" s="20">
        <f t="shared" ca="1" si="112"/>
        <v>0</v>
      </c>
      <c r="IB81" s="20">
        <f t="shared" ca="1" si="113"/>
        <v>0</v>
      </c>
      <c r="IC81" s="5"/>
      <c r="ID81" s="5"/>
      <c r="IE81" s="5"/>
      <c r="IF81" s="5">
        <f t="shared" ca="1" si="410"/>
        <v>3598220</v>
      </c>
      <c r="IG81" s="5">
        <f t="shared" ca="1" si="410"/>
        <v>68.674000000000007</v>
      </c>
      <c r="IH81" s="5">
        <f t="shared" ca="1" si="410"/>
        <v>223047</v>
      </c>
      <c r="II81" s="5">
        <f t="shared" ca="1" si="410"/>
        <v>391460</v>
      </c>
      <c r="IJ81" s="5">
        <f t="shared" ca="1" si="410"/>
        <v>27312.6</v>
      </c>
      <c r="IK81" s="5">
        <f t="shared" ca="1" si="410"/>
        <v>90551.2</v>
      </c>
      <c r="IL81" s="5">
        <f t="shared" ca="1" si="410"/>
        <v>0</v>
      </c>
      <c r="IM81" s="5">
        <f t="shared" ca="1" si="410"/>
        <v>730198</v>
      </c>
      <c r="IN81" s="5">
        <f t="shared" ca="1" si="410"/>
        <v>2135580</v>
      </c>
      <c r="IO81" s="5">
        <f t="shared" ca="1" si="410"/>
        <v>0</v>
      </c>
      <c r="IP81" s="5">
        <f t="shared" ca="1" si="410"/>
        <v>0</v>
      </c>
      <c r="IQ81" s="5">
        <f t="shared" ca="1" si="410"/>
        <v>0</v>
      </c>
      <c r="IR81" s="5"/>
      <c r="IS81" s="5">
        <f t="shared" ca="1" si="411"/>
        <v>17414.400000000001</v>
      </c>
      <c r="IT81" s="5">
        <f t="shared" ca="1" si="411"/>
        <v>11762</v>
      </c>
      <c r="IU81" s="5">
        <f t="shared" ca="1" si="411"/>
        <v>0</v>
      </c>
      <c r="IV81" s="5">
        <f t="shared" ca="1" si="411"/>
        <v>0</v>
      </c>
      <c r="IW81" s="5">
        <f t="shared" ca="1" si="411"/>
        <v>0</v>
      </c>
      <c r="IX81" s="5">
        <f t="shared" ca="1" si="411"/>
        <v>0</v>
      </c>
      <c r="IY81" s="5">
        <f t="shared" ca="1" si="411"/>
        <v>5652.33</v>
      </c>
      <c r="IZ81" s="5">
        <f t="shared" ca="1" si="411"/>
        <v>0</v>
      </c>
      <c r="JA81" s="5">
        <f t="shared" ca="1" si="411"/>
        <v>0</v>
      </c>
      <c r="JB81" s="5">
        <f t="shared" ca="1" si="411"/>
        <v>0</v>
      </c>
      <c r="JC81" s="5">
        <f t="shared" ca="1" si="411"/>
        <v>0</v>
      </c>
      <c r="JD81" s="5">
        <f t="shared" ca="1" si="411"/>
        <v>0</v>
      </c>
      <c r="JE81" s="5"/>
      <c r="JF81" s="5">
        <f t="shared" ca="1" si="412"/>
        <v>88.591300000000004</v>
      </c>
      <c r="JG81" s="5">
        <f t="shared" ca="1" si="412"/>
        <v>3.6608000000000001</v>
      </c>
      <c r="JH81" s="5">
        <f t="shared" ca="1" si="412"/>
        <v>19.2942</v>
      </c>
      <c r="JI81" s="5">
        <f t="shared" ca="1" si="412"/>
        <v>20.279800000000002</v>
      </c>
      <c r="JJ81" s="5">
        <f t="shared" ca="1" si="412"/>
        <v>2.4047399999999999</v>
      </c>
      <c r="JK81" s="5">
        <f t="shared" ca="1" si="412"/>
        <v>5.20451</v>
      </c>
      <c r="JL81" s="5">
        <f t="shared" ca="1" si="412"/>
        <v>1.6312599999999999</v>
      </c>
      <c r="JM81" s="5">
        <f t="shared" ca="1" si="412"/>
        <v>36.116</v>
      </c>
      <c r="JN81" s="5"/>
      <c r="JO81" s="20">
        <f t="shared" ca="1" si="295"/>
        <v>28.116477980861994</v>
      </c>
      <c r="JP81" s="20">
        <f t="shared" ca="1" si="296"/>
        <v>2.3595272171828903</v>
      </c>
      <c r="JQ81" s="20">
        <f t="shared" ca="1" si="297"/>
        <v>1.5263801728477764</v>
      </c>
      <c r="JR81" s="20">
        <f t="shared" ca="1" si="298"/>
        <v>2.6788828473953497</v>
      </c>
      <c r="JS81" s="20">
        <f t="shared" ca="1" si="299"/>
        <v>0.1869086385780673</v>
      </c>
      <c r="JT81" s="20">
        <f t="shared" ca="1" si="300"/>
        <v>0.61967009781603677</v>
      </c>
      <c r="JU81" s="20">
        <f t="shared" ca="1" si="301"/>
        <v>1.13366520320344</v>
      </c>
      <c r="JV81" s="20">
        <f t="shared" ca="1" si="302"/>
        <v>4.9969726087017561</v>
      </c>
      <c r="JW81" s="20">
        <f t="shared" ca="1" si="303"/>
        <v>14.614439869311196</v>
      </c>
      <c r="JX81" s="20">
        <f t="shared" ca="1" si="304"/>
        <v>0</v>
      </c>
      <c r="JY81" s="20">
        <f t="shared" ca="1" si="305"/>
        <v>0</v>
      </c>
    </row>
    <row r="82" spans="1:285" ht="15" customHeight="1" x14ac:dyDescent="0.25">
      <c r="A82" s="5">
        <f>IF('Old Results'!E62='New Results'!E62,'New Results'!E62,"0")</f>
        <v>498589</v>
      </c>
      <c r="B82" s="5">
        <f t="shared" si="333"/>
        <v>400</v>
      </c>
      <c r="C82" s="28">
        <f t="shared" si="272"/>
        <v>61</v>
      </c>
      <c r="D82" s="43" t="str">
        <f>'Old Results'!C62</f>
        <v>040006-Run11</v>
      </c>
      <c r="E82" s="43" t="str">
        <f>'New Results'!C62</f>
        <v>040006-Run11</v>
      </c>
      <c r="F82" s="5">
        <f t="shared" ca="1" si="346"/>
        <v>0</v>
      </c>
      <c r="G82" s="5">
        <f t="shared" ca="1" si="347"/>
        <v>0</v>
      </c>
      <c r="H82" s="5">
        <f t="shared" ca="1" si="348"/>
        <v>0</v>
      </c>
      <c r="I82" s="5">
        <f t="shared" ca="1" si="349"/>
        <v>0</v>
      </c>
      <c r="J82" s="5">
        <f t="shared" ca="1" si="350"/>
        <v>0</v>
      </c>
      <c r="K82" s="5">
        <f t="shared" ca="1" si="351"/>
        <v>0</v>
      </c>
      <c r="L82" s="5">
        <f t="shared" ca="1" si="352"/>
        <v>0</v>
      </c>
      <c r="M82" s="5">
        <f t="shared" ca="1" si="353"/>
        <v>0</v>
      </c>
      <c r="N82" s="5">
        <f t="shared" ca="1" si="354"/>
        <v>0</v>
      </c>
      <c r="O82" s="5">
        <f t="shared" ca="1" si="355"/>
        <v>0</v>
      </c>
      <c r="P82" s="5">
        <f t="shared" ca="1" si="356"/>
        <v>0</v>
      </c>
      <c r="Q82" s="5">
        <f t="shared" ca="1" si="356"/>
        <v>0</v>
      </c>
      <c r="R82" s="5">
        <f t="shared" ca="1" si="357"/>
        <v>0</v>
      </c>
      <c r="S82" s="5">
        <f t="shared" ca="1" si="358"/>
        <v>0</v>
      </c>
      <c r="T82" s="5">
        <f t="shared" ca="1" si="359"/>
        <v>0</v>
      </c>
      <c r="U82" s="5">
        <f t="shared" ca="1" si="360"/>
        <v>0</v>
      </c>
      <c r="V82" s="5">
        <f t="shared" ca="1" si="361"/>
        <v>0</v>
      </c>
      <c r="W82" s="5">
        <f t="shared" ca="1" si="362"/>
        <v>0</v>
      </c>
      <c r="X82" s="5">
        <f t="shared" ca="1" si="363"/>
        <v>0</v>
      </c>
      <c r="Y82" s="5">
        <f t="shared" ca="1" si="364"/>
        <v>0</v>
      </c>
      <c r="Z82" s="5">
        <f t="shared" ca="1" si="365"/>
        <v>0</v>
      </c>
      <c r="AA82" s="5">
        <f t="shared" ca="1" si="366"/>
        <v>0</v>
      </c>
      <c r="AB82" s="5">
        <f t="shared" ca="1" si="367"/>
        <v>0</v>
      </c>
      <c r="AC82" s="5">
        <f t="shared" ca="1" si="367"/>
        <v>0</v>
      </c>
      <c r="AD82" s="38">
        <f t="shared" ca="1" si="368"/>
        <v>0</v>
      </c>
      <c r="AE82" s="38">
        <f t="shared" ca="1" si="369"/>
        <v>0</v>
      </c>
      <c r="AF82" s="38">
        <f t="shared" ca="1" si="370"/>
        <v>0</v>
      </c>
      <c r="AG82" s="38">
        <f t="shared" ca="1" si="371"/>
        <v>0</v>
      </c>
      <c r="AH82" s="38">
        <f t="shared" ca="1" si="372"/>
        <v>0</v>
      </c>
      <c r="AI82" s="38">
        <f t="shared" ca="1" si="373"/>
        <v>0</v>
      </c>
      <c r="AJ82" s="38">
        <f t="shared" ca="1" si="374"/>
        <v>0</v>
      </c>
      <c r="AK82" s="38">
        <f t="shared" ca="1" si="375"/>
        <v>0</v>
      </c>
      <c r="AL82" s="34">
        <f t="shared" ca="1" si="330"/>
        <v>31.208716036655442</v>
      </c>
      <c r="AM82" s="34">
        <f t="shared" ca="1" si="331"/>
        <v>31.208716036655442</v>
      </c>
      <c r="AN82" s="25">
        <f t="shared" ca="1" si="376"/>
        <v>0</v>
      </c>
      <c r="AO82" s="35">
        <f t="shared" ca="1" si="377"/>
        <v>106.43300000000001</v>
      </c>
      <c r="AP82" s="35">
        <f t="shared" ca="1" si="378"/>
        <v>106.43300000000001</v>
      </c>
      <c r="AQ82" s="47">
        <f t="shared" ca="1" si="131"/>
        <v>0</v>
      </c>
      <c r="AR82" s="35">
        <f t="shared" ca="1" si="70"/>
        <v>11.4</v>
      </c>
      <c r="AS82" s="35">
        <f t="shared" ca="1" si="71"/>
        <v>11.4</v>
      </c>
      <c r="AT82" s="49">
        <f t="shared" ca="1" si="132"/>
        <v>0</v>
      </c>
      <c r="AU82" s="5"/>
      <c r="AV82" s="5">
        <f t="shared" ca="1" si="72"/>
        <v>0</v>
      </c>
      <c r="AW82" s="5">
        <f t="shared" ca="1" si="73"/>
        <v>0</v>
      </c>
      <c r="AX82" s="5">
        <f t="shared" ca="1" si="74"/>
        <v>0</v>
      </c>
      <c r="AY82" s="5">
        <f t="shared" ca="1" si="75"/>
        <v>0</v>
      </c>
      <c r="AZ82" s="5">
        <f t="shared" ca="1" si="76"/>
        <v>0</v>
      </c>
      <c r="BA82" s="5">
        <f t="shared" ca="1" si="77"/>
        <v>0</v>
      </c>
      <c r="BB82" s="5">
        <f t="shared" ca="1" si="78"/>
        <v>0</v>
      </c>
      <c r="BC82" s="5">
        <f t="shared" ca="1" si="79"/>
        <v>0</v>
      </c>
      <c r="BD82" s="5">
        <f t="shared" ca="1" si="80"/>
        <v>0</v>
      </c>
      <c r="BE82" s="5">
        <f t="shared" ca="1" si="81"/>
        <v>0</v>
      </c>
      <c r="BF82" s="5">
        <f t="shared" ca="1" si="82"/>
        <v>0</v>
      </c>
      <c r="BG82" s="5">
        <f t="shared" ca="1" si="83"/>
        <v>0</v>
      </c>
      <c r="BH82" s="5">
        <f t="shared" ca="1" si="379"/>
        <v>0</v>
      </c>
      <c r="BI82" s="5">
        <f t="shared" ca="1" si="380"/>
        <v>0</v>
      </c>
      <c r="BJ82" s="5">
        <f t="shared" ca="1" si="381"/>
        <v>0</v>
      </c>
      <c r="BK82" s="5">
        <f t="shared" ca="1" si="382"/>
        <v>0</v>
      </c>
      <c r="BL82" s="5">
        <f t="shared" ca="1" si="383"/>
        <v>0</v>
      </c>
      <c r="BM82" s="5">
        <f t="shared" ca="1" si="384"/>
        <v>0</v>
      </c>
      <c r="BN82" s="5">
        <f t="shared" ca="1" si="385"/>
        <v>0</v>
      </c>
      <c r="BO82" s="5">
        <f t="shared" ca="1" si="386"/>
        <v>0</v>
      </c>
      <c r="BP82" s="5">
        <f t="shared" ca="1" si="387"/>
        <v>0</v>
      </c>
      <c r="BQ82" s="5">
        <f t="shared" ca="1" si="388"/>
        <v>0</v>
      </c>
      <c r="BR82" s="5">
        <f t="shared" ca="1" si="389"/>
        <v>0</v>
      </c>
      <c r="BS82" s="5">
        <f t="shared" ca="1" si="389"/>
        <v>0</v>
      </c>
      <c r="BT82" s="38">
        <f t="shared" ca="1" si="390"/>
        <v>0</v>
      </c>
      <c r="BU82" s="38">
        <f t="shared" ca="1" si="391"/>
        <v>0</v>
      </c>
      <c r="BV82" s="38">
        <f t="shared" ca="1" si="392"/>
        <v>0</v>
      </c>
      <c r="BW82" s="38">
        <f t="shared" ca="1" si="393"/>
        <v>0</v>
      </c>
      <c r="BX82" s="38">
        <f t="shared" ca="1" si="394"/>
        <v>0</v>
      </c>
      <c r="BY82" s="38">
        <f t="shared" ca="1" si="395"/>
        <v>0</v>
      </c>
      <c r="BZ82" s="38">
        <f t="shared" ca="1" si="396"/>
        <v>0</v>
      </c>
      <c r="CA82" s="20">
        <f t="shared" ca="1" si="397"/>
        <v>0</v>
      </c>
      <c r="CB82" s="34">
        <f t="shared" ca="1" si="86"/>
        <v>32.683246200778598</v>
      </c>
      <c r="CC82" s="34">
        <f t="shared" ca="1" si="87"/>
        <v>32.683246200778598</v>
      </c>
      <c r="CD82" s="25">
        <f t="shared" ca="1" si="398"/>
        <v>0</v>
      </c>
      <c r="CE82" s="35">
        <f t="shared" ca="1" si="399"/>
        <v>117.819</v>
      </c>
      <c r="CF82" s="35">
        <f t="shared" ca="1" si="400"/>
        <v>117.819</v>
      </c>
      <c r="CG82" s="47">
        <f t="shared" ca="1" si="332"/>
        <v>0</v>
      </c>
      <c r="CJ82" s="5">
        <f t="shared" ca="1" si="155"/>
        <v>349</v>
      </c>
      <c r="CK82" s="5">
        <f t="shared" ca="1" si="156"/>
        <v>276</v>
      </c>
      <c r="CL82" s="66">
        <f t="shared" ca="1" si="157"/>
        <v>0.20916905444126077</v>
      </c>
      <c r="CO82" s="5">
        <f t="shared" ca="1" si="401"/>
        <v>3845710</v>
      </c>
      <c r="CP82" s="5">
        <f t="shared" ca="1" si="401"/>
        <v>59.7194</v>
      </c>
      <c r="CQ82" s="5">
        <f t="shared" ca="1" si="401"/>
        <v>275743</v>
      </c>
      <c r="CR82" s="5">
        <f t="shared" ca="1" si="401"/>
        <v>281949</v>
      </c>
      <c r="CS82" s="5">
        <f t="shared" ca="1" si="401"/>
        <v>32111</v>
      </c>
      <c r="CT82" s="5">
        <f t="shared" ca="1" si="401"/>
        <v>108135</v>
      </c>
      <c r="CU82" s="5">
        <f t="shared" ca="1" si="401"/>
        <v>0</v>
      </c>
      <c r="CV82" s="5">
        <f t="shared" ca="1" si="401"/>
        <v>1101780</v>
      </c>
      <c r="CW82" s="5">
        <f t="shared" ca="1" si="401"/>
        <v>2045940</v>
      </c>
      <c r="CX82" s="5">
        <f t="shared" ca="1" si="401"/>
        <v>0</v>
      </c>
      <c r="CY82" s="5">
        <f t="shared" ca="1" si="401"/>
        <v>0</v>
      </c>
      <c r="CZ82" s="5">
        <f t="shared" ca="1" si="401"/>
        <v>0</v>
      </c>
      <c r="DA82" s="5"/>
      <c r="DB82" s="5">
        <f t="shared" ca="1" si="402"/>
        <v>24387.599999999999</v>
      </c>
      <c r="DC82" s="5">
        <f t="shared" ca="1" si="402"/>
        <v>10797</v>
      </c>
      <c r="DD82" s="5">
        <f t="shared" ca="1" si="402"/>
        <v>0</v>
      </c>
      <c r="DE82" s="5">
        <f t="shared" ca="1" si="402"/>
        <v>0</v>
      </c>
      <c r="DF82" s="5">
        <f t="shared" ca="1" si="402"/>
        <v>0</v>
      </c>
      <c r="DG82" s="5">
        <f t="shared" ca="1" si="402"/>
        <v>0</v>
      </c>
      <c r="DH82" s="5">
        <f t="shared" ca="1" si="402"/>
        <v>7989.11</v>
      </c>
      <c r="DI82" s="5">
        <f t="shared" ca="1" si="402"/>
        <v>0</v>
      </c>
      <c r="DJ82" s="5">
        <f t="shared" ca="1" si="402"/>
        <v>5601.41</v>
      </c>
      <c r="DK82" s="5">
        <f t="shared" ca="1" si="402"/>
        <v>0</v>
      </c>
      <c r="DL82" s="5">
        <f t="shared" ca="1" si="402"/>
        <v>0</v>
      </c>
      <c r="DM82" s="5">
        <f t="shared" ca="1" si="402"/>
        <v>0</v>
      </c>
      <c r="DN82" s="5"/>
      <c r="DO82" s="5">
        <f t="shared" ca="1" si="403"/>
        <v>106.43300000000001</v>
      </c>
      <c r="DP82" s="5">
        <f t="shared" ca="1" si="403"/>
        <v>3.4184600000000001</v>
      </c>
      <c r="DQ82" s="5">
        <f t="shared" ca="1" si="403"/>
        <v>23.0549</v>
      </c>
      <c r="DR82" s="5">
        <f t="shared" ca="1" si="403"/>
        <v>15.4948</v>
      </c>
      <c r="DS82" s="5">
        <f t="shared" ca="1" si="403"/>
        <v>2.7457400000000001</v>
      </c>
      <c r="DT82" s="5">
        <f t="shared" ca="1" si="403"/>
        <v>6.0278600000000004</v>
      </c>
      <c r="DU82" s="5">
        <f t="shared" ca="1" si="403"/>
        <v>2.30593</v>
      </c>
      <c r="DV82" s="5">
        <f t="shared" ca="1" si="403"/>
        <v>53.385599999999997</v>
      </c>
      <c r="DW82" s="5"/>
      <c r="DX82" s="20">
        <f t="shared" ca="1" si="273"/>
        <v>31.208716036655442</v>
      </c>
      <c r="DY82" s="20">
        <f t="shared" ca="1" si="274"/>
        <v>2.1659197507221379</v>
      </c>
      <c r="DZ82" s="20">
        <f t="shared" ca="1" si="275"/>
        <v>1.8869953328292439</v>
      </c>
      <c r="EA82" s="20">
        <f t="shared" ca="1" si="276"/>
        <v>1.929464926021232</v>
      </c>
      <c r="EB82" s="20">
        <f t="shared" ca="1" si="277"/>
        <v>0.21974558604381567</v>
      </c>
      <c r="EC82" s="20">
        <f t="shared" ca="1" si="278"/>
        <v>0.74000152430157906</v>
      </c>
      <c r="ED82" s="20">
        <f t="shared" ca="1" si="279"/>
        <v>1.602343814243796</v>
      </c>
      <c r="EE82" s="20">
        <f t="shared" ca="1" si="280"/>
        <v>7.5398241036204166</v>
      </c>
      <c r="EF82" s="20">
        <f t="shared" ca="1" si="281"/>
        <v>15.124457779854751</v>
      </c>
      <c r="EG82" s="20">
        <f t="shared" ca="1" si="282"/>
        <v>0</v>
      </c>
      <c r="EH82" s="20">
        <f t="shared" ca="1" si="283"/>
        <v>0</v>
      </c>
      <c r="EI82" s="5"/>
      <c r="EJ82" s="5"/>
      <c r="EK82" s="5"/>
      <c r="EL82" s="5">
        <f t="shared" ca="1" si="407"/>
        <v>3845710</v>
      </c>
      <c r="EM82" s="5">
        <f t="shared" ca="1" si="407"/>
        <v>59.7194</v>
      </c>
      <c r="EN82" s="5">
        <f t="shared" ca="1" si="407"/>
        <v>275743</v>
      </c>
      <c r="EO82" s="5">
        <f t="shared" ca="1" si="407"/>
        <v>281949</v>
      </c>
      <c r="EP82" s="5">
        <f t="shared" ca="1" si="407"/>
        <v>32111</v>
      </c>
      <c r="EQ82" s="5">
        <f t="shared" ca="1" si="407"/>
        <v>108135</v>
      </c>
      <c r="ER82" s="5">
        <f t="shared" ca="1" si="407"/>
        <v>0</v>
      </c>
      <c r="ES82" s="5">
        <f t="shared" ca="1" si="407"/>
        <v>1101780</v>
      </c>
      <c r="ET82" s="5">
        <f t="shared" ca="1" si="407"/>
        <v>2045940</v>
      </c>
      <c r="EU82" s="5">
        <f t="shared" ca="1" si="407"/>
        <v>0</v>
      </c>
      <c r="EV82" s="5">
        <f t="shared" ca="1" si="407"/>
        <v>0</v>
      </c>
      <c r="EW82" s="5">
        <f t="shared" ca="1" si="407"/>
        <v>0</v>
      </c>
      <c r="EX82" s="5"/>
      <c r="EY82" s="5">
        <f t="shared" ca="1" si="408"/>
        <v>24387.599999999999</v>
      </c>
      <c r="EZ82" s="5">
        <f t="shared" ca="1" si="408"/>
        <v>10797</v>
      </c>
      <c r="FA82" s="5">
        <f t="shared" ca="1" si="408"/>
        <v>0</v>
      </c>
      <c r="FB82" s="5">
        <f t="shared" ca="1" si="408"/>
        <v>0</v>
      </c>
      <c r="FC82" s="5">
        <f t="shared" ca="1" si="408"/>
        <v>0</v>
      </c>
      <c r="FD82" s="5">
        <f t="shared" ca="1" si="408"/>
        <v>0</v>
      </c>
      <c r="FE82" s="5">
        <f t="shared" ca="1" si="408"/>
        <v>7989.11</v>
      </c>
      <c r="FF82" s="5">
        <f t="shared" ca="1" si="408"/>
        <v>0</v>
      </c>
      <c r="FG82" s="5">
        <f t="shared" ca="1" si="408"/>
        <v>5601.41</v>
      </c>
      <c r="FH82" s="5">
        <f t="shared" ca="1" si="408"/>
        <v>0</v>
      </c>
      <c r="FI82" s="5">
        <f t="shared" ca="1" si="408"/>
        <v>0</v>
      </c>
      <c r="FJ82" s="5">
        <f t="shared" ca="1" si="408"/>
        <v>0</v>
      </c>
      <c r="FK82" s="5"/>
      <c r="FL82" s="5">
        <f t="shared" ca="1" si="409"/>
        <v>106.43300000000001</v>
      </c>
      <c r="FM82" s="5">
        <f t="shared" ca="1" si="409"/>
        <v>3.4184600000000001</v>
      </c>
      <c r="FN82" s="5">
        <f t="shared" ca="1" si="409"/>
        <v>23.0549</v>
      </c>
      <c r="FO82" s="5">
        <f t="shared" ca="1" si="409"/>
        <v>15.4948</v>
      </c>
      <c r="FP82" s="5">
        <f t="shared" ca="1" si="409"/>
        <v>2.7457400000000001</v>
      </c>
      <c r="FQ82" s="5">
        <f t="shared" ca="1" si="409"/>
        <v>6.0278600000000004</v>
      </c>
      <c r="FR82" s="5">
        <f t="shared" ca="1" si="409"/>
        <v>2.30593</v>
      </c>
      <c r="FS82" s="5">
        <f t="shared" ca="1" si="409"/>
        <v>53.385599999999997</v>
      </c>
      <c r="FT82" s="5"/>
      <c r="FU82" s="20">
        <f t="shared" ca="1" si="284"/>
        <v>31.208716036655442</v>
      </c>
      <c r="FV82" s="20">
        <f t="shared" ca="1" si="285"/>
        <v>2.1659197507221379</v>
      </c>
      <c r="FW82" s="20">
        <f t="shared" ca="1" si="286"/>
        <v>1.8869953328292439</v>
      </c>
      <c r="FX82" s="20">
        <f t="shared" ca="1" si="287"/>
        <v>1.929464926021232</v>
      </c>
      <c r="FY82" s="20">
        <f t="shared" ca="1" si="288"/>
        <v>0.21974558604381567</v>
      </c>
      <c r="FZ82" s="20">
        <f t="shared" ca="1" si="289"/>
        <v>0.74000152430157906</v>
      </c>
      <c r="GA82" s="20">
        <f t="shared" ca="1" si="290"/>
        <v>1.602343814243796</v>
      </c>
      <c r="GB82" s="20">
        <f t="shared" ca="1" si="291"/>
        <v>7.5398241036204166</v>
      </c>
      <c r="GC82" s="20">
        <f t="shared" ca="1" si="292"/>
        <v>15.124457779854751</v>
      </c>
      <c r="GD82" s="20">
        <f t="shared" ca="1" si="293"/>
        <v>0</v>
      </c>
      <c r="GE82" s="20">
        <f t="shared" ca="1" si="294"/>
        <v>0</v>
      </c>
      <c r="GF82" s="5"/>
      <c r="GG82" s="5"/>
      <c r="GH82" s="5"/>
      <c r="GI82" s="5">
        <f t="shared" ca="1" si="404"/>
        <v>4079920</v>
      </c>
      <c r="GJ82" s="5">
        <f t="shared" ca="1" si="404"/>
        <v>53.343499999999999</v>
      </c>
      <c r="GK82" s="5">
        <f t="shared" ca="1" si="404"/>
        <v>253215</v>
      </c>
      <c r="GL82" s="5">
        <f t="shared" ca="1" si="404"/>
        <v>463532</v>
      </c>
      <c r="GM82" s="5">
        <f t="shared" ca="1" si="404"/>
        <v>30924</v>
      </c>
      <c r="GN82" s="5">
        <f t="shared" ca="1" si="404"/>
        <v>108258</v>
      </c>
      <c r="GO82" s="5">
        <f t="shared" ca="1" si="404"/>
        <v>0</v>
      </c>
      <c r="GP82" s="5">
        <f t="shared" ca="1" si="404"/>
        <v>1178000</v>
      </c>
      <c r="GQ82" s="5">
        <f t="shared" ca="1" si="404"/>
        <v>2045940</v>
      </c>
      <c r="GR82" s="5">
        <f t="shared" ca="1" si="404"/>
        <v>0</v>
      </c>
      <c r="GS82" s="5">
        <f t="shared" ca="1" si="404"/>
        <v>0</v>
      </c>
      <c r="GT82" s="5">
        <f t="shared" ca="1" si="404"/>
        <v>0</v>
      </c>
      <c r="GU82" s="5"/>
      <c r="GV82" s="5">
        <f t="shared" ca="1" si="405"/>
        <v>23748.2</v>
      </c>
      <c r="GW82" s="5">
        <f t="shared" ca="1" si="405"/>
        <v>9693.15</v>
      </c>
      <c r="GX82" s="5">
        <f t="shared" ca="1" si="405"/>
        <v>0</v>
      </c>
      <c r="GY82" s="5">
        <f t="shared" ca="1" si="405"/>
        <v>0</v>
      </c>
      <c r="GZ82" s="5">
        <f t="shared" ca="1" si="405"/>
        <v>0</v>
      </c>
      <c r="HA82" s="5">
        <f t="shared" ca="1" si="405"/>
        <v>0</v>
      </c>
      <c r="HB82" s="5">
        <f t="shared" ca="1" si="405"/>
        <v>8453.6299999999992</v>
      </c>
      <c r="HC82" s="5">
        <f t="shared" ca="1" si="405"/>
        <v>0</v>
      </c>
      <c r="HD82" s="5">
        <f t="shared" ca="1" si="405"/>
        <v>5601.41</v>
      </c>
      <c r="HE82" s="5">
        <f t="shared" ca="1" si="405"/>
        <v>0</v>
      </c>
      <c r="HF82" s="5">
        <f t="shared" ca="1" si="405"/>
        <v>0</v>
      </c>
      <c r="HG82" s="5">
        <f t="shared" ca="1" si="405"/>
        <v>0</v>
      </c>
      <c r="HH82" s="5"/>
      <c r="HI82" s="5">
        <f t="shared" ca="1" si="406"/>
        <v>117.819</v>
      </c>
      <c r="HJ82" s="5">
        <f t="shared" ca="1" si="406"/>
        <v>3.06141</v>
      </c>
      <c r="HK82" s="5">
        <f t="shared" ca="1" si="406"/>
        <v>21.996700000000001</v>
      </c>
      <c r="HL82" s="5">
        <f t="shared" ca="1" si="406"/>
        <v>24.680599999999998</v>
      </c>
      <c r="HM82" s="5">
        <f t="shared" ca="1" si="406"/>
        <v>2.6700499999999998</v>
      </c>
      <c r="HN82" s="5">
        <f t="shared" ca="1" si="406"/>
        <v>6.1558799999999998</v>
      </c>
      <c r="HO82" s="5">
        <f t="shared" ca="1" si="406"/>
        <v>2.44</v>
      </c>
      <c r="HP82" s="5">
        <f t="shared" ca="1" si="406"/>
        <v>56.814599999999999</v>
      </c>
      <c r="HQ82" s="5"/>
      <c r="HR82" s="20">
        <f t="shared" ca="1" si="103"/>
        <v>32.683246200778598</v>
      </c>
      <c r="HS82" s="20">
        <f t="shared" ca="1" si="104"/>
        <v>1.9444813423922309</v>
      </c>
      <c r="HT82" s="20">
        <f t="shared" ca="1" si="105"/>
        <v>1.7328292040137268</v>
      </c>
      <c r="HU82" s="20">
        <f t="shared" ca="1" si="106"/>
        <v>3.1720940173168679</v>
      </c>
      <c r="HV82" s="20">
        <f t="shared" ca="1" si="107"/>
        <v>0.21162257490638581</v>
      </c>
      <c r="HW82" s="20">
        <f t="shared" ca="1" si="108"/>
        <v>0.74084325165617371</v>
      </c>
      <c r="HX82" s="20">
        <f t="shared" ca="1" si="109"/>
        <v>1.6955107312836823</v>
      </c>
      <c r="HY82" s="20">
        <f t="shared" ca="1" si="110"/>
        <v>8.0614213309960707</v>
      </c>
      <c r="HZ82" s="20">
        <f t="shared" ca="1" si="111"/>
        <v>15.124457779854751</v>
      </c>
      <c r="IA82" s="20">
        <f t="shared" ca="1" si="112"/>
        <v>0</v>
      </c>
      <c r="IB82" s="20">
        <f t="shared" ca="1" si="113"/>
        <v>0</v>
      </c>
      <c r="IC82" s="5"/>
      <c r="ID82" s="5"/>
      <c r="IE82" s="5"/>
      <c r="IF82" s="5">
        <f t="shared" ca="1" si="410"/>
        <v>4079920</v>
      </c>
      <c r="IG82" s="5">
        <f t="shared" ca="1" si="410"/>
        <v>53.343499999999999</v>
      </c>
      <c r="IH82" s="5">
        <f t="shared" ca="1" si="410"/>
        <v>253215</v>
      </c>
      <c r="II82" s="5">
        <f t="shared" ca="1" si="410"/>
        <v>463532</v>
      </c>
      <c r="IJ82" s="5">
        <f t="shared" ca="1" si="410"/>
        <v>30924</v>
      </c>
      <c r="IK82" s="5">
        <f t="shared" ca="1" si="410"/>
        <v>108258</v>
      </c>
      <c r="IL82" s="5">
        <f t="shared" ca="1" si="410"/>
        <v>0</v>
      </c>
      <c r="IM82" s="5">
        <f t="shared" ca="1" si="410"/>
        <v>1178000</v>
      </c>
      <c r="IN82" s="5">
        <f t="shared" ca="1" si="410"/>
        <v>2045940</v>
      </c>
      <c r="IO82" s="5">
        <f t="shared" ca="1" si="410"/>
        <v>0</v>
      </c>
      <c r="IP82" s="5">
        <f t="shared" ca="1" si="410"/>
        <v>0</v>
      </c>
      <c r="IQ82" s="5">
        <f t="shared" ca="1" si="410"/>
        <v>0</v>
      </c>
      <c r="IR82" s="5"/>
      <c r="IS82" s="5">
        <f t="shared" ca="1" si="411"/>
        <v>23748.2</v>
      </c>
      <c r="IT82" s="5">
        <f t="shared" ca="1" si="411"/>
        <v>9693.15</v>
      </c>
      <c r="IU82" s="5">
        <f t="shared" ca="1" si="411"/>
        <v>0</v>
      </c>
      <c r="IV82" s="5">
        <f t="shared" ca="1" si="411"/>
        <v>0</v>
      </c>
      <c r="IW82" s="5">
        <f t="shared" ca="1" si="411"/>
        <v>0</v>
      </c>
      <c r="IX82" s="5">
        <f t="shared" ca="1" si="411"/>
        <v>0</v>
      </c>
      <c r="IY82" s="5">
        <f t="shared" ca="1" si="411"/>
        <v>8453.6299999999992</v>
      </c>
      <c r="IZ82" s="5">
        <f t="shared" ca="1" si="411"/>
        <v>0</v>
      </c>
      <c r="JA82" s="5">
        <f t="shared" ca="1" si="411"/>
        <v>5601.41</v>
      </c>
      <c r="JB82" s="5">
        <f t="shared" ca="1" si="411"/>
        <v>0</v>
      </c>
      <c r="JC82" s="5">
        <f t="shared" ca="1" si="411"/>
        <v>0</v>
      </c>
      <c r="JD82" s="5">
        <f t="shared" ca="1" si="411"/>
        <v>0</v>
      </c>
      <c r="JE82" s="5"/>
      <c r="JF82" s="5">
        <f t="shared" ca="1" si="412"/>
        <v>117.819</v>
      </c>
      <c r="JG82" s="5">
        <f t="shared" ca="1" si="412"/>
        <v>3.06141</v>
      </c>
      <c r="JH82" s="5">
        <f t="shared" ca="1" si="412"/>
        <v>21.996700000000001</v>
      </c>
      <c r="JI82" s="5">
        <f t="shared" ca="1" si="412"/>
        <v>24.680599999999998</v>
      </c>
      <c r="JJ82" s="5">
        <f t="shared" ca="1" si="412"/>
        <v>2.6700499999999998</v>
      </c>
      <c r="JK82" s="5">
        <f t="shared" ca="1" si="412"/>
        <v>6.1558799999999998</v>
      </c>
      <c r="JL82" s="5">
        <f t="shared" ca="1" si="412"/>
        <v>2.44</v>
      </c>
      <c r="JM82" s="5">
        <f t="shared" ca="1" si="412"/>
        <v>56.814599999999999</v>
      </c>
      <c r="JN82" s="5"/>
      <c r="JO82" s="20">
        <f t="shared" ca="1" si="295"/>
        <v>32.683246200778598</v>
      </c>
      <c r="JP82" s="20">
        <f t="shared" ca="1" si="296"/>
        <v>1.9444813423922309</v>
      </c>
      <c r="JQ82" s="20">
        <f t="shared" ca="1" si="297"/>
        <v>1.7328292040137268</v>
      </c>
      <c r="JR82" s="20">
        <f t="shared" ca="1" si="298"/>
        <v>3.1720940173168679</v>
      </c>
      <c r="JS82" s="20">
        <f t="shared" ca="1" si="299"/>
        <v>0.21162257490638581</v>
      </c>
      <c r="JT82" s="20">
        <f t="shared" ca="1" si="300"/>
        <v>0.74084325165617371</v>
      </c>
      <c r="JU82" s="20">
        <f t="shared" ca="1" si="301"/>
        <v>1.6955107312836823</v>
      </c>
      <c r="JV82" s="20">
        <f t="shared" ca="1" si="302"/>
        <v>8.0614213309960707</v>
      </c>
      <c r="JW82" s="20">
        <f t="shared" ca="1" si="303"/>
        <v>15.124457779854751</v>
      </c>
      <c r="JX82" s="20">
        <f t="shared" ca="1" si="304"/>
        <v>0</v>
      </c>
      <c r="JY82" s="20">
        <f t="shared" ca="1" si="305"/>
        <v>0</v>
      </c>
    </row>
    <row r="83" spans="1:285" ht="15" customHeight="1" x14ac:dyDescent="0.25">
      <c r="A83" s="5">
        <f>IF('Old Results'!E63='New Results'!E63,'New Results'!E63,"0")</f>
        <v>498589</v>
      </c>
      <c r="B83" s="5">
        <f t="shared" si="333"/>
        <v>400</v>
      </c>
      <c r="C83" s="28">
        <f t="shared" si="272"/>
        <v>62</v>
      </c>
      <c r="D83" s="43" t="str">
        <f>'Old Results'!C63</f>
        <v>040006-Run20</v>
      </c>
      <c r="E83" s="43" t="str">
        <f>'New Results'!C63</f>
        <v>040006-Run20</v>
      </c>
      <c r="F83" s="5">
        <f t="shared" ca="1" si="346"/>
        <v>0</v>
      </c>
      <c r="G83" s="5">
        <f t="shared" ca="1" si="347"/>
        <v>0</v>
      </c>
      <c r="H83" s="5">
        <f t="shared" ca="1" si="348"/>
        <v>0</v>
      </c>
      <c r="I83" s="5">
        <f t="shared" ca="1" si="349"/>
        <v>0</v>
      </c>
      <c r="J83" s="5">
        <f t="shared" ca="1" si="350"/>
        <v>0</v>
      </c>
      <c r="K83" s="5">
        <f t="shared" ca="1" si="351"/>
        <v>0</v>
      </c>
      <c r="L83" s="5">
        <f t="shared" ca="1" si="352"/>
        <v>0</v>
      </c>
      <c r="M83" s="5">
        <f t="shared" ca="1" si="353"/>
        <v>0</v>
      </c>
      <c r="N83" s="5">
        <f t="shared" ca="1" si="354"/>
        <v>0</v>
      </c>
      <c r="O83" s="5">
        <f t="shared" ca="1" si="355"/>
        <v>0</v>
      </c>
      <c r="P83" s="5">
        <f t="shared" ca="1" si="356"/>
        <v>0</v>
      </c>
      <c r="Q83" s="5">
        <f t="shared" ca="1" si="356"/>
        <v>0</v>
      </c>
      <c r="R83" s="5">
        <f t="shared" ca="1" si="357"/>
        <v>0</v>
      </c>
      <c r="S83" s="5">
        <f t="shared" ca="1" si="358"/>
        <v>0</v>
      </c>
      <c r="T83" s="5">
        <f t="shared" ca="1" si="359"/>
        <v>0</v>
      </c>
      <c r="U83" s="5">
        <f t="shared" ca="1" si="360"/>
        <v>0</v>
      </c>
      <c r="V83" s="5">
        <f t="shared" ca="1" si="361"/>
        <v>0</v>
      </c>
      <c r="W83" s="5">
        <f t="shared" ca="1" si="362"/>
        <v>0</v>
      </c>
      <c r="X83" s="5">
        <f t="shared" ca="1" si="363"/>
        <v>0</v>
      </c>
      <c r="Y83" s="5">
        <f t="shared" ca="1" si="364"/>
        <v>0</v>
      </c>
      <c r="Z83" s="5">
        <f t="shared" ca="1" si="365"/>
        <v>0</v>
      </c>
      <c r="AA83" s="5">
        <f t="shared" ca="1" si="366"/>
        <v>0</v>
      </c>
      <c r="AB83" s="5">
        <f t="shared" ca="1" si="367"/>
        <v>0</v>
      </c>
      <c r="AC83" s="5">
        <f t="shared" ca="1" si="367"/>
        <v>0</v>
      </c>
      <c r="AD83" s="38">
        <f t="shared" ca="1" si="368"/>
        <v>0</v>
      </c>
      <c r="AE83" s="38">
        <f t="shared" ca="1" si="369"/>
        <v>0</v>
      </c>
      <c r="AF83" s="38">
        <f t="shared" ca="1" si="370"/>
        <v>0</v>
      </c>
      <c r="AG83" s="38">
        <f t="shared" ca="1" si="371"/>
        <v>0</v>
      </c>
      <c r="AH83" s="38">
        <f t="shared" ca="1" si="372"/>
        <v>0</v>
      </c>
      <c r="AI83" s="38">
        <f t="shared" ca="1" si="373"/>
        <v>0</v>
      </c>
      <c r="AJ83" s="38">
        <f t="shared" ca="1" si="374"/>
        <v>0</v>
      </c>
      <c r="AK83" s="38">
        <f t="shared" ca="1" si="375"/>
        <v>0</v>
      </c>
      <c r="AL83" s="34">
        <f t="shared" ca="1" si="330"/>
        <v>72.704090142381801</v>
      </c>
      <c r="AM83" s="34">
        <f t="shared" ca="1" si="331"/>
        <v>72.704090142381801</v>
      </c>
      <c r="AN83" s="25">
        <f t="shared" ca="1" si="376"/>
        <v>0</v>
      </c>
      <c r="AO83" s="35">
        <f t="shared" ca="1" si="377"/>
        <v>181.036</v>
      </c>
      <c r="AP83" s="35">
        <f t="shared" ca="1" si="378"/>
        <v>181.036</v>
      </c>
      <c r="AQ83" s="47">
        <f t="shared" ca="1" si="131"/>
        <v>0</v>
      </c>
      <c r="AR83" s="35">
        <f t="shared" ca="1" si="70"/>
        <v>-74.5</v>
      </c>
      <c r="AS83" s="35">
        <f t="shared" ca="1" si="71"/>
        <v>-74.5</v>
      </c>
      <c r="AT83" s="49">
        <f t="shared" ca="1" si="132"/>
        <v>0</v>
      </c>
      <c r="AU83" s="5"/>
      <c r="AV83" s="5">
        <f t="shared" ca="1" si="72"/>
        <v>0</v>
      </c>
      <c r="AW83" s="5">
        <f t="shared" ca="1" si="73"/>
        <v>0</v>
      </c>
      <c r="AX83" s="5">
        <f t="shared" ca="1" si="74"/>
        <v>0</v>
      </c>
      <c r="AY83" s="5">
        <f t="shared" ca="1" si="75"/>
        <v>0</v>
      </c>
      <c r="AZ83" s="5">
        <f t="shared" ca="1" si="76"/>
        <v>0</v>
      </c>
      <c r="BA83" s="5">
        <f t="shared" ca="1" si="77"/>
        <v>0</v>
      </c>
      <c r="BB83" s="5">
        <f t="shared" ca="1" si="78"/>
        <v>0</v>
      </c>
      <c r="BC83" s="5">
        <f t="shared" ca="1" si="79"/>
        <v>0</v>
      </c>
      <c r="BD83" s="5">
        <f t="shared" ca="1" si="80"/>
        <v>0</v>
      </c>
      <c r="BE83" s="5">
        <f t="shared" ca="1" si="81"/>
        <v>0</v>
      </c>
      <c r="BF83" s="5">
        <f t="shared" ca="1" si="82"/>
        <v>0</v>
      </c>
      <c r="BG83" s="5">
        <f t="shared" ca="1" si="83"/>
        <v>0</v>
      </c>
      <c r="BH83" s="5">
        <f t="shared" ca="1" si="379"/>
        <v>0</v>
      </c>
      <c r="BI83" s="5">
        <f t="shared" ca="1" si="380"/>
        <v>0</v>
      </c>
      <c r="BJ83" s="5">
        <f t="shared" ca="1" si="381"/>
        <v>0</v>
      </c>
      <c r="BK83" s="5">
        <f t="shared" ca="1" si="382"/>
        <v>0</v>
      </c>
      <c r="BL83" s="5">
        <f t="shared" ca="1" si="383"/>
        <v>0</v>
      </c>
      <c r="BM83" s="5">
        <f t="shared" ca="1" si="384"/>
        <v>0</v>
      </c>
      <c r="BN83" s="5">
        <f t="shared" ca="1" si="385"/>
        <v>0</v>
      </c>
      <c r="BO83" s="5">
        <f t="shared" ca="1" si="386"/>
        <v>0</v>
      </c>
      <c r="BP83" s="5">
        <f t="shared" ca="1" si="387"/>
        <v>0</v>
      </c>
      <c r="BQ83" s="5">
        <f t="shared" ca="1" si="388"/>
        <v>0</v>
      </c>
      <c r="BR83" s="5">
        <f t="shared" ca="1" si="389"/>
        <v>0</v>
      </c>
      <c r="BS83" s="5">
        <f t="shared" ca="1" si="389"/>
        <v>0</v>
      </c>
      <c r="BT83" s="38">
        <f t="shared" ca="1" si="390"/>
        <v>0</v>
      </c>
      <c r="BU83" s="38">
        <f t="shared" ca="1" si="391"/>
        <v>0</v>
      </c>
      <c r="BV83" s="38">
        <f t="shared" ca="1" si="392"/>
        <v>0</v>
      </c>
      <c r="BW83" s="38">
        <f t="shared" ca="1" si="393"/>
        <v>0</v>
      </c>
      <c r="BX83" s="38">
        <f t="shared" ca="1" si="394"/>
        <v>0</v>
      </c>
      <c r="BY83" s="38">
        <f t="shared" ca="1" si="395"/>
        <v>0</v>
      </c>
      <c r="BZ83" s="38">
        <f t="shared" ca="1" si="396"/>
        <v>0</v>
      </c>
      <c r="CA83" s="20">
        <f t="shared" ca="1" si="397"/>
        <v>0</v>
      </c>
      <c r="CB83" s="34">
        <f t="shared" ca="1" si="86"/>
        <v>59.54015944996781</v>
      </c>
      <c r="CC83" s="34">
        <f t="shared" ca="1" si="87"/>
        <v>59.54015944996781</v>
      </c>
      <c r="CD83" s="25">
        <f t="shared" ca="1" si="398"/>
        <v>0</v>
      </c>
      <c r="CE83" s="35">
        <f t="shared" ca="1" si="399"/>
        <v>106.548</v>
      </c>
      <c r="CF83" s="35">
        <f t="shared" ca="1" si="400"/>
        <v>106.548</v>
      </c>
      <c r="CG83" s="47">
        <f t="shared" ca="1" si="332"/>
        <v>0</v>
      </c>
      <c r="CJ83" s="5">
        <f t="shared" ca="1" si="155"/>
        <v>172</v>
      </c>
      <c r="CK83" s="5">
        <f t="shared" ca="1" si="156"/>
        <v>153</v>
      </c>
      <c r="CL83" s="66">
        <f t="shared" ca="1" si="157"/>
        <v>0.11046511627906974</v>
      </c>
      <c r="CO83" s="5">
        <f t="shared" ca="1" si="401"/>
        <v>10108300</v>
      </c>
      <c r="CP83" s="5">
        <f t="shared" ca="1" si="401"/>
        <v>71.053899999999999</v>
      </c>
      <c r="CQ83" s="5">
        <f t="shared" ca="1" si="401"/>
        <v>1395520</v>
      </c>
      <c r="CR83" s="5">
        <f t="shared" ca="1" si="401"/>
        <v>1403680</v>
      </c>
      <c r="CS83" s="5">
        <f t="shared" ca="1" si="401"/>
        <v>30553.200000000001</v>
      </c>
      <c r="CT83" s="5">
        <f t="shared" ca="1" si="401"/>
        <v>95049.2</v>
      </c>
      <c r="CU83" s="5">
        <f t="shared" ca="1" si="401"/>
        <v>0</v>
      </c>
      <c r="CV83" s="5">
        <f t="shared" ca="1" si="401"/>
        <v>795264</v>
      </c>
      <c r="CW83" s="5">
        <f t="shared" ca="1" si="401"/>
        <v>6388190</v>
      </c>
      <c r="CX83" s="5">
        <f t="shared" ca="1" si="401"/>
        <v>0</v>
      </c>
      <c r="CY83" s="5">
        <f t="shared" ca="1" si="401"/>
        <v>0</v>
      </c>
      <c r="CZ83" s="5">
        <f t="shared" ca="1" si="401"/>
        <v>0</v>
      </c>
      <c r="DA83" s="5"/>
      <c r="DB83" s="5">
        <f t="shared" ca="1" si="402"/>
        <v>17599.400000000001</v>
      </c>
      <c r="DC83" s="5">
        <f t="shared" ca="1" si="402"/>
        <v>12500.8</v>
      </c>
      <c r="DD83" s="5">
        <f t="shared" ca="1" si="402"/>
        <v>0</v>
      </c>
      <c r="DE83" s="5">
        <f t="shared" ca="1" si="402"/>
        <v>0</v>
      </c>
      <c r="DF83" s="5">
        <f t="shared" ca="1" si="402"/>
        <v>0</v>
      </c>
      <c r="DG83" s="5">
        <f t="shared" ca="1" si="402"/>
        <v>0</v>
      </c>
      <c r="DH83" s="5">
        <f t="shared" ca="1" si="402"/>
        <v>5098.6499999999996</v>
      </c>
      <c r="DI83" s="5">
        <f t="shared" ca="1" si="402"/>
        <v>0</v>
      </c>
      <c r="DJ83" s="5">
        <f t="shared" ca="1" si="402"/>
        <v>0</v>
      </c>
      <c r="DK83" s="5">
        <f t="shared" ca="1" si="402"/>
        <v>0</v>
      </c>
      <c r="DL83" s="5">
        <f t="shared" ca="1" si="402"/>
        <v>0</v>
      </c>
      <c r="DM83" s="5">
        <f t="shared" ca="1" si="402"/>
        <v>0</v>
      </c>
      <c r="DN83" s="5"/>
      <c r="DO83" s="5">
        <f t="shared" ca="1" si="403"/>
        <v>181.036</v>
      </c>
      <c r="DP83" s="5">
        <f t="shared" ca="1" si="403"/>
        <v>3.8601700000000001</v>
      </c>
      <c r="DQ83" s="5">
        <f t="shared" ca="1" si="403"/>
        <v>68.13</v>
      </c>
      <c r="DR83" s="5">
        <f t="shared" ca="1" si="403"/>
        <v>60.195700000000002</v>
      </c>
      <c r="DS83" s="5">
        <f t="shared" ca="1" si="403"/>
        <v>2.5697700000000001</v>
      </c>
      <c r="DT83" s="5">
        <f t="shared" ca="1" si="403"/>
        <v>5.3044900000000004</v>
      </c>
      <c r="DU83" s="5">
        <f t="shared" ca="1" si="403"/>
        <v>1.4714100000000001</v>
      </c>
      <c r="DV83" s="5">
        <f t="shared" ca="1" si="403"/>
        <v>39.5045</v>
      </c>
      <c r="DW83" s="5"/>
      <c r="DX83" s="20">
        <f t="shared" ca="1" si="273"/>
        <v>72.704090142381801</v>
      </c>
      <c r="DY83" s="20">
        <f t="shared" ca="1" si="274"/>
        <v>2.5077216623447369</v>
      </c>
      <c r="DZ83" s="20">
        <f t="shared" ca="1" si="275"/>
        <v>9.5499785193816962</v>
      </c>
      <c r="EA83" s="20">
        <f t="shared" ca="1" si="276"/>
        <v>9.6058199438816345</v>
      </c>
      <c r="EB83" s="20">
        <f t="shared" ca="1" si="277"/>
        <v>0.20908507488131509</v>
      </c>
      <c r="EC83" s="20">
        <f t="shared" ca="1" si="278"/>
        <v>0.65045131440926285</v>
      </c>
      <c r="ED83" s="20">
        <f t="shared" ca="1" si="279"/>
        <v>1.0226158218492585</v>
      </c>
      <c r="EE83" s="20">
        <f t="shared" ca="1" si="280"/>
        <v>5.4422395359705087</v>
      </c>
      <c r="EF83" s="20">
        <f t="shared" ca="1" si="281"/>
        <v>43.716376173561791</v>
      </c>
      <c r="EG83" s="20">
        <f t="shared" ca="1" si="282"/>
        <v>0</v>
      </c>
      <c r="EH83" s="20">
        <f t="shared" ca="1" si="283"/>
        <v>0</v>
      </c>
      <c r="EI83" s="5"/>
      <c r="EJ83" s="5"/>
      <c r="EK83" s="5"/>
      <c r="EL83" s="5">
        <f t="shared" ca="1" si="407"/>
        <v>10108300</v>
      </c>
      <c r="EM83" s="5">
        <f t="shared" ca="1" si="407"/>
        <v>71.053899999999999</v>
      </c>
      <c r="EN83" s="5">
        <f t="shared" ca="1" si="407"/>
        <v>1395520</v>
      </c>
      <c r="EO83" s="5">
        <f t="shared" ca="1" si="407"/>
        <v>1403680</v>
      </c>
      <c r="EP83" s="5">
        <f t="shared" ca="1" si="407"/>
        <v>30553.200000000001</v>
      </c>
      <c r="EQ83" s="5">
        <f t="shared" ca="1" si="407"/>
        <v>95049.2</v>
      </c>
      <c r="ER83" s="5">
        <f t="shared" ca="1" si="407"/>
        <v>0</v>
      </c>
      <c r="ES83" s="5">
        <f t="shared" ca="1" si="407"/>
        <v>795264</v>
      </c>
      <c r="ET83" s="5">
        <f t="shared" ca="1" si="407"/>
        <v>6388190</v>
      </c>
      <c r="EU83" s="5">
        <f t="shared" ca="1" si="407"/>
        <v>0</v>
      </c>
      <c r="EV83" s="5">
        <f t="shared" ca="1" si="407"/>
        <v>0</v>
      </c>
      <c r="EW83" s="5">
        <f t="shared" ca="1" si="407"/>
        <v>0</v>
      </c>
      <c r="EX83" s="5"/>
      <c r="EY83" s="5">
        <f t="shared" ca="1" si="408"/>
        <v>17599.400000000001</v>
      </c>
      <c r="EZ83" s="5">
        <f t="shared" ca="1" si="408"/>
        <v>12500.8</v>
      </c>
      <c r="FA83" s="5">
        <f t="shared" ca="1" si="408"/>
        <v>0</v>
      </c>
      <c r="FB83" s="5">
        <f t="shared" ca="1" si="408"/>
        <v>0</v>
      </c>
      <c r="FC83" s="5">
        <f t="shared" ca="1" si="408"/>
        <v>0</v>
      </c>
      <c r="FD83" s="5">
        <f t="shared" ca="1" si="408"/>
        <v>0</v>
      </c>
      <c r="FE83" s="5">
        <f t="shared" ca="1" si="408"/>
        <v>5098.6499999999996</v>
      </c>
      <c r="FF83" s="5">
        <f t="shared" ca="1" si="408"/>
        <v>0</v>
      </c>
      <c r="FG83" s="5">
        <f t="shared" ca="1" si="408"/>
        <v>0</v>
      </c>
      <c r="FH83" s="5">
        <f t="shared" ca="1" si="408"/>
        <v>0</v>
      </c>
      <c r="FI83" s="5">
        <f t="shared" ca="1" si="408"/>
        <v>0</v>
      </c>
      <c r="FJ83" s="5">
        <f t="shared" ca="1" si="408"/>
        <v>0</v>
      </c>
      <c r="FK83" s="5"/>
      <c r="FL83" s="5">
        <f t="shared" ca="1" si="409"/>
        <v>181.036</v>
      </c>
      <c r="FM83" s="5">
        <f t="shared" ca="1" si="409"/>
        <v>3.8601700000000001</v>
      </c>
      <c r="FN83" s="5">
        <f t="shared" ca="1" si="409"/>
        <v>68.13</v>
      </c>
      <c r="FO83" s="5">
        <f t="shared" ca="1" si="409"/>
        <v>60.195700000000002</v>
      </c>
      <c r="FP83" s="5">
        <f t="shared" ca="1" si="409"/>
        <v>2.5697700000000001</v>
      </c>
      <c r="FQ83" s="5">
        <f t="shared" ca="1" si="409"/>
        <v>5.3044900000000004</v>
      </c>
      <c r="FR83" s="5">
        <f t="shared" ca="1" si="409"/>
        <v>1.4714100000000001</v>
      </c>
      <c r="FS83" s="5">
        <f t="shared" ca="1" si="409"/>
        <v>39.5045</v>
      </c>
      <c r="FT83" s="5"/>
      <c r="FU83" s="20">
        <f t="shared" ca="1" si="284"/>
        <v>72.704090142381801</v>
      </c>
      <c r="FV83" s="20">
        <f t="shared" ca="1" si="285"/>
        <v>2.5077216623447369</v>
      </c>
      <c r="FW83" s="20">
        <f t="shared" ca="1" si="286"/>
        <v>9.5499785193816962</v>
      </c>
      <c r="FX83" s="20">
        <f t="shared" ca="1" si="287"/>
        <v>9.6058199438816345</v>
      </c>
      <c r="FY83" s="20">
        <f t="shared" ca="1" si="288"/>
        <v>0.20908507488131509</v>
      </c>
      <c r="FZ83" s="20">
        <f t="shared" ca="1" si="289"/>
        <v>0.65045131440926285</v>
      </c>
      <c r="GA83" s="20">
        <f t="shared" ca="1" si="290"/>
        <v>1.0226158218492585</v>
      </c>
      <c r="GB83" s="20">
        <f t="shared" ca="1" si="291"/>
        <v>5.4422395359705087</v>
      </c>
      <c r="GC83" s="20">
        <f t="shared" ca="1" si="292"/>
        <v>43.716376173561791</v>
      </c>
      <c r="GD83" s="20">
        <f t="shared" ca="1" si="293"/>
        <v>0</v>
      </c>
      <c r="GE83" s="20">
        <f t="shared" ca="1" si="294"/>
        <v>0</v>
      </c>
      <c r="GF83" s="5"/>
      <c r="GG83" s="5"/>
      <c r="GH83" s="5"/>
      <c r="GI83" s="5">
        <f t="shared" ca="1" si="404"/>
        <v>8218880</v>
      </c>
      <c r="GJ83" s="5">
        <f t="shared" ca="1" si="404"/>
        <v>64.155500000000004</v>
      </c>
      <c r="GK83" s="5">
        <f t="shared" ca="1" si="404"/>
        <v>323488</v>
      </c>
      <c r="GL83" s="5">
        <f t="shared" ca="1" si="404"/>
        <v>577813</v>
      </c>
      <c r="GM83" s="5">
        <f t="shared" ca="1" si="404"/>
        <v>39868.800000000003</v>
      </c>
      <c r="GN83" s="5">
        <f t="shared" ca="1" si="404"/>
        <v>130278</v>
      </c>
      <c r="GO83" s="5">
        <f t="shared" ca="1" si="404"/>
        <v>0</v>
      </c>
      <c r="GP83" s="5">
        <f t="shared" ca="1" si="404"/>
        <v>759181</v>
      </c>
      <c r="GQ83" s="5">
        <f t="shared" ca="1" si="404"/>
        <v>6388190</v>
      </c>
      <c r="GR83" s="5">
        <f t="shared" ca="1" si="404"/>
        <v>0</v>
      </c>
      <c r="GS83" s="5">
        <f t="shared" ca="1" si="404"/>
        <v>0</v>
      </c>
      <c r="GT83" s="5">
        <f t="shared" ca="1" si="404"/>
        <v>0</v>
      </c>
      <c r="GU83" s="5"/>
      <c r="GV83" s="5">
        <f t="shared" ca="1" si="405"/>
        <v>16432.5</v>
      </c>
      <c r="GW83" s="5">
        <f t="shared" ca="1" si="405"/>
        <v>11031.7</v>
      </c>
      <c r="GX83" s="5">
        <f t="shared" ca="1" si="405"/>
        <v>0</v>
      </c>
      <c r="GY83" s="5">
        <f t="shared" ca="1" si="405"/>
        <v>0</v>
      </c>
      <c r="GZ83" s="5">
        <f t="shared" ca="1" si="405"/>
        <v>0</v>
      </c>
      <c r="HA83" s="5">
        <f t="shared" ca="1" si="405"/>
        <v>0</v>
      </c>
      <c r="HB83" s="5">
        <f t="shared" ca="1" si="405"/>
        <v>5400.81</v>
      </c>
      <c r="HC83" s="5">
        <f t="shared" ca="1" si="405"/>
        <v>0</v>
      </c>
      <c r="HD83" s="5">
        <f t="shared" ca="1" si="405"/>
        <v>0</v>
      </c>
      <c r="HE83" s="5">
        <f t="shared" ca="1" si="405"/>
        <v>0</v>
      </c>
      <c r="HF83" s="5">
        <f t="shared" ca="1" si="405"/>
        <v>0</v>
      </c>
      <c r="HG83" s="5">
        <f t="shared" ca="1" si="405"/>
        <v>0</v>
      </c>
      <c r="HH83" s="5"/>
      <c r="HI83" s="5">
        <f t="shared" ca="1" si="406"/>
        <v>106.548</v>
      </c>
      <c r="HJ83" s="5">
        <f t="shared" ca="1" si="406"/>
        <v>3.4144199999999998</v>
      </c>
      <c r="HK83" s="5">
        <f t="shared" ca="1" si="406"/>
        <v>25.4604</v>
      </c>
      <c r="HL83" s="5">
        <f t="shared" ca="1" si="406"/>
        <v>28.2087</v>
      </c>
      <c r="HM83" s="5">
        <f t="shared" ca="1" si="406"/>
        <v>3.1909399999999999</v>
      </c>
      <c r="HN83" s="5">
        <f t="shared" ca="1" si="406"/>
        <v>7.1475200000000001</v>
      </c>
      <c r="HO83" s="5">
        <f t="shared" ca="1" si="406"/>
        <v>1.55864</v>
      </c>
      <c r="HP83" s="5">
        <f t="shared" ca="1" si="406"/>
        <v>37.567599999999999</v>
      </c>
      <c r="HQ83" s="5"/>
      <c r="HR83" s="20">
        <f t="shared" ca="1" si="103"/>
        <v>59.54015944996781</v>
      </c>
      <c r="HS83" s="20">
        <f t="shared" ca="1" si="104"/>
        <v>2.213022947890948</v>
      </c>
      <c r="HT83" s="20">
        <f t="shared" ca="1" si="105"/>
        <v>2.2137292559603199</v>
      </c>
      <c r="HU83" s="20">
        <f t="shared" ca="1" si="106"/>
        <v>3.9541545361008765</v>
      </c>
      <c r="HV83" s="20">
        <f t="shared" ca="1" si="107"/>
        <v>0.27283463052734819</v>
      </c>
      <c r="HW83" s="20">
        <f t="shared" ca="1" si="108"/>
        <v>0.89153297806409681</v>
      </c>
      <c r="HX83" s="20">
        <f t="shared" ca="1" si="109"/>
        <v>1.0832188435765731</v>
      </c>
      <c r="HY83" s="20">
        <f t="shared" ca="1" si="110"/>
        <v>5.1953123153539291</v>
      </c>
      <c r="HZ83" s="20">
        <f t="shared" ca="1" si="111"/>
        <v>43.716376173561791</v>
      </c>
      <c r="IA83" s="20">
        <f t="shared" ca="1" si="112"/>
        <v>0</v>
      </c>
      <c r="IB83" s="20">
        <f t="shared" ca="1" si="113"/>
        <v>0</v>
      </c>
      <c r="IC83" s="5"/>
      <c r="ID83" s="5"/>
      <c r="IE83" s="5"/>
      <c r="IF83" s="5">
        <f t="shared" ca="1" si="410"/>
        <v>8218880</v>
      </c>
      <c r="IG83" s="5">
        <f t="shared" ca="1" si="410"/>
        <v>64.155500000000004</v>
      </c>
      <c r="IH83" s="5">
        <f t="shared" ca="1" si="410"/>
        <v>323488</v>
      </c>
      <c r="II83" s="5">
        <f t="shared" ca="1" si="410"/>
        <v>577813</v>
      </c>
      <c r="IJ83" s="5">
        <f t="shared" ca="1" si="410"/>
        <v>39868.800000000003</v>
      </c>
      <c r="IK83" s="5">
        <f t="shared" ca="1" si="410"/>
        <v>130278</v>
      </c>
      <c r="IL83" s="5">
        <f t="shared" ca="1" si="410"/>
        <v>0</v>
      </c>
      <c r="IM83" s="5">
        <f t="shared" ca="1" si="410"/>
        <v>759181</v>
      </c>
      <c r="IN83" s="5">
        <f t="shared" ca="1" si="410"/>
        <v>6388190</v>
      </c>
      <c r="IO83" s="5">
        <f t="shared" ca="1" si="410"/>
        <v>0</v>
      </c>
      <c r="IP83" s="5">
        <f t="shared" ca="1" si="410"/>
        <v>0</v>
      </c>
      <c r="IQ83" s="5">
        <f t="shared" ca="1" si="410"/>
        <v>0</v>
      </c>
      <c r="IR83" s="5"/>
      <c r="IS83" s="5">
        <f t="shared" ca="1" si="411"/>
        <v>16432.5</v>
      </c>
      <c r="IT83" s="5">
        <f t="shared" ca="1" si="411"/>
        <v>11031.7</v>
      </c>
      <c r="IU83" s="5">
        <f t="shared" ca="1" si="411"/>
        <v>0</v>
      </c>
      <c r="IV83" s="5">
        <f t="shared" ca="1" si="411"/>
        <v>0</v>
      </c>
      <c r="IW83" s="5">
        <f t="shared" ca="1" si="411"/>
        <v>0</v>
      </c>
      <c r="IX83" s="5">
        <f t="shared" ca="1" si="411"/>
        <v>0</v>
      </c>
      <c r="IY83" s="5">
        <f t="shared" ca="1" si="411"/>
        <v>5400.81</v>
      </c>
      <c r="IZ83" s="5">
        <f t="shared" ca="1" si="411"/>
        <v>0</v>
      </c>
      <c r="JA83" s="5">
        <f t="shared" ca="1" si="411"/>
        <v>0</v>
      </c>
      <c r="JB83" s="5">
        <f t="shared" ca="1" si="411"/>
        <v>0</v>
      </c>
      <c r="JC83" s="5">
        <f t="shared" ca="1" si="411"/>
        <v>0</v>
      </c>
      <c r="JD83" s="5">
        <f t="shared" ca="1" si="411"/>
        <v>0</v>
      </c>
      <c r="JE83" s="5"/>
      <c r="JF83" s="5">
        <f t="shared" ca="1" si="412"/>
        <v>106.548</v>
      </c>
      <c r="JG83" s="5">
        <f t="shared" ca="1" si="412"/>
        <v>3.4144199999999998</v>
      </c>
      <c r="JH83" s="5">
        <f t="shared" ca="1" si="412"/>
        <v>25.4604</v>
      </c>
      <c r="JI83" s="5">
        <f t="shared" ca="1" si="412"/>
        <v>28.2087</v>
      </c>
      <c r="JJ83" s="5">
        <f t="shared" ca="1" si="412"/>
        <v>3.1909399999999999</v>
      </c>
      <c r="JK83" s="5">
        <f t="shared" ca="1" si="412"/>
        <v>7.1475200000000001</v>
      </c>
      <c r="JL83" s="5">
        <f t="shared" ca="1" si="412"/>
        <v>1.55864</v>
      </c>
      <c r="JM83" s="5">
        <f t="shared" ca="1" si="412"/>
        <v>37.567599999999999</v>
      </c>
      <c r="JN83" s="5"/>
      <c r="JO83" s="20">
        <f t="shared" ca="1" si="295"/>
        <v>59.54015944996781</v>
      </c>
      <c r="JP83" s="20">
        <f t="shared" ca="1" si="296"/>
        <v>2.213022947890948</v>
      </c>
      <c r="JQ83" s="20">
        <f t="shared" ca="1" si="297"/>
        <v>2.2137292559603199</v>
      </c>
      <c r="JR83" s="20">
        <f t="shared" ca="1" si="298"/>
        <v>3.9541545361008765</v>
      </c>
      <c r="JS83" s="20">
        <f t="shared" ca="1" si="299"/>
        <v>0.27283463052734819</v>
      </c>
      <c r="JT83" s="20">
        <f t="shared" ca="1" si="300"/>
        <v>0.89153297806409681</v>
      </c>
      <c r="JU83" s="20">
        <f t="shared" ca="1" si="301"/>
        <v>1.0832188435765731</v>
      </c>
      <c r="JV83" s="20">
        <f t="shared" ca="1" si="302"/>
        <v>5.1953123153539291</v>
      </c>
      <c r="JW83" s="20">
        <f t="shared" ca="1" si="303"/>
        <v>43.716376173561791</v>
      </c>
      <c r="JX83" s="20">
        <f t="shared" ca="1" si="304"/>
        <v>0</v>
      </c>
      <c r="JY83" s="20">
        <f t="shared" ca="1" si="305"/>
        <v>0</v>
      </c>
    </row>
    <row r="84" spans="1:285" ht="15" customHeight="1" x14ac:dyDescent="0.25">
      <c r="A84" s="5">
        <f>IF('Old Results'!E64='New Results'!E64,'New Results'!E64,"0")</f>
        <v>24563.1</v>
      </c>
      <c r="B84" s="5">
        <f t="shared" si="333"/>
        <v>500</v>
      </c>
      <c r="C84" s="28">
        <f t="shared" si="272"/>
        <v>63</v>
      </c>
      <c r="D84" s="43" t="str">
        <f>'Old Results'!C64</f>
        <v>050006-Run16</v>
      </c>
      <c r="E84" s="43" t="str">
        <f>'New Results'!C64</f>
        <v>050006-Run16</v>
      </c>
      <c r="F84" s="5">
        <f t="shared" ca="1" si="346"/>
        <v>0</v>
      </c>
      <c r="G84" s="5">
        <f t="shared" ca="1" si="347"/>
        <v>0</v>
      </c>
      <c r="H84" s="5">
        <f t="shared" ca="1" si="348"/>
        <v>0</v>
      </c>
      <c r="I84" s="5">
        <f t="shared" ca="1" si="349"/>
        <v>0</v>
      </c>
      <c r="J84" s="5">
        <f t="shared" ca="1" si="350"/>
        <v>0</v>
      </c>
      <c r="K84" s="5">
        <f t="shared" ca="1" si="351"/>
        <v>0</v>
      </c>
      <c r="L84" s="5">
        <f t="shared" ca="1" si="352"/>
        <v>0</v>
      </c>
      <c r="M84" s="5">
        <f t="shared" ca="1" si="353"/>
        <v>0</v>
      </c>
      <c r="N84" s="5">
        <f t="shared" ca="1" si="354"/>
        <v>0</v>
      </c>
      <c r="O84" s="5">
        <f t="shared" ca="1" si="355"/>
        <v>0</v>
      </c>
      <c r="P84" s="5">
        <f t="shared" ca="1" si="356"/>
        <v>0</v>
      </c>
      <c r="Q84" s="5">
        <f t="shared" ca="1" si="356"/>
        <v>0</v>
      </c>
      <c r="R84" s="5">
        <f t="shared" ca="1" si="357"/>
        <v>0</v>
      </c>
      <c r="S84" s="5">
        <f t="shared" ca="1" si="358"/>
        <v>0</v>
      </c>
      <c r="T84" s="5">
        <f t="shared" ca="1" si="359"/>
        <v>0</v>
      </c>
      <c r="U84" s="5">
        <f t="shared" ca="1" si="360"/>
        <v>0</v>
      </c>
      <c r="V84" s="5">
        <f t="shared" ca="1" si="361"/>
        <v>0</v>
      </c>
      <c r="W84" s="5">
        <f t="shared" ca="1" si="362"/>
        <v>0</v>
      </c>
      <c r="X84" s="5">
        <f t="shared" ca="1" si="363"/>
        <v>0</v>
      </c>
      <c r="Y84" s="5">
        <f t="shared" ca="1" si="364"/>
        <v>0</v>
      </c>
      <c r="Z84" s="5">
        <f t="shared" ca="1" si="365"/>
        <v>0</v>
      </c>
      <c r="AA84" s="5">
        <f t="shared" ca="1" si="366"/>
        <v>0</v>
      </c>
      <c r="AB84" s="5">
        <f t="shared" ca="1" si="367"/>
        <v>0</v>
      </c>
      <c r="AC84" s="5">
        <f t="shared" ca="1" si="367"/>
        <v>0</v>
      </c>
      <c r="AD84" s="38">
        <f t="shared" ca="1" si="368"/>
        <v>0</v>
      </c>
      <c r="AE84" s="38">
        <f t="shared" ca="1" si="369"/>
        <v>0</v>
      </c>
      <c r="AF84" s="38">
        <f t="shared" ca="1" si="370"/>
        <v>0</v>
      </c>
      <c r="AG84" s="38">
        <f t="shared" ca="1" si="371"/>
        <v>0</v>
      </c>
      <c r="AH84" s="38">
        <f t="shared" ca="1" si="372"/>
        <v>0</v>
      </c>
      <c r="AI84" s="38">
        <f t="shared" ca="1" si="373"/>
        <v>0</v>
      </c>
      <c r="AJ84" s="38">
        <f t="shared" ca="1" si="374"/>
        <v>0</v>
      </c>
      <c r="AK84" s="38">
        <f t="shared" ca="1" si="375"/>
        <v>0</v>
      </c>
      <c r="AL84" s="34">
        <f t="shared" ca="1" si="330"/>
        <v>33.116747316096095</v>
      </c>
      <c r="AM84" s="34">
        <f t="shared" ca="1" si="331"/>
        <v>33.116747316096095</v>
      </c>
      <c r="AN84" s="25">
        <f t="shared" ca="1" si="376"/>
        <v>0</v>
      </c>
      <c r="AO84" s="35">
        <f t="shared" ca="1" si="377"/>
        <v>145.398</v>
      </c>
      <c r="AP84" s="35">
        <f t="shared" ca="1" si="378"/>
        <v>145.398</v>
      </c>
      <c r="AQ84" s="47">
        <f t="shared" ca="1" si="131"/>
        <v>0</v>
      </c>
      <c r="AR84" s="35">
        <f t="shared" ca="1" si="70"/>
        <v>0.6</v>
      </c>
      <c r="AS84" s="35">
        <f t="shared" ca="1" si="71"/>
        <v>0.6</v>
      </c>
      <c r="AT84" s="49">
        <f t="shared" ca="1" si="132"/>
        <v>0</v>
      </c>
      <c r="AU84" s="5"/>
      <c r="AV84" s="5">
        <f t="shared" ca="1" si="72"/>
        <v>0</v>
      </c>
      <c r="AW84" s="5">
        <f t="shared" ca="1" si="73"/>
        <v>0</v>
      </c>
      <c r="AX84" s="5">
        <f t="shared" ca="1" si="74"/>
        <v>0</v>
      </c>
      <c r="AY84" s="5">
        <f t="shared" ca="1" si="75"/>
        <v>0</v>
      </c>
      <c r="AZ84" s="5">
        <f t="shared" ca="1" si="76"/>
        <v>0</v>
      </c>
      <c r="BA84" s="5">
        <f t="shared" ca="1" si="77"/>
        <v>0</v>
      </c>
      <c r="BB84" s="5">
        <f t="shared" ca="1" si="78"/>
        <v>0</v>
      </c>
      <c r="BC84" s="5">
        <f t="shared" ca="1" si="79"/>
        <v>0</v>
      </c>
      <c r="BD84" s="5">
        <f t="shared" ca="1" si="80"/>
        <v>0</v>
      </c>
      <c r="BE84" s="5">
        <f t="shared" ca="1" si="81"/>
        <v>0</v>
      </c>
      <c r="BF84" s="5">
        <f t="shared" ca="1" si="82"/>
        <v>0</v>
      </c>
      <c r="BG84" s="5">
        <f t="shared" ca="1" si="83"/>
        <v>0</v>
      </c>
      <c r="BH84" s="5">
        <f t="shared" ca="1" si="379"/>
        <v>0</v>
      </c>
      <c r="BI84" s="5">
        <f t="shared" ca="1" si="380"/>
        <v>0</v>
      </c>
      <c r="BJ84" s="5">
        <f t="shared" ca="1" si="381"/>
        <v>0</v>
      </c>
      <c r="BK84" s="5">
        <f t="shared" ca="1" si="382"/>
        <v>0</v>
      </c>
      <c r="BL84" s="5">
        <f t="shared" ca="1" si="383"/>
        <v>0</v>
      </c>
      <c r="BM84" s="5">
        <f t="shared" ca="1" si="384"/>
        <v>0</v>
      </c>
      <c r="BN84" s="5">
        <f t="shared" ca="1" si="385"/>
        <v>0</v>
      </c>
      <c r="BO84" s="5">
        <f t="shared" ca="1" si="386"/>
        <v>0</v>
      </c>
      <c r="BP84" s="5">
        <f t="shared" ca="1" si="387"/>
        <v>0</v>
      </c>
      <c r="BQ84" s="5">
        <f t="shared" ca="1" si="388"/>
        <v>0</v>
      </c>
      <c r="BR84" s="5">
        <f t="shared" ca="1" si="389"/>
        <v>0</v>
      </c>
      <c r="BS84" s="5">
        <f t="shared" ca="1" si="389"/>
        <v>0</v>
      </c>
      <c r="BT84" s="38">
        <f t="shared" ca="1" si="390"/>
        <v>0</v>
      </c>
      <c r="BU84" s="38">
        <f t="shared" ca="1" si="391"/>
        <v>0</v>
      </c>
      <c r="BV84" s="38">
        <f t="shared" ca="1" si="392"/>
        <v>0</v>
      </c>
      <c r="BW84" s="38">
        <f t="shared" ca="1" si="393"/>
        <v>0</v>
      </c>
      <c r="BX84" s="38">
        <f t="shared" ca="1" si="394"/>
        <v>0</v>
      </c>
      <c r="BY84" s="38">
        <f t="shared" ca="1" si="395"/>
        <v>0</v>
      </c>
      <c r="BZ84" s="38">
        <f t="shared" ca="1" si="396"/>
        <v>0</v>
      </c>
      <c r="CA84" s="20">
        <f t="shared" ca="1" si="397"/>
        <v>0</v>
      </c>
      <c r="CB84" s="34">
        <f t="shared" ca="1" si="86"/>
        <v>34.217121780231324</v>
      </c>
      <c r="CC84" s="34">
        <f t="shared" ca="1" si="87"/>
        <v>34.217121780231324</v>
      </c>
      <c r="CD84" s="25">
        <f t="shared" ca="1" si="398"/>
        <v>0</v>
      </c>
      <c r="CE84" s="35">
        <f t="shared" ca="1" si="399"/>
        <v>145.971</v>
      </c>
      <c r="CF84" s="35">
        <f t="shared" ca="1" si="400"/>
        <v>145.971</v>
      </c>
      <c r="CG84" s="47">
        <f t="shared" ca="1" si="332"/>
        <v>0</v>
      </c>
      <c r="CH84" s="5"/>
      <c r="CJ84" s="5">
        <f t="shared" ca="1" si="155"/>
        <v>52</v>
      </c>
      <c r="CK84" s="5">
        <f t="shared" ca="1" si="156"/>
        <v>42</v>
      </c>
      <c r="CL84" s="66">
        <f t="shared" ca="1" si="157"/>
        <v>0.19230769230769229</v>
      </c>
      <c r="CO84" s="5">
        <f t="shared" ca="1" si="401"/>
        <v>191148</v>
      </c>
      <c r="CP84" s="5">
        <f t="shared" ca="1" si="401"/>
        <v>2.1336400000000002</v>
      </c>
      <c r="CQ84" s="5">
        <f t="shared" ca="1" si="401"/>
        <v>34260.699999999997</v>
      </c>
      <c r="CR84" s="5">
        <f t="shared" ca="1" si="401"/>
        <v>9773.9500000000007</v>
      </c>
      <c r="CS84" s="5">
        <f t="shared" ca="1" si="401"/>
        <v>0</v>
      </c>
      <c r="CT84" s="5">
        <f t="shared" ca="1" si="401"/>
        <v>924.80600000000004</v>
      </c>
      <c r="CU84" s="5">
        <f t="shared" ca="1" si="401"/>
        <v>0</v>
      </c>
      <c r="CV84" s="5">
        <f t="shared" ca="1" si="401"/>
        <v>68376.800000000003</v>
      </c>
      <c r="CW84" s="5">
        <f t="shared" ca="1" si="401"/>
        <v>77659.399999999994</v>
      </c>
      <c r="CX84" s="5">
        <f t="shared" ca="1" si="401"/>
        <v>0</v>
      </c>
      <c r="CY84" s="5">
        <f t="shared" ca="1" si="401"/>
        <v>149.697</v>
      </c>
      <c r="CZ84" s="5">
        <f t="shared" ca="1" si="401"/>
        <v>0</v>
      </c>
      <c r="DA84" s="5"/>
      <c r="DB84" s="5">
        <f t="shared" ca="1" si="402"/>
        <v>1612.53</v>
      </c>
      <c r="DC84" s="5">
        <f t="shared" ca="1" si="402"/>
        <v>379.72899999999998</v>
      </c>
      <c r="DD84" s="5">
        <f t="shared" ca="1" si="402"/>
        <v>0</v>
      </c>
      <c r="DE84" s="5">
        <f t="shared" ca="1" si="402"/>
        <v>0</v>
      </c>
      <c r="DF84" s="5">
        <f t="shared" ca="1" si="402"/>
        <v>0</v>
      </c>
      <c r="DG84" s="5">
        <f t="shared" ca="1" si="402"/>
        <v>0</v>
      </c>
      <c r="DH84" s="5">
        <f t="shared" ca="1" si="402"/>
        <v>1232.81</v>
      </c>
      <c r="DI84" s="5">
        <f t="shared" ca="1" si="402"/>
        <v>0</v>
      </c>
      <c r="DJ84" s="5">
        <f t="shared" ca="1" si="402"/>
        <v>0</v>
      </c>
      <c r="DK84" s="5">
        <f t="shared" ca="1" si="402"/>
        <v>0</v>
      </c>
      <c r="DL84" s="5">
        <f t="shared" ca="1" si="402"/>
        <v>0</v>
      </c>
      <c r="DM84" s="5">
        <f t="shared" ca="1" si="402"/>
        <v>0</v>
      </c>
      <c r="DN84" s="5"/>
      <c r="DO84" s="5">
        <f t="shared" ca="1" si="403"/>
        <v>145.398</v>
      </c>
      <c r="DP84" s="5">
        <f t="shared" ca="1" si="403"/>
        <v>2.5933799999999998</v>
      </c>
      <c r="DQ84" s="5">
        <f t="shared" ca="1" si="403"/>
        <v>55.895099999999999</v>
      </c>
      <c r="DR84" s="5">
        <f t="shared" ca="1" si="403"/>
        <v>11.0909</v>
      </c>
      <c r="DS84" s="5">
        <f t="shared" ca="1" si="403"/>
        <v>0</v>
      </c>
      <c r="DT84" s="5">
        <f t="shared" ca="1" si="403"/>
        <v>0.64767799999999998</v>
      </c>
      <c r="DU84" s="5">
        <f t="shared" ca="1" si="403"/>
        <v>7.2283499999999998</v>
      </c>
      <c r="DV84" s="5">
        <f t="shared" ca="1" si="403"/>
        <v>67.942300000000003</v>
      </c>
      <c r="DW84" s="5"/>
      <c r="DX84" s="20">
        <f t="shared" ca="1" si="273"/>
        <v>33.116747316096095</v>
      </c>
      <c r="DY84" s="20">
        <f t="shared" ca="1" si="274"/>
        <v>1.5462290989199248</v>
      </c>
      <c r="DZ84" s="20">
        <f t="shared" ca="1" si="275"/>
        <v>4.7590698405331571</v>
      </c>
      <c r="EA84" s="20">
        <f t="shared" ca="1" si="276"/>
        <v>1.3576754318469575</v>
      </c>
      <c r="EB84" s="20">
        <f t="shared" ca="1" si="277"/>
        <v>0</v>
      </c>
      <c r="EC84" s="20">
        <f t="shared" ca="1" si="278"/>
        <v>0.12846253412639286</v>
      </c>
      <c r="ED84" s="20">
        <f t="shared" ca="1" si="279"/>
        <v>5.018951191014164</v>
      </c>
      <c r="EE84" s="20">
        <f t="shared" ca="1" si="280"/>
        <v>9.4980536495800614</v>
      </c>
      <c r="EF84" s="20">
        <f t="shared" ca="1" si="281"/>
        <v>10.787476857562766</v>
      </c>
      <c r="EG84" s="20">
        <f t="shared" ca="1" si="282"/>
        <v>0</v>
      </c>
      <c r="EH84" s="20">
        <f t="shared" ca="1" si="283"/>
        <v>2.0794043260011972E-2</v>
      </c>
      <c r="EI84" s="5"/>
      <c r="EJ84" s="5"/>
      <c r="EK84" s="5"/>
      <c r="EL84" s="5">
        <f t="shared" ca="1" si="407"/>
        <v>191148</v>
      </c>
      <c r="EM84" s="5">
        <f t="shared" ca="1" si="407"/>
        <v>2.1336400000000002</v>
      </c>
      <c r="EN84" s="5">
        <f t="shared" ca="1" si="407"/>
        <v>34260.699999999997</v>
      </c>
      <c r="EO84" s="5">
        <f t="shared" ca="1" si="407"/>
        <v>9773.9500000000007</v>
      </c>
      <c r="EP84" s="5">
        <f t="shared" ca="1" si="407"/>
        <v>0</v>
      </c>
      <c r="EQ84" s="5">
        <f t="shared" ca="1" si="407"/>
        <v>924.80600000000004</v>
      </c>
      <c r="ER84" s="5">
        <f t="shared" ca="1" si="407"/>
        <v>0</v>
      </c>
      <c r="ES84" s="5">
        <f t="shared" ca="1" si="407"/>
        <v>68376.800000000003</v>
      </c>
      <c r="ET84" s="5">
        <f t="shared" ca="1" si="407"/>
        <v>77659.399999999994</v>
      </c>
      <c r="EU84" s="5">
        <f t="shared" ca="1" si="407"/>
        <v>0</v>
      </c>
      <c r="EV84" s="5">
        <f t="shared" ca="1" si="407"/>
        <v>149.697</v>
      </c>
      <c r="EW84" s="5">
        <f t="shared" ca="1" si="407"/>
        <v>0</v>
      </c>
      <c r="EX84" s="5"/>
      <c r="EY84" s="5">
        <f t="shared" ca="1" si="408"/>
        <v>1612.53</v>
      </c>
      <c r="EZ84" s="5">
        <f t="shared" ca="1" si="408"/>
        <v>379.72899999999998</v>
      </c>
      <c r="FA84" s="5">
        <f t="shared" ca="1" si="408"/>
        <v>0</v>
      </c>
      <c r="FB84" s="5">
        <f t="shared" ca="1" si="408"/>
        <v>0</v>
      </c>
      <c r="FC84" s="5">
        <f t="shared" ca="1" si="408"/>
        <v>0</v>
      </c>
      <c r="FD84" s="5">
        <f t="shared" ca="1" si="408"/>
        <v>0</v>
      </c>
      <c r="FE84" s="5">
        <f t="shared" ca="1" si="408"/>
        <v>1232.81</v>
      </c>
      <c r="FF84" s="5">
        <f t="shared" ca="1" si="408"/>
        <v>0</v>
      </c>
      <c r="FG84" s="5">
        <f t="shared" ca="1" si="408"/>
        <v>0</v>
      </c>
      <c r="FH84" s="5">
        <f t="shared" ca="1" si="408"/>
        <v>0</v>
      </c>
      <c r="FI84" s="5">
        <f t="shared" ca="1" si="408"/>
        <v>0</v>
      </c>
      <c r="FJ84" s="5">
        <f t="shared" ca="1" si="408"/>
        <v>0</v>
      </c>
      <c r="FK84" s="5"/>
      <c r="FL84" s="5">
        <f t="shared" ca="1" si="409"/>
        <v>145.398</v>
      </c>
      <c r="FM84" s="5">
        <f t="shared" ca="1" si="409"/>
        <v>2.5933799999999998</v>
      </c>
      <c r="FN84" s="5">
        <f t="shared" ca="1" si="409"/>
        <v>55.895099999999999</v>
      </c>
      <c r="FO84" s="5">
        <f t="shared" ca="1" si="409"/>
        <v>11.0909</v>
      </c>
      <c r="FP84" s="5">
        <f t="shared" ca="1" si="409"/>
        <v>0</v>
      </c>
      <c r="FQ84" s="5">
        <f t="shared" ca="1" si="409"/>
        <v>0.64767799999999998</v>
      </c>
      <c r="FR84" s="5">
        <f t="shared" ca="1" si="409"/>
        <v>7.2283499999999998</v>
      </c>
      <c r="FS84" s="5">
        <f t="shared" ca="1" si="409"/>
        <v>67.942300000000003</v>
      </c>
      <c r="FT84" s="5"/>
      <c r="FU84" s="20">
        <f t="shared" ca="1" si="284"/>
        <v>33.116747316096095</v>
      </c>
      <c r="FV84" s="20">
        <f t="shared" ca="1" si="285"/>
        <v>1.5462290989199248</v>
      </c>
      <c r="FW84" s="20">
        <f t="shared" ca="1" si="286"/>
        <v>4.7590698405331571</v>
      </c>
      <c r="FX84" s="20">
        <f t="shared" ca="1" si="287"/>
        <v>1.3576754318469575</v>
      </c>
      <c r="FY84" s="20">
        <f t="shared" ca="1" si="288"/>
        <v>0</v>
      </c>
      <c r="FZ84" s="20">
        <f t="shared" ca="1" si="289"/>
        <v>0.12846253412639286</v>
      </c>
      <c r="GA84" s="20">
        <f t="shared" ca="1" si="290"/>
        <v>5.018951191014164</v>
      </c>
      <c r="GB84" s="20">
        <f t="shared" ca="1" si="291"/>
        <v>9.4980536495800614</v>
      </c>
      <c r="GC84" s="20">
        <f t="shared" ca="1" si="292"/>
        <v>10.787476857562766</v>
      </c>
      <c r="GD84" s="20">
        <f t="shared" ca="1" si="293"/>
        <v>0</v>
      </c>
      <c r="GE84" s="20">
        <f t="shared" ca="1" si="294"/>
        <v>2.0794043260011972E-2</v>
      </c>
      <c r="GF84" s="5"/>
      <c r="GG84" s="5"/>
      <c r="GH84" s="5"/>
      <c r="GI84" s="5">
        <f t="shared" ca="1" si="404"/>
        <v>194232</v>
      </c>
      <c r="GJ84" s="5">
        <f t="shared" ca="1" si="404"/>
        <v>2.7533099999999999</v>
      </c>
      <c r="GK84" s="5">
        <f t="shared" ca="1" si="404"/>
        <v>32395</v>
      </c>
      <c r="GL84" s="5">
        <f t="shared" ca="1" si="404"/>
        <v>16007.9</v>
      </c>
      <c r="GM84" s="5">
        <f t="shared" ca="1" si="404"/>
        <v>0</v>
      </c>
      <c r="GN84" s="5">
        <f t="shared" ca="1" si="404"/>
        <v>947.31500000000005</v>
      </c>
      <c r="GO84" s="5">
        <f t="shared" ca="1" si="404"/>
        <v>0</v>
      </c>
      <c r="GP84" s="5">
        <f t="shared" ca="1" si="404"/>
        <v>66794.7</v>
      </c>
      <c r="GQ84" s="5">
        <f t="shared" ca="1" si="404"/>
        <v>77659.399999999994</v>
      </c>
      <c r="GR84" s="5">
        <f t="shared" ca="1" si="404"/>
        <v>0</v>
      </c>
      <c r="GS84" s="5">
        <f t="shared" ca="1" si="404"/>
        <v>424.5</v>
      </c>
      <c r="GT84" s="5">
        <f t="shared" ca="1" si="404"/>
        <v>0</v>
      </c>
      <c r="GU84" s="5"/>
      <c r="GV84" s="5">
        <f t="shared" ca="1" si="405"/>
        <v>1777.59</v>
      </c>
      <c r="GW84" s="5">
        <f t="shared" ca="1" si="405"/>
        <v>483.23399999999998</v>
      </c>
      <c r="GX84" s="5">
        <f t="shared" ca="1" si="405"/>
        <v>0</v>
      </c>
      <c r="GY84" s="5">
        <f t="shared" ca="1" si="405"/>
        <v>0</v>
      </c>
      <c r="GZ84" s="5">
        <f t="shared" ca="1" si="405"/>
        <v>0</v>
      </c>
      <c r="HA84" s="5">
        <f t="shared" ca="1" si="405"/>
        <v>0</v>
      </c>
      <c r="HB84" s="5">
        <f t="shared" ca="1" si="405"/>
        <v>1294.3599999999999</v>
      </c>
      <c r="HC84" s="5">
        <f t="shared" ca="1" si="405"/>
        <v>0</v>
      </c>
      <c r="HD84" s="5">
        <f t="shared" ca="1" si="405"/>
        <v>0</v>
      </c>
      <c r="HE84" s="5">
        <f t="shared" ca="1" si="405"/>
        <v>0</v>
      </c>
      <c r="HF84" s="5">
        <f t="shared" ca="1" si="405"/>
        <v>0</v>
      </c>
      <c r="HG84" s="5">
        <f t="shared" ca="1" si="405"/>
        <v>0</v>
      </c>
      <c r="HH84" s="5"/>
      <c r="HI84" s="5">
        <f t="shared" ca="1" si="406"/>
        <v>145.971</v>
      </c>
      <c r="HJ84" s="5">
        <f t="shared" ca="1" si="406"/>
        <v>3.2821699999999998</v>
      </c>
      <c r="HK84" s="5">
        <f t="shared" ca="1" si="406"/>
        <v>51.836799999999997</v>
      </c>
      <c r="HL84" s="5">
        <f t="shared" ca="1" si="406"/>
        <v>16.2288</v>
      </c>
      <c r="HM84" s="5">
        <f t="shared" ca="1" si="406"/>
        <v>0</v>
      </c>
      <c r="HN84" s="5">
        <f t="shared" ca="1" si="406"/>
        <v>0.66332999999999998</v>
      </c>
      <c r="HO84" s="5">
        <f t="shared" ca="1" si="406"/>
        <v>7.58934</v>
      </c>
      <c r="HP84" s="5">
        <f t="shared" ca="1" si="406"/>
        <v>66.370099999999994</v>
      </c>
      <c r="HQ84" s="5"/>
      <c r="HR84" s="20">
        <f t="shared" ca="1" si="103"/>
        <v>34.217121780231324</v>
      </c>
      <c r="HS84" s="20">
        <f t="shared" ca="1" si="104"/>
        <v>1.9676992844437389</v>
      </c>
      <c r="HT84" s="20">
        <f t="shared" ca="1" si="105"/>
        <v>4.4999100276430903</v>
      </c>
      <c r="HU84" s="20">
        <f t="shared" ca="1" si="106"/>
        <v>2.2236181426611461</v>
      </c>
      <c r="HV84" s="20">
        <f t="shared" ca="1" si="107"/>
        <v>0</v>
      </c>
      <c r="HW84" s="20">
        <f t="shared" ca="1" si="108"/>
        <v>0.13158920413140038</v>
      </c>
      <c r="HX84" s="20">
        <f t="shared" ca="1" si="109"/>
        <v>5.2695303117277543</v>
      </c>
      <c r="HY84" s="20">
        <f t="shared" ca="1" si="110"/>
        <v>9.278288017391942</v>
      </c>
      <c r="HZ84" s="20">
        <f t="shared" ca="1" si="111"/>
        <v>10.787476857562766</v>
      </c>
      <c r="IA84" s="20">
        <f t="shared" ca="1" si="112"/>
        <v>0</v>
      </c>
      <c r="IB84" s="20">
        <f t="shared" ca="1" si="113"/>
        <v>5.8966254259437939E-2</v>
      </c>
      <c r="IC84" s="5"/>
      <c r="ID84" s="5"/>
      <c r="IE84" s="5"/>
      <c r="IF84" s="5">
        <f t="shared" ca="1" si="410"/>
        <v>194232</v>
      </c>
      <c r="IG84" s="5">
        <f t="shared" ca="1" si="410"/>
        <v>2.7533099999999999</v>
      </c>
      <c r="IH84" s="5">
        <f t="shared" ca="1" si="410"/>
        <v>32395</v>
      </c>
      <c r="II84" s="5">
        <f t="shared" ca="1" si="410"/>
        <v>16007.9</v>
      </c>
      <c r="IJ84" s="5">
        <f t="shared" ca="1" si="410"/>
        <v>0</v>
      </c>
      <c r="IK84" s="5">
        <f t="shared" ca="1" si="410"/>
        <v>947.31500000000005</v>
      </c>
      <c r="IL84" s="5">
        <f t="shared" ca="1" si="410"/>
        <v>0</v>
      </c>
      <c r="IM84" s="5">
        <f t="shared" ca="1" si="410"/>
        <v>66794.7</v>
      </c>
      <c r="IN84" s="5">
        <f t="shared" ca="1" si="410"/>
        <v>77659.399999999994</v>
      </c>
      <c r="IO84" s="5">
        <f t="shared" ca="1" si="410"/>
        <v>0</v>
      </c>
      <c r="IP84" s="5">
        <f t="shared" ca="1" si="410"/>
        <v>424.5</v>
      </c>
      <c r="IQ84" s="5">
        <f t="shared" ca="1" si="410"/>
        <v>0</v>
      </c>
      <c r="IR84" s="5"/>
      <c r="IS84" s="5">
        <f t="shared" ca="1" si="411"/>
        <v>1777.59</v>
      </c>
      <c r="IT84" s="5">
        <f t="shared" ca="1" si="411"/>
        <v>483.23399999999998</v>
      </c>
      <c r="IU84" s="5">
        <f t="shared" ca="1" si="411"/>
        <v>0</v>
      </c>
      <c r="IV84" s="5">
        <f t="shared" ca="1" si="411"/>
        <v>0</v>
      </c>
      <c r="IW84" s="5">
        <f t="shared" ca="1" si="411"/>
        <v>0</v>
      </c>
      <c r="IX84" s="5">
        <f t="shared" ca="1" si="411"/>
        <v>0</v>
      </c>
      <c r="IY84" s="5">
        <f t="shared" ca="1" si="411"/>
        <v>1294.3599999999999</v>
      </c>
      <c r="IZ84" s="5">
        <f t="shared" ca="1" si="411"/>
        <v>0</v>
      </c>
      <c r="JA84" s="5">
        <f t="shared" ca="1" si="411"/>
        <v>0</v>
      </c>
      <c r="JB84" s="5">
        <f t="shared" ca="1" si="411"/>
        <v>0</v>
      </c>
      <c r="JC84" s="5">
        <f t="shared" ca="1" si="411"/>
        <v>0</v>
      </c>
      <c r="JD84" s="5">
        <f t="shared" ca="1" si="411"/>
        <v>0</v>
      </c>
      <c r="JE84" s="5"/>
      <c r="JF84" s="5">
        <f t="shared" ca="1" si="412"/>
        <v>145.971</v>
      </c>
      <c r="JG84" s="5">
        <f t="shared" ca="1" si="412"/>
        <v>3.2821699999999998</v>
      </c>
      <c r="JH84" s="5">
        <f t="shared" ca="1" si="412"/>
        <v>51.836799999999997</v>
      </c>
      <c r="JI84" s="5">
        <f t="shared" ca="1" si="412"/>
        <v>16.2288</v>
      </c>
      <c r="JJ84" s="5">
        <f t="shared" ca="1" si="412"/>
        <v>0</v>
      </c>
      <c r="JK84" s="5">
        <f t="shared" ca="1" si="412"/>
        <v>0.66332999999999998</v>
      </c>
      <c r="JL84" s="5">
        <f t="shared" ca="1" si="412"/>
        <v>7.58934</v>
      </c>
      <c r="JM84" s="5">
        <f t="shared" ca="1" si="412"/>
        <v>66.370099999999994</v>
      </c>
      <c r="JN84" s="5"/>
      <c r="JO84" s="20">
        <f t="shared" ca="1" si="295"/>
        <v>34.217121780231324</v>
      </c>
      <c r="JP84" s="20">
        <f t="shared" ca="1" si="296"/>
        <v>1.9676992844437389</v>
      </c>
      <c r="JQ84" s="20">
        <f t="shared" ca="1" si="297"/>
        <v>4.4999100276430903</v>
      </c>
      <c r="JR84" s="20">
        <f t="shared" ca="1" si="298"/>
        <v>2.2236181426611461</v>
      </c>
      <c r="JS84" s="20">
        <f t="shared" ca="1" si="299"/>
        <v>0</v>
      </c>
      <c r="JT84" s="20">
        <f t="shared" ca="1" si="300"/>
        <v>0.13158920413140038</v>
      </c>
      <c r="JU84" s="20">
        <f t="shared" ca="1" si="301"/>
        <v>5.2695303117277543</v>
      </c>
      <c r="JV84" s="20">
        <f t="shared" ca="1" si="302"/>
        <v>9.278288017391942</v>
      </c>
      <c r="JW84" s="20">
        <f t="shared" ca="1" si="303"/>
        <v>10.787476857562766</v>
      </c>
      <c r="JX84" s="20">
        <f t="shared" ca="1" si="304"/>
        <v>0</v>
      </c>
      <c r="JY84" s="20">
        <f t="shared" ca="1" si="305"/>
        <v>5.8966254259437939E-2</v>
      </c>
    </row>
    <row r="85" spans="1:285" ht="15" customHeight="1" x14ac:dyDescent="0.25">
      <c r="A85" s="5">
        <f>IF('Old Results'!E65='New Results'!E65,'New Results'!E65,"0")</f>
        <v>24563</v>
      </c>
      <c r="B85" s="5">
        <f t="shared" si="333"/>
        <v>500</v>
      </c>
      <c r="C85" s="28">
        <f t="shared" ref="C85:C148" si="413">C84+1</f>
        <v>64</v>
      </c>
      <c r="D85" s="43" t="str">
        <f>'Old Results'!C65</f>
        <v>050006-Run27</v>
      </c>
      <c r="E85" s="43" t="str">
        <f>'New Results'!C65</f>
        <v>050006-Run27</v>
      </c>
      <c r="F85" s="5">
        <f t="shared" ref="F85:Q85" ca="1" si="414">IF(AND($CO85&gt;0,$EL85&gt;0),CO85-EL85,0)</f>
        <v>0</v>
      </c>
      <c r="G85" s="5">
        <f t="shared" ca="1" si="414"/>
        <v>0</v>
      </c>
      <c r="H85" s="5">
        <f t="shared" ca="1" si="414"/>
        <v>0</v>
      </c>
      <c r="I85" s="5">
        <f t="shared" ca="1" si="414"/>
        <v>0</v>
      </c>
      <c r="J85" s="5">
        <f t="shared" ca="1" si="414"/>
        <v>0</v>
      </c>
      <c r="K85" s="5">
        <f t="shared" ca="1" si="414"/>
        <v>0</v>
      </c>
      <c r="L85" s="5">
        <f t="shared" ca="1" si="414"/>
        <v>0</v>
      </c>
      <c r="M85" s="5">
        <f t="shared" ca="1" si="414"/>
        <v>0</v>
      </c>
      <c r="N85" s="5">
        <f t="shared" ca="1" si="414"/>
        <v>0</v>
      </c>
      <c r="O85" s="5">
        <f t="shared" ca="1" si="414"/>
        <v>0</v>
      </c>
      <c r="P85" s="5">
        <f t="shared" ca="1" si="414"/>
        <v>0</v>
      </c>
      <c r="Q85" s="5">
        <f t="shared" ca="1" si="414"/>
        <v>0</v>
      </c>
      <c r="R85" s="5">
        <f t="shared" ref="R85:AC85" ca="1" si="415">IF(AND($DB85&gt;0,$EY85&gt;0),DB85-EY85,0)</f>
        <v>0</v>
      </c>
      <c r="S85" s="5">
        <f t="shared" ca="1" si="415"/>
        <v>0</v>
      </c>
      <c r="T85" s="5">
        <f t="shared" ca="1" si="415"/>
        <v>0</v>
      </c>
      <c r="U85" s="5">
        <f t="shared" ca="1" si="415"/>
        <v>0</v>
      </c>
      <c r="V85" s="5">
        <f t="shared" ca="1" si="415"/>
        <v>0</v>
      </c>
      <c r="W85" s="5">
        <f t="shared" ca="1" si="415"/>
        <v>0</v>
      </c>
      <c r="X85" s="5">
        <f t="shared" ca="1" si="415"/>
        <v>0</v>
      </c>
      <c r="Y85" s="5">
        <f t="shared" ca="1" si="415"/>
        <v>0</v>
      </c>
      <c r="Z85" s="5">
        <f t="shared" ca="1" si="415"/>
        <v>0</v>
      </c>
      <c r="AA85" s="5">
        <f t="shared" ca="1" si="415"/>
        <v>0</v>
      </c>
      <c r="AB85" s="5">
        <f t="shared" ca="1" si="415"/>
        <v>0</v>
      </c>
      <c r="AC85" s="5">
        <f t="shared" ca="1" si="415"/>
        <v>0</v>
      </c>
      <c r="AD85" s="38">
        <f t="shared" ref="AD85:AK85" ca="1" si="416">IF(AND($DO85&gt;0,$FL85&gt;0),DO85-FL85,0)</f>
        <v>0</v>
      </c>
      <c r="AE85" s="38">
        <f t="shared" ca="1" si="416"/>
        <v>0</v>
      </c>
      <c r="AF85" s="38">
        <f t="shared" ca="1" si="416"/>
        <v>0</v>
      </c>
      <c r="AG85" s="38">
        <f t="shared" ca="1" si="416"/>
        <v>0</v>
      </c>
      <c r="AH85" s="38">
        <f t="shared" ca="1" si="416"/>
        <v>0</v>
      </c>
      <c r="AI85" s="38">
        <f t="shared" ca="1" si="416"/>
        <v>0</v>
      </c>
      <c r="AJ85" s="38">
        <f t="shared" ca="1" si="416"/>
        <v>0</v>
      </c>
      <c r="AK85" s="38">
        <f t="shared" ca="1" si="416"/>
        <v>0</v>
      </c>
      <c r="AL85" s="34">
        <f t="shared" ca="1" si="330"/>
        <v>7.99298914627692</v>
      </c>
      <c r="AM85" s="34">
        <f t="shared" ca="1" si="331"/>
        <v>7.99298914627692</v>
      </c>
      <c r="AN85" s="25">
        <f ca="1">IF(AND(AM85&gt;0,AL85&gt;0),ABS(AL85-AM85)/AVERAGE(AM85:AM85),0)</f>
        <v>0</v>
      </c>
      <c r="AO85" s="35">
        <f t="shared" ref="AO85:AO116" ca="1" si="417">DO85</f>
        <v>38.424300000000002</v>
      </c>
      <c r="AP85" s="35">
        <f t="shared" ref="AP85:AP116" ca="1" si="418">FL85</f>
        <v>38.424300000000002</v>
      </c>
      <c r="AQ85" s="47">
        <f t="shared" ca="1" si="131"/>
        <v>0</v>
      </c>
      <c r="AR85" s="35">
        <f t="shared" ca="1" si="70"/>
        <v>3.6</v>
      </c>
      <c r="AS85" s="35">
        <f t="shared" ca="1" si="71"/>
        <v>3.6</v>
      </c>
      <c r="AT85" s="49">
        <f t="shared" ca="1" si="132"/>
        <v>0</v>
      </c>
      <c r="AU85" s="5"/>
      <c r="AV85" s="5">
        <f t="shared" ca="1" si="72"/>
        <v>0</v>
      </c>
      <c r="AW85" s="5">
        <f t="shared" ca="1" si="73"/>
        <v>0</v>
      </c>
      <c r="AX85" s="5">
        <f t="shared" ca="1" si="74"/>
        <v>0</v>
      </c>
      <c r="AY85" s="5">
        <f t="shared" ca="1" si="75"/>
        <v>0</v>
      </c>
      <c r="AZ85" s="5">
        <f t="shared" ca="1" si="76"/>
        <v>0</v>
      </c>
      <c r="BA85" s="5">
        <f t="shared" ca="1" si="77"/>
        <v>0</v>
      </c>
      <c r="BB85" s="5">
        <f t="shared" ca="1" si="78"/>
        <v>0</v>
      </c>
      <c r="BC85" s="5">
        <f t="shared" ca="1" si="79"/>
        <v>0</v>
      </c>
      <c r="BD85" s="5">
        <f t="shared" ca="1" si="80"/>
        <v>0</v>
      </c>
      <c r="BE85" s="5">
        <f t="shared" ca="1" si="81"/>
        <v>0</v>
      </c>
      <c r="BF85" s="5">
        <f t="shared" ca="1" si="82"/>
        <v>0</v>
      </c>
      <c r="BG85" s="5">
        <f t="shared" ca="1" si="83"/>
        <v>0</v>
      </c>
      <c r="BH85" s="5">
        <f t="shared" ref="BH85:BS85" ca="1" si="419">IF(AND($GV85&gt;0,$IS85&gt;0),GV85-IS85,0)</f>
        <v>0</v>
      </c>
      <c r="BI85" s="5">
        <f t="shared" ca="1" si="419"/>
        <v>0</v>
      </c>
      <c r="BJ85" s="5">
        <f t="shared" ca="1" si="419"/>
        <v>0</v>
      </c>
      <c r="BK85" s="5">
        <f t="shared" ca="1" si="419"/>
        <v>0</v>
      </c>
      <c r="BL85" s="5">
        <f t="shared" ca="1" si="419"/>
        <v>0</v>
      </c>
      <c r="BM85" s="5">
        <f t="shared" ca="1" si="419"/>
        <v>0</v>
      </c>
      <c r="BN85" s="5">
        <f t="shared" ca="1" si="419"/>
        <v>0</v>
      </c>
      <c r="BO85" s="5">
        <f t="shared" ca="1" si="419"/>
        <v>0</v>
      </c>
      <c r="BP85" s="5">
        <f t="shared" ca="1" si="419"/>
        <v>0</v>
      </c>
      <c r="BQ85" s="5">
        <f t="shared" ca="1" si="419"/>
        <v>0</v>
      </c>
      <c r="BR85" s="5">
        <f t="shared" ca="1" si="419"/>
        <v>0</v>
      </c>
      <c r="BS85" s="5">
        <f t="shared" ca="1" si="419"/>
        <v>0</v>
      </c>
      <c r="BT85" s="38">
        <f t="shared" ref="BT85:CA85" ca="1" si="420">IF(AND($HI85&gt;0,$JF85&gt;0),HI85-JF85,0)</f>
        <v>0</v>
      </c>
      <c r="BU85" s="38">
        <f t="shared" ca="1" si="420"/>
        <v>0</v>
      </c>
      <c r="BV85" s="38">
        <f t="shared" ca="1" si="420"/>
        <v>0</v>
      </c>
      <c r="BW85" s="38">
        <f t="shared" ca="1" si="420"/>
        <v>0</v>
      </c>
      <c r="BX85" s="38">
        <f t="shared" ca="1" si="420"/>
        <v>0</v>
      </c>
      <c r="BY85" s="38">
        <f t="shared" ca="1" si="420"/>
        <v>0</v>
      </c>
      <c r="BZ85" s="38">
        <f t="shared" ca="1" si="420"/>
        <v>0</v>
      </c>
      <c r="CA85" s="20">
        <f t="shared" ca="1" si="420"/>
        <v>0</v>
      </c>
      <c r="CB85" s="34">
        <f t="shared" ca="1" si="86"/>
        <v>8.3361822578675255</v>
      </c>
      <c r="CC85" s="34">
        <f t="shared" ca="1" si="87"/>
        <v>8.3361822578675255</v>
      </c>
      <c r="CD85" s="25">
        <f ca="1">IF(AND(CC85&gt;0,CB85&gt;0),ABS(CB85-CC85)/AVERAGE(CC85:CC85),0)</f>
        <v>0</v>
      </c>
      <c r="CE85" s="35">
        <f t="shared" ref="CE85:CE116" ca="1" si="421">HI85</f>
        <v>42.031199999999998</v>
      </c>
      <c r="CF85" s="35">
        <f t="shared" ref="CF85:CF116" ca="1" si="422">JF85</f>
        <v>42.031199999999998</v>
      </c>
      <c r="CG85" s="47">
        <f t="shared" ca="1" si="332"/>
        <v>0</v>
      </c>
      <c r="CH85" s="5"/>
      <c r="CJ85" s="5">
        <f t="shared" ca="1" si="155"/>
        <v>25</v>
      </c>
      <c r="CK85" s="5">
        <f t="shared" ca="1" si="156"/>
        <v>21</v>
      </c>
      <c r="CL85" s="66">
        <f t="shared" ca="1" si="157"/>
        <v>0.16000000000000003</v>
      </c>
      <c r="CO85" s="5">
        <f t="shared" ref="CO85:CZ100" ca="1" si="423">OFFSET(INDIRECT($E$21),$C85,CO$19)</f>
        <v>46767.7</v>
      </c>
      <c r="CP85" s="5">
        <f t="shared" ca="1" si="423"/>
        <v>0</v>
      </c>
      <c r="CQ85" s="5">
        <f t="shared" ca="1" si="423"/>
        <v>10953.1</v>
      </c>
      <c r="CR85" s="5">
        <f t="shared" ca="1" si="423"/>
        <v>14079.7</v>
      </c>
      <c r="CS85" s="5">
        <f t="shared" ca="1" si="423"/>
        <v>0</v>
      </c>
      <c r="CT85" s="5">
        <f t="shared" ca="1" si="423"/>
        <v>0</v>
      </c>
      <c r="CU85" s="5">
        <f t="shared" ca="1" si="423"/>
        <v>0</v>
      </c>
      <c r="CV85" s="5">
        <f t="shared" ca="1" si="423"/>
        <v>9508.18</v>
      </c>
      <c r="CW85" s="5">
        <f t="shared" ca="1" si="423"/>
        <v>12040.6</v>
      </c>
      <c r="CX85" s="5">
        <f t="shared" ca="1" si="423"/>
        <v>0</v>
      </c>
      <c r="CY85" s="5">
        <f t="shared" ca="1" si="423"/>
        <v>186.11</v>
      </c>
      <c r="CZ85" s="5">
        <f t="shared" ca="1" si="423"/>
        <v>0</v>
      </c>
      <c r="DA85" s="5"/>
      <c r="DB85" s="5">
        <f t="shared" ref="DB85:DM100" ca="1" si="424">OFFSET(INDIRECT($E$21),$C85,DB$19)</f>
        <v>367.60399999999998</v>
      </c>
      <c r="DC85" s="5">
        <f t="shared" ca="1" si="424"/>
        <v>12.396699999999999</v>
      </c>
      <c r="DD85" s="5">
        <f t="shared" ca="1" si="424"/>
        <v>0</v>
      </c>
      <c r="DE85" s="5">
        <f t="shared" ca="1" si="424"/>
        <v>0</v>
      </c>
      <c r="DF85" s="5">
        <f t="shared" ca="1" si="424"/>
        <v>0</v>
      </c>
      <c r="DG85" s="5">
        <f t="shared" ca="1" si="424"/>
        <v>0</v>
      </c>
      <c r="DH85" s="5">
        <f t="shared" ca="1" si="424"/>
        <v>355.20699999999999</v>
      </c>
      <c r="DI85" s="5">
        <f t="shared" ca="1" si="424"/>
        <v>0</v>
      </c>
      <c r="DJ85" s="5">
        <f t="shared" ca="1" si="424"/>
        <v>0</v>
      </c>
      <c r="DK85" s="5">
        <f t="shared" ca="1" si="424"/>
        <v>0</v>
      </c>
      <c r="DL85" s="5">
        <f t="shared" ca="1" si="424"/>
        <v>0</v>
      </c>
      <c r="DM85" s="5">
        <f t="shared" ca="1" si="424"/>
        <v>0</v>
      </c>
      <c r="DN85" s="5"/>
      <c r="DO85" s="5">
        <f t="shared" ref="DO85:DV100" ca="1" si="425">OFFSET(INDIRECT($E$21),$C85,DO$19)</f>
        <v>38.424300000000002</v>
      </c>
      <c r="DP85" s="5">
        <f t="shared" ca="1" si="425"/>
        <v>8.2331399999999999E-2</v>
      </c>
      <c r="DQ85" s="5">
        <f t="shared" ca="1" si="425"/>
        <v>13.7087</v>
      </c>
      <c r="DR85" s="5">
        <f t="shared" ca="1" si="425"/>
        <v>13.368399999999999</v>
      </c>
      <c r="DS85" s="5">
        <f t="shared" ca="1" si="425"/>
        <v>0</v>
      </c>
      <c r="DT85" s="5">
        <f t="shared" ca="1" si="425"/>
        <v>0</v>
      </c>
      <c r="DU85" s="5">
        <f t="shared" ca="1" si="425"/>
        <v>2.0811199999999999</v>
      </c>
      <c r="DV85" s="5">
        <f t="shared" ca="1" si="425"/>
        <v>9.1837400000000002</v>
      </c>
      <c r="DW85" s="5"/>
      <c r="DX85" s="20">
        <f t="shared" ref="DX85:EH85" ca="1" si="426">((CO85*3.412)+(DB85*100))/$A85</f>
        <v>7.99298914627692</v>
      </c>
      <c r="DY85" s="20">
        <f t="shared" ca="1" si="426"/>
        <v>5.0468998086552939E-2</v>
      </c>
      <c r="DZ85" s="20">
        <f t="shared" ca="1" si="426"/>
        <v>1.5214744615885682</v>
      </c>
      <c r="EA85" s="20">
        <f t="shared" ca="1" si="426"/>
        <v>1.9557845702886454</v>
      </c>
      <c r="EB85" s="20">
        <f t="shared" ca="1" si="426"/>
        <v>0</v>
      </c>
      <c r="EC85" s="20">
        <f t="shared" ca="1" si="426"/>
        <v>0</v>
      </c>
      <c r="ED85" s="20">
        <f t="shared" ca="1" si="426"/>
        <v>1.4461059316858689</v>
      </c>
      <c r="EE85" s="20">
        <f t="shared" ca="1" si="426"/>
        <v>1.3207633497536946</v>
      </c>
      <c r="EF85" s="20">
        <f t="shared" ca="1" si="426"/>
        <v>1.6725370353784146</v>
      </c>
      <c r="EG85" s="20">
        <f t="shared" ca="1" si="426"/>
        <v>0</v>
      </c>
      <c r="EH85" s="20">
        <f t="shared" ca="1" si="426"/>
        <v>2.5852189064853644E-2</v>
      </c>
      <c r="EI85" s="5"/>
      <c r="EJ85" s="5"/>
      <c r="EK85" s="5"/>
      <c r="EL85" s="5">
        <f t="shared" ca="1" si="407"/>
        <v>46767.7</v>
      </c>
      <c r="EM85" s="5">
        <f t="shared" ca="1" si="407"/>
        <v>0</v>
      </c>
      <c r="EN85" s="5">
        <f t="shared" ca="1" si="407"/>
        <v>10953.1</v>
      </c>
      <c r="EO85" s="5">
        <f t="shared" ca="1" si="407"/>
        <v>14079.7</v>
      </c>
      <c r="EP85" s="5">
        <f t="shared" ca="1" si="407"/>
        <v>0</v>
      </c>
      <c r="EQ85" s="5">
        <f t="shared" ca="1" si="407"/>
        <v>0</v>
      </c>
      <c r="ER85" s="5">
        <f t="shared" ca="1" si="407"/>
        <v>0</v>
      </c>
      <c r="ES85" s="5">
        <f t="shared" ca="1" si="407"/>
        <v>9508.18</v>
      </c>
      <c r="ET85" s="5">
        <f t="shared" ca="1" si="407"/>
        <v>12040.6</v>
      </c>
      <c r="EU85" s="5">
        <f t="shared" ca="1" si="407"/>
        <v>0</v>
      </c>
      <c r="EV85" s="5">
        <f t="shared" ca="1" si="407"/>
        <v>186.11</v>
      </c>
      <c r="EW85" s="5">
        <f t="shared" ca="1" si="407"/>
        <v>0</v>
      </c>
      <c r="EX85" s="5"/>
      <c r="EY85" s="5">
        <f t="shared" ca="1" si="408"/>
        <v>367.60399999999998</v>
      </c>
      <c r="EZ85" s="5">
        <f t="shared" ca="1" si="408"/>
        <v>12.396699999999999</v>
      </c>
      <c r="FA85" s="5">
        <f t="shared" ca="1" si="408"/>
        <v>0</v>
      </c>
      <c r="FB85" s="5">
        <f t="shared" ca="1" si="408"/>
        <v>0</v>
      </c>
      <c r="FC85" s="5">
        <f t="shared" ca="1" si="408"/>
        <v>0</v>
      </c>
      <c r="FD85" s="5">
        <f t="shared" ca="1" si="408"/>
        <v>0</v>
      </c>
      <c r="FE85" s="5">
        <f t="shared" ca="1" si="408"/>
        <v>355.20699999999999</v>
      </c>
      <c r="FF85" s="5">
        <f t="shared" ca="1" si="408"/>
        <v>0</v>
      </c>
      <c r="FG85" s="5">
        <f t="shared" ca="1" si="408"/>
        <v>0</v>
      </c>
      <c r="FH85" s="5">
        <f t="shared" ca="1" si="408"/>
        <v>0</v>
      </c>
      <c r="FI85" s="5">
        <f t="shared" ca="1" si="408"/>
        <v>0</v>
      </c>
      <c r="FJ85" s="5">
        <f t="shared" ca="1" si="408"/>
        <v>0</v>
      </c>
      <c r="FK85" s="5"/>
      <c r="FL85" s="5">
        <f t="shared" ca="1" si="409"/>
        <v>38.424300000000002</v>
      </c>
      <c r="FM85" s="5">
        <f t="shared" ca="1" si="409"/>
        <v>8.2331399999999999E-2</v>
      </c>
      <c r="FN85" s="5">
        <f t="shared" ca="1" si="409"/>
        <v>13.7087</v>
      </c>
      <c r="FO85" s="5">
        <f t="shared" ca="1" si="409"/>
        <v>13.368399999999999</v>
      </c>
      <c r="FP85" s="5">
        <f t="shared" ca="1" si="409"/>
        <v>0</v>
      </c>
      <c r="FQ85" s="5">
        <f t="shared" ca="1" si="409"/>
        <v>0</v>
      </c>
      <c r="FR85" s="5">
        <f t="shared" ca="1" si="409"/>
        <v>2.0811199999999999</v>
      </c>
      <c r="FS85" s="5">
        <f t="shared" ca="1" si="409"/>
        <v>9.1837400000000002</v>
      </c>
      <c r="FT85" s="5"/>
      <c r="FU85" s="20">
        <f t="shared" ref="FU85:GE85" ca="1" si="427">((EL85*3.412)+(EY85*100))/$A85</f>
        <v>7.99298914627692</v>
      </c>
      <c r="FV85" s="20">
        <f t="shared" ca="1" si="427"/>
        <v>5.0468998086552939E-2</v>
      </c>
      <c r="FW85" s="20">
        <f t="shared" ca="1" si="427"/>
        <v>1.5214744615885682</v>
      </c>
      <c r="FX85" s="20">
        <f t="shared" ca="1" si="427"/>
        <v>1.9557845702886454</v>
      </c>
      <c r="FY85" s="20">
        <f t="shared" ca="1" si="427"/>
        <v>0</v>
      </c>
      <c r="FZ85" s="20">
        <f t="shared" ca="1" si="427"/>
        <v>0</v>
      </c>
      <c r="GA85" s="20">
        <f t="shared" ca="1" si="427"/>
        <v>1.4461059316858689</v>
      </c>
      <c r="GB85" s="20">
        <f t="shared" ca="1" si="427"/>
        <v>1.3207633497536946</v>
      </c>
      <c r="GC85" s="20">
        <f t="shared" ca="1" si="427"/>
        <v>1.6725370353784146</v>
      </c>
      <c r="GD85" s="20">
        <f t="shared" ca="1" si="427"/>
        <v>0</v>
      </c>
      <c r="GE85" s="20">
        <f t="shared" ca="1" si="427"/>
        <v>2.5852189064853644E-2</v>
      </c>
      <c r="GF85" s="5"/>
      <c r="GG85" s="5"/>
      <c r="GH85" s="5"/>
      <c r="GI85" s="5">
        <f t="shared" ref="GI85:GT100" ca="1" si="428">OFFSET(INDIRECT($E$21),$C85,GI$19)</f>
        <v>49215.4</v>
      </c>
      <c r="GJ85" s="5">
        <f t="shared" ca="1" si="428"/>
        <v>0</v>
      </c>
      <c r="GK85" s="5">
        <f t="shared" ca="1" si="428"/>
        <v>3742.62</v>
      </c>
      <c r="GL85" s="5">
        <f t="shared" ca="1" si="428"/>
        <v>23857.3</v>
      </c>
      <c r="GM85" s="5">
        <f t="shared" ca="1" si="428"/>
        <v>0</v>
      </c>
      <c r="GN85" s="5">
        <f t="shared" ca="1" si="428"/>
        <v>0</v>
      </c>
      <c r="GO85" s="5">
        <f t="shared" ca="1" si="428"/>
        <v>0</v>
      </c>
      <c r="GP85" s="5">
        <f t="shared" ca="1" si="428"/>
        <v>9150.36</v>
      </c>
      <c r="GQ85" s="5">
        <f t="shared" ca="1" si="428"/>
        <v>12040.6</v>
      </c>
      <c r="GR85" s="5">
        <f t="shared" ca="1" si="428"/>
        <v>0</v>
      </c>
      <c r="GS85" s="5">
        <f t="shared" ca="1" si="428"/>
        <v>424.5</v>
      </c>
      <c r="GT85" s="5">
        <f t="shared" ca="1" si="428"/>
        <v>0</v>
      </c>
      <c r="GU85" s="5"/>
      <c r="GV85" s="5">
        <f t="shared" ref="GV85:HG100" ca="1" si="429">OFFSET(INDIRECT($E$21),$C85,GV$19)</f>
        <v>368.387</v>
      </c>
      <c r="GW85" s="5">
        <f t="shared" ca="1" si="429"/>
        <v>13.182499999999999</v>
      </c>
      <c r="GX85" s="5">
        <f t="shared" ca="1" si="429"/>
        <v>0</v>
      </c>
      <c r="GY85" s="5">
        <f t="shared" ca="1" si="429"/>
        <v>0</v>
      </c>
      <c r="GZ85" s="5">
        <f t="shared" ca="1" si="429"/>
        <v>0</v>
      </c>
      <c r="HA85" s="5">
        <f t="shared" ca="1" si="429"/>
        <v>0</v>
      </c>
      <c r="HB85" s="5">
        <f t="shared" ca="1" si="429"/>
        <v>355.20499999999998</v>
      </c>
      <c r="HC85" s="5">
        <f t="shared" ca="1" si="429"/>
        <v>0</v>
      </c>
      <c r="HD85" s="5">
        <f t="shared" ca="1" si="429"/>
        <v>0</v>
      </c>
      <c r="HE85" s="5">
        <f t="shared" ca="1" si="429"/>
        <v>0</v>
      </c>
      <c r="HF85" s="5">
        <f t="shared" ca="1" si="429"/>
        <v>0</v>
      </c>
      <c r="HG85" s="5">
        <f t="shared" ca="1" si="429"/>
        <v>0</v>
      </c>
      <c r="HH85" s="5"/>
      <c r="HI85" s="5">
        <f t="shared" ref="HI85:HP100" ca="1" si="430">OFFSET(INDIRECT($E$21),$C85,HI$19)</f>
        <v>42.031199999999998</v>
      </c>
      <c r="HJ85" s="5">
        <f t="shared" ca="1" si="430"/>
        <v>8.7800900000000001E-2</v>
      </c>
      <c r="HK85" s="5">
        <f t="shared" ca="1" si="430"/>
        <v>8.2103900000000003</v>
      </c>
      <c r="HL85" s="5">
        <f t="shared" ca="1" si="430"/>
        <v>22.709099999999999</v>
      </c>
      <c r="HM85" s="5">
        <f t="shared" ca="1" si="430"/>
        <v>0</v>
      </c>
      <c r="HN85" s="5">
        <f t="shared" ca="1" si="430"/>
        <v>0</v>
      </c>
      <c r="HO85" s="5">
        <f t="shared" ca="1" si="430"/>
        <v>2.0811000000000002</v>
      </c>
      <c r="HP85" s="5">
        <f t="shared" ca="1" si="430"/>
        <v>8.9428599999999996</v>
      </c>
      <c r="HQ85" s="5"/>
      <c r="HR85" s="20">
        <f t="shared" ca="1" si="103"/>
        <v>8.3361822578675255</v>
      </c>
      <c r="HS85" s="20">
        <f t="shared" ca="1" si="104"/>
        <v>5.3668118715140656E-2</v>
      </c>
      <c r="HT85" s="20">
        <f t="shared" ca="1" si="105"/>
        <v>0.5198802849814762</v>
      </c>
      <c r="HU85" s="20">
        <f t="shared" ca="1" si="106"/>
        <v>3.3139725440703494</v>
      </c>
      <c r="HV85" s="20">
        <f t="shared" ca="1" si="107"/>
        <v>0</v>
      </c>
      <c r="HW85" s="20">
        <f t="shared" ca="1" si="108"/>
        <v>0</v>
      </c>
      <c r="HX85" s="20">
        <f t="shared" ca="1" si="109"/>
        <v>1.4460977893579774</v>
      </c>
      <c r="HY85" s="20">
        <f t="shared" ca="1" si="110"/>
        <v>1.2710592484631356</v>
      </c>
      <c r="HZ85" s="20">
        <f t="shared" ca="1" si="111"/>
        <v>1.6725370353784146</v>
      </c>
      <c r="IA85" s="20">
        <f t="shared" ca="1" si="112"/>
        <v>0</v>
      </c>
      <c r="IB85" s="20">
        <f t="shared" ca="1" si="113"/>
        <v>5.8966494320726294E-2</v>
      </c>
      <c r="IC85" s="5"/>
      <c r="ID85" s="5"/>
      <c r="IE85" s="5"/>
      <c r="IF85" s="5">
        <f t="shared" ca="1" si="410"/>
        <v>49215.4</v>
      </c>
      <c r="IG85" s="5">
        <f t="shared" ca="1" si="410"/>
        <v>0</v>
      </c>
      <c r="IH85" s="5">
        <f t="shared" ca="1" si="410"/>
        <v>3742.62</v>
      </c>
      <c r="II85" s="5">
        <f t="shared" ca="1" si="410"/>
        <v>23857.3</v>
      </c>
      <c r="IJ85" s="5">
        <f t="shared" ca="1" si="410"/>
        <v>0</v>
      </c>
      <c r="IK85" s="5">
        <f t="shared" ca="1" si="410"/>
        <v>0</v>
      </c>
      <c r="IL85" s="5">
        <f t="shared" ca="1" si="410"/>
        <v>0</v>
      </c>
      <c r="IM85" s="5">
        <f t="shared" ca="1" si="410"/>
        <v>9150.36</v>
      </c>
      <c r="IN85" s="5">
        <f t="shared" ca="1" si="410"/>
        <v>12040.6</v>
      </c>
      <c r="IO85" s="5">
        <f t="shared" ca="1" si="410"/>
        <v>0</v>
      </c>
      <c r="IP85" s="5">
        <f t="shared" ca="1" si="410"/>
        <v>424.5</v>
      </c>
      <c r="IQ85" s="5">
        <f t="shared" ca="1" si="410"/>
        <v>0</v>
      </c>
      <c r="IR85" s="5"/>
      <c r="IS85" s="5">
        <f t="shared" ca="1" si="411"/>
        <v>368.387</v>
      </c>
      <c r="IT85" s="5">
        <f t="shared" ca="1" si="411"/>
        <v>13.182499999999999</v>
      </c>
      <c r="IU85" s="5">
        <f t="shared" ca="1" si="411"/>
        <v>0</v>
      </c>
      <c r="IV85" s="5">
        <f t="shared" ca="1" si="411"/>
        <v>0</v>
      </c>
      <c r="IW85" s="5">
        <f t="shared" ca="1" si="411"/>
        <v>0</v>
      </c>
      <c r="IX85" s="5">
        <f t="shared" ca="1" si="411"/>
        <v>0</v>
      </c>
      <c r="IY85" s="5">
        <f t="shared" ca="1" si="411"/>
        <v>355.20499999999998</v>
      </c>
      <c r="IZ85" s="5">
        <f t="shared" ca="1" si="411"/>
        <v>0</v>
      </c>
      <c r="JA85" s="5">
        <f t="shared" ca="1" si="411"/>
        <v>0</v>
      </c>
      <c r="JB85" s="5">
        <f t="shared" ca="1" si="411"/>
        <v>0</v>
      </c>
      <c r="JC85" s="5">
        <f t="shared" ca="1" si="411"/>
        <v>0</v>
      </c>
      <c r="JD85" s="5">
        <f t="shared" ca="1" si="411"/>
        <v>0</v>
      </c>
      <c r="JE85" s="5"/>
      <c r="JF85" s="5">
        <f t="shared" ca="1" si="412"/>
        <v>42.031199999999998</v>
      </c>
      <c r="JG85" s="5">
        <f t="shared" ca="1" si="412"/>
        <v>8.7800900000000001E-2</v>
      </c>
      <c r="JH85" s="5">
        <f t="shared" ca="1" si="412"/>
        <v>8.2103900000000003</v>
      </c>
      <c r="JI85" s="5">
        <f t="shared" ca="1" si="412"/>
        <v>22.709099999999999</v>
      </c>
      <c r="JJ85" s="5">
        <f t="shared" ca="1" si="412"/>
        <v>0</v>
      </c>
      <c r="JK85" s="5">
        <f t="shared" ca="1" si="412"/>
        <v>0</v>
      </c>
      <c r="JL85" s="5">
        <f t="shared" ca="1" si="412"/>
        <v>2.0811000000000002</v>
      </c>
      <c r="JM85" s="5">
        <f t="shared" ca="1" si="412"/>
        <v>8.9428599999999996</v>
      </c>
      <c r="JN85" s="5"/>
      <c r="JO85" s="20">
        <f t="shared" ref="JO85:JY85" ca="1" si="431">((IF85*3.412)+(IS85*100))/$A85</f>
        <v>8.3361822578675255</v>
      </c>
      <c r="JP85" s="20">
        <f t="shared" ca="1" si="431"/>
        <v>5.3668118715140656E-2</v>
      </c>
      <c r="JQ85" s="20">
        <f t="shared" ca="1" si="431"/>
        <v>0.5198802849814762</v>
      </c>
      <c r="JR85" s="20">
        <f t="shared" ca="1" si="431"/>
        <v>3.3139725440703494</v>
      </c>
      <c r="JS85" s="20">
        <f t="shared" ca="1" si="431"/>
        <v>0</v>
      </c>
      <c r="JT85" s="20">
        <f t="shared" ca="1" si="431"/>
        <v>0</v>
      </c>
      <c r="JU85" s="20">
        <f t="shared" ca="1" si="431"/>
        <v>1.4460977893579774</v>
      </c>
      <c r="JV85" s="20">
        <f t="shared" ca="1" si="431"/>
        <v>1.2710592484631356</v>
      </c>
      <c r="JW85" s="20">
        <f t="shared" ca="1" si="431"/>
        <v>1.6725370353784146</v>
      </c>
      <c r="JX85" s="20">
        <f t="shared" ca="1" si="431"/>
        <v>0</v>
      </c>
      <c r="JY85" s="20">
        <f t="shared" ca="1" si="431"/>
        <v>5.8966494320726294E-2</v>
      </c>
    </row>
    <row r="86" spans="1:285" ht="15" customHeight="1" x14ac:dyDescent="0.25">
      <c r="A86" s="5">
        <f>IF('Old Results'!E66='New Results'!E66,'New Results'!E66,"0")</f>
        <v>24563.1</v>
      </c>
      <c r="B86" s="5">
        <f t="shared" si="333"/>
        <v>500</v>
      </c>
      <c r="C86" s="28">
        <f t="shared" si="413"/>
        <v>65</v>
      </c>
      <c r="D86" s="43" t="str">
        <f>'Old Results'!C66</f>
        <v>050006-27_WB</v>
      </c>
      <c r="E86" s="43" t="str">
        <f>'New Results'!C66</f>
        <v>050006-27_WB</v>
      </c>
      <c r="F86" s="5">
        <f t="shared" ref="F86:F117" ca="1" si="432">IF(AND($CO86&gt;0,$EL86&gt;0),CO86-EL86,0)</f>
        <v>0</v>
      </c>
      <c r="G86" s="5">
        <f t="shared" ref="G86:G117" ca="1" si="433">IF(AND($CO86&gt;0,$EL86&gt;0),CP86-EM86,0)</f>
        <v>0</v>
      </c>
      <c r="H86" s="5">
        <f t="shared" ref="H86:H117" ca="1" si="434">IF(AND($CO86&gt;0,$EL86&gt;0),CQ86-EN86,0)</f>
        <v>0</v>
      </c>
      <c r="I86" s="5">
        <f t="shared" ref="I86:I117" ca="1" si="435">IF(AND($CO86&gt;0,$EL86&gt;0),CR86-EO86,0)</f>
        <v>0</v>
      </c>
      <c r="J86" s="5">
        <f t="shared" ref="J86:J117" ca="1" si="436">IF(AND($CO86&gt;0,$EL86&gt;0),CS86-EP86,0)</f>
        <v>0</v>
      </c>
      <c r="K86" s="5">
        <f t="shared" ref="K86:K117" ca="1" si="437">IF(AND($CO86&gt;0,$EL86&gt;0),CT86-EQ86,0)</f>
        <v>0</v>
      </c>
      <c r="L86" s="5">
        <f t="shared" ref="L86:L117" ca="1" si="438">IF(AND($CO86&gt;0,$EL86&gt;0),CU86-ER86,0)</f>
        <v>0</v>
      </c>
      <c r="M86" s="5">
        <f t="shared" ref="M86:M117" ca="1" si="439">IF(AND($CO86&gt;0,$EL86&gt;0),CV86-ES86,0)</f>
        <v>0</v>
      </c>
      <c r="N86" s="5">
        <f t="shared" ref="N86:N117" ca="1" si="440">IF(AND($CO86&gt;0,$EL86&gt;0),CW86-ET86,0)</f>
        <v>0</v>
      </c>
      <c r="O86" s="5">
        <f t="shared" ref="O86:O117" ca="1" si="441">IF(AND($CO86&gt;0,$EL86&gt;0),CX86-EU86,0)</f>
        <v>0</v>
      </c>
      <c r="P86" s="5">
        <f t="shared" ref="P86:Q117" ca="1" si="442">IF(AND($CO86&gt;0,$EL86&gt;0),CY86-EV86,0)</f>
        <v>0</v>
      </c>
      <c r="Q86" s="5">
        <f t="shared" ca="1" si="442"/>
        <v>0</v>
      </c>
      <c r="R86" s="5">
        <f t="shared" ref="R86:R117" ca="1" si="443">IF(AND($DB86&gt;0,$EY86&gt;0),DB86-EY86,0)</f>
        <v>0</v>
      </c>
      <c r="S86" s="5">
        <f t="shared" ref="S86:S117" ca="1" si="444">IF(AND($DB86&gt;0,$EY86&gt;0),DC86-EZ86,0)</f>
        <v>0</v>
      </c>
      <c r="T86" s="5">
        <f t="shared" ref="T86:T117" ca="1" si="445">IF(AND($DB86&gt;0,$EY86&gt;0),DD86-FA86,0)</f>
        <v>0</v>
      </c>
      <c r="U86" s="5">
        <f t="shared" ref="U86:U117" ca="1" si="446">IF(AND($DB86&gt;0,$EY86&gt;0),DE86-FB86,0)</f>
        <v>0</v>
      </c>
      <c r="V86" s="5">
        <f t="shared" ref="V86:V117" ca="1" si="447">IF(AND($DB86&gt;0,$EY86&gt;0),DF86-FC86,0)</f>
        <v>0</v>
      </c>
      <c r="W86" s="5">
        <f t="shared" ref="W86:W117" ca="1" si="448">IF(AND($DB86&gt;0,$EY86&gt;0),DG86-FD86,0)</f>
        <v>0</v>
      </c>
      <c r="X86" s="5">
        <f t="shared" ref="X86:X117" ca="1" si="449">IF(AND($DB86&gt;0,$EY86&gt;0),DH86-FE86,0)</f>
        <v>0</v>
      </c>
      <c r="Y86" s="5">
        <f t="shared" ref="Y86:Y117" ca="1" si="450">IF(AND($DB86&gt;0,$EY86&gt;0),DI86-FF86,0)</f>
        <v>0</v>
      </c>
      <c r="Z86" s="5">
        <f t="shared" ref="Z86:Z117" ca="1" si="451">IF(AND($DB86&gt;0,$EY86&gt;0),DJ86-FG86,0)</f>
        <v>0</v>
      </c>
      <c r="AA86" s="5">
        <f t="shared" ref="AA86:AA117" ca="1" si="452">IF(AND($DB86&gt;0,$EY86&gt;0),DK86-FH86,0)</f>
        <v>0</v>
      </c>
      <c r="AB86" s="5">
        <f t="shared" ref="AB86:AC117" ca="1" si="453">IF(AND($DB86&gt;0,$EY86&gt;0),DL86-FI86,0)</f>
        <v>0</v>
      </c>
      <c r="AC86" s="5">
        <f t="shared" ca="1" si="453"/>
        <v>0</v>
      </c>
      <c r="AD86" s="38">
        <f t="shared" ref="AD86:AD117" ca="1" si="454">IF(AND($DO86&gt;0,$FL86&gt;0),DO86-FL86,0)</f>
        <v>0</v>
      </c>
      <c r="AE86" s="38">
        <f t="shared" ref="AE86:AE117" ca="1" si="455">IF(AND($DO86&gt;0,$FL86&gt;0),DP86-FM86,0)</f>
        <v>0</v>
      </c>
      <c r="AF86" s="38">
        <f t="shared" ref="AF86:AF117" ca="1" si="456">IF(AND($DO86&gt;0,$FL86&gt;0),DQ86-FN86,0)</f>
        <v>0</v>
      </c>
      <c r="AG86" s="38">
        <f t="shared" ref="AG86:AG117" ca="1" si="457">IF(AND($DO86&gt;0,$FL86&gt;0),DR86-FO86,0)</f>
        <v>0</v>
      </c>
      <c r="AH86" s="38">
        <f t="shared" ref="AH86:AH117" ca="1" si="458">IF(AND($DO86&gt;0,$FL86&gt;0),DS86-FP86,0)</f>
        <v>0</v>
      </c>
      <c r="AI86" s="38">
        <f t="shared" ref="AI86:AI117" ca="1" si="459">IF(AND($DO86&gt;0,$FL86&gt;0),DT86-FQ86,0)</f>
        <v>0</v>
      </c>
      <c r="AJ86" s="38">
        <f t="shared" ref="AJ86:AJ117" ca="1" si="460">IF(AND($DO86&gt;0,$FL86&gt;0),DU86-FR86,0)</f>
        <v>0</v>
      </c>
      <c r="AK86" s="38">
        <f t="shared" ref="AK86:AK117" ca="1" si="461">IF(AND($DO86&gt;0,$FL86&gt;0),DV86-FS86,0)</f>
        <v>0</v>
      </c>
      <c r="AL86" s="34">
        <f t="shared" ca="1" si="330"/>
        <v>38.431154048145395</v>
      </c>
      <c r="AM86" s="34">
        <f t="shared" ca="1" si="331"/>
        <v>38.431154048145395</v>
      </c>
      <c r="AN86" s="25">
        <f t="shared" ref="AN86:AN145" ca="1" si="462">IF(AND(AM86&gt;0,AL86&gt;0),ABS(AL86-AM86)/AVERAGE(AM86:AM86),0)</f>
        <v>0</v>
      </c>
      <c r="AO86" s="35">
        <f t="shared" ca="1" si="417"/>
        <v>185.36799999999999</v>
      </c>
      <c r="AP86" s="35">
        <f t="shared" ca="1" si="418"/>
        <v>185.36799999999999</v>
      </c>
      <c r="AQ86" s="47">
        <f t="shared" ca="1" si="131"/>
        <v>0</v>
      </c>
      <c r="AR86" s="35">
        <f t="shared" ca="1" si="70"/>
        <v>1.9</v>
      </c>
      <c r="AS86" s="35">
        <f t="shared" ca="1" si="71"/>
        <v>1.9</v>
      </c>
      <c r="AT86" s="49">
        <f t="shared" ca="1" si="132"/>
        <v>0</v>
      </c>
      <c r="AU86" s="5"/>
      <c r="AV86" s="5">
        <f t="shared" ca="1" si="72"/>
        <v>0</v>
      </c>
      <c r="AW86" s="5">
        <f t="shared" ca="1" si="73"/>
        <v>0</v>
      </c>
      <c r="AX86" s="5">
        <f t="shared" ca="1" si="74"/>
        <v>0</v>
      </c>
      <c r="AY86" s="5">
        <f t="shared" ca="1" si="75"/>
        <v>0</v>
      </c>
      <c r="AZ86" s="5">
        <f t="shared" ca="1" si="76"/>
        <v>0</v>
      </c>
      <c r="BA86" s="5">
        <f t="shared" ca="1" si="77"/>
        <v>0</v>
      </c>
      <c r="BB86" s="5">
        <f t="shared" ca="1" si="78"/>
        <v>0</v>
      </c>
      <c r="BC86" s="5">
        <f t="shared" ca="1" si="79"/>
        <v>0</v>
      </c>
      <c r="BD86" s="5">
        <f t="shared" ca="1" si="80"/>
        <v>0</v>
      </c>
      <c r="BE86" s="5">
        <f t="shared" ca="1" si="81"/>
        <v>0</v>
      </c>
      <c r="BF86" s="5">
        <f t="shared" ca="1" si="82"/>
        <v>0</v>
      </c>
      <c r="BG86" s="5">
        <f t="shared" ca="1" si="83"/>
        <v>0</v>
      </c>
      <c r="BH86" s="5">
        <f t="shared" ref="BH86:BH117" ca="1" si="463">IF(AND($GV86&gt;0,$IS86&gt;0),GV86-IS86,0)</f>
        <v>0</v>
      </c>
      <c r="BI86" s="5">
        <f t="shared" ref="BI86:BI117" ca="1" si="464">IF(AND($GV86&gt;0,$IS86&gt;0),GW86-IT86,0)</f>
        <v>0</v>
      </c>
      <c r="BJ86" s="5">
        <f t="shared" ref="BJ86:BJ117" ca="1" si="465">IF(AND($GV86&gt;0,$IS86&gt;0),GX86-IU86,0)</f>
        <v>0</v>
      </c>
      <c r="BK86" s="5">
        <f t="shared" ref="BK86:BK117" ca="1" si="466">IF(AND($GV86&gt;0,$IS86&gt;0),GY86-IV86,0)</f>
        <v>0</v>
      </c>
      <c r="BL86" s="5">
        <f t="shared" ref="BL86:BL117" ca="1" si="467">IF(AND($GV86&gt;0,$IS86&gt;0),GZ86-IW86,0)</f>
        <v>0</v>
      </c>
      <c r="BM86" s="5">
        <f t="shared" ref="BM86:BM117" ca="1" si="468">IF(AND($GV86&gt;0,$IS86&gt;0),HA86-IX86,0)</f>
        <v>0</v>
      </c>
      <c r="BN86" s="5">
        <f t="shared" ref="BN86:BN117" ca="1" si="469">IF(AND($GV86&gt;0,$IS86&gt;0),HB86-IY86,0)</f>
        <v>0</v>
      </c>
      <c r="BO86" s="5">
        <f t="shared" ref="BO86:BO117" ca="1" si="470">IF(AND($GV86&gt;0,$IS86&gt;0),HC86-IZ86,0)</f>
        <v>0</v>
      </c>
      <c r="BP86" s="5">
        <f t="shared" ref="BP86:BP117" ca="1" si="471">IF(AND($GV86&gt;0,$IS86&gt;0),HD86-JA86,0)</f>
        <v>0</v>
      </c>
      <c r="BQ86" s="5">
        <f t="shared" ref="BQ86:BQ117" ca="1" si="472">IF(AND($GV86&gt;0,$IS86&gt;0),HE86-JB86,0)</f>
        <v>0</v>
      </c>
      <c r="BR86" s="5">
        <f t="shared" ref="BR86:BS117" ca="1" si="473">IF(AND($GV86&gt;0,$IS86&gt;0),HF86-JC86,0)</f>
        <v>0</v>
      </c>
      <c r="BS86" s="5">
        <f t="shared" ca="1" si="473"/>
        <v>0</v>
      </c>
      <c r="BT86" s="38">
        <f t="shared" ref="BT86:BT117" ca="1" si="474">IF(AND($HI86&gt;0,$JF86&gt;0),HI86-JF86,0)</f>
        <v>0</v>
      </c>
      <c r="BU86" s="38">
        <f t="shared" ref="BU86:BU117" ca="1" si="475">IF(AND($HI86&gt;0,$JF86&gt;0),HJ86-JG86,0)</f>
        <v>0</v>
      </c>
      <c r="BV86" s="38">
        <f t="shared" ref="BV86:BV117" ca="1" si="476">IF(AND($HI86&gt;0,$JF86&gt;0),HK86-JH86,0)</f>
        <v>0</v>
      </c>
      <c r="BW86" s="38">
        <f t="shared" ref="BW86:BW117" ca="1" si="477">IF(AND($HI86&gt;0,$JF86&gt;0),HL86-JI86,0)</f>
        <v>0</v>
      </c>
      <c r="BX86" s="38">
        <f t="shared" ref="BX86:BX117" ca="1" si="478">IF(AND($HI86&gt;0,$JF86&gt;0),HM86-JJ86,0)</f>
        <v>0</v>
      </c>
      <c r="BY86" s="38">
        <f t="shared" ref="BY86:BY117" ca="1" si="479">IF(AND($HI86&gt;0,$JF86&gt;0),HN86-JK86,0)</f>
        <v>0</v>
      </c>
      <c r="BZ86" s="38">
        <f t="shared" ref="BZ86:BZ117" ca="1" si="480">IF(AND($HI86&gt;0,$JF86&gt;0),HO86-JL86,0)</f>
        <v>0</v>
      </c>
      <c r="CA86" s="20">
        <f t="shared" ref="CA86:CA117" ca="1" si="481">IF(AND($HI86&gt;0,$JF86&gt;0),HP86-JM86,0)</f>
        <v>0</v>
      </c>
      <c r="CB86" s="34">
        <f t="shared" ca="1" si="86"/>
        <v>38.71176781432311</v>
      </c>
      <c r="CC86" s="34">
        <f t="shared" ca="1" si="87"/>
        <v>38.71176781432311</v>
      </c>
      <c r="CD86" s="25">
        <f t="shared" ref="CD86:CD145" ca="1" si="482">IF(AND(CC86&gt;0,CB86&gt;0),ABS(CB86-CC86)/AVERAGE(CC86:CC86),0)</f>
        <v>0</v>
      </c>
      <c r="CE86" s="35">
        <f t="shared" ca="1" si="421"/>
        <v>187.30699999999999</v>
      </c>
      <c r="CF86" s="35">
        <f t="shared" ca="1" si="422"/>
        <v>187.30699999999999</v>
      </c>
      <c r="CG86" s="47">
        <f t="shared" ca="1" si="332"/>
        <v>0</v>
      </c>
      <c r="CH86" s="5"/>
      <c r="CJ86" s="5">
        <f t="shared" ca="1" si="155"/>
        <v>54</v>
      </c>
      <c r="CK86" s="5">
        <f t="shared" ca="1" si="156"/>
        <v>44</v>
      </c>
      <c r="CL86" s="66">
        <f t="shared" ca="1" si="157"/>
        <v>0.18518518518518523</v>
      </c>
      <c r="CO86" s="5">
        <f t="shared" ca="1" si="423"/>
        <v>231940</v>
      </c>
      <c r="CP86" s="5">
        <f t="shared" ca="1" si="423"/>
        <v>1.5335399999999999</v>
      </c>
      <c r="CQ86" s="5">
        <f t="shared" ca="1" si="423"/>
        <v>42686.5</v>
      </c>
      <c r="CR86" s="5">
        <f t="shared" ca="1" si="423"/>
        <v>14225.4</v>
      </c>
      <c r="CS86" s="5">
        <f t="shared" ca="1" si="423"/>
        <v>0</v>
      </c>
      <c r="CT86" s="5">
        <f t="shared" ca="1" si="423"/>
        <v>799.96299999999997</v>
      </c>
      <c r="CU86" s="5">
        <f t="shared" ca="1" si="423"/>
        <v>0</v>
      </c>
      <c r="CV86" s="5">
        <f t="shared" ca="1" si="423"/>
        <v>96447.8</v>
      </c>
      <c r="CW86" s="5">
        <f t="shared" ca="1" si="423"/>
        <v>77659.399999999994</v>
      </c>
      <c r="CX86" s="5">
        <f t="shared" ca="1" si="423"/>
        <v>0</v>
      </c>
      <c r="CY86" s="5">
        <f t="shared" ca="1" si="423"/>
        <v>119.203</v>
      </c>
      <c r="CZ86" s="5">
        <f t="shared" ca="1" si="423"/>
        <v>0</v>
      </c>
      <c r="DA86" s="5"/>
      <c r="DB86" s="5">
        <f t="shared" ca="1" si="424"/>
        <v>1526.09</v>
      </c>
      <c r="DC86" s="5">
        <f t="shared" ca="1" si="424"/>
        <v>293.28899999999999</v>
      </c>
      <c r="DD86" s="5">
        <f t="shared" ca="1" si="424"/>
        <v>0</v>
      </c>
      <c r="DE86" s="5">
        <f t="shared" ca="1" si="424"/>
        <v>0</v>
      </c>
      <c r="DF86" s="5">
        <f t="shared" ca="1" si="424"/>
        <v>0</v>
      </c>
      <c r="DG86" s="5">
        <f t="shared" ca="1" si="424"/>
        <v>0</v>
      </c>
      <c r="DH86" s="5">
        <f t="shared" ca="1" si="424"/>
        <v>1232.8</v>
      </c>
      <c r="DI86" s="5">
        <f t="shared" ca="1" si="424"/>
        <v>0</v>
      </c>
      <c r="DJ86" s="5">
        <f t="shared" ca="1" si="424"/>
        <v>0</v>
      </c>
      <c r="DK86" s="5">
        <f t="shared" ca="1" si="424"/>
        <v>0</v>
      </c>
      <c r="DL86" s="5">
        <f t="shared" ca="1" si="424"/>
        <v>0</v>
      </c>
      <c r="DM86" s="5">
        <f t="shared" ca="1" si="424"/>
        <v>0</v>
      </c>
      <c r="DN86" s="5"/>
      <c r="DO86" s="5">
        <f t="shared" ca="1" si="425"/>
        <v>185.36799999999999</v>
      </c>
      <c r="DP86" s="5">
        <f t="shared" ca="1" si="425"/>
        <v>2.01518</v>
      </c>
      <c r="DQ86" s="5">
        <f t="shared" ca="1" si="425"/>
        <v>64.032600000000002</v>
      </c>
      <c r="DR86" s="5">
        <f t="shared" ca="1" si="425"/>
        <v>14.712400000000001</v>
      </c>
      <c r="DS86" s="5">
        <f t="shared" ca="1" si="425"/>
        <v>0</v>
      </c>
      <c r="DT86" s="5">
        <f t="shared" ca="1" si="425"/>
        <v>0.560867</v>
      </c>
      <c r="DU86" s="5">
        <f t="shared" ca="1" si="425"/>
        <v>7.2283499999999998</v>
      </c>
      <c r="DV86" s="5">
        <f t="shared" ca="1" si="425"/>
        <v>96.819000000000003</v>
      </c>
      <c r="DW86" s="5"/>
      <c r="DX86" s="20">
        <f t="shared" ref="DX86:DX145" ca="1" si="483">((CO86*3.412)+(DB86*100))/$A86</f>
        <v>38.431154048145395</v>
      </c>
      <c r="DY86" s="20">
        <f t="shared" ref="DY86:DY145" ca="1" si="484">((CP86*3.412)+(DC86*100))/$A86</f>
        <v>1.194235761710859</v>
      </c>
      <c r="DZ86" s="20">
        <f t="shared" ref="DZ86:DZ145" ca="1" si="485">((CQ86*3.412)+(DD86*100))/$A86</f>
        <v>5.9294770611201351</v>
      </c>
      <c r="EA86" s="20">
        <f t="shared" ref="EA86:EA145" ca="1" si="486">((CR86*3.412)+(DE86*100))/$A86</f>
        <v>1.9760154377908328</v>
      </c>
      <c r="EB86" s="20">
        <f t="shared" ref="EB86:EB145" ca="1" si="487">((CS86*3.412)+(DF86*100))/$A86</f>
        <v>0</v>
      </c>
      <c r="EC86" s="20">
        <f t="shared" ref="EC86:EC145" ca="1" si="488">((CT86*3.412)+(DG86*100))/$A86</f>
        <v>0.11112089907218552</v>
      </c>
      <c r="ED86" s="20">
        <f t="shared" ref="ED86:ED145" ca="1" si="489">((CU86*3.412)+(DH86*100))/$A86</f>
        <v>5.0189104795404491</v>
      </c>
      <c r="EE86" s="20">
        <f t="shared" ref="EE86:EE145" ca="1" si="490">((CV86*3.412)+(DI86*100))/$A86</f>
        <v>13.39732743831194</v>
      </c>
      <c r="EF86" s="20">
        <f t="shared" ref="EF86:EF145" ca="1" si="491">((CW86*3.412)+(DJ86*100))/$A86</f>
        <v>10.787476857562766</v>
      </c>
      <c r="EG86" s="20">
        <f t="shared" ref="EG86:EG145" ca="1" si="492">((CX86*3.412)+(DK86*100))/$A86</f>
        <v>0</v>
      </c>
      <c r="EH86" s="20">
        <f t="shared" ref="EH86:EH145" ca="1" si="493">((CY86*3.412)+(DL86*100))/$A86</f>
        <v>1.6558196481714443E-2</v>
      </c>
      <c r="EI86" s="5"/>
      <c r="EJ86" s="5"/>
      <c r="EK86" s="5"/>
      <c r="EL86" s="5">
        <f t="shared" ca="1" si="407"/>
        <v>231940</v>
      </c>
      <c r="EM86" s="5">
        <f t="shared" ca="1" si="407"/>
        <v>1.5335399999999999</v>
      </c>
      <c r="EN86" s="5">
        <f t="shared" ca="1" si="407"/>
        <v>42686.5</v>
      </c>
      <c r="EO86" s="5">
        <f t="shared" ca="1" si="407"/>
        <v>14225.4</v>
      </c>
      <c r="EP86" s="5">
        <f t="shared" ca="1" si="407"/>
        <v>0</v>
      </c>
      <c r="EQ86" s="5">
        <f t="shared" ca="1" si="407"/>
        <v>799.96299999999997</v>
      </c>
      <c r="ER86" s="5">
        <f t="shared" ca="1" si="407"/>
        <v>0</v>
      </c>
      <c r="ES86" s="5">
        <f t="shared" ca="1" si="407"/>
        <v>96447.8</v>
      </c>
      <c r="ET86" s="5">
        <f t="shared" ca="1" si="407"/>
        <v>77659.399999999994</v>
      </c>
      <c r="EU86" s="5">
        <f t="shared" ca="1" si="407"/>
        <v>0</v>
      </c>
      <c r="EV86" s="5">
        <f t="shared" ca="1" si="407"/>
        <v>119.203</v>
      </c>
      <c r="EW86" s="5">
        <f t="shared" ca="1" si="407"/>
        <v>0</v>
      </c>
      <c r="EX86" s="5"/>
      <c r="EY86" s="5">
        <f t="shared" ca="1" si="408"/>
        <v>1526.09</v>
      </c>
      <c r="EZ86" s="5">
        <f t="shared" ca="1" si="408"/>
        <v>293.28899999999999</v>
      </c>
      <c r="FA86" s="5">
        <f t="shared" ca="1" si="408"/>
        <v>0</v>
      </c>
      <c r="FB86" s="5">
        <f t="shared" ca="1" si="408"/>
        <v>0</v>
      </c>
      <c r="FC86" s="5">
        <f t="shared" ca="1" si="408"/>
        <v>0</v>
      </c>
      <c r="FD86" s="5">
        <f t="shared" ca="1" si="408"/>
        <v>0</v>
      </c>
      <c r="FE86" s="5">
        <f t="shared" ca="1" si="408"/>
        <v>1232.8</v>
      </c>
      <c r="FF86" s="5">
        <f t="shared" ca="1" si="408"/>
        <v>0</v>
      </c>
      <c r="FG86" s="5">
        <f t="shared" ca="1" si="408"/>
        <v>0</v>
      </c>
      <c r="FH86" s="5">
        <f t="shared" ca="1" si="408"/>
        <v>0</v>
      </c>
      <c r="FI86" s="5">
        <f t="shared" ca="1" si="408"/>
        <v>0</v>
      </c>
      <c r="FJ86" s="5">
        <f t="shared" ca="1" si="408"/>
        <v>0</v>
      </c>
      <c r="FK86" s="5"/>
      <c r="FL86" s="5">
        <f t="shared" ca="1" si="409"/>
        <v>185.36799999999999</v>
      </c>
      <c r="FM86" s="5">
        <f t="shared" ca="1" si="409"/>
        <v>2.01518</v>
      </c>
      <c r="FN86" s="5">
        <f t="shared" ca="1" si="409"/>
        <v>64.032600000000002</v>
      </c>
      <c r="FO86" s="5">
        <f t="shared" ca="1" si="409"/>
        <v>14.712400000000001</v>
      </c>
      <c r="FP86" s="5">
        <f t="shared" ca="1" si="409"/>
        <v>0</v>
      </c>
      <c r="FQ86" s="5">
        <f t="shared" ca="1" si="409"/>
        <v>0.560867</v>
      </c>
      <c r="FR86" s="5">
        <f t="shared" ca="1" si="409"/>
        <v>7.2283499999999998</v>
      </c>
      <c r="FS86" s="5">
        <f t="shared" ca="1" si="409"/>
        <v>96.819000000000003</v>
      </c>
      <c r="FT86" s="5"/>
      <c r="FU86" s="20">
        <f t="shared" ref="FU86:FU145" ca="1" si="494">((EL86*3.412)+(EY86*100))/$A86</f>
        <v>38.431154048145395</v>
      </c>
      <c r="FV86" s="20">
        <f t="shared" ref="FV86:FV145" ca="1" si="495">((EM86*3.412)+(EZ86*100))/$A86</f>
        <v>1.194235761710859</v>
      </c>
      <c r="FW86" s="20">
        <f t="shared" ref="FW86:FW145" ca="1" si="496">((EN86*3.412)+(FA86*100))/$A86</f>
        <v>5.9294770611201351</v>
      </c>
      <c r="FX86" s="20">
        <f t="shared" ref="FX86:FX145" ca="1" si="497">((EO86*3.412)+(FB86*100))/$A86</f>
        <v>1.9760154377908328</v>
      </c>
      <c r="FY86" s="20">
        <f t="shared" ref="FY86:FY145" ca="1" si="498">((EP86*3.412)+(FC86*100))/$A86</f>
        <v>0</v>
      </c>
      <c r="FZ86" s="20">
        <f t="shared" ref="FZ86:FZ145" ca="1" si="499">((EQ86*3.412)+(FD86*100))/$A86</f>
        <v>0.11112089907218552</v>
      </c>
      <c r="GA86" s="20">
        <f t="shared" ref="GA86:GA145" ca="1" si="500">((ER86*3.412)+(FE86*100))/$A86</f>
        <v>5.0189104795404491</v>
      </c>
      <c r="GB86" s="20">
        <f t="shared" ref="GB86:GB145" ca="1" si="501">((ES86*3.412)+(FF86*100))/$A86</f>
        <v>13.39732743831194</v>
      </c>
      <c r="GC86" s="20">
        <f t="shared" ref="GC86:GC145" ca="1" si="502">((ET86*3.412)+(FG86*100))/$A86</f>
        <v>10.787476857562766</v>
      </c>
      <c r="GD86" s="20">
        <f t="shared" ref="GD86:GD145" ca="1" si="503">((EU86*3.412)+(FH86*100))/$A86</f>
        <v>0</v>
      </c>
      <c r="GE86" s="20">
        <f t="shared" ref="GE86:GE145" ca="1" si="504">((EV86*3.412)+(FI86*100))/$A86</f>
        <v>1.6558196481714443E-2</v>
      </c>
      <c r="GF86" s="5"/>
      <c r="GG86" s="5"/>
      <c r="GH86" s="5"/>
      <c r="GI86" s="5">
        <f t="shared" ca="1" si="428"/>
        <v>233602</v>
      </c>
      <c r="GJ86" s="5">
        <f t="shared" ca="1" si="428"/>
        <v>1.6526000000000001</v>
      </c>
      <c r="GK86" s="5">
        <f t="shared" ca="1" si="428"/>
        <v>35546.199999999997</v>
      </c>
      <c r="GL86" s="5">
        <f t="shared" ca="1" si="428"/>
        <v>31859</v>
      </c>
      <c r="GM86" s="5">
        <f t="shared" ca="1" si="428"/>
        <v>0</v>
      </c>
      <c r="GN86" s="5">
        <f t="shared" ca="1" si="428"/>
        <v>820.36699999999996</v>
      </c>
      <c r="GO86" s="5">
        <f t="shared" ca="1" si="428"/>
        <v>0</v>
      </c>
      <c r="GP86" s="5">
        <f t="shared" ca="1" si="428"/>
        <v>87290.8</v>
      </c>
      <c r="GQ86" s="5">
        <f t="shared" ca="1" si="428"/>
        <v>77659.399999999994</v>
      </c>
      <c r="GR86" s="5">
        <f t="shared" ca="1" si="428"/>
        <v>0</v>
      </c>
      <c r="GS86" s="5">
        <f t="shared" ca="1" si="428"/>
        <v>424.5</v>
      </c>
      <c r="GT86" s="5">
        <f t="shared" ca="1" si="428"/>
        <v>0</v>
      </c>
      <c r="GU86" s="5"/>
      <c r="GV86" s="5">
        <f t="shared" ca="1" si="429"/>
        <v>1538.31</v>
      </c>
      <c r="GW86" s="5">
        <f t="shared" ca="1" si="429"/>
        <v>305.49</v>
      </c>
      <c r="GX86" s="5">
        <f t="shared" ca="1" si="429"/>
        <v>0</v>
      </c>
      <c r="GY86" s="5">
        <f t="shared" ca="1" si="429"/>
        <v>0</v>
      </c>
      <c r="GZ86" s="5">
        <f t="shared" ca="1" si="429"/>
        <v>0</v>
      </c>
      <c r="HA86" s="5">
        <f t="shared" ca="1" si="429"/>
        <v>0</v>
      </c>
      <c r="HB86" s="5">
        <f t="shared" ca="1" si="429"/>
        <v>1232.82</v>
      </c>
      <c r="HC86" s="5">
        <f t="shared" ca="1" si="429"/>
        <v>0</v>
      </c>
      <c r="HD86" s="5">
        <f t="shared" ca="1" si="429"/>
        <v>0</v>
      </c>
      <c r="HE86" s="5">
        <f t="shared" ca="1" si="429"/>
        <v>0</v>
      </c>
      <c r="HF86" s="5">
        <f t="shared" ca="1" si="429"/>
        <v>0</v>
      </c>
      <c r="HG86" s="5">
        <f t="shared" ca="1" si="429"/>
        <v>0</v>
      </c>
      <c r="HH86" s="5"/>
      <c r="HI86" s="5">
        <f t="shared" ca="1" si="430"/>
        <v>187.30699999999999</v>
      </c>
      <c r="HJ86" s="5">
        <f t="shared" ca="1" si="430"/>
        <v>2.0984600000000002</v>
      </c>
      <c r="HK86" s="5">
        <f t="shared" ca="1" si="430"/>
        <v>58.485399999999998</v>
      </c>
      <c r="HL86" s="5">
        <f t="shared" ca="1" si="430"/>
        <v>31.4969</v>
      </c>
      <c r="HM86" s="5">
        <f t="shared" ca="1" si="430"/>
        <v>0</v>
      </c>
      <c r="HN86" s="5">
        <f t="shared" ca="1" si="430"/>
        <v>0.57504200000000005</v>
      </c>
      <c r="HO86" s="5">
        <f t="shared" ca="1" si="430"/>
        <v>7.22844</v>
      </c>
      <c r="HP86" s="5">
        <f t="shared" ca="1" si="430"/>
        <v>87.422799999999995</v>
      </c>
      <c r="HQ86" s="5"/>
      <c r="HR86" s="20">
        <f t="shared" ca="1" si="103"/>
        <v>38.71176781432311</v>
      </c>
      <c r="HS86" s="20">
        <f t="shared" ca="1" si="104"/>
        <v>1.2439243691227899</v>
      </c>
      <c r="HT86" s="20">
        <f t="shared" ca="1" si="105"/>
        <v>4.9376354938912428</v>
      </c>
      <c r="HU86" s="20">
        <f t="shared" ca="1" si="106"/>
        <v>4.4254555817466041</v>
      </c>
      <c r="HV86" s="20">
        <f t="shared" ca="1" si="107"/>
        <v>0</v>
      </c>
      <c r="HW86" s="20">
        <f t="shared" ca="1" si="108"/>
        <v>0.11395516868799133</v>
      </c>
      <c r="HX86" s="20">
        <f t="shared" ca="1" si="109"/>
        <v>5.0189919024878789</v>
      </c>
      <c r="HY86" s="20">
        <f t="shared" ca="1" si="110"/>
        <v>12.125351018397517</v>
      </c>
      <c r="HZ86" s="20">
        <f t="shared" ca="1" si="111"/>
        <v>10.787476857562766</v>
      </c>
      <c r="IA86" s="20">
        <f t="shared" ca="1" si="112"/>
        <v>0</v>
      </c>
      <c r="IB86" s="20">
        <f t="shared" ca="1" si="113"/>
        <v>5.8966254259437939E-2</v>
      </c>
      <c r="IC86" s="5"/>
      <c r="ID86" s="5"/>
      <c r="IE86" s="5"/>
      <c r="IF86" s="5">
        <f t="shared" ca="1" si="410"/>
        <v>233602</v>
      </c>
      <c r="IG86" s="5">
        <f t="shared" ca="1" si="410"/>
        <v>1.6526000000000001</v>
      </c>
      <c r="IH86" s="5">
        <f t="shared" ca="1" si="410"/>
        <v>35546.199999999997</v>
      </c>
      <c r="II86" s="5">
        <f t="shared" ca="1" si="410"/>
        <v>31859</v>
      </c>
      <c r="IJ86" s="5">
        <f t="shared" ca="1" si="410"/>
        <v>0</v>
      </c>
      <c r="IK86" s="5">
        <f t="shared" ca="1" si="410"/>
        <v>820.36699999999996</v>
      </c>
      <c r="IL86" s="5">
        <f t="shared" ca="1" si="410"/>
        <v>0</v>
      </c>
      <c r="IM86" s="5">
        <f t="shared" ca="1" si="410"/>
        <v>87290.8</v>
      </c>
      <c r="IN86" s="5">
        <f t="shared" ca="1" si="410"/>
        <v>77659.399999999994</v>
      </c>
      <c r="IO86" s="5">
        <f t="shared" ca="1" si="410"/>
        <v>0</v>
      </c>
      <c r="IP86" s="5">
        <f t="shared" ca="1" si="410"/>
        <v>424.5</v>
      </c>
      <c r="IQ86" s="5">
        <f t="shared" ca="1" si="410"/>
        <v>0</v>
      </c>
      <c r="IR86" s="5"/>
      <c r="IS86" s="5">
        <f t="shared" ca="1" si="411"/>
        <v>1538.31</v>
      </c>
      <c r="IT86" s="5">
        <f t="shared" ca="1" si="411"/>
        <v>305.49</v>
      </c>
      <c r="IU86" s="5">
        <f t="shared" ca="1" si="411"/>
        <v>0</v>
      </c>
      <c r="IV86" s="5">
        <f t="shared" ca="1" si="411"/>
        <v>0</v>
      </c>
      <c r="IW86" s="5">
        <f t="shared" ca="1" si="411"/>
        <v>0</v>
      </c>
      <c r="IX86" s="5">
        <f t="shared" ca="1" si="411"/>
        <v>0</v>
      </c>
      <c r="IY86" s="5">
        <f t="shared" ca="1" si="411"/>
        <v>1232.82</v>
      </c>
      <c r="IZ86" s="5">
        <f t="shared" ca="1" si="411"/>
        <v>0</v>
      </c>
      <c r="JA86" s="5">
        <f t="shared" ca="1" si="411"/>
        <v>0</v>
      </c>
      <c r="JB86" s="5">
        <f t="shared" ca="1" si="411"/>
        <v>0</v>
      </c>
      <c r="JC86" s="5">
        <f t="shared" ca="1" si="411"/>
        <v>0</v>
      </c>
      <c r="JD86" s="5">
        <f t="shared" ca="1" si="411"/>
        <v>0</v>
      </c>
      <c r="JE86" s="5"/>
      <c r="JF86" s="5">
        <f t="shared" ca="1" si="412"/>
        <v>187.30699999999999</v>
      </c>
      <c r="JG86" s="5">
        <f t="shared" ca="1" si="412"/>
        <v>2.0984600000000002</v>
      </c>
      <c r="JH86" s="5">
        <f t="shared" ca="1" si="412"/>
        <v>58.485399999999998</v>
      </c>
      <c r="JI86" s="5">
        <f t="shared" ca="1" si="412"/>
        <v>31.4969</v>
      </c>
      <c r="JJ86" s="5">
        <f t="shared" ca="1" si="412"/>
        <v>0</v>
      </c>
      <c r="JK86" s="5">
        <f t="shared" ca="1" si="412"/>
        <v>0.57504200000000005</v>
      </c>
      <c r="JL86" s="5">
        <f t="shared" ca="1" si="412"/>
        <v>7.22844</v>
      </c>
      <c r="JM86" s="5">
        <f t="shared" ca="1" si="412"/>
        <v>87.422799999999995</v>
      </c>
      <c r="JN86" s="5"/>
      <c r="JO86" s="20">
        <f t="shared" ref="JO86:JO145" ca="1" si="505">((IF86*3.412)+(IS86*100))/$A86</f>
        <v>38.71176781432311</v>
      </c>
      <c r="JP86" s="20">
        <f t="shared" ref="JP86:JP145" ca="1" si="506">((IG86*3.412)+(IT86*100))/$A86</f>
        <v>1.2439243691227899</v>
      </c>
      <c r="JQ86" s="20">
        <f t="shared" ref="JQ86:JQ145" ca="1" si="507">((IH86*3.412)+(IU86*100))/$A86</f>
        <v>4.9376354938912428</v>
      </c>
      <c r="JR86" s="20">
        <f t="shared" ref="JR86:JR145" ca="1" si="508">((II86*3.412)+(IV86*100))/$A86</f>
        <v>4.4254555817466041</v>
      </c>
      <c r="JS86" s="20">
        <f t="shared" ref="JS86:JS145" ca="1" si="509">((IJ86*3.412)+(IW86*100))/$A86</f>
        <v>0</v>
      </c>
      <c r="JT86" s="20">
        <f t="shared" ref="JT86:JT145" ca="1" si="510">((IK86*3.412)+(IX86*100))/$A86</f>
        <v>0.11395516868799133</v>
      </c>
      <c r="JU86" s="20">
        <f t="shared" ref="JU86:JU145" ca="1" si="511">((IL86*3.412)+(IY86*100))/$A86</f>
        <v>5.0189919024878789</v>
      </c>
      <c r="JV86" s="20">
        <f t="shared" ref="JV86:JV145" ca="1" si="512">((IM86*3.412)+(IZ86*100))/$A86</f>
        <v>12.125351018397517</v>
      </c>
      <c r="JW86" s="20">
        <f t="shared" ref="JW86:JW145" ca="1" si="513">((IN86*3.412)+(JA86*100))/$A86</f>
        <v>10.787476857562766</v>
      </c>
      <c r="JX86" s="20">
        <f t="shared" ref="JX86:JX145" ca="1" si="514">((IO86*3.412)+(JB86*100))/$A86</f>
        <v>0</v>
      </c>
      <c r="JY86" s="20">
        <f t="shared" ref="JY86:JY145" ca="1" si="515">((IP86*3.412)+(JC86*100))/$A86</f>
        <v>5.8966254259437939E-2</v>
      </c>
    </row>
    <row r="87" spans="1:285" ht="15" customHeight="1" x14ac:dyDescent="0.25">
      <c r="A87" s="5">
        <f>IF('Old Results'!E67='New Results'!E67,'New Results'!E67,"0")</f>
        <v>24563.1</v>
      </c>
      <c r="B87" s="5">
        <f t="shared" si="333"/>
        <v>500</v>
      </c>
      <c r="C87" s="28">
        <f t="shared" si="413"/>
        <v>66</v>
      </c>
      <c r="D87" s="43" t="str">
        <f>'Old Results'!C67</f>
        <v>050006-Run28</v>
      </c>
      <c r="E87" s="43" t="str">
        <f>'New Results'!C67</f>
        <v>050006-Run28</v>
      </c>
      <c r="F87" s="5">
        <f t="shared" ca="1" si="432"/>
        <v>0</v>
      </c>
      <c r="G87" s="5">
        <f t="shared" ca="1" si="433"/>
        <v>0</v>
      </c>
      <c r="H87" s="5">
        <f t="shared" ca="1" si="434"/>
        <v>0</v>
      </c>
      <c r="I87" s="5">
        <f t="shared" ca="1" si="435"/>
        <v>0</v>
      </c>
      <c r="J87" s="5">
        <f t="shared" ca="1" si="436"/>
        <v>0</v>
      </c>
      <c r="K87" s="5">
        <f t="shared" ca="1" si="437"/>
        <v>0</v>
      </c>
      <c r="L87" s="5">
        <f t="shared" ca="1" si="438"/>
        <v>0</v>
      </c>
      <c r="M87" s="5">
        <f t="shared" ca="1" si="439"/>
        <v>0</v>
      </c>
      <c r="N87" s="5">
        <f t="shared" ca="1" si="440"/>
        <v>0</v>
      </c>
      <c r="O87" s="5">
        <f t="shared" ca="1" si="441"/>
        <v>0</v>
      </c>
      <c r="P87" s="5">
        <f t="shared" ca="1" si="442"/>
        <v>0</v>
      </c>
      <c r="Q87" s="5">
        <f t="shared" ca="1" si="442"/>
        <v>0</v>
      </c>
      <c r="R87" s="5">
        <f t="shared" ca="1" si="443"/>
        <v>0</v>
      </c>
      <c r="S87" s="5">
        <f t="shared" ca="1" si="444"/>
        <v>0</v>
      </c>
      <c r="T87" s="5">
        <f t="shared" ca="1" si="445"/>
        <v>0</v>
      </c>
      <c r="U87" s="5">
        <f t="shared" ca="1" si="446"/>
        <v>0</v>
      </c>
      <c r="V87" s="5">
        <f t="shared" ca="1" si="447"/>
        <v>0</v>
      </c>
      <c r="W87" s="5">
        <f t="shared" ca="1" si="448"/>
        <v>0</v>
      </c>
      <c r="X87" s="5">
        <f t="shared" ca="1" si="449"/>
        <v>0</v>
      </c>
      <c r="Y87" s="5">
        <f t="shared" ca="1" si="450"/>
        <v>0</v>
      </c>
      <c r="Z87" s="5">
        <f t="shared" ca="1" si="451"/>
        <v>0</v>
      </c>
      <c r="AA87" s="5">
        <f t="shared" ca="1" si="452"/>
        <v>0</v>
      </c>
      <c r="AB87" s="5">
        <f t="shared" ca="1" si="453"/>
        <v>0</v>
      </c>
      <c r="AC87" s="5">
        <f t="shared" ca="1" si="453"/>
        <v>0</v>
      </c>
      <c r="AD87" s="38">
        <f t="shared" ca="1" si="454"/>
        <v>0</v>
      </c>
      <c r="AE87" s="38">
        <f t="shared" ca="1" si="455"/>
        <v>0</v>
      </c>
      <c r="AF87" s="38">
        <f t="shared" ca="1" si="456"/>
        <v>0</v>
      </c>
      <c r="AG87" s="38">
        <f t="shared" ca="1" si="457"/>
        <v>0</v>
      </c>
      <c r="AH87" s="38">
        <f t="shared" ca="1" si="458"/>
        <v>0</v>
      </c>
      <c r="AI87" s="38">
        <f t="shared" ca="1" si="459"/>
        <v>0</v>
      </c>
      <c r="AJ87" s="38">
        <f t="shared" ca="1" si="460"/>
        <v>0</v>
      </c>
      <c r="AK87" s="38">
        <f t="shared" ca="1" si="461"/>
        <v>0</v>
      </c>
      <c r="AL87" s="34">
        <f t="shared" ca="1" si="330"/>
        <v>32.761431252569913</v>
      </c>
      <c r="AM87" s="34">
        <f t="shared" ca="1" si="331"/>
        <v>32.761431252569913</v>
      </c>
      <c r="AN87" s="25">
        <f t="shared" ca="1" si="462"/>
        <v>0</v>
      </c>
      <c r="AO87" s="35">
        <f t="shared" ca="1" si="417"/>
        <v>140.46600000000001</v>
      </c>
      <c r="AP87" s="35">
        <f t="shared" ca="1" si="418"/>
        <v>140.46600000000001</v>
      </c>
      <c r="AQ87" s="47">
        <f t="shared" ca="1" si="131"/>
        <v>0</v>
      </c>
      <c r="AR87" s="35">
        <f t="shared" ca="1" si="70"/>
        <v>3.7</v>
      </c>
      <c r="AS87" s="35">
        <f t="shared" ca="1" si="71"/>
        <v>3.7</v>
      </c>
      <c r="AT87" s="49">
        <f t="shared" ca="1" si="132"/>
        <v>0</v>
      </c>
      <c r="AU87" s="5"/>
      <c r="AV87" s="5">
        <f t="shared" ca="1" si="72"/>
        <v>0</v>
      </c>
      <c r="AW87" s="5">
        <f t="shared" ca="1" si="73"/>
        <v>0</v>
      </c>
      <c r="AX87" s="5">
        <f t="shared" ca="1" si="74"/>
        <v>0</v>
      </c>
      <c r="AY87" s="5">
        <f t="shared" ca="1" si="75"/>
        <v>0</v>
      </c>
      <c r="AZ87" s="5">
        <f t="shared" ca="1" si="76"/>
        <v>0</v>
      </c>
      <c r="BA87" s="5">
        <f t="shared" ca="1" si="77"/>
        <v>0</v>
      </c>
      <c r="BB87" s="5">
        <f t="shared" ca="1" si="78"/>
        <v>0</v>
      </c>
      <c r="BC87" s="5">
        <f t="shared" ca="1" si="79"/>
        <v>0</v>
      </c>
      <c r="BD87" s="5">
        <f t="shared" ca="1" si="80"/>
        <v>0</v>
      </c>
      <c r="BE87" s="5">
        <f t="shared" ca="1" si="81"/>
        <v>0</v>
      </c>
      <c r="BF87" s="5">
        <f t="shared" ca="1" si="82"/>
        <v>0</v>
      </c>
      <c r="BG87" s="5">
        <f t="shared" ca="1" si="83"/>
        <v>0</v>
      </c>
      <c r="BH87" s="5">
        <f t="shared" ca="1" si="463"/>
        <v>0</v>
      </c>
      <c r="BI87" s="5">
        <f t="shared" ca="1" si="464"/>
        <v>0</v>
      </c>
      <c r="BJ87" s="5">
        <f t="shared" ca="1" si="465"/>
        <v>0</v>
      </c>
      <c r="BK87" s="5">
        <f t="shared" ca="1" si="466"/>
        <v>0</v>
      </c>
      <c r="BL87" s="5">
        <f t="shared" ca="1" si="467"/>
        <v>0</v>
      </c>
      <c r="BM87" s="5">
        <f t="shared" ca="1" si="468"/>
        <v>0</v>
      </c>
      <c r="BN87" s="5">
        <f t="shared" ca="1" si="469"/>
        <v>0</v>
      </c>
      <c r="BO87" s="5">
        <f t="shared" ca="1" si="470"/>
        <v>0</v>
      </c>
      <c r="BP87" s="5">
        <f t="shared" ca="1" si="471"/>
        <v>0</v>
      </c>
      <c r="BQ87" s="5">
        <f t="shared" ca="1" si="472"/>
        <v>0</v>
      </c>
      <c r="BR87" s="5">
        <f t="shared" ca="1" si="473"/>
        <v>0</v>
      </c>
      <c r="BS87" s="5">
        <f t="shared" ca="1" si="473"/>
        <v>0</v>
      </c>
      <c r="BT87" s="38">
        <f t="shared" ca="1" si="474"/>
        <v>0</v>
      </c>
      <c r="BU87" s="38">
        <f t="shared" ca="1" si="475"/>
        <v>0</v>
      </c>
      <c r="BV87" s="38">
        <f t="shared" ca="1" si="476"/>
        <v>0</v>
      </c>
      <c r="BW87" s="38">
        <f t="shared" ca="1" si="477"/>
        <v>0</v>
      </c>
      <c r="BX87" s="38">
        <f t="shared" ca="1" si="478"/>
        <v>0</v>
      </c>
      <c r="BY87" s="38">
        <f t="shared" ca="1" si="479"/>
        <v>0</v>
      </c>
      <c r="BZ87" s="38">
        <f t="shared" ca="1" si="480"/>
        <v>0</v>
      </c>
      <c r="CA87" s="20">
        <f t="shared" ca="1" si="481"/>
        <v>0</v>
      </c>
      <c r="CB87" s="34">
        <f t="shared" ca="1" si="86"/>
        <v>34.959320769772546</v>
      </c>
      <c r="CC87" s="34">
        <f t="shared" ca="1" si="87"/>
        <v>34.959320769772546</v>
      </c>
      <c r="CD87" s="25">
        <f t="shared" ca="1" si="482"/>
        <v>0</v>
      </c>
      <c r="CE87" s="35">
        <f t="shared" ca="1" si="421"/>
        <v>144.179</v>
      </c>
      <c r="CF87" s="35">
        <f t="shared" ca="1" si="422"/>
        <v>144.179</v>
      </c>
      <c r="CG87" s="47">
        <f t="shared" ca="1" si="332"/>
        <v>0</v>
      </c>
      <c r="CH87" s="5"/>
      <c r="CJ87" s="5">
        <f t="shared" ca="1" si="155"/>
        <v>44</v>
      </c>
      <c r="CK87" s="5">
        <f t="shared" ca="1" si="156"/>
        <v>37</v>
      </c>
      <c r="CL87" s="66">
        <f t="shared" ca="1" si="157"/>
        <v>0.15909090909090906</v>
      </c>
      <c r="CO87" s="5">
        <f t="shared" ca="1" si="423"/>
        <v>193326</v>
      </c>
      <c r="CP87" s="5">
        <f t="shared" ca="1" si="423"/>
        <v>1.1285499999999999</v>
      </c>
      <c r="CQ87" s="5">
        <f t="shared" ca="1" si="423"/>
        <v>36299.800000000003</v>
      </c>
      <c r="CR87" s="5">
        <f t="shared" ca="1" si="423"/>
        <v>21756.7</v>
      </c>
      <c r="CS87" s="5">
        <f t="shared" ca="1" si="423"/>
        <v>0</v>
      </c>
      <c r="CT87" s="5">
        <f t="shared" ca="1" si="423"/>
        <v>675.26900000000001</v>
      </c>
      <c r="CU87" s="5">
        <f t="shared" ca="1" si="423"/>
        <v>0</v>
      </c>
      <c r="CV87" s="5">
        <f t="shared" ca="1" si="423"/>
        <v>56747.6</v>
      </c>
      <c r="CW87" s="5">
        <f t="shared" ca="1" si="423"/>
        <v>77659.399999999994</v>
      </c>
      <c r="CX87" s="5">
        <f t="shared" ca="1" si="423"/>
        <v>0</v>
      </c>
      <c r="CY87" s="5">
        <f t="shared" ca="1" si="423"/>
        <v>185.864</v>
      </c>
      <c r="CZ87" s="5">
        <f t="shared" ca="1" si="423"/>
        <v>0</v>
      </c>
      <c r="DA87" s="5"/>
      <c r="DB87" s="5">
        <f t="shared" ca="1" si="424"/>
        <v>1450.94</v>
      </c>
      <c r="DC87" s="5">
        <f t="shared" ca="1" si="424"/>
        <v>218.137</v>
      </c>
      <c r="DD87" s="5">
        <f t="shared" ca="1" si="424"/>
        <v>0</v>
      </c>
      <c r="DE87" s="5">
        <f t="shared" ca="1" si="424"/>
        <v>0</v>
      </c>
      <c r="DF87" s="5">
        <f t="shared" ca="1" si="424"/>
        <v>0</v>
      </c>
      <c r="DG87" s="5">
        <f t="shared" ca="1" si="424"/>
        <v>0</v>
      </c>
      <c r="DH87" s="5">
        <f t="shared" ca="1" si="424"/>
        <v>1232.81</v>
      </c>
      <c r="DI87" s="5">
        <f t="shared" ca="1" si="424"/>
        <v>0</v>
      </c>
      <c r="DJ87" s="5">
        <f t="shared" ca="1" si="424"/>
        <v>0</v>
      </c>
      <c r="DK87" s="5">
        <f t="shared" ca="1" si="424"/>
        <v>0</v>
      </c>
      <c r="DL87" s="5">
        <f t="shared" ca="1" si="424"/>
        <v>0</v>
      </c>
      <c r="DM87" s="5">
        <f t="shared" ca="1" si="424"/>
        <v>0</v>
      </c>
      <c r="DN87" s="5"/>
      <c r="DO87" s="5">
        <f t="shared" ca="1" si="425"/>
        <v>140.46600000000001</v>
      </c>
      <c r="DP87" s="5">
        <f t="shared" ca="1" si="425"/>
        <v>1.50525</v>
      </c>
      <c r="DQ87" s="5">
        <f t="shared" ca="1" si="425"/>
        <v>55.055799999999998</v>
      </c>
      <c r="DR87" s="5">
        <f t="shared" ca="1" si="425"/>
        <v>21.285</v>
      </c>
      <c r="DS87" s="5">
        <f t="shared" ca="1" si="425"/>
        <v>0</v>
      </c>
      <c r="DT87" s="5">
        <f t="shared" ca="1" si="425"/>
        <v>0.47390199999999999</v>
      </c>
      <c r="DU87" s="5">
        <f t="shared" ca="1" si="425"/>
        <v>7.2283499999999998</v>
      </c>
      <c r="DV87" s="5">
        <f t="shared" ca="1" si="425"/>
        <v>54.917499999999997</v>
      </c>
      <c r="DW87" s="5"/>
      <c r="DX87" s="20">
        <f t="shared" ca="1" si="483"/>
        <v>32.761431252569913</v>
      </c>
      <c r="DY87" s="20">
        <f t="shared" ca="1" si="484"/>
        <v>0.88822463828262721</v>
      </c>
      <c r="DZ87" s="20">
        <f t="shared" ca="1" si="485"/>
        <v>5.042316222300931</v>
      </c>
      <c r="EA87" s="20">
        <f t="shared" ca="1" si="486"/>
        <v>3.0221698564106325</v>
      </c>
      <c r="EB87" s="20">
        <f t="shared" ca="1" si="487"/>
        <v>0</v>
      </c>
      <c r="EC87" s="20">
        <f t="shared" ca="1" si="488"/>
        <v>9.3799961242677032E-2</v>
      </c>
      <c r="ED87" s="20">
        <f t="shared" ca="1" si="489"/>
        <v>5.018951191014164</v>
      </c>
      <c r="EE87" s="20">
        <f t="shared" ca="1" si="490"/>
        <v>7.8826699887229221</v>
      </c>
      <c r="EF87" s="20">
        <f t="shared" ca="1" si="491"/>
        <v>10.787476857562766</v>
      </c>
      <c r="EG87" s="20">
        <f t="shared" ca="1" si="492"/>
        <v>0</v>
      </c>
      <c r="EH87" s="20">
        <f t="shared" ca="1" si="493"/>
        <v>2.5817912559896756E-2</v>
      </c>
      <c r="EI87" s="5"/>
      <c r="EJ87" s="5"/>
      <c r="EK87" s="5"/>
      <c r="EL87" s="5">
        <f t="shared" ca="1" si="407"/>
        <v>193326</v>
      </c>
      <c r="EM87" s="5">
        <f t="shared" ca="1" si="407"/>
        <v>1.1285499999999999</v>
      </c>
      <c r="EN87" s="5">
        <f t="shared" ca="1" si="407"/>
        <v>36299.800000000003</v>
      </c>
      <c r="EO87" s="5">
        <f t="shared" ca="1" si="407"/>
        <v>21756.7</v>
      </c>
      <c r="EP87" s="5">
        <f t="shared" ca="1" si="407"/>
        <v>0</v>
      </c>
      <c r="EQ87" s="5">
        <f t="shared" ca="1" si="407"/>
        <v>675.26900000000001</v>
      </c>
      <c r="ER87" s="5">
        <f t="shared" ca="1" si="407"/>
        <v>0</v>
      </c>
      <c r="ES87" s="5">
        <f t="shared" ca="1" si="407"/>
        <v>56747.6</v>
      </c>
      <c r="ET87" s="5">
        <f t="shared" ca="1" si="407"/>
        <v>77659.399999999994</v>
      </c>
      <c r="EU87" s="5">
        <f t="shared" ca="1" si="407"/>
        <v>0</v>
      </c>
      <c r="EV87" s="5">
        <f t="shared" ca="1" si="407"/>
        <v>185.864</v>
      </c>
      <c r="EW87" s="5">
        <f t="shared" ca="1" si="407"/>
        <v>0</v>
      </c>
      <c r="EX87" s="5"/>
      <c r="EY87" s="5">
        <f t="shared" ca="1" si="408"/>
        <v>1450.94</v>
      </c>
      <c r="EZ87" s="5">
        <f t="shared" ca="1" si="408"/>
        <v>218.137</v>
      </c>
      <c r="FA87" s="5">
        <f t="shared" ca="1" si="408"/>
        <v>0</v>
      </c>
      <c r="FB87" s="5">
        <f t="shared" ca="1" si="408"/>
        <v>0</v>
      </c>
      <c r="FC87" s="5">
        <f t="shared" ca="1" si="408"/>
        <v>0</v>
      </c>
      <c r="FD87" s="5">
        <f t="shared" ca="1" si="408"/>
        <v>0</v>
      </c>
      <c r="FE87" s="5">
        <f t="shared" ca="1" si="408"/>
        <v>1232.81</v>
      </c>
      <c r="FF87" s="5">
        <f t="shared" ca="1" si="408"/>
        <v>0</v>
      </c>
      <c r="FG87" s="5">
        <f t="shared" ca="1" si="408"/>
        <v>0</v>
      </c>
      <c r="FH87" s="5">
        <f t="shared" ca="1" si="408"/>
        <v>0</v>
      </c>
      <c r="FI87" s="5">
        <f t="shared" ca="1" si="408"/>
        <v>0</v>
      </c>
      <c r="FJ87" s="5">
        <f t="shared" ca="1" si="408"/>
        <v>0</v>
      </c>
      <c r="FK87" s="5"/>
      <c r="FL87" s="5">
        <f t="shared" ca="1" si="409"/>
        <v>140.46600000000001</v>
      </c>
      <c r="FM87" s="5">
        <f t="shared" ca="1" si="409"/>
        <v>1.50525</v>
      </c>
      <c r="FN87" s="5">
        <f t="shared" ca="1" si="409"/>
        <v>55.055799999999998</v>
      </c>
      <c r="FO87" s="5">
        <f t="shared" ca="1" si="409"/>
        <v>21.285</v>
      </c>
      <c r="FP87" s="5">
        <f t="shared" ca="1" si="409"/>
        <v>0</v>
      </c>
      <c r="FQ87" s="5">
        <f t="shared" ca="1" si="409"/>
        <v>0.47390199999999999</v>
      </c>
      <c r="FR87" s="5">
        <f t="shared" ca="1" si="409"/>
        <v>7.2283499999999998</v>
      </c>
      <c r="FS87" s="5">
        <f t="shared" ca="1" si="409"/>
        <v>54.917499999999997</v>
      </c>
      <c r="FT87" s="5"/>
      <c r="FU87" s="20">
        <f t="shared" ca="1" si="494"/>
        <v>32.761431252569913</v>
      </c>
      <c r="FV87" s="20">
        <f t="shared" ca="1" si="495"/>
        <v>0.88822463828262721</v>
      </c>
      <c r="FW87" s="20">
        <f t="shared" ca="1" si="496"/>
        <v>5.042316222300931</v>
      </c>
      <c r="FX87" s="20">
        <f t="shared" ca="1" si="497"/>
        <v>3.0221698564106325</v>
      </c>
      <c r="FY87" s="20">
        <f t="shared" ca="1" si="498"/>
        <v>0</v>
      </c>
      <c r="FZ87" s="20">
        <f t="shared" ca="1" si="499"/>
        <v>9.3799961242677032E-2</v>
      </c>
      <c r="GA87" s="20">
        <f t="shared" ca="1" si="500"/>
        <v>5.018951191014164</v>
      </c>
      <c r="GB87" s="20">
        <f t="shared" ca="1" si="501"/>
        <v>7.8826699887229221</v>
      </c>
      <c r="GC87" s="20">
        <f t="shared" ca="1" si="502"/>
        <v>10.787476857562766</v>
      </c>
      <c r="GD87" s="20">
        <f t="shared" ca="1" si="503"/>
        <v>0</v>
      </c>
      <c r="GE87" s="20">
        <f t="shared" ca="1" si="504"/>
        <v>2.5817912559896756E-2</v>
      </c>
      <c r="GF87" s="5"/>
      <c r="GG87" s="5"/>
      <c r="GH87" s="5"/>
      <c r="GI87" s="5">
        <f t="shared" ca="1" si="428"/>
        <v>191491</v>
      </c>
      <c r="GJ87" s="5">
        <f t="shared" ca="1" si="428"/>
        <v>4.59605</v>
      </c>
      <c r="GK87" s="5">
        <f t="shared" ca="1" si="428"/>
        <v>34472</v>
      </c>
      <c r="GL87" s="5">
        <f t="shared" ca="1" si="428"/>
        <v>21406.1</v>
      </c>
      <c r="GM87" s="5">
        <f t="shared" ca="1" si="428"/>
        <v>0</v>
      </c>
      <c r="GN87" s="5">
        <f t="shared" ca="1" si="428"/>
        <v>1305.6500000000001</v>
      </c>
      <c r="GO87" s="5">
        <f t="shared" ca="1" si="428"/>
        <v>0</v>
      </c>
      <c r="GP87" s="5">
        <f t="shared" ca="1" si="428"/>
        <v>56218.6</v>
      </c>
      <c r="GQ87" s="5">
        <f t="shared" ca="1" si="428"/>
        <v>77659.399999999994</v>
      </c>
      <c r="GR87" s="5">
        <f t="shared" ca="1" si="428"/>
        <v>0</v>
      </c>
      <c r="GS87" s="5">
        <f t="shared" ca="1" si="428"/>
        <v>424.5</v>
      </c>
      <c r="GT87" s="5">
        <f t="shared" ca="1" si="428"/>
        <v>0</v>
      </c>
      <c r="GU87" s="5"/>
      <c r="GV87" s="5">
        <f t="shared" ca="1" si="429"/>
        <v>2053.42</v>
      </c>
      <c r="GW87" s="5">
        <f t="shared" ca="1" si="429"/>
        <v>820.59799999999996</v>
      </c>
      <c r="GX87" s="5">
        <f t="shared" ca="1" si="429"/>
        <v>0</v>
      </c>
      <c r="GY87" s="5">
        <f t="shared" ca="1" si="429"/>
        <v>0</v>
      </c>
      <c r="GZ87" s="5">
        <f t="shared" ca="1" si="429"/>
        <v>0</v>
      </c>
      <c r="HA87" s="5">
        <f t="shared" ca="1" si="429"/>
        <v>0</v>
      </c>
      <c r="HB87" s="5">
        <f t="shared" ca="1" si="429"/>
        <v>1232.82</v>
      </c>
      <c r="HC87" s="5">
        <f t="shared" ca="1" si="429"/>
        <v>0</v>
      </c>
      <c r="HD87" s="5">
        <f t="shared" ca="1" si="429"/>
        <v>0</v>
      </c>
      <c r="HE87" s="5">
        <f t="shared" ca="1" si="429"/>
        <v>0</v>
      </c>
      <c r="HF87" s="5">
        <f t="shared" ca="1" si="429"/>
        <v>0</v>
      </c>
      <c r="HG87" s="5">
        <f t="shared" ca="1" si="429"/>
        <v>0</v>
      </c>
      <c r="HH87" s="5"/>
      <c r="HI87" s="5">
        <f t="shared" ca="1" si="430"/>
        <v>144.179</v>
      </c>
      <c r="HJ87" s="5">
        <f t="shared" ca="1" si="430"/>
        <v>5.5198799999999997</v>
      </c>
      <c r="HK87" s="5">
        <f t="shared" ca="1" si="430"/>
        <v>54.808999999999997</v>
      </c>
      <c r="HL87" s="5">
        <f t="shared" ca="1" si="430"/>
        <v>21.277100000000001</v>
      </c>
      <c r="HM87" s="5">
        <f t="shared" ca="1" si="430"/>
        <v>0</v>
      </c>
      <c r="HN87" s="5">
        <f t="shared" ca="1" si="430"/>
        <v>0.91369299999999998</v>
      </c>
      <c r="HO87" s="5">
        <f t="shared" ca="1" si="430"/>
        <v>7.2284300000000004</v>
      </c>
      <c r="HP87" s="5">
        <f t="shared" ca="1" si="430"/>
        <v>54.430500000000002</v>
      </c>
      <c r="HQ87" s="5"/>
      <c r="HR87" s="20">
        <f t="shared" ca="1" si="103"/>
        <v>34.959320769772546</v>
      </c>
      <c r="HS87" s="20">
        <f t="shared" ca="1" si="104"/>
        <v>3.3414138167657987</v>
      </c>
      <c r="HT87" s="20">
        <f t="shared" ca="1" si="105"/>
        <v>4.788421005491978</v>
      </c>
      <c r="HU87" s="20">
        <f t="shared" ca="1" si="106"/>
        <v>2.9734688699716241</v>
      </c>
      <c r="HV87" s="20">
        <f t="shared" ca="1" si="107"/>
        <v>0</v>
      </c>
      <c r="HW87" s="20">
        <f t="shared" ca="1" si="108"/>
        <v>0.1813646404566199</v>
      </c>
      <c r="HX87" s="20">
        <f t="shared" ca="1" si="109"/>
        <v>5.0189919024878789</v>
      </c>
      <c r="HY87" s="20">
        <f t="shared" ca="1" si="110"/>
        <v>7.8091878956646354</v>
      </c>
      <c r="HZ87" s="20">
        <f t="shared" ca="1" si="111"/>
        <v>10.787476857562766</v>
      </c>
      <c r="IA87" s="20">
        <f t="shared" ca="1" si="112"/>
        <v>0</v>
      </c>
      <c r="IB87" s="20">
        <f t="shared" ca="1" si="113"/>
        <v>5.8966254259437939E-2</v>
      </c>
      <c r="IC87" s="5"/>
      <c r="ID87" s="5"/>
      <c r="IE87" s="5"/>
      <c r="IF87" s="5">
        <f t="shared" ca="1" si="410"/>
        <v>191491</v>
      </c>
      <c r="IG87" s="5">
        <f t="shared" ca="1" si="410"/>
        <v>4.59605</v>
      </c>
      <c r="IH87" s="5">
        <f t="shared" ca="1" si="410"/>
        <v>34472</v>
      </c>
      <c r="II87" s="5">
        <f t="shared" ca="1" si="410"/>
        <v>21406.1</v>
      </c>
      <c r="IJ87" s="5">
        <f t="shared" ca="1" si="410"/>
        <v>0</v>
      </c>
      <c r="IK87" s="5">
        <f t="shared" ca="1" si="410"/>
        <v>1305.6500000000001</v>
      </c>
      <c r="IL87" s="5">
        <f t="shared" ca="1" si="410"/>
        <v>0</v>
      </c>
      <c r="IM87" s="5">
        <f t="shared" ca="1" si="410"/>
        <v>56218.6</v>
      </c>
      <c r="IN87" s="5">
        <f t="shared" ca="1" si="410"/>
        <v>77659.399999999994</v>
      </c>
      <c r="IO87" s="5">
        <f t="shared" ca="1" si="410"/>
        <v>0</v>
      </c>
      <c r="IP87" s="5">
        <f t="shared" ca="1" si="410"/>
        <v>424.5</v>
      </c>
      <c r="IQ87" s="5">
        <f t="shared" ca="1" si="410"/>
        <v>0</v>
      </c>
      <c r="IR87" s="5"/>
      <c r="IS87" s="5">
        <f t="shared" ca="1" si="411"/>
        <v>2053.42</v>
      </c>
      <c r="IT87" s="5">
        <f t="shared" ca="1" si="411"/>
        <v>820.59799999999996</v>
      </c>
      <c r="IU87" s="5">
        <f t="shared" ca="1" si="411"/>
        <v>0</v>
      </c>
      <c r="IV87" s="5">
        <f t="shared" ca="1" si="411"/>
        <v>0</v>
      </c>
      <c r="IW87" s="5">
        <f t="shared" ca="1" si="411"/>
        <v>0</v>
      </c>
      <c r="IX87" s="5">
        <f t="shared" ca="1" si="411"/>
        <v>0</v>
      </c>
      <c r="IY87" s="5">
        <f t="shared" ca="1" si="411"/>
        <v>1232.82</v>
      </c>
      <c r="IZ87" s="5">
        <f t="shared" ca="1" si="411"/>
        <v>0</v>
      </c>
      <c r="JA87" s="5">
        <f t="shared" ca="1" si="411"/>
        <v>0</v>
      </c>
      <c r="JB87" s="5">
        <f t="shared" ca="1" si="411"/>
        <v>0</v>
      </c>
      <c r="JC87" s="5">
        <f t="shared" ca="1" si="411"/>
        <v>0</v>
      </c>
      <c r="JD87" s="5">
        <f t="shared" ca="1" si="411"/>
        <v>0</v>
      </c>
      <c r="JE87" s="5"/>
      <c r="JF87" s="5">
        <f t="shared" ca="1" si="412"/>
        <v>144.179</v>
      </c>
      <c r="JG87" s="5">
        <f t="shared" ca="1" si="412"/>
        <v>5.5198799999999997</v>
      </c>
      <c r="JH87" s="5">
        <f t="shared" ca="1" si="412"/>
        <v>54.808999999999997</v>
      </c>
      <c r="JI87" s="5">
        <f t="shared" ca="1" si="412"/>
        <v>21.277100000000001</v>
      </c>
      <c r="JJ87" s="5">
        <f t="shared" ca="1" si="412"/>
        <v>0</v>
      </c>
      <c r="JK87" s="5">
        <f t="shared" ca="1" si="412"/>
        <v>0.91369299999999998</v>
      </c>
      <c r="JL87" s="5">
        <f t="shared" ca="1" si="412"/>
        <v>7.2284300000000004</v>
      </c>
      <c r="JM87" s="5">
        <f t="shared" ca="1" si="412"/>
        <v>54.430500000000002</v>
      </c>
      <c r="JN87" s="5"/>
      <c r="JO87" s="20">
        <f t="shared" ca="1" si="505"/>
        <v>34.959320769772546</v>
      </c>
      <c r="JP87" s="20">
        <f t="shared" ca="1" si="506"/>
        <v>3.3414138167657987</v>
      </c>
      <c r="JQ87" s="20">
        <f t="shared" ca="1" si="507"/>
        <v>4.788421005491978</v>
      </c>
      <c r="JR87" s="20">
        <f t="shared" ca="1" si="508"/>
        <v>2.9734688699716241</v>
      </c>
      <c r="JS87" s="20">
        <f t="shared" ca="1" si="509"/>
        <v>0</v>
      </c>
      <c r="JT87" s="20">
        <f t="shared" ca="1" si="510"/>
        <v>0.1813646404566199</v>
      </c>
      <c r="JU87" s="20">
        <f t="shared" ca="1" si="511"/>
        <v>5.0189919024878789</v>
      </c>
      <c r="JV87" s="20">
        <f t="shared" ca="1" si="512"/>
        <v>7.8091878956646354</v>
      </c>
      <c r="JW87" s="20">
        <f t="shared" ca="1" si="513"/>
        <v>10.787476857562766</v>
      </c>
      <c r="JX87" s="20">
        <f t="shared" ca="1" si="514"/>
        <v>0</v>
      </c>
      <c r="JY87" s="20">
        <f t="shared" ca="1" si="515"/>
        <v>5.8966254259437939E-2</v>
      </c>
    </row>
    <row r="88" spans="1:285" ht="15" customHeight="1" x14ac:dyDescent="0.25">
      <c r="A88" s="5">
        <f>IF('Old Results'!E68='New Results'!E68,'New Results'!E68,"0")</f>
        <v>42554</v>
      </c>
      <c r="B88" s="5">
        <f t="shared" si="333"/>
        <v>700</v>
      </c>
      <c r="C88" s="28">
        <f t="shared" si="413"/>
        <v>67</v>
      </c>
      <c r="D88" s="43" t="str">
        <f>'Old Results'!C68</f>
        <v>070015-Run03</v>
      </c>
      <c r="E88" s="43" t="str">
        <f>'New Results'!C68</f>
        <v>070015-Run03</v>
      </c>
      <c r="F88" s="5">
        <f t="shared" ca="1" si="432"/>
        <v>0</v>
      </c>
      <c r="G88" s="5">
        <f t="shared" ca="1" si="433"/>
        <v>0</v>
      </c>
      <c r="H88" s="5">
        <f t="shared" ca="1" si="434"/>
        <v>0</v>
      </c>
      <c r="I88" s="5">
        <f t="shared" ca="1" si="435"/>
        <v>0</v>
      </c>
      <c r="J88" s="5">
        <f t="shared" ca="1" si="436"/>
        <v>0</v>
      </c>
      <c r="K88" s="5">
        <f t="shared" ca="1" si="437"/>
        <v>0</v>
      </c>
      <c r="L88" s="5">
        <f t="shared" ca="1" si="438"/>
        <v>0</v>
      </c>
      <c r="M88" s="5">
        <f t="shared" ca="1" si="439"/>
        <v>0</v>
      </c>
      <c r="N88" s="5">
        <f t="shared" ca="1" si="440"/>
        <v>0</v>
      </c>
      <c r="O88" s="5">
        <f t="shared" ca="1" si="441"/>
        <v>0</v>
      </c>
      <c r="P88" s="5">
        <f t="shared" ca="1" si="442"/>
        <v>0</v>
      </c>
      <c r="Q88" s="5">
        <f t="shared" ca="1" si="442"/>
        <v>0</v>
      </c>
      <c r="R88" s="5">
        <f t="shared" ca="1" si="443"/>
        <v>0</v>
      </c>
      <c r="S88" s="5">
        <f t="shared" ca="1" si="444"/>
        <v>0</v>
      </c>
      <c r="T88" s="5">
        <f t="shared" ca="1" si="445"/>
        <v>0</v>
      </c>
      <c r="U88" s="5">
        <f t="shared" ca="1" si="446"/>
        <v>0</v>
      </c>
      <c r="V88" s="5">
        <f t="shared" ca="1" si="447"/>
        <v>0</v>
      </c>
      <c r="W88" s="5">
        <f t="shared" ca="1" si="448"/>
        <v>0</v>
      </c>
      <c r="X88" s="5">
        <f t="shared" ca="1" si="449"/>
        <v>0</v>
      </c>
      <c r="Y88" s="5">
        <f t="shared" ca="1" si="450"/>
        <v>0</v>
      </c>
      <c r="Z88" s="5">
        <f t="shared" ca="1" si="451"/>
        <v>0</v>
      </c>
      <c r="AA88" s="5">
        <f t="shared" ca="1" si="452"/>
        <v>0</v>
      </c>
      <c r="AB88" s="5">
        <f t="shared" ca="1" si="453"/>
        <v>0</v>
      </c>
      <c r="AC88" s="5">
        <f t="shared" ca="1" si="453"/>
        <v>0</v>
      </c>
      <c r="AD88" s="38">
        <f t="shared" ca="1" si="454"/>
        <v>0</v>
      </c>
      <c r="AE88" s="38">
        <f t="shared" ca="1" si="455"/>
        <v>0</v>
      </c>
      <c r="AF88" s="38">
        <f t="shared" ca="1" si="456"/>
        <v>0</v>
      </c>
      <c r="AG88" s="38">
        <f t="shared" ca="1" si="457"/>
        <v>0</v>
      </c>
      <c r="AH88" s="38">
        <f t="shared" ca="1" si="458"/>
        <v>0</v>
      </c>
      <c r="AI88" s="38">
        <f t="shared" ca="1" si="459"/>
        <v>0</v>
      </c>
      <c r="AJ88" s="38">
        <f t="shared" ca="1" si="460"/>
        <v>0</v>
      </c>
      <c r="AK88" s="38">
        <f t="shared" ca="1" si="461"/>
        <v>0</v>
      </c>
      <c r="AL88" s="34">
        <f t="shared" ca="1" si="330"/>
        <v>37.156116087794331</v>
      </c>
      <c r="AM88" s="34">
        <f t="shared" ca="1" si="331"/>
        <v>37.156116087794331</v>
      </c>
      <c r="AN88" s="25">
        <f t="shared" ca="1" si="462"/>
        <v>0</v>
      </c>
      <c r="AO88" s="35">
        <f t="shared" ca="1" si="417"/>
        <v>142.678</v>
      </c>
      <c r="AP88" s="35">
        <f t="shared" ca="1" si="418"/>
        <v>142.678</v>
      </c>
      <c r="AQ88" s="47">
        <f t="shared" ca="1" si="131"/>
        <v>0</v>
      </c>
      <c r="AR88" s="35">
        <f t="shared" ca="1" si="70"/>
        <v>-27.7</v>
      </c>
      <c r="AS88" s="35">
        <f t="shared" ca="1" si="71"/>
        <v>-27.7</v>
      </c>
      <c r="AT88" s="49">
        <f t="shared" ca="1" si="132"/>
        <v>0</v>
      </c>
      <c r="AU88" s="5"/>
      <c r="AV88" s="5">
        <f t="shared" ca="1" si="72"/>
        <v>0</v>
      </c>
      <c r="AW88" s="5">
        <f t="shared" ca="1" si="73"/>
        <v>0</v>
      </c>
      <c r="AX88" s="5">
        <f t="shared" ca="1" si="74"/>
        <v>0</v>
      </c>
      <c r="AY88" s="5">
        <f t="shared" ca="1" si="75"/>
        <v>0</v>
      </c>
      <c r="AZ88" s="5">
        <f t="shared" ca="1" si="76"/>
        <v>0</v>
      </c>
      <c r="BA88" s="5">
        <f t="shared" ca="1" si="77"/>
        <v>0</v>
      </c>
      <c r="BB88" s="5">
        <f t="shared" ca="1" si="78"/>
        <v>0</v>
      </c>
      <c r="BC88" s="5">
        <f t="shared" ca="1" si="79"/>
        <v>0</v>
      </c>
      <c r="BD88" s="5">
        <f t="shared" ca="1" si="80"/>
        <v>0</v>
      </c>
      <c r="BE88" s="5">
        <f t="shared" ca="1" si="81"/>
        <v>0</v>
      </c>
      <c r="BF88" s="5">
        <f t="shared" ca="1" si="82"/>
        <v>0</v>
      </c>
      <c r="BG88" s="5">
        <f t="shared" ca="1" si="83"/>
        <v>0</v>
      </c>
      <c r="BH88" s="5">
        <f t="shared" ca="1" si="463"/>
        <v>0</v>
      </c>
      <c r="BI88" s="5">
        <f t="shared" ca="1" si="464"/>
        <v>0</v>
      </c>
      <c r="BJ88" s="5">
        <f t="shared" ca="1" si="465"/>
        <v>0</v>
      </c>
      <c r="BK88" s="5">
        <f t="shared" ca="1" si="466"/>
        <v>0</v>
      </c>
      <c r="BL88" s="5">
        <f t="shared" ca="1" si="467"/>
        <v>0</v>
      </c>
      <c r="BM88" s="5">
        <f t="shared" ca="1" si="468"/>
        <v>0</v>
      </c>
      <c r="BN88" s="5">
        <f t="shared" ca="1" si="469"/>
        <v>0</v>
      </c>
      <c r="BO88" s="5">
        <f t="shared" ca="1" si="470"/>
        <v>0</v>
      </c>
      <c r="BP88" s="5">
        <f t="shared" ca="1" si="471"/>
        <v>0</v>
      </c>
      <c r="BQ88" s="5">
        <f t="shared" ca="1" si="472"/>
        <v>0</v>
      </c>
      <c r="BR88" s="5">
        <f t="shared" ca="1" si="473"/>
        <v>0</v>
      </c>
      <c r="BS88" s="5">
        <f t="shared" ca="1" si="473"/>
        <v>0</v>
      </c>
      <c r="BT88" s="38">
        <f t="shared" ca="1" si="474"/>
        <v>0</v>
      </c>
      <c r="BU88" s="38">
        <f t="shared" ca="1" si="475"/>
        <v>0</v>
      </c>
      <c r="BV88" s="38">
        <f t="shared" ca="1" si="476"/>
        <v>0</v>
      </c>
      <c r="BW88" s="38">
        <f t="shared" ca="1" si="477"/>
        <v>0</v>
      </c>
      <c r="BX88" s="38">
        <f t="shared" ca="1" si="478"/>
        <v>0</v>
      </c>
      <c r="BY88" s="38">
        <f t="shared" ca="1" si="479"/>
        <v>0</v>
      </c>
      <c r="BZ88" s="38">
        <f t="shared" ca="1" si="480"/>
        <v>0</v>
      </c>
      <c r="CA88" s="20">
        <f t="shared" ca="1" si="481"/>
        <v>0</v>
      </c>
      <c r="CB88" s="34">
        <f t="shared" ca="1" si="86"/>
        <v>33.37002490952672</v>
      </c>
      <c r="CC88" s="34">
        <f t="shared" ca="1" si="87"/>
        <v>33.37002490952672</v>
      </c>
      <c r="CD88" s="25">
        <f t="shared" ca="1" si="482"/>
        <v>0</v>
      </c>
      <c r="CE88" s="35">
        <f t="shared" ca="1" si="421"/>
        <v>114.946</v>
      </c>
      <c r="CF88" s="35">
        <f t="shared" ca="1" si="422"/>
        <v>114.946</v>
      </c>
      <c r="CG88" s="47">
        <f t="shared" ca="1" si="332"/>
        <v>0</v>
      </c>
      <c r="CH88" s="5"/>
      <c r="CJ88" s="5">
        <f t="shared" ca="1" si="155"/>
        <v>909</v>
      </c>
      <c r="CK88" s="5">
        <f t="shared" ca="1" si="156"/>
        <v>851</v>
      </c>
      <c r="CL88" s="66">
        <f t="shared" ca="1" si="157"/>
        <v>6.3806380638063764E-2</v>
      </c>
      <c r="CO88" s="5">
        <f t="shared" ca="1" si="423"/>
        <v>291797</v>
      </c>
      <c r="CP88" s="5">
        <f t="shared" ca="1" si="423"/>
        <v>3.3523100000000001</v>
      </c>
      <c r="CQ88" s="5">
        <f t="shared" ca="1" si="423"/>
        <v>104863</v>
      </c>
      <c r="CR88" s="5">
        <f t="shared" ca="1" si="423"/>
        <v>39302.199999999997</v>
      </c>
      <c r="CS88" s="5">
        <f t="shared" ca="1" si="423"/>
        <v>310.608</v>
      </c>
      <c r="CT88" s="5">
        <f t="shared" ca="1" si="423"/>
        <v>9537.2999999999993</v>
      </c>
      <c r="CU88" s="5">
        <f t="shared" ca="1" si="423"/>
        <v>1089.17</v>
      </c>
      <c r="CV88" s="5">
        <f t="shared" ca="1" si="423"/>
        <v>24206.5</v>
      </c>
      <c r="CW88" s="5">
        <f t="shared" ca="1" si="423"/>
        <v>67692</v>
      </c>
      <c r="CX88" s="5">
        <f t="shared" ca="1" si="423"/>
        <v>0</v>
      </c>
      <c r="CY88" s="5">
        <f t="shared" ca="1" si="423"/>
        <v>44792.9</v>
      </c>
      <c r="CZ88" s="5">
        <f t="shared" ca="1" si="423"/>
        <v>0</v>
      </c>
      <c r="DA88" s="5"/>
      <c r="DB88" s="5">
        <f t="shared" ca="1" si="424"/>
        <v>5855.3</v>
      </c>
      <c r="DC88" s="5">
        <f t="shared" ca="1" si="424"/>
        <v>801.15300000000002</v>
      </c>
      <c r="DD88" s="5">
        <f t="shared" ca="1" si="424"/>
        <v>0</v>
      </c>
      <c r="DE88" s="5">
        <f t="shared" ca="1" si="424"/>
        <v>0</v>
      </c>
      <c r="DF88" s="5">
        <f t="shared" ca="1" si="424"/>
        <v>0</v>
      </c>
      <c r="DG88" s="5">
        <f t="shared" ca="1" si="424"/>
        <v>0</v>
      </c>
      <c r="DH88" s="5">
        <f t="shared" ca="1" si="424"/>
        <v>5054.1499999999996</v>
      </c>
      <c r="DI88" s="5">
        <f t="shared" ca="1" si="424"/>
        <v>0</v>
      </c>
      <c r="DJ88" s="5">
        <f t="shared" ca="1" si="424"/>
        <v>0</v>
      </c>
      <c r="DK88" s="5">
        <f t="shared" ca="1" si="424"/>
        <v>0</v>
      </c>
      <c r="DL88" s="5">
        <f t="shared" ca="1" si="424"/>
        <v>0</v>
      </c>
      <c r="DM88" s="5">
        <f t="shared" ca="1" si="424"/>
        <v>0</v>
      </c>
      <c r="DN88" s="5"/>
      <c r="DO88" s="5">
        <f t="shared" ca="1" si="425"/>
        <v>142.678</v>
      </c>
      <c r="DP88" s="5">
        <f t="shared" ca="1" si="425"/>
        <v>3.2336800000000001</v>
      </c>
      <c r="DQ88" s="5">
        <f t="shared" ca="1" si="425"/>
        <v>79.598799999999997</v>
      </c>
      <c r="DR88" s="5">
        <f t="shared" ca="1" si="425"/>
        <v>22.667400000000001</v>
      </c>
      <c r="DS88" s="5">
        <f t="shared" ca="1" si="425"/>
        <v>0.27881299999999998</v>
      </c>
      <c r="DT88" s="5">
        <f t="shared" ca="1" si="425"/>
        <v>5.0357500000000002</v>
      </c>
      <c r="DU88" s="5">
        <f t="shared" ca="1" si="425"/>
        <v>18.014900000000001</v>
      </c>
      <c r="DV88" s="5">
        <f t="shared" ca="1" si="425"/>
        <v>13.8489</v>
      </c>
      <c r="DW88" s="5"/>
      <c r="DX88" s="20">
        <f t="shared" ca="1" si="483"/>
        <v>37.156116087794331</v>
      </c>
      <c r="DY88" s="20">
        <f t="shared" ca="1" si="484"/>
        <v>1.8829425690116088</v>
      </c>
      <c r="DZ88" s="20">
        <f t="shared" ca="1" si="485"/>
        <v>8.4079653146590214</v>
      </c>
      <c r="EA88" s="20">
        <f t="shared" ca="1" si="486"/>
        <v>3.1512691262866004</v>
      </c>
      <c r="EB88" s="20">
        <f t="shared" ca="1" si="487"/>
        <v>2.490469746674813E-2</v>
      </c>
      <c r="EC88" s="20">
        <f t="shared" ca="1" si="488"/>
        <v>0.76470525920007515</v>
      </c>
      <c r="ED88" s="20">
        <f t="shared" ca="1" si="489"/>
        <v>11.964357006156881</v>
      </c>
      <c r="EE88" s="20">
        <f t="shared" ca="1" si="490"/>
        <v>1.9408887061145836</v>
      </c>
      <c r="EF88" s="20">
        <f t="shared" ca="1" si="491"/>
        <v>5.4275768200404189</v>
      </c>
      <c r="EG88" s="20">
        <f t="shared" ca="1" si="492"/>
        <v>0</v>
      </c>
      <c r="EH88" s="20">
        <f t="shared" ca="1" si="493"/>
        <v>3.591516068994689</v>
      </c>
      <c r="EI88" s="5"/>
      <c r="EJ88" s="5"/>
      <c r="EK88" s="5"/>
      <c r="EL88" s="5">
        <f t="shared" ca="1" si="407"/>
        <v>291797</v>
      </c>
      <c r="EM88" s="5">
        <f t="shared" ca="1" si="407"/>
        <v>3.3523100000000001</v>
      </c>
      <c r="EN88" s="5">
        <f t="shared" ca="1" si="407"/>
        <v>104863</v>
      </c>
      <c r="EO88" s="5">
        <f t="shared" ca="1" si="407"/>
        <v>39302.199999999997</v>
      </c>
      <c r="EP88" s="5">
        <f t="shared" ca="1" si="407"/>
        <v>310.608</v>
      </c>
      <c r="EQ88" s="5">
        <f t="shared" ca="1" si="407"/>
        <v>9537.2999999999993</v>
      </c>
      <c r="ER88" s="5">
        <f t="shared" ca="1" si="407"/>
        <v>1089.17</v>
      </c>
      <c r="ES88" s="5">
        <f t="shared" ca="1" si="407"/>
        <v>24206.5</v>
      </c>
      <c r="ET88" s="5">
        <f t="shared" ca="1" si="407"/>
        <v>67692</v>
      </c>
      <c r="EU88" s="5">
        <f t="shared" ca="1" si="407"/>
        <v>0</v>
      </c>
      <c r="EV88" s="5">
        <f t="shared" ca="1" si="407"/>
        <v>44792.9</v>
      </c>
      <c r="EW88" s="5">
        <f t="shared" ca="1" si="407"/>
        <v>0</v>
      </c>
      <c r="EX88" s="5"/>
      <c r="EY88" s="5">
        <f t="shared" ca="1" si="408"/>
        <v>5855.3</v>
      </c>
      <c r="EZ88" s="5">
        <f t="shared" ca="1" si="408"/>
        <v>801.15300000000002</v>
      </c>
      <c r="FA88" s="5">
        <f t="shared" ca="1" si="408"/>
        <v>0</v>
      </c>
      <c r="FB88" s="5">
        <f t="shared" ca="1" si="408"/>
        <v>0</v>
      </c>
      <c r="FC88" s="5">
        <f t="shared" ca="1" si="408"/>
        <v>0</v>
      </c>
      <c r="FD88" s="5">
        <f t="shared" ca="1" si="408"/>
        <v>0</v>
      </c>
      <c r="FE88" s="5">
        <f t="shared" ca="1" si="408"/>
        <v>5054.1499999999996</v>
      </c>
      <c r="FF88" s="5">
        <f t="shared" ca="1" si="408"/>
        <v>0</v>
      </c>
      <c r="FG88" s="5">
        <f t="shared" ca="1" si="408"/>
        <v>0</v>
      </c>
      <c r="FH88" s="5">
        <f t="shared" ca="1" si="408"/>
        <v>0</v>
      </c>
      <c r="FI88" s="5">
        <f t="shared" ca="1" si="408"/>
        <v>0</v>
      </c>
      <c r="FJ88" s="5">
        <f t="shared" ca="1" si="408"/>
        <v>0</v>
      </c>
      <c r="FK88" s="5"/>
      <c r="FL88" s="5">
        <f t="shared" ca="1" si="409"/>
        <v>142.678</v>
      </c>
      <c r="FM88" s="5">
        <f t="shared" ca="1" si="409"/>
        <v>3.2336800000000001</v>
      </c>
      <c r="FN88" s="5">
        <f t="shared" ca="1" si="409"/>
        <v>79.598799999999997</v>
      </c>
      <c r="FO88" s="5">
        <f t="shared" ca="1" si="409"/>
        <v>22.667400000000001</v>
      </c>
      <c r="FP88" s="5">
        <f t="shared" ca="1" si="409"/>
        <v>0.27881299999999998</v>
      </c>
      <c r="FQ88" s="5">
        <f t="shared" ca="1" si="409"/>
        <v>5.0357500000000002</v>
      </c>
      <c r="FR88" s="5">
        <f t="shared" ca="1" si="409"/>
        <v>18.014900000000001</v>
      </c>
      <c r="FS88" s="5">
        <f t="shared" ca="1" si="409"/>
        <v>13.8489</v>
      </c>
      <c r="FT88" s="5"/>
      <c r="FU88" s="20">
        <f t="shared" ca="1" si="494"/>
        <v>37.156116087794331</v>
      </c>
      <c r="FV88" s="20">
        <f t="shared" ca="1" si="495"/>
        <v>1.8829425690116088</v>
      </c>
      <c r="FW88" s="20">
        <f t="shared" ca="1" si="496"/>
        <v>8.4079653146590214</v>
      </c>
      <c r="FX88" s="20">
        <f t="shared" ca="1" si="497"/>
        <v>3.1512691262866004</v>
      </c>
      <c r="FY88" s="20">
        <f t="shared" ca="1" si="498"/>
        <v>2.490469746674813E-2</v>
      </c>
      <c r="FZ88" s="20">
        <f t="shared" ca="1" si="499"/>
        <v>0.76470525920007515</v>
      </c>
      <c r="GA88" s="20">
        <f t="shared" ca="1" si="500"/>
        <v>11.964357006156881</v>
      </c>
      <c r="GB88" s="20">
        <f t="shared" ca="1" si="501"/>
        <v>1.9408887061145836</v>
      </c>
      <c r="GC88" s="20">
        <f t="shared" ca="1" si="502"/>
        <v>5.4275768200404189</v>
      </c>
      <c r="GD88" s="20">
        <f t="shared" ca="1" si="503"/>
        <v>0</v>
      </c>
      <c r="GE88" s="20">
        <f t="shared" ca="1" si="504"/>
        <v>3.591516068994689</v>
      </c>
      <c r="GF88" s="5"/>
      <c r="GG88" s="5"/>
      <c r="GH88" s="5"/>
      <c r="GI88" s="5">
        <f t="shared" ca="1" si="428"/>
        <v>252920</v>
      </c>
      <c r="GJ88" s="5">
        <f t="shared" ca="1" si="428"/>
        <v>2.3944999999999999</v>
      </c>
      <c r="GK88" s="5">
        <f t="shared" ca="1" si="428"/>
        <v>76970.100000000006</v>
      </c>
      <c r="GL88" s="5">
        <f t="shared" ca="1" si="428"/>
        <v>29543.3</v>
      </c>
      <c r="GM88" s="5">
        <f t="shared" ca="1" si="428"/>
        <v>2624.15</v>
      </c>
      <c r="GN88" s="5">
        <f t="shared" ca="1" si="428"/>
        <v>6977.84</v>
      </c>
      <c r="GO88" s="5">
        <f t="shared" ca="1" si="428"/>
        <v>1089.17</v>
      </c>
      <c r="GP88" s="5">
        <f t="shared" ca="1" si="428"/>
        <v>23228</v>
      </c>
      <c r="GQ88" s="5">
        <f t="shared" ca="1" si="428"/>
        <v>67692</v>
      </c>
      <c r="GR88" s="5">
        <f t="shared" ca="1" si="428"/>
        <v>0</v>
      </c>
      <c r="GS88" s="5">
        <f t="shared" ca="1" si="428"/>
        <v>44792.9</v>
      </c>
      <c r="GT88" s="5">
        <f t="shared" ca="1" si="428"/>
        <v>0</v>
      </c>
      <c r="GU88" s="5"/>
      <c r="GV88" s="5">
        <f t="shared" ca="1" si="429"/>
        <v>5570.65</v>
      </c>
      <c r="GW88" s="5">
        <f t="shared" ca="1" si="429"/>
        <v>425.32100000000003</v>
      </c>
      <c r="GX88" s="5">
        <f t="shared" ca="1" si="429"/>
        <v>0</v>
      </c>
      <c r="GY88" s="5">
        <f t="shared" ca="1" si="429"/>
        <v>0</v>
      </c>
      <c r="GZ88" s="5">
        <f t="shared" ca="1" si="429"/>
        <v>0</v>
      </c>
      <c r="HA88" s="5">
        <f t="shared" ca="1" si="429"/>
        <v>0</v>
      </c>
      <c r="HB88" s="5">
        <f t="shared" ca="1" si="429"/>
        <v>5145.33</v>
      </c>
      <c r="HC88" s="5">
        <f t="shared" ca="1" si="429"/>
        <v>0</v>
      </c>
      <c r="HD88" s="5">
        <f t="shared" ca="1" si="429"/>
        <v>0</v>
      </c>
      <c r="HE88" s="5">
        <f t="shared" ca="1" si="429"/>
        <v>0</v>
      </c>
      <c r="HF88" s="5">
        <f t="shared" ca="1" si="429"/>
        <v>0</v>
      </c>
      <c r="HG88" s="5">
        <f t="shared" ca="1" si="429"/>
        <v>0</v>
      </c>
      <c r="HH88" s="5"/>
      <c r="HI88" s="5">
        <f t="shared" ca="1" si="430"/>
        <v>114.946</v>
      </c>
      <c r="HJ88" s="5">
        <f t="shared" ca="1" si="430"/>
        <v>1.7281200000000001</v>
      </c>
      <c r="HK88" s="5">
        <f t="shared" ca="1" si="430"/>
        <v>58.782800000000002</v>
      </c>
      <c r="HL88" s="5">
        <f t="shared" ca="1" si="430"/>
        <v>17.3477</v>
      </c>
      <c r="HM88" s="5">
        <f t="shared" ca="1" si="430"/>
        <v>1.7284999999999999</v>
      </c>
      <c r="HN88" s="5">
        <f t="shared" ca="1" si="430"/>
        <v>3.7246100000000002</v>
      </c>
      <c r="HO88" s="5">
        <f t="shared" ca="1" si="430"/>
        <v>18.322900000000001</v>
      </c>
      <c r="HP88" s="5">
        <f t="shared" ca="1" si="430"/>
        <v>13.3116</v>
      </c>
      <c r="HQ88" s="5"/>
      <c r="HR88" s="20">
        <f t="shared" ca="1" si="103"/>
        <v>33.37002490952672</v>
      </c>
      <c r="HS88" s="20">
        <f t="shared" ca="1" si="104"/>
        <v>0.99967735192931351</v>
      </c>
      <c r="HT88" s="20">
        <f t="shared" ca="1" si="105"/>
        <v>6.1714992997133065</v>
      </c>
      <c r="HU88" s="20">
        <f t="shared" ca="1" si="106"/>
        <v>2.3687958734784038</v>
      </c>
      <c r="HV88" s="20">
        <f t="shared" ca="1" si="107"/>
        <v>0.21040559759364572</v>
      </c>
      <c r="HW88" s="20">
        <f t="shared" ca="1" si="108"/>
        <v>0.55948653663580394</v>
      </c>
      <c r="HX88" s="20">
        <f t="shared" ca="1" si="109"/>
        <v>12.178625935047233</v>
      </c>
      <c r="HY88" s="20">
        <f t="shared" ca="1" si="110"/>
        <v>1.8624321097899141</v>
      </c>
      <c r="HZ88" s="20">
        <f t="shared" ca="1" si="111"/>
        <v>5.4275768200404189</v>
      </c>
      <c r="IA88" s="20">
        <f t="shared" ca="1" si="112"/>
        <v>0</v>
      </c>
      <c r="IB88" s="20">
        <f t="shared" ca="1" si="113"/>
        <v>3.591516068994689</v>
      </c>
      <c r="IC88" s="5"/>
      <c r="ID88" s="5"/>
      <c r="IE88" s="5"/>
      <c r="IF88" s="5">
        <f t="shared" ca="1" si="410"/>
        <v>252920</v>
      </c>
      <c r="IG88" s="5">
        <f t="shared" ca="1" si="410"/>
        <v>2.3944999999999999</v>
      </c>
      <c r="IH88" s="5">
        <f t="shared" ca="1" si="410"/>
        <v>76970.100000000006</v>
      </c>
      <c r="II88" s="5">
        <f t="shared" ca="1" si="410"/>
        <v>29543.3</v>
      </c>
      <c r="IJ88" s="5">
        <f t="shared" ca="1" si="410"/>
        <v>2624.15</v>
      </c>
      <c r="IK88" s="5">
        <f t="shared" ca="1" si="410"/>
        <v>6977.84</v>
      </c>
      <c r="IL88" s="5">
        <f t="shared" ca="1" si="410"/>
        <v>1089.17</v>
      </c>
      <c r="IM88" s="5">
        <f t="shared" ca="1" si="410"/>
        <v>23228</v>
      </c>
      <c r="IN88" s="5">
        <f t="shared" ca="1" si="410"/>
        <v>67692</v>
      </c>
      <c r="IO88" s="5">
        <f t="shared" ca="1" si="410"/>
        <v>0</v>
      </c>
      <c r="IP88" s="5">
        <f t="shared" ca="1" si="410"/>
        <v>44792.9</v>
      </c>
      <c r="IQ88" s="5">
        <f t="shared" ca="1" si="410"/>
        <v>0</v>
      </c>
      <c r="IR88" s="5"/>
      <c r="IS88" s="5">
        <f t="shared" ca="1" si="411"/>
        <v>5570.65</v>
      </c>
      <c r="IT88" s="5">
        <f t="shared" ca="1" si="411"/>
        <v>425.32100000000003</v>
      </c>
      <c r="IU88" s="5">
        <f t="shared" ca="1" si="411"/>
        <v>0</v>
      </c>
      <c r="IV88" s="5">
        <f t="shared" ca="1" si="411"/>
        <v>0</v>
      </c>
      <c r="IW88" s="5">
        <f t="shared" ca="1" si="411"/>
        <v>0</v>
      </c>
      <c r="IX88" s="5">
        <f t="shared" ca="1" si="411"/>
        <v>0</v>
      </c>
      <c r="IY88" s="5">
        <f t="shared" ca="1" si="411"/>
        <v>5145.33</v>
      </c>
      <c r="IZ88" s="5">
        <f t="shared" ca="1" si="411"/>
        <v>0</v>
      </c>
      <c r="JA88" s="5">
        <f t="shared" ca="1" si="411"/>
        <v>0</v>
      </c>
      <c r="JB88" s="5">
        <f t="shared" ca="1" si="411"/>
        <v>0</v>
      </c>
      <c r="JC88" s="5">
        <f t="shared" ca="1" si="411"/>
        <v>0</v>
      </c>
      <c r="JD88" s="5">
        <f t="shared" ca="1" si="411"/>
        <v>0</v>
      </c>
      <c r="JE88" s="5"/>
      <c r="JF88" s="5">
        <f t="shared" ca="1" si="412"/>
        <v>114.946</v>
      </c>
      <c r="JG88" s="5">
        <f t="shared" ca="1" si="412"/>
        <v>1.7281200000000001</v>
      </c>
      <c r="JH88" s="5">
        <f t="shared" ca="1" si="412"/>
        <v>58.782800000000002</v>
      </c>
      <c r="JI88" s="5">
        <f t="shared" ca="1" si="412"/>
        <v>17.3477</v>
      </c>
      <c r="JJ88" s="5">
        <f t="shared" ca="1" si="412"/>
        <v>1.7284999999999999</v>
      </c>
      <c r="JK88" s="5">
        <f t="shared" ca="1" si="412"/>
        <v>3.7246100000000002</v>
      </c>
      <c r="JL88" s="5">
        <f t="shared" ca="1" si="412"/>
        <v>18.322900000000001</v>
      </c>
      <c r="JM88" s="5">
        <f t="shared" ca="1" si="412"/>
        <v>13.3116</v>
      </c>
      <c r="JN88" s="5"/>
      <c r="JO88" s="20">
        <f t="shared" ca="1" si="505"/>
        <v>33.37002490952672</v>
      </c>
      <c r="JP88" s="20">
        <f t="shared" ca="1" si="506"/>
        <v>0.99967735192931351</v>
      </c>
      <c r="JQ88" s="20">
        <f t="shared" ca="1" si="507"/>
        <v>6.1714992997133065</v>
      </c>
      <c r="JR88" s="20">
        <f t="shared" ca="1" si="508"/>
        <v>2.3687958734784038</v>
      </c>
      <c r="JS88" s="20">
        <f t="shared" ca="1" si="509"/>
        <v>0.21040559759364572</v>
      </c>
      <c r="JT88" s="20">
        <f t="shared" ca="1" si="510"/>
        <v>0.55948653663580394</v>
      </c>
      <c r="JU88" s="20">
        <f t="shared" ca="1" si="511"/>
        <v>12.178625935047233</v>
      </c>
      <c r="JV88" s="20">
        <f t="shared" ca="1" si="512"/>
        <v>1.8624321097899141</v>
      </c>
      <c r="JW88" s="20">
        <f t="shared" ca="1" si="513"/>
        <v>5.4275768200404189</v>
      </c>
      <c r="JX88" s="20">
        <f t="shared" ca="1" si="514"/>
        <v>0</v>
      </c>
      <c r="JY88" s="20">
        <f t="shared" ca="1" si="515"/>
        <v>3.591516068994689</v>
      </c>
    </row>
    <row r="89" spans="1:285" ht="15" customHeight="1" x14ac:dyDescent="0.25">
      <c r="A89" s="5">
        <f>IF('Old Results'!E69='New Results'!E69,'New Results'!E69,"0")</f>
        <v>42554</v>
      </c>
      <c r="B89" s="5">
        <f t="shared" si="333"/>
        <v>700</v>
      </c>
      <c r="C89" s="28">
        <f t="shared" si="413"/>
        <v>68</v>
      </c>
      <c r="D89" s="43" t="str">
        <f>'Old Results'!C69</f>
        <v>070015-Run22</v>
      </c>
      <c r="E89" s="43" t="str">
        <f>'New Results'!C69</f>
        <v>070015-Run22</v>
      </c>
      <c r="F89" s="5">
        <f t="shared" ca="1" si="432"/>
        <v>0</v>
      </c>
      <c r="G89" s="5">
        <f t="shared" ca="1" si="433"/>
        <v>0</v>
      </c>
      <c r="H89" s="5">
        <f t="shared" ca="1" si="434"/>
        <v>0</v>
      </c>
      <c r="I89" s="5">
        <f t="shared" ca="1" si="435"/>
        <v>0</v>
      </c>
      <c r="J89" s="5">
        <f t="shared" ca="1" si="436"/>
        <v>0</v>
      </c>
      <c r="K89" s="5">
        <f t="shared" ca="1" si="437"/>
        <v>0</v>
      </c>
      <c r="L89" s="5">
        <f t="shared" ca="1" si="438"/>
        <v>0</v>
      </c>
      <c r="M89" s="5">
        <f t="shared" ca="1" si="439"/>
        <v>0</v>
      </c>
      <c r="N89" s="5">
        <f t="shared" ca="1" si="440"/>
        <v>0</v>
      </c>
      <c r="O89" s="5">
        <f t="shared" ca="1" si="441"/>
        <v>0</v>
      </c>
      <c r="P89" s="5">
        <f t="shared" ca="1" si="442"/>
        <v>0</v>
      </c>
      <c r="Q89" s="5">
        <f t="shared" ca="1" si="442"/>
        <v>0</v>
      </c>
      <c r="R89" s="5">
        <f t="shared" ca="1" si="443"/>
        <v>0</v>
      </c>
      <c r="S89" s="5">
        <f t="shared" ca="1" si="444"/>
        <v>0</v>
      </c>
      <c r="T89" s="5">
        <f t="shared" ca="1" si="445"/>
        <v>0</v>
      </c>
      <c r="U89" s="5">
        <f t="shared" ca="1" si="446"/>
        <v>0</v>
      </c>
      <c r="V89" s="5">
        <f t="shared" ca="1" si="447"/>
        <v>0</v>
      </c>
      <c r="W89" s="5">
        <f t="shared" ca="1" si="448"/>
        <v>0</v>
      </c>
      <c r="X89" s="5">
        <f t="shared" ca="1" si="449"/>
        <v>0</v>
      </c>
      <c r="Y89" s="5">
        <f t="shared" ca="1" si="450"/>
        <v>0</v>
      </c>
      <c r="Z89" s="5">
        <f t="shared" ca="1" si="451"/>
        <v>0</v>
      </c>
      <c r="AA89" s="5">
        <f t="shared" ca="1" si="452"/>
        <v>0</v>
      </c>
      <c r="AB89" s="5">
        <f t="shared" ca="1" si="453"/>
        <v>0</v>
      </c>
      <c r="AC89" s="5">
        <f t="shared" ca="1" si="453"/>
        <v>0</v>
      </c>
      <c r="AD89" s="38">
        <f t="shared" ca="1" si="454"/>
        <v>0</v>
      </c>
      <c r="AE89" s="38">
        <f t="shared" ca="1" si="455"/>
        <v>0</v>
      </c>
      <c r="AF89" s="38">
        <f t="shared" ca="1" si="456"/>
        <v>0</v>
      </c>
      <c r="AG89" s="38">
        <f t="shared" ca="1" si="457"/>
        <v>0</v>
      </c>
      <c r="AH89" s="38">
        <f t="shared" ca="1" si="458"/>
        <v>0</v>
      </c>
      <c r="AI89" s="38">
        <f t="shared" ca="1" si="459"/>
        <v>0</v>
      </c>
      <c r="AJ89" s="38">
        <f t="shared" ca="1" si="460"/>
        <v>0</v>
      </c>
      <c r="AK89" s="38">
        <f t="shared" ca="1" si="461"/>
        <v>0</v>
      </c>
      <c r="AL89" s="34">
        <f t="shared" ca="1" si="330"/>
        <v>45.107294637401885</v>
      </c>
      <c r="AM89" s="34">
        <f t="shared" ca="1" si="331"/>
        <v>45.107294637401885</v>
      </c>
      <c r="AN89" s="25">
        <f t="shared" ca="1" si="462"/>
        <v>0</v>
      </c>
      <c r="AO89" s="35">
        <f t="shared" ca="1" si="417"/>
        <v>170.684</v>
      </c>
      <c r="AP89" s="35">
        <f t="shared" ca="1" si="418"/>
        <v>170.684</v>
      </c>
      <c r="AQ89" s="47">
        <f t="shared" ca="1" si="131"/>
        <v>0</v>
      </c>
      <c r="AR89" s="35">
        <f t="shared" ca="1" si="70"/>
        <v>-50.2</v>
      </c>
      <c r="AS89" s="35">
        <f t="shared" ca="1" si="71"/>
        <v>-50.2</v>
      </c>
      <c r="AT89" s="49">
        <f t="shared" ca="1" si="132"/>
        <v>0</v>
      </c>
      <c r="AU89" s="5"/>
      <c r="AV89" s="5">
        <f t="shared" ca="1" si="72"/>
        <v>0</v>
      </c>
      <c r="AW89" s="5">
        <f t="shared" ca="1" si="73"/>
        <v>0</v>
      </c>
      <c r="AX89" s="5">
        <f t="shared" ca="1" si="74"/>
        <v>0</v>
      </c>
      <c r="AY89" s="5">
        <f t="shared" ca="1" si="75"/>
        <v>0</v>
      </c>
      <c r="AZ89" s="5">
        <f t="shared" ca="1" si="76"/>
        <v>0</v>
      </c>
      <c r="BA89" s="5">
        <f t="shared" ca="1" si="77"/>
        <v>0</v>
      </c>
      <c r="BB89" s="5">
        <f t="shared" ca="1" si="78"/>
        <v>0</v>
      </c>
      <c r="BC89" s="5">
        <f t="shared" ca="1" si="79"/>
        <v>0</v>
      </c>
      <c r="BD89" s="5">
        <f t="shared" ca="1" si="80"/>
        <v>0</v>
      </c>
      <c r="BE89" s="5">
        <f t="shared" ca="1" si="81"/>
        <v>0</v>
      </c>
      <c r="BF89" s="5">
        <f t="shared" ca="1" si="82"/>
        <v>0</v>
      </c>
      <c r="BG89" s="5">
        <f t="shared" ca="1" si="83"/>
        <v>0</v>
      </c>
      <c r="BH89" s="5">
        <f t="shared" ca="1" si="463"/>
        <v>0</v>
      </c>
      <c r="BI89" s="5">
        <f t="shared" ca="1" si="464"/>
        <v>0</v>
      </c>
      <c r="BJ89" s="5">
        <f t="shared" ca="1" si="465"/>
        <v>0</v>
      </c>
      <c r="BK89" s="5">
        <f t="shared" ca="1" si="466"/>
        <v>0</v>
      </c>
      <c r="BL89" s="5">
        <f t="shared" ca="1" si="467"/>
        <v>0</v>
      </c>
      <c r="BM89" s="5">
        <f t="shared" ca="1" si="468"/>
        <v>0</v>
      </c>
      <c r="BN89" s="5">
        <f t="shared" ca="1" si="469"/>
        <v>0</v>
      </c>
      <c r="BO89" s="5">
        <f t="shared" ca="1" si="470"/>
        <v>0</v>
      </c>
      <c r="BP89" s="5">
        <f t="shared" ca="1" si="471"/>
        <v>0</v>
      </c>
      <c r="BQ89" s="5">
        <f t="shared" ca="1" si="472"/>
        <v>0</v>
      </c>
      <c r="BR89" s="5">
        <f t="shared" ca="1" si="473"/>
        <v>0</v>
      </c>
      <c r="BS89" s="5">
        <f t="shared" ca="1" si="473"/>
        <v>0</v>
      </c>
      <c r="BT89" s="38">
        <f t="shared" ca="1" si="474"/>
        <v>0</v>
      </c>
      <c r="BU89" s="38">
        <f t="shared" ca="1" si="475"/>
        <v>0</v>
      </c>
      <c r="BV89" s="38">
        <f t="shared" ca="1" si="476"/>
        <v>0</v>
      </c>
      <c r="BW89" s="38">
        <f t="shared" ca="1" si="477"/>
        <v>0</v>
      </c>
      <c r="BX89" s="38">
        <f t="shared" ca="1" si="478"/>
        <v>0</v>
      </c>
      <c r="BY89" s="38">
        <f t="shared" ca="1" si="479"/>
        <v>0</v>
      </c>
      <c r="BZ89" s="38">
        <f t="shared" ca="1" si="480"/>
        <v>0</v>
      </c>
      <c r="CA89" s="20">
        <f t="shared" ca="1" si="481"/>
        <v>0</v>
      </c>
      <c r="CB89" s="34">
        <f t="shared" ca="1" si="86"/>
        <v>37.582641443812562</v>
      </c>
      <c r="CC89" s="34">
        <f t="shared" ca="1" si="87"/>
        <v>37.582641443812562</v>
      </c>
      <c r="CD89" s="25">
        <f t="shared" ca="1" si="482"/>
        <v>0</v>
      </c>
      <c r="CE89" s="35">
        <f t="shared" ca="1" si="421"/>
        <v>120.44799999999999</v>
      </c>
      <c r="CF89" s="35">
        <f t="shared" ca="1" si="422"/>
        <v>120.44799999999999</v>
      </c>
      <c r="CG89" s="47">
        <f t="shared" ca="1" si="332"/>
        <v>0</v>
      </c>
      <c r="CH89" s="5"/>
      <c r="CJ89" s="5">
        <f t="shared" ca="1" si="155"/>
        <v>1206</v>
      </c>
      <c r="CK89" s="5">
        <f t="shared" ca="1" si="156"/>
        <v>1166</v>
      </c>
      <c r="CL89" s="66">
        <f t="shared" ca="1" si="157"/>
        <v>3.3167495854062978E-2</v>
      </c>
      <c r="CO89" s="5">
        <f t="shared" ca="1" si="423"/>
        <v>371468</v>
      </c>
      <c r="CP89" s="5">
        <f t="shared" ca="1" si="423"/>
        <v>11.204000000000001</v>
      </c>
      <c r="CQ89" s="5">
        <f t="shared" ca="1" si="423"/>
        <v>111399</v>
      </c>
      <c r="CR89" s="5">
        <f t="shared" ca="1" si="423"/>
        <v>99001.8</v>
      </c>
      <c r="CS89" s="5">
        <f t="shared" ca="1" si="423"/>
        <v>512.55399999999997</v>
      </c>
      <c r="CT89" s="5">
        <f t="shared" ca="1" si="423"/>
        <v>7708.36</v>
      </c>
      <c r="CU89" s="5">
        <f t="shared" ca="1" si="423"/>
        <v>1089.17</v>
      </c>
      <c r="CV89" s="5">
        <f t="shared" ca="1" si="423"/>
        <v>26316.2</v>
      </c>
      <c r="CW89" s="5">
        <f t="shared" ca="1" si="423"/>
        <v>73007.7</v>
      </c>
      <c r="CX89" s="5">
        <f t="shared" ca="1" si="423"/>
        <v>7629.8</v>
      </c>
      <c r="CY89" s="5">
        <f t="shared" ca="1" si="423"/>
        <v>44792.9</v>
      </c>
      <c r="CZ89" s="5">
        <f t="shared" ca="1" si="423"/>
        <v>0</v>
      </c>
      <c r="DA89" s="5"/>
      <c r="DB89" s="5">
        <f t="shared" ca="1" si="424"/>
        <v>6520.47</v>
      </c>
      <c r="DC89" s="5">
        <f t="shared" ca="1" si="424"/>
        <v>380.21499999999997</v>
      </c>
      <c r="DD89" s="5">
        <f t="shared" ca="1" si="424"/>
        <v>0</v>
      </c>
      <c r="DE89" s="5">
        <f t="shared" ca="1" si="424"/>
        <v>0</v>
      </c>
      <c r="DF89" s="5">
        <f t="shared" ca="1" si="424"/>
        <v>0</v>
      </c>
      <c r="DG89" s="5">
        <f t="shared" ca="1" si="424"/>
        <v>0</v>
      </c>
      <c r="DH89" s="5">
        <f t="shared" ca="1" si="424"/>
        <v>5360.07</v>
      </c>
      <c r="DI89" s="5">
        <f t="shared" ca="1" si="424"/>
        <v>0</v>
      </c>
      <c r="DJ89" s="5">
        <f t="shared" ca="1" si="424"/>
        <v>780.18</v>
      </c>
      <c r="DK89" s="5">
        <f t="shared" ca="1" si="424"/>
        <v>0</v>
      </c>
      <c r="DL89" s="5">
        <f t="shared" ca="1" si="424"/>
        <v>0</v>
      </c>
      <c r="DM89" s="5">
        <f t="shared" ca="1" si="424"/>
        <v>0</v>
      </c>
      <c r="DN89" s="5"/>
      <c r="DO89" s="5">
        <f t="shared" ca="1" si="425"/>
        <v>170.684</v>
      </c>
      <c r="DP89" s="5">
        <f t="shared" ca="1" si="425"/>
        <v>1.54223</v>
      </c>
      <c r="DQ89" s="5">
        <f t="shared" ca="1" si="425"/>
        <v>81.407399999999996</v>
      </c>
      <c r="DR89" s="5">
        <f t="shared" ca="1" si="425"/>
        <v>49.258200000000002</v>
      </c>
      <c r="DS89" s="5">
        <f t="shared" ca="1" si="425"/>
        <v>0.45097100000000001</v>
      </c>
      <c r="DT89" s="5">
        <f t="shared" ca="1" si="425"/>
        <v>4.0520399999999999</v>
      </c>
      <c r="DU89" s="5">
        <f t="shared" ca="1" si="425"/>
        <v>19.0807</v>
      </c>
      <c r="DV89" s="5">
        <f t="shared" ca="1" si="425"/>
        <v>14.891999999999999</v>
      </c>
      <c r="DW89" s="5"/>
      <c r="DX89" s="20">
        <f t="shared" ca="1" si="483"/>
        <v>45.107294637401885</v>
      </c>
      <c r="DY89" s="20">
        <f t="shared" ca="1" si="484"/>
        <v>0.89438661578230005</v>
      </c>
      <c r="DZ89" s="20">
        <f t="shared" ca="1" si="485"/>
        <v>8.932024909526719</v>
      </c>
      <c r="EA89" s="20">
        <f t="shared" ca="1" si="486"/>
        <v>7.9380115053813975</v>
      </c>
      <c r="EB89" s="20">
        <f t="shared" ca="1" si="487"/>
        <v>4.1096823988344217E-2</v>
      </c>
      <c r="EC89" s="20">
        <f t="shared" ca="1" si="488"/>
        <v>0.61805997838041071</v>
      </c>
      <c r="ED89" s="20">
        <f t="shared" ca="1" si="489"/>
        <v>12.683255347088405</v>
      </c>
      <c r="EE89" s="20">
        <f t="shared" ca="1" si="490"/>
        <v>2.110045457536307</v>
      </c>
      <c r="EF89" s="20">
        <f t="shared" ca="1" si="491"/>
        <v>7.6871803449734459</v>
      </c>
      <c r="EG89" s="20">
        <f t="shared" ca="1" si="492"/>
        <v>0.61176100014099732</v>
      </c>
      <c r="EH89" s="20">
        <f t="shared" ca="1" si="493"/>
        <v>3.591516068994689</v>
      </c>
      <c r="EI89" s="5"/>
      <c r="EJ89" s="5"/>
      <c r="EK89" s="5"/>
      <c r="EL89" s="5">
        <f t="shared" ca="1" si="407"/>
        <v>371468</v>
      </c>
      <c r="EM89" s="5">
        <f t="shared" ca="1" si="407"/>
        <v>11.204000000000001</v>
      </c>
      <c r="EN89" s="5">
        <f t="shared" ca="1" si="407"/>
        <v>111399</v>
      </c>
      <c r="EO89" s="5">
        <f t="shared" ca="1" si="407"/>
        <v>99001.8</v>
      </c>
      <c r="EP89" s="5">
        <f t="shared" ca="1" si="407"/>
        <v>512.55399999999997</v>
      </c>
      <c r="EQ89" s="5">
        <f t="shared" ca="1" si="407"/>
        <v>7708.36</v>
      </c>
      <c r="ER89" s="5">
        <f t="shared" ca="1" si="407"/>
        <v>1089.17</v>
      </c>
      <c r="ES89" s="5">
        <f t="shared" ca="1" si="407"/>
        <v>26316.2</v>
      </c>
      <c r="ET89" s="5">
        <f t="shared" ca="1" si="407"/>
        <v>73007.7</v>
      </c>
      <c r="EU89" s="5">
        <f t="shared" ca="1" si="407"/>
        <v>7629.8</v>
      </c>
      <c r="EV89" s="5">
        <f t="shared" ca="1" si="407"/>
        <v>44792.9</v>
      </c>
      <c r="EW89" s="5">
        <f t="shared" ca="1" si="407"/>
        <v>0</v>
      </c>
      <c r="EX89" s="5"/>
      <c r="EY89" s="5">
        <f t="shared" ca="1" si="408"/>
        <v>6520.47</v>
      </c>
      <c r="EZ89" s="5">
        <f t="shared" ca="1" si="408"/>
        <v>380.21499999999997</v>
      </c>
      <c r="FA89" s="5">
        <f t="shared" ca="1" si="408"/>
        <v>0</v>
      </c>
      <c r="FB89" s="5">
        <f t="shared" ca="1" si="408"/>
        <v>0</v>
      </c>
      <c r="FC89" s="5">
        <f t="shared" ca="1" si="408"/>
        <v>0</v>
      </c>
      <c r="FD89" s="5">
        <f t="shared" ca="1" si="408"/>
        <v>0</v>
      </c>
      <c r="FE89" s="5">
        <f t="shared" ca="1" si="408"/>
        <v>5360.07</v>
      </c>
      <c r="FF89" s="5">
        <f t="shared" ca="1" si="408"/>
        <v>0</v>
      </c>
      <c r="FG89" s="5">
        <f t="shared" ca="1" si="408"/>
        <v>780.18</v>
      </c>
      <c r="FH89" s="5">
        <f t="shared" ca="1" si="408"/>
        <v>0</v>
      </c>
      <c r="FI89" s="5">
        <f t="shared" ca="1" si="408"/>
        <v>0</v>
      </c>
      <c r="FJ89" s="5">
        <f t="shared" ca="1" si="408"/>
        <v>0</v>
      </c>
      <c r="FK89" s="5"/>
      <c r="FL89" s="5">
        <f t="shared" ca="1" si="409"/>
        <v>170.684</v>
      </c>
      <c r="FM89" s="5">
        <f t="shared" ca="1" si="409"/>
        <v>1.54223</v>
      </c>
      <c r="FN89" s="5">
        <f t="shared" ca="1" si="409"/>
        <v>81.407399999999996</v>
      </c>
      <c r="FO89" s="5">
        <f t="shared" ca="1" si="409"/>
        <v>49.258200000000002</v>
      </c>
      <c r="FP89" s="5">
        <f t="shared" ca="1" si="409"/>
        <v>0.45097100000000001</v>
      </c>
      <c r="FQ89" s="5">
        <f t="shared" ca="1" si="409"/>
        <v>4.0520399999999999</v>
      </c>
      <c r="FR89" s="5">
        <f t="shared" ca="1" si="409"/>
        <v>19.0807</v>
      </c>
      <c r="FS89" s="5">
        <f t="shared" ca="1" si="409"/>
        <v>14.891999999999999</v>
      </c>
      <c r="FT89" s="5"/>
      <c r="FU89" s="20">
        <f t="shared" ca="1" si="494"/>
        <v>45.107294637401885</v>
      </c>
      <c r="FV89" s="20">
        <f t="shared" ca="1" si="495"/>
        <v>0.89438661578230005</v>
      </c>
      <c r="FW89" s="20">
        <f t="shared" ca="1" si="496"/>
        <v>8.932024909526719</v>
      </c>
      <c r="FX89" s="20">
        <f t="shared" ca="1" si="497"/>
        <v>7.9380115053813975</v>
      </c>
      <c r="FY89" s="20">
        <f t="shared" ca="1" si="498"/>
        <v>4.1096823988344217E-2</v>
      </c>
      <c r="FZ89" s="20">
        <f t="shared" ca="1" si="499"/>
        <v>0.61805997838041071</v>
      </c>
      <c r="GA89" s="20">
        <f t="shared" ca="1" si="500"/>
        <v>12.683255347088405</v>
      </c>
      <c r="GB89" s="20">
        <f t="shared" ca="1" si="501"/>
        <v>2.110045457536307</v>
      </c>
      <c r="GC89" s="20">
        <f t="shared" ca="1" si="502"/>
        <v>7.6871803449734459</v>
      </c>
      <c r="GD89" s="20">
        <f t="shared" ca="1" si="503"/>
        <v>0.61176100014099732</v>
      </c>
      <c r="GE89" s="20">
        <f t="shared" ca="1" si="504"/>
        <v>3.591516068994689</v>
      </c>
      <c r="GF89" s="5"/>
      <c r="GG89" s="5"/>
      <c r="GH89" s="5"/>
      <c r="GI89" s="5">
        <f t="shared" ca="1" si="428"/>
        <v>279577</v>
      </c>
      <c r="GJ89" s="5">
        <f t="shared" ca="1" si="428"/>
        <v>2.0130300000000001</v>
      </c>
      <c r="GK89" s="5">
        <f t="shared" ca="1" si="428"/>
        <v>76665.100000000006</v>
      </c>
      <c r="GL89" s="5">
        <f t="shared" ca="1" si="428"/>
        <v>40570.400000000001</v>
      </c>
      <c r="GM89" s="5">
        <f t="shared" ca="1" si="428"/>
        <v>2816.73</v>
      </c>
      <c r="GN89" s="5">
        <f t="shared" ca="1" si="428"/>
        <v>7607.14</v>
      </c>
      <c r="GO89" s="5">
        <f t="shared" ca="1" si="428"/>
        <v>1089.17</v>
      </c>
      <c r="GP89" s="5">
        <f t="shared" ca="1" si="428"/>
        <v>25396</v>
      </c>
      <c r="GQ89" s="5">
        <f t="shared" ca="1" si="428"/>
        <v>73007.7</v>
      </c>
      <c r="GR89" s="5">
        <f t="shared" ca="1" si="428"/>
        <v>7629.8</v>
      </c>
      <c r="GS89" s="5">
        <f t="shared" ca="1" si="428"/>
        <v>44792.9</v>
      </c>
      <c r="GT89" s="5">
        <f t="shared" ca="1" si="428"/>
        <v>0</v>
      </c>
      <c r="GU89" s="5"/>
      <c r="GV89" s="5">
        <f t="shared" ca="1" si="429"/>
        <v>6453.75</v>
      </c>
      <c r="GW89" s="5">
        <f t="shared" ca="1" si="429"/>
        <v>361.46499999999997</v>
      </c>
      <c r="GX89" s="5">
        <f t="shared" ca="1" si="429"/>
        <v>0</v>
      </c>
      <c r="GY89" s="5">
        <f t="shared" ca="1" si="429"/>
        <v>0</v>
      </c>
      <c r="GZ89" s="5">
        <f t="shared" ca="1" si="429"/>
        <v>0</v>
      </c>
      <c r="HA89" s="5">
        <f t="shared" ca="1" si="429"/>
        <v>0</v>
      </c>
      <c r="HB89" s="5">
        <f t="shared" ca="1" si="429"/>
        <v>5312.11</v>
      </c>
      <c r="HC89" s="5">
        <f t="shared" ca="1" si="429"/>
        <v>0</v>
      </c>
      <c r="HD89" s="5">
        <f t="shared" ca="1" si="429"/>
        <v>780.18</v>
      </c>
      <c r="HE89" s="5">
        <f t="shared" ca="1" si="429"/>
        <v>0</v>
      </c>
      <c r="HF89" s="5">
        <f t="shared" ca="1" si="429"/>
        <v>0</v>
      </c>
      <c r="HG89" s="5">
        <f t="shared" ca="1" si="429"/>
        <v>0</v>
      </c>
      <c r="HH89" s="5"/>
      <c r="HI89" s="5">
        <f t="shared" ca="1" si="430"/>
        <v>120.44799999999999</v>
      </c>
      <c r="HJ89" s="5">
        <f t="shared" ca="1" si="430"/>
        <v>1.4683999999999999</v>
      </c>
      <c r="HK89" s="5">
        <f t="shared" ca="1" si="430"/>
        <v>57.052799999999998</v>
      </c>
      <c r="HL89" s="5">
        <f t="shared" ca="1" si="430"/>
        <v>22.761199999999999</v>
      </c>
      <c r="HM89" s="5">
        <f t="shared" ca="1" si="430"/>
        <v>1.8367100000000001</v>
      </c>
      <c r="HN89" s="5">
        <f t="shared" ca="1" si="430"/>
        <v>4.0294100000000004</v>
      </c>
      <c r="HO89" s="5">
        <f t="shared" ca="1" si="430"/>
        <v>18.907499999999999</v>
      </c>
      <c r="HP89" s="5">
        <f t="shared" ca="1" si="430"/>
        <v>14.3919</v>
      </c>
      <c r="HQ89" s="5"/>
      <c r="HR89" s="20">
        <f t="shared" ca="1" si="103"/>
        <v>37.582641443812562</v>
      </c>
      <c r="HS89" s="20">
        <f t="shared" ca="1" si="104"/>
        <v>0.84958801659914451</v>
      </c>
      <c r="HT89" s="20">
        <f t="shared" ca="1" si="105"/>
        <v>6.1470442543591677</v>
      </c>
      <c r="HU89" s="20">
        <f t="shared" ca="1" si="106"/>
        <v>3.2529540066738734</v>
      </c>
      <c r="HV89" s="20">
        <f t="shared" ca="1" si="107"/>
        <v>0.22584675377167834</v>
      </c>
      <c r="HW89" s="20">
        <f t="shared" ca="1" si="108"/>
        <v>0.60994411054189968</v>
      </c>
      <c r="HX89" s="20">
        <f t="shared" ca="1" si="109"/>
        <v>12.570551488461719</v>
      </c>
      <c r="HY89" s="20">
        <f t="shared" ca="1" si="110"/>
        <v>2.0362633829957231</v>
      </c>
      <c r="HZ89" s="20">
        <f t="shared" ca="1" si="111"/>
        <v>7.6871803449734459</v>
      </c>
      <c r="IA89" s="20">
        <f t="shared" ca="1" si="112"/>
        <v>0.61176100014099732</v>
      </c>
      <c r="IB89" s="20">
        <f t="shared" ca="1" si="113"/>
        <v>3.591516068994689</v>
      </c>
      <c r="IC89" s="5"/>
      <c r="ID89" s="5"/>
      <c r="IE89" s="5"/>
      <c r="IF89" s="5">
        <f t="shared" ca="1" si="410"/>
        <v>279577</v>
      </c>
      <c r="IG89" s="5">
        <f t="shared" ca="1" si="410"/>
        <v>2.0130300000000001</v>
      </c>
      <c r="IH89" s="5">
        <f t="shared" ca="1" si="410"/>
        <v>76665.100000000006</v>
      </c>
      <c r="II89" s="5">
        <f t="shared" ca="1" si="410"/>
        <v>40570.400000000001</v>
      </c>
      <c r="IJ89" s="5">
        <f t="shared" ca="1" si="410"/>
        <v>2816.73</v>
      </c>
      <c r="IK89" s="5">
        <f t="shared" ca="1" si="410"/>
        <v>7607.14</v>
      </c>
      <c r="IL89" s="5">
        <f t="shared" ca="1" si="410"/>
        <v>1089.17</v>
      </c>
      <c r="IM89" s="5">
        <f t="shared" ca="1" si="410"/>
        <v>25396</v>
      </c>
      <c r="IN89" s="5">
        <f t="shared" ca="1" si="410"/>
        <v>73007.7</v>
      </c>
      <c r="IO89" s="5">
        <f t="shared" ca="1" si="410"/>
        <v>7629.8</v>
      </c>
      <c r="IP89" s="5">
        <f t="shared" ca="1" si="410"/>
        <v>44792.9</v>
      </c>
      <c r="IQ89" s="5">
        <f t="shared" ca="1" si="410"/>
        <v>0</v>
      </c>
      <c r="IR89" s="5"/>
      <c r="IS89" s="5">
        <f t="shared" ca="1" si="411"/>
        <v>6453.75</v>
      </c>
      <c r="IT89" s="5">
        <f t="shared" ca="1" si="411"/>
        <v>361.46499999999997</v>
      </c>
      <c r="IU89" s="5">
        <f t="shared" ca="1" si="411"/>
        <v>0</v>
      </c>
      <c r="IV89" s="5">
        <f t="shared" ca="1" si="411"/>
        <v>0</v>
      </c>
      <c r="IW89" s="5">
        <f t="shared" ca="1" si="411"/>
        <v>0</v>
      </c>
      <c r="IX89" s="5">
        <f t="shared" ca="1" si="411"/>
        <v>0</v>
      </c>
      <c r="IY89" s="5">
        <f t="shared" ca="1" si="411"/>
        <v>5312.11</v>
      </c>
      <c r="IZ89" s="5">
        <f t="shared" ca="1" si="411"/>
        <v>0</v>
      </c>
      <c r="JA89" s="5">
        <f t="shared" ca="1" si="411"/>
        <v>780.18</v>
      </c>
      <c r="JB89" s="5">
        <f t="shared" ca="1" si="411"/>
        <v>0</v>
      </c>
      <c r="JC89" s="5">
        <f t="shared" ca="1" si="411"/>
        <v>0</v>
      </c>
      <c r="JD89" s="5">
        <f t="shared" ca="1" si="411"/>
        <v>0</v>
      </c>
      <c r="JE89" s="5"/>
      <c r="JF89" s="5">
        <f t="shared" ca="1" si="412"/>
        <v>120.44799999999999</v>
      </c>
      <c r="JG89" s="5">
        <f t="shared" ca="1" si="412"/>
        <v>1.4683999999999999</v>
      </c>
      <c r="JH89" s="5">
        <f t="shared" ca="1" si="412"/>
        <v>57.052799999999998</v>
      </c>
      <c r="JI89" s="5">
        <f t="shared" ca="1" si="412"/>
        <v>22.761199999999999</v>
      </c>
      <c r="JJ89" s="5">
        <f t="shared" ca="1" si="412"/>
        <v>1.8367100000000001</v>
      </c>
      <c r="JK89" s="5">
        <f t="shared" ca="1" si="412"/>
        <v>4.0294100000000004</v>
      </c>
      <c r="JL89" s="5">
        <f t="shared" ca="1" si="412"/>
        <v>18.907499999999999</v>
      </c>
      <c r="JM89" s="5">
        <f t="shared" ca="1" si="412"/>
        <v>14.3919</v>
      </c>
      <c r="JN89" s="5"/>
      <c r="JO89" s="20">
        <f t="shared" ca="1" si="505"/>
        <v>37.582641443812562</v>
      </c>
      <c r="JP89" s="20">
        <f t="shared" ca="1" si="506"/>
        <v>0.84958801659914451</v>
      </c>
      <c r="JQ89" s="20">
        <f t="shared" ca="1" si="507"/>
        <v>6.1470442543591677</v>
      </c>
      <c r="JR89" s="20">
        <f t="shared" ca="1" si="508"/>
        <v>3.2529540066738734</v>
      </c>
      <c r="JS89" s="20">
        <f t="shared" ca="1" si="509"/>
        <v>0.22584675377167834</v>
      </c>
      <c r="JT89" s="20">
        <f t="shared" ca="1" si="510"/>
        <v>0.60994411054189968</v>
      </c>
      <c r="JU89" s="20">
        <f t="shared" ca="1" si="511"/>
        <v>12.570551488461719</v>
      </c>
      <c r="JV89" s="20">
        <f t="shared" ca="1" si="512"/>
        <v>2.0362633829957231</v>
      </c>
      <c r="JW89" s="20">
        <f t="shared" ca="1" si="513"/>
        <v>7.6871803449734459</v>
      </c>
      <c r="JX89" s="20">
        <f t="shared" ca="1" si="514"/>
        <v>0.61176100014099732</v>
      </c>
      <c r="JY89" s="20">
        <f t="shared" ca="1" si="515"/>
        <v>3.591516068994689</v>
      </c>
    </row>
    <row r="90" spans="1:285" ht="15" customHeight="1" x14ac:dyDescent="0.25">
      <c r="A90" s="5">
        <f>IF('Old Results'!E70='New Results'!E70,'New Results'!E70,"0")</f>
        <v>49495.3</v>
      </c>
      <c r="B90" s="5">
        <f t="shared" si="333"/>
        <v>800</v>
      </c>
      <c r="C90" s="28">
        <f t="shared" si="413"/>
        <v>69</v>
      </c>
      <c r="D90" s="43" t="str">
        <f>'Old Results'!C70</f>
        <v>080006-Run07</v>
      </c>
      <c r="E90" s="43" t="str">
        <f>'New Results'!C70</f>
        <v>080006-Run07</v>
      </c>
      <c r="F90" s="5">
        <f t="shared" ca="1" si="432"/>
        <v>0</v>
      </c>
      <c r="G90" s="5">
        <f t="shared" ca="1" si="433"/>
        <v>0</v>
      </c>
      <c r="H90" s="5">
        <f t="shared" ca="1" si="434"/>
        <v>0</v>
      </c>
      <c r="I90" s="5">
        <f t="shared" ca="1" si="435"/>
        <v>0</v>
      </c>
      <c r="J90" s="5">
        <f t="shared" ca="1" si="436"/>
        <v>0</v>
      </c>
      <c r="K90" s="5">
        <f t="shared" ca="1" si="437"/>
        <v>0</v>
      </c>
      <c r="L90" s="5">
        <f t="shared" ca="1" si="438"/>
        <v>0</v>
      </c>
      <c r="M90" s="5">
        <f t="shared" ca="1" si="439"/>
        <v>0</v>
      </c>
      <c r="N90" s="5">
        <f t="shared" ca="1" si="440"/>
        <v>0</v>
      </c>
      <c r="O90" s="5">
        <f t="shared" ca="1" si="441"/>
        <v>0</v>
      </c>
      <c r="P90" s="5">
        <f t="shared" ca="1" si="442"/>
        <v>0</v>
      </c>
      <c r="Q90" s="5">
        <f t="shared" ca="1" si="442"/>
        <v>0</v>
      </c>
      <c r="R90" s="5">
        <f t="shared" ca="1" si="443"/>
        <v>0</v>
      </c>
      <c r="S90" s="5">
        <f t="shared" ca="1" si="444"/>
        <v>0</v>
      </c>
      <c r="T90" s="5">
        <f t="shared" ca="1" si="445"/>
        <v>0</v>
      </c>
      <c r="U90" s="5">
        <f t="shared" ca="1" si="446"/>
        <v>0</v>
      </c>
      <c r="V90" s="5">
        <f t="shared" ca="1" si="447"/>
        <v>0</v>
      </c>
      <c r="W90" s="5">
        <f t="shared" ca="1" si="448"/>
        <v>0</v>
      </c>
      <c r="X90" s="5">
        <f t="shared" ca="1" si="449"/>
        <v>0</v>
      </c>
      <c r="Y90" s="5">
        <f t="shared" ca="1" si="450"/>
        <v>0</v>
      </c>
      <c r="Z90" s="5">
        <f t="shared" ca="1" si="451"/>
        <v>0</v>
      </c>
      <c r="AA90" s="5">
        <f t="shared" ca="1" si="452"/>
        <v>0</v>
      </c>
      <c r="AB90" s="5">
        <f t="shared" ca="1" si="453"/>
        <v>0</v>
      </c>
      <c r="AC90" s="5">
        <f t="shared" ca="1" si="453"/>
        <v>0</v>
      </c>
      <c r="AD90" s="38">
        <f t="shared" ca="1" si="454"/>
        <v>0</v>
      </c>
      <c r="AE90" s="38">
        <f t="shared" ca="1" si="455"/>
        <v>0</v>
      </c>
      <c r="AF90" s="38">
        <f t="shared" ca="1" si="456"/>
        <v>0</v>
      </c>
      <c r="AG90" s="38">
        <f t="shared" ca="1" si="457"/>
        <v>0</v>
      </c>
      <c r="AH90" s="38">
        <f t="shared" ca="1" si="458"/>
        <v>0</v>
      </c>
      <c r="AI90" s="38">
        <f t="shared" ca="1" si="459"/>
        <v>0</v>
      </c>
      <c r="AJ90" s="38">
        <f t="shared" ca="1" si="460"/>
        <v>0</v>
      </c>
      <c r="AK90" s="38">
        <f t="shared" ca="1" si="461"/>
        <v>0</v>
      </c>
      <c r="AL90" s="34">
        <f t="shared" ref="AL90:AL121" ca="1" si="516">IFERROR(((CO90*3.412)+(DB90*100))/$A90,0)</f>
        <v>15.543965427020341</v>
      </c>
      <c r="AM90" s="34">
        <f t="shared" ref="AM90:AM121" ca="1" si="517">IFERROR(((EL90*3.412)+(EY90*100))/$A90,0)</f>
        <v>15.543965427020341</v>
      </c>
      <c r="AN90" s="25">
        <f t="shared" ca="1" si="462"/>
        <v>0</v>
      </c>
      <c r="AO90" s="35">
        <f t="shared" ca="1" si="417"/>
        <v>47.055900000000001</v>
      </c>
      <c r="AP90" s="35">
        <f t="shared" ca="1" si="418"/>
        <v>47.055900000000001</v>
      </c>
      <c r="AQ90" s="47">
        <f t="shared" ca="1" si="131"/>
        <v>0</v>
      </c>
      <c r="AR90" s="35">
        <f t="shared" ref="AR90:AR119" ca="1" si="518">ROUND(CE90-AO90,1)</f>
        <v>8.4</v>
      </c>
      <c r="AS90" s="35">
        <f t="shared" ref="AS90:AS119" ca="1" si="519">ROUND(CF90-AP90,1)</f>
        <v>8.4</v>
      </c>
      <c r="AT90" s="49">
        <f t="shared" ca="1" si="132"/>
        <v>0</v>
      </c>
      <c r="AU90" s="5"/>
      <c r="AV90" s="5">
        <f t="shared" ref="AV90:AV153" ca="1" si="520">IF(AND($GI90&gt;0,$IF90&gt;0),GI90-IF90,0)</f>
        <v>0</v>
      </c>
      <c r="AW90" s="5">
        <f t="shared" ref="AW90:AW153" ca="1" si="521">IF(AND($GI90&gt;0,$IF90&gt;0),GJ90-IG90,0)</f>
        <v>0</v>
      </c>
      <c r="AX90" s="5">
        <f t="shared" ref="AX90:AX153" ca="1" si="522">IF(AND($GI90&gt;0,$IF90&gt;0),GK90-IH90,0)</f>
        <v>0</v>
      </c>
      <c r="AY90" s="5">
        <f t="shared" ref="AY90:AY153" ca="1" si="523">IF(AND($GI90&gt;0,$IF90&gt;0),GL90-II90,0)</f>
        <v>0</v>
      </c>
      <c r="AZ90" s="5">
        <f t="shared" ref="AZ90:AZ153" ca="1" si="524">IF(AND($GI90&gt;0,$IF90&gt;0),GM90-IJ90,0)</f>
        <v>0</v>
      </c>
      <c r="BA90" s="5">
        <f t="shared" ref="BA90:BA153" ca="1" si="525">IF(AND($GI90&gt;0,$IF90&gt;0),GN90-IK90,0)</f>
        <v>0</v>
      </c>
      <c r="BB90" s="5">
        <f t="shared" ref="BB90:BB153" ca="1" si="526">IF(AND($GI90&gt;0,$IF90&gt;0),GO90-IL90,0)</f>
        <v>0</v>
      </c>
      <c r="BC90" s="5">
        <f t="shared" ref="BC90:BC153" ca="1" si="527">IF(AND($GI90&gt;0,$IF90&gt;0),GP90-IM90,0)</f>
        <v>0</v>
      </c>
      <c r="BD90" s="5">
        <f t="shared" ref="BD90:BD153" ca="1" si="528">IF(AND($GI90&gt;0,$IF90&gt;0),GQ90-IN90,0)</f>
        <v>0</v>
      </c>
      <c r="BE90" s="5">
        <f t="shared" ref="BE90:BE153" ca="1" si="529">IF(AND($GI90&gt;0,$IF90&gt;0),GR90-IO90,0)</f>
        <v>0</v>
      </c>
      <c r="BF90" s="5">
        <f t="shared" ref="BF90:BF153" ca="1" si="530">IF(AND($GI90&gt;0,$IF90&gt;0),GS90-IP90,0)</f>
        <v>0</v>
      </c>
      <c r="BG90" s="5">
        <f t="shared" ref="BG90:BG153" ca="1" si="531">IF(AND($GI90&gt;0,$IF90&gt;0),GT90-IQ90,0)</f>
        <v>0</v>
      </c>
      <c r="BH90" s="5">
        <f t="shared" ca="1" si="463"/>
        <v>0</v>
      </c>
      <c r="BI90" s="5">
        <f t="shared" ca="1" si="464"/>
        <v>0</v>
      </c>
      <c r="BJ90" s="5">
        <f t="shared" ca="1" si="465"/>
        <v>0</v>
      </c>
      <c r="BK90" s="5">
        <f t="shared" ca="1" si="466"/>
        <v>0</v>
      </c>
      <c r="BL90" s="5">
        <f t="shared" ca="1" si="467"/>
        <v>0</v>
      </c>
      <c r="BM90" s="5">
        <f t="shared" ca="1" si="468"/>
        <v>0</v>
      </c>
      <c r="BN90" s="5">
        <f t="shared" ca="1" si="469"/>
        <v>0</v>
      </c>
      <c r="BO90" s="5">
        <f t="shared" ca="1" si="470"/>
        <v>0</v>
      </c>
      <c r="BP90" s="5">
        <f t="shared" ca="1" si="471"/>
        <v>0</v>
      </c>
      <c r="BQ90" s="5">
        <f t="shared" ca="1" si="472"/>
        <v>0</v>
      </c>
      <c r="BR90" s="5">
        <f t="shared" ca="1" si="473"/>
        <v>0</v>
      </c>
      <c r="BS90" s="5">
        <f t="shared" ca="1" si="473"/>
        <v>0</v>
      </c>
      <c r="BT90" s="38">
        <f t="shared" ca="1" si="474"/>
        <v>0</v>
      </c>
      <c r="BU90" s="38">
        <f t="shared" ca="1" si="475"/>
        <v>0</v>
      </c>
      <c r="BV90" s="38">
        <f t="shared" ca="1" si="476"/>
        <v>0</v>
      </c>
      <c r="BW90" s="38">
        <f t="shared" ca="1" si="477"/>
        <v>0</v>
      </c>
      <c r="BX90" s="38">
        <f t="shared" ca="1" si="478"/>
        <v>0</v>
      </c>
      <c r="BY90" s="38">
        <f t="shared" ca="1" si="479"/>
        <v>0</v>
      </c>
      <c r="BZ90" s="38">
        <f t="shared" ca="1" si="480"/>
        <v>0</v>
      </c>
      <c r="CA90" s="20">
        <f t="shared" ca="1" si="481"/>
        <v>0</v>
      </c>
      <c r="CB90" s="34">
        <f t="shared" ref="CB90:CB153" ca="1" si="532">IFERROR(((GI90*3.412)+(GV90*100))/$A90,0)</f>
        <v>15.797237636704898</v>
      </c>
      <c r="CC90" s="34">
        <f t="shared" ref="CC90:CC153" ca="1" si="533">IFERROR(((IF90*3.412)+(IS90*100))/$A90,0)</f>
        <v>15.797237636704898</v>
      </c>
      <c r="CD90" s="25">
        <f t="shared" ca="1" si="482"/>
        <v>0</v>
      </c>
      <c r="CE90" s="35">
        <f t="shared" ca="1" si="421"/>
        <v>55.426499999999997</v>
      </c>
      <c r="CF90" s="35">
        <f t="shared" ca="1" si="422"/>
        <v>55.426499999999997</v>
      </c>
      <c r="CG90" s="47">
        <f t="shared" ref="CG90:CG121" ca="1" si="534">IF(AND(CF90&gt;0,CE90&gt;0),(CE90-CF90)/AVERAGE(CF90:CF90),0)</f>
        <v>0</v>
      </c>
      <c r="CH90" s="5"/>
      <c r="CJ90" s="5">
        <f t="shared" ca="1" si="155"/>
        <v>117</v>
      </c>
      <c r="CK90" s="5">
        <f t="shared" ca="1" si="156"/>
        <v>102</v>
      </c>
      <c r="CL90" s="66">
        <f t="shared" ca="1" si="157"/>
        <v>0.12820512820512819</v>
      </c>
      <c r="CO90" s="5">
        <f t="shared" ca="1" si="423"/>
        <v>76486</v>
      </c>
      <c r="CP90" s="5">
        <f t="shared" ca="1" si="423"/>
        <v>0</v>
      </c>
      <c r="CQ90" s="5">
        <f t="shared" ca="1" si="423"/>
        <v>13317.3</v>
      </c>
      <c r="CR90" s="5">
        <f t="shared" ca="1" si="423"/>
        <v>7668.17</v>
      </c>
      <c r="CS90" s="5">
        <f t="shared" ca="1" si="423"/>
        <v>0</v>
      </c>
      <c r="CT90" s="5">
        <f t="shared" ca="1" si="423"/>
        <v>0</v>
      </c>
      <c r="CU90" s="5">
        <f t="shared" ca="1" si="423"/>
        <v>0</v>
      </c>
      <c r="CV90" s="5">
        <f t="shared" ca="1" si="423"/>
        <v>21332</v>
      </c>
      <c r="CW90" s="5">
        <f t="shared" ca="1" si="423"/>
        <v>34168.5</v>
      </c>
      <c r="CX90" s="5">
        <f t="shared" ca="1" si="423"/>
        <v>0</v>
      </c>
      <c r="CY90" s="5">
        <f t="shared" ca="1" si="423"/>
        <v>0</v>
      </c>
      <c r="CZ90" s="5">
        <f t="shared" ca="1" si="423"/>
        <v>0</v>
      </c>
      <c r="DA90" s="5"/>
      <c r="DB90" s="5">
        <f t="shared" ca="1" si="424"/>
        <v>5083.83</v>
      </c>
      <c r="DC90" s="5">
        <f t="shared" ca="1" si="424"/>
        <v>4971.17</v>
      </c>
      <c r="DD90" s="5">
        <f t="shared" ca="1" si="424"/>
        <v>0</v>
      </c>
      <c r="DE90" s="5">
        <f t="shared" ca="1" si="424"/>
        <v>0</v>
      </c>
      <c r="DF90" s="5">
        <f t="shared" ca="1" si="424"/>
        <v>0</v>
      </c>
      <c r="DG90" s="5">
        <f t="shared" ca="1" si="424"/>
        <v>0</v>
      </c>
      <c r="DH90" s="5">
        <f t="shared" ca="1" si="424"/>
        <v>112.661</v>
      </c>
      <c r="DI90" s="5">
        <f t="shared" ca="1" si="424"/>
        <v>0</v>
      </c>
      <c r="DJ90" s="5">
        <f t="shared" ca="1" si="424"/>
        <v>0</v>
      </c>
      <c r="DK90" s="5">
        <f t="shared" ca="1" si="424"/>
        <v>0</v>
      </c>
      <c r="DL90" s="5">
        <f t="shared" ca="1" si="424"/>
        <v>0</v>
      </c>
      <c r="DM90" s="5">
        <f t="shared" ca="1" si="424"/>
        <v>0</v>
      </c>
      <c r="DN90" s="5"/>
      <c r="DO90" s="5">
        <f t="shared" ca="1" si="425"/>
        <v>47.055900000000001</v>
      </c>
      <c r="DP90" s="5">
        <f t="shared" ca="1" si="425"/>
        <v>16.538900000000002</v>
      </c>
      <c r="DQ90" s="5">
        <f t="shared" ca="1" si="425"/>
        <v>16.390599999999999</v>
      </c>
      <c r="DR90" s="5">
        <f t="shared" ca="1" si="425"/>
        <v>3.7227899999999998</v>
      </c>
      <c r="DS90" s="5">
        <f t="shared" ca="1" si="425"/>
        <v>0</v>
      </c>
      <c r="DT90" s="5">
        <f t="shared" ca="1" si="425"/>
        <v>0</v>
      </c>
      <c r="DU90" s="5">
        <f t="shared" ca="1" si="425"/>
        <v>0.32742100000000002</v>
      </c>
      <c r="DV90" s="5">
        <f t="shared" ca="1" si="425"/>
        <v>10.0761</v>
      </c>
      <c r="DW90" s="5"/>
      <c r="DX90" s="20">
        <f t="shared" ca="1" si="483"/>
        <v>15.543965427020341</v>
      </c>
      <c r="DY90" s="20">
        <f t="shared" ca="1" si="484"/>
        <v>10.043721323034712</v>
      </c>
      <c r="DZ90" s="20">
        <f t="shared" ca="1" si="485"/>
        <v>0.91803924008946303</v>
      </c>
      <c r="EA90" s="20">
        <f t="shared" ca="1" si="486"/>
        <v>0.5286117275781741</v>
      </c>
      <c r="EB90" s="20">
        <f t="shared" ca="1" si="487"/>
        <v>0</v>
      </c>
      <c r="EC90" s="20">
        <f t="shared" ca="1" si="488"/>
        <v>0</v>
      </c>
      <c r="ED90" s="20">
        <f t="shared" ca="1" si="489"/>
        <v>0.2276195921632963</v>
      </c>
      <c r="EE90" s="20">
        <f t="shared" ca="1" si="490"/>
        <v>1.4705393037318695</v>
      </c>
      <c r="EF90" s="20">
        <f t="shared" ca="1" si="491"/>
        <v>2.3554341927415328</v>
      </c>
      <c r="EG90" s="20">
        <f t="shared" ca="1" si="492"/>
        <v>0</v>
      </c>
      <c r="EH90" s="20">
        <f t="shared" ca="1" si="493"/>
        <v>0</v>
      </c>
      <c r="EI90" s="5"/>
      <c r="EJ90" s="5"/>
      <c r="EK90" s="5"/>
      <c r="EL90" s="5">
        <f t="shared" ca="1" si="407"/>
        <v>76486</v>
      </c>
      <c r="EM90" s="5">
        <f t="shared" ca="1" si="407"/>
        <v>0</v>
      </c>
      <c r="EN90" s="5">
        <f t="shared" ca="1" si="407"/>
        <v>13317.3</v>
      </c>
      <c r="EO90" s="5">
        <f t="shared" ca="1" si="407"/>
        <v>7668.17</v>
      </c>
      <c r="EP90" s="5">
        <f t="shared" ca="1" si="407"/>
        <v>0</v>
      </c>
      <c r="EQ90" s="5">
        <f t="shared" ca="1" si="407"/>
        <v>0</v>
      </c>
      <c r="ER90" s="5">
        <f t="shared" ca="1" si="407"/>
        <v>0</v>
      </c>
      <c r="ES90" s="5">
        <f t="shared" ca="1" si="407"/>
        <v>21332</v>
      </c>
      <c r="ET90" s="5">
        <f t="shared" ca="1" si="407"/>
        <v>34168.5</v>
      </c>
      <c r="EU90" s="5">
        <f t="shared" ca="1" si="407"/>
        <v>0</v>
      </c>
      <c r="EV90" s="5">
        <f t="shared" ca="1" si="407"/>
        <v>0</v>
      </c>
      <c r="EW90" s="5">
        <f t="shared" ca="1" si="407"/>
        <v>0</v>
      </c>
      <c r="EX90" s="5"/>
      <c r="EY90" s="5">
        <f t="shared" ca="1" si="408"/>
        <v>5083.83</v>
      </c>
      <c r="EZ90" s="5">
        <f t="shared" ca="1" si="408"/>
        <v>4971.17</v>
      </c>
      <c r="FA90" s="5">
        <f t="shared" ca="1" si="408"/>
        <v>0</v>
      </c>
      <c r="FB90" s="5">
        <f t="shared" ca="1" si="408"/>
        <v>0</v>
      </c>
      <c r="FC90" s="5">
        <f t="shared" ca="1" si="408"/>
        <v>0</v>
      </c>
      <c r="FD90" s="5">
        <f t="shared" ca="1" si="408"/>
        <v>0</v>
      </c>
      <c r="FE90" s="5">
        <f t="shared" ca="1" si="408"/>
        <v>112.661</v>
      </c>
      <c r="FF90" s="5">
        <f t="shared" ca="1" si="408"/>
        <v>0</v>
      </c>
      <c r="FG90" s="5">
        <f t="shared" ca="1" si="408"/>
        <v>0</v>
      </c>
      <c r="FH90" s="5">
        <f t="shared" ca="1" si="408"/>
        <v>0</v>
      </c>
      <c r="FI90" s="5">
        <f t="shared" ca="1" si="408"/>
        <v>0</v>
      </c>
      <c r="FJ90" s="5">
        <f t="shared" ca="1" si="408"/>
        <v>0</v>
      </c>
      <c r="FK90" s="5"/>
      <c r="FL90" s="5">
        <f t="shared" ca="1" si="409"/>
        <v>47.055900000000001</v>
      </c>
      <c r="FM90" s="5">
        <f t="shared" ca="1" si="409"/>
        <v>16.538900000000002</v>
      </c>
      <c r="FN90" s="5">
        <f t="shared" ca="1" si="409"/>
        <v>16.390599999999999</v>
      </c>
      <c r="FO90" s="5">
        <f t="shared" ca="1" si="409"/>
        <v>3.7227899999999998</v>
      </c>
      <c r="FP90" s="5">
        <f t="shared" ca="1" si="409"/>
        <v>0</v>
      </c>
      <c r="FQ90" s="5">
        <f t="shared" ca="1" si="409"/>
        <v>0</v>
      </c>
      <c r="FR90" s="5">
        <f t="shared" ca="1" si="409"/>
        <v>0.32742100000000002</v>
      </c>
      <c r="FS90" s="5">
        <f t="shared" ca="1" si="409"/>
        <v>10.0761</v>
      </c>
      <c r="FT90" s="5"/>
      <c r="FU90" s="20">
        <f t="shared" ca="1" si="494"/>
        <v>15.543965427020341</v>
      </c>
      <c r="FV90" s="20">
        <f t="shared" ca="1" si="495"/>
        <v>10.043721323034712</v>
      </c>
      <c r="FW90" s="20">
        <f t="shared" ca="1" si="496"/>
        <v>0.91803924008946303</v>
      </c>
      <c r="FX90" s="20">
        <f t="shared" ca="1" si="497"/>
        <v>0.5286117275781741</v>
      </c>
      <c r="FY90" s="20">
        <f t="shared" ca="1" si="498"/>
        <v>0</v>
      </c>
      <c r="FZ90" s="20">
        <f t="shared" ca="1" si="499"/>
        <v>0</v>
      </c>
      <c r="GA90" s="20">
        <f t="shared" ca="1" si="500"/>
        <v>0.2276195921632963</v>
      </c>
      <c r="GB90" s="20">
        <f t="shared" ca="1" si="501"/>
        <v>1.4705393037318695</v>
      </c>
      <c r="GC90" s="20">
        <f t="shared" ca="1" si="502"/>
        <v>2.3554341927415328</v>
      </c>
      <c r="GD90" s="20">
        <f t="shared" ca="1" si="503"/>
        <v>0</v>
      </c>
      <c r="GE90" s="20">
        <f t="shared" ca="1" si="504"/>
        <v>0</v>
      </c>
      <c r="GF90" s="5"/>
      <c r="GG90" s="5"/>
      <c r="GH90" s="5"/>
      <c r="GI90" s="5">
        <f t="shared" ca="1" si="428"/>
        <v>103568</v>
      </c>
      <c r="GJ90" s="5">
        <f t="shared" ca="1" si="428"/>
        <v>23.333500000000001</v>
      </c>
      <c r="GK90" s="5">
        <f t="shared" ca="1" si="428"/>
        <v>29465.9</v>
      </c>
      <c r="GL90" s="5">
        <f t="shared" ca="1" si="428"/>
        <v>16382.3</v>
      </c>
      <c r="GM90" s="5">
        <f t="shared" ca="1" si="428"/>
        <v>0</v>
      </c>
      <c r="GN90" s="5">
        <f t="shared" ca="1" si="428"/>
        <v>2573.5500000000002</v>
      </c>
      <c r="GO90" s="5">
        <f t="shared" ca="1" si="428"/>
        <v>0</v>
      </c>
      <c r="GP90" s="5">
        <f t="shared" ca="1" si="428"/>
        <v>20954.599999999999</v>
      </c>
      <c r="GQ90" s="5">
        <f t="shared" ca="1" si="428"/>
        <v>34168.5</v>
      </c>
      <c r="GR90" s="5">
        <f t="shared" ca="1" si="428"/>
        <v>0</v>
      </c>
      <c r="GS90" s="5">
        <f t="shared" ca="1" si="428"/>
        <v>0</v>
      </c>
      <c r="GT90" s="5">
        <f t="shared" ca="1" si="428"/>
        <v>0</v>
      </c>
      <c r="GU90" s="5"/>
      <c r="GV90" s="5">
        <f t="shared" ca="1" si="429"/>
        <v>4285.1499999999996</v>
      </c>
      <c r="GW90" s="5">
        <f t="shared" ca="1" si="429"/>
        <v>4123.5200000000004</v>
      </c>
      <c r="GX90" s="5">
        <f t="shared" ca="1" si="429"/>
        <v>0</v>
      </c>
      <c r="GY90" s="5">
        <f t="shared" ca="1" si="429"/>
        <v>0</v>
      </c>
      <c r="GZ90" s="5">
        <f t="shared" ca="1" si="429"/>
        <v>0</v>
      </c>
      <c r="HA90" s="5">
        <f t="shared" ca="1" si="429"/>
        <v>0</v>
      </c>
      <c r="HB90" s="5">
        <f t="shared" ca="1" si="429"/>
        <v>161.62299999999999</v>
      </c>
      <c r="HC90" s="5">
        <f t="shared" ca="1" si="429"/>
        <v>0</v>
      </c>
      <c r="HD90" s="5">
        <f t="shared" ca="1" si="429"/>
        <v>0</v>
      </c>
      <c r="HE90" s="5">
        <f t="shared" ca="1" si="429"/>
        <v>0</v>
      </c>
      <c r="HF90" s="5">
        <f t="shared" ca="1" si="429"/>
        <v>0</v>
      </c>
      <c r="HG90" s="5">
        <f t="shared" ca="1" si="429"/>
        <v>0</v>
      </c>
      <c r="HH90" s="5"/>
      <c r="HI90" s="5">
        <f t="shared" ca="1" si="430"/>
        <v>55.426499999999997</v>
      </c>
      <c r="HJ90" s="5">
        <f t="shared" ca="1" si="430"/>
        <v>13.4701</v>
      </c>
      <c r="HK90" s="5">
        <f t="shared" ca="1" si="430"/>
        <v>22.825900000000001</v>
      </c>
      <c r="HL90" s="5">
        <f t="shared" ca="1" si="430"/>
        <v>7.8849799999999997</v>
      </c>
      <c r="HM90" s="5">
        <f t="shared" ca="1" si="430"/>
        <v>0</v>
      </c>
      <c r="HN90" s="5">
        <f t="shared" ca="1" si="430"/>
        <v>0.89661500000000005</v>
      </c>
      <c r="HO90" s="5">
        <f t="shared" ca="1" si="430"/>
        <v>0.46963300000000002</v>
      </c>
      <c r="HP90" s="5">
        <f t="shared" ca="1" si="430"/>
        <v>9.8792899999999992</v>
      </c>
      <c r="HQ90" s="5"/>
      <c r="HR90" s="20">
        <f t="shared" ref="HR90:HR153" ca="1" si="535">((GI90*3.412)+(GV90*100))/$A90</f>
        <v>15.797237636704898</v>
      </c>
      <c r="HS90" s="20">
        <f t="shared" ref="HS90:HS153" ca="1" si="536">((GJ90*3.412)+(GW90*100))/$A90</f>
        <v>8.3327429857380402</v>
      </c>
      <c r="HT90" s="20">
        <f t="shared" ref="HT90:HT153" ca="1" si="537">((GK90*3.412)+(GX90*100))/$A90</f>
        <v>2.0312565193058734</v>
      </c>
      <c r="HU90" s="20">
        <f t="shared" ref="HU90:HU153" ca="1" si="538">((GL90*3.412)+(GY90*100))/$A90</f>
        <v>1.1293275846393496</v>
      </c>
      <c r="HV90" s="20">
        <f t="shared" ref="HV90:HV153" ca="1" si="539">((GM90*3.412)+(GZ90*100))/$A90</f>
        <v>0</v>
      </c>
      <c r="HW90" s="20">
        <f t="shared" ref="HW90:HW153" ca="1" si="540">((GN90*3.412)+(HA90*100))/$A90</f>
        <v>0.17740982679163475</v>
      </c>
      <c r="HX90" s="20">
        <f t="shared" ref="HX90:HX153" ca="1" si="541">((GO90*3.412)+(HB90*100))/$A90</f>
        <v>0.32654211612011641</v>
      </c>
      <c r="HY90" s="20">
        <f t="shared" ref="HY90:HY153" ca="1" si="542">((GP90*3.412)+(HC90*100))/$A90</f>
        <v>1.4445229183377006</v>
      </c>
      <c r="HZ90" s="20">
        <f t="shared" ref="HZ90:HZ153" ca="1" si="543">((GQ90*3.412)+(HD90*100))/$A90</f>
        <v>2.3554341927415328</v>
      </c>
      <c r="IA90" s="20">
        <f t="shared" ref="IA90:IA153" ca="1" si="544">((GR90*3.412)+(HE90*100))/$A90</f>
        <v>0</v>
      </c>
      <c r="IB90" s="20">
        <f t="shared" ref="IB90:IB153" ca="1" si="545">((GS90*3.412)+(HF90*100))/$A90</f>
        <v>0</v>
      </c>
      <c r="IC90" s="5"/>
      <c r="ID90" s="5"/>
      <c r="IE90" s="5"/>
      <c r="IF90" s="5">
        <f t="shared" ca="1" si="410"/>
        <v>103568</v>
      </c>
      <c r="IG90" s="5">
        <f t="shared" ca="1" si="410"/>
        <v>23.333500000000001</v>
      </c>
      <c r="IH90" s="5">
        <f t="shared" ca="1" si="410"/>
        <v>29465.9</v>
      </c>
      <c r="II90" s="5">
        <f t="shared" ca="1" si="410"/>
        <v>16382.3</v>
      </c>
      <c r="IJ90" s="5">
        <f t="shared" ca="1" si="410"/>
        <v>0</v>
      </c>
      <c r="IK90" s="5">
        <f t="shared" ca="1" si="410"/>
        <v>2573.5500000000002</v>
      </c>
      <c r="IL90" s="5">
        <f t="shared" ca="1" si="410"/>
        <v>0</v>
      </c>
      <c r="IM90" s="5">
        <f t="shared" ca="1" si="410"/>
        <v>20954.599999999999</v>
      </c>
      <c r="IN90" s="5">
        <f t="shared" ca="1" si="410"/>
        <v>34168.5</v>
      </c>
      <c r="IO90" s="5">
        <f t="shared" ca="1" si="410"/>
        <v>0</v>
      </c>
      <c r="IP90" s="5">
        <f t="shared" ca="1" si="410"/>
        <v>0</v>
      </c>
      <c r="IQ90" s="5">
        <f t="shared" ca="1" si="410"/>
        <v>0</v>
      </c>
      <c r="IR90" s="5"/>
      <c r="IS90" s="5">
        <f t="shared" ca="1" si="411"/>
        <v>4285.1499999999996</v>
      </c>
      <c r="IT90" s="5">
        <f t="shared" ca="1" si="411"/>
        <v>4123.5200000000004</v>
      </c>
      <c r="IU90" s="5">
        <f t="shared" ca="1" si="411"/>
        <v>0</v>
      </c>
      <c r="IV90" s="5">
        <f t="shared" ca="1" si="411"/>
        <v>0</v>
      </c>
      <c r="IW90" s="5">
        <f t="shared" ca="1" si="411"/>
        <v>0</v>
      </c>
      <c r="IX90" s="5">
        <f t="shared" ca="1" si="411"/>
        <v>0</v>
      </c>
      <c r="IY90" s="5">
        <f t="shared" ca="1" si="411"/>
        <v>161.62299999999999</v>
      </c>
      <c r="IZ90" s="5">
        <f t="shared" ca="1" si="411"/>
        <v>0</v>
      </c>
      <c r="JA90" s="5">
        <f t="shared" ca="1" si="411"/>
        <v>0</v>
      </c>
      <c r="JB90" s="5">
        <f t="shared" ca="1" si="411"/>
        <v>0</v>
      </c>
      <c r="JC90" s="5">
        <f t="shared" ca="1" si="411"/>
        <v>0</v>
      </c>
      <c r="JD90" s="5">
        <f t="shared" ca="1" si="411"/>
        <v>0</v>
      </c>
      <c r="JE90" s="5"/>
      <c r="JF90" s="5">
        <f t="shared" ca="1" si="412"/>
        <v>55.426499999999997</v>
      </c>
      <c r="JG90" s="5">
        <f t="shared" ca="1" si="412"/>
        <v>13.4701</v>
      </c>
      <c r="JH90" s="5">
        <f t="shared" ca="1" si="412"/>
        <v>22.825900000000001</v>
      </c>
      <c r="JI90" s="5">
        <f t="shared" ca="1" si="412"/>
        <v>7.8849799999999997</v>
      </c>
      <c r="JJ90" s="5">
        <f t="shared" ca="1" si="412"/>
        <v>0</v>
      </c>
      <c r="JK90" s="5">
        <f t="shared" ca="1" si="412"/>
        <v>0.89661500000000005</v>
      </c>
      <c r="JL90" s="5">
        <f t="shared" ca="1" si="412"/>
        <v>0.46963300000000002</v>
      </c>
      <c r="JM90" s="5">
        <f t="shared" ca="1" si="412"/>
        <v>9.8792899999999992</v>
      </c>
      <c r="JN90" s="5"/>
      <c r="JO90" s="20">
        <f t="shared" ca="1" si="505"/>
        <v>15.797237636704898</v>
      </c>
      <c r="JP90" s="20">
        <f t="shared" ca="1" si="506"/>
        <v>8.3327429857380402</v>
      </c>
      <c r="JQ90" s="20">
        <f t="shared" ca="1" si="507"/>
        <v>2.0312565193058734</v>
      </c>
      <c r="JR90" s="20">
        <f t="shared" ca="1" si="508"/>
        <v>1.1293275846393496</v>
      </c>
      <c r="JS90" s="20">
        <f t="shared" ca="1" si="509"/>
        <v>0</v>
      </c>
      <c r="JT90" s="20">
        <f t="shared" ca="1" si="510"/>
        <v>0.17740982679163475</v>
      </c>
      <c r="JU90" s="20">
        <f t="shared" ca="1" si="511"/>
        <v>0.32654211612011641</v>
      </c>
      <c r="JV90" s="20">
        <f t="shared" ca="1" si="512"/>
        <v>1.4445229183377006</v>
      </c>
      <c r="JW90" s="20">
        <f t="shared" ca="1" si="513"/>
        <v>2.3554341927415328</v>
      </c>
      <c r="JX90" s="20">
        <f t="shared" ca="1" si="514"/>
        <v>0</v>
      </c>
      <c r="JY90" s="20">
        <f t="shared" ca="1" si="515"/>
        <v>0</v>
      </c>
    </row>
    <row r="91" spans="1:285" ht="15" customHeight="1" x14ac:dyDescent="0.25">
      <c r="A91" s="5">
        <f>IF('Old Results'!E71='New Results'!E71,'New Results'!E71,"0")</f>
        <v>49495.3</v>
      </c>
      <c r="B91" s="5">
        <f t="shared" si="333"/>
        <v>800</v>
      </c>
      <c r="C91" s="28">
        <f t="shared" si="413"/>
        <v>70</v>
      </c>
      <c r="D91" s="43" t="str">
        <f>'Old Results'!C71</f>
        <v>080006-Run08</v>
      </c>
      <c r="E91" s="43" t="str">
        <f>'New Results'!C71</f>
        <v>080006-Run08</v>
      </c>
      <c r="F91" s="5">
        <f t="shared" ca="1" si="432"/>
        <v>0</v>
      </c>
      <c r="G91" s="5">
        <f t="shared" ca="1" si="433"/>
        <v>0</v>
      </c>
      <c r="H91" s="5">
        <f t="shared" ca="1" si="434"/>
        <v>0</v>
      </c>
      <c r="I91" s="5">
        <f t="shared" ca="1" si="435"/>
        <v>0</v>
      </c>
      <c r="J91" s="5">
        <f t="shared" ca="1" si="436"/>
        <v>0</v>
      </c>
      <c r="K91" s="5">
        <f t="shared" ca="1" si="437"/>
        <v>0</v>
      </c>
      <c r="L91" s="5">
        <f t="shared" ca="1" si="438"/>
        <v>0</v>
      </c>
      <c r="M91" s="5">
        <f t="shared" ca="1" si="439"/>
        <v>0</v>
      </c>
      <c r="N91" s="5">
        <f t="shared" ca="1" si="440"/>
        <v>0</v>
      </c>
      <c r="O91" s="5">
        <f t="shared" ca="1" si="441"/>
        <v>0</v>
      </c>
      <c r="P91" s="5">
        <f t="shared" ca="1" si="442"/>
        <v>0</v>
      </c>
      <c r="Q91" s="5">
        <f t="shared" ca="1" si="442"/>
        <v>0</v>
      </c>
      <c r="R91" s="5">
        <f t="shared" ca="1" si="443"/>
        <v>0</v>
      </c>
      <c r="S91" s="5">
        <f t="shared" ca="1" si="444"/>
        <v>0</v>
      </c>
      <c r="T91" s="5">
        <f t="shared" ca="1" si="445"/>
        <v>0</v>
      </c>
      <c r="U91" s="5">
        <f t="shared" ca="1" si="446"/>
        <v>0</v>
      </c>
      <c r="V91" s="5">
        <f t="shared" ca="1" si="447"/>
        <v>0</v>
      </c>
      <c r="W91" s="5">
        <f t="shared" ca="1" si="448"/>
        <v>0</v>
      </c>
      <c r="X91" s="5">
        <f t="shared" ca="1" si="449"/>
        <v>0</v>
      </c>
      <c r="Y91" s="5">
        <f t="shared" ca="1" si="450"/>
        <v>0</v>
      </c>
      <c r="Z91" s="5">
        <f t="shared" ca="1" si="451"/>
        <v>0</v>
      </c>
      <c r="AA91" s="5">
        <f t="shared" ca="1" si="452"/>
        <v>0</v>
      </c>
      <c r="AB91" s="5">
        <f t="shared" ca="1" si="453"/>
        <v>0</v>
      </c>
      <c r="AC91" s="5">
        <f t="shared" ca="1" si="453"/>
        <v>0</v>
      </c>
      <c r="AD91" s="38">
        <f t="shared" ca="1" si="454"/>
        <v>0</v>
      </c>
      <c r="AE91" s="38">
        <f t="shared" ca="1" si="455"/>
        <v>0</v>
      </c>
      <c r="AF91" s="38">
        <f t="shared" ca="1" si="456"/>
        <v>0</v>
      </c>
      <c r="AG91" s="38">
        <f t="shared" ca="1" si="457"/>
        <v>0</v>
      </c>
      <c r="AH91" s="38">
        <f t="shared" ca="1" si="458"/>
        <v>0</v>
      </c>
      <c r="AI91" s="38">
        <f t="shared" ca="1" si="459"/>
        <v>0</v>
      </c>
      <c r="AJ91" s="38">
        <f t="shared" ca="1" si="460"/>
        <v>0</v>
      </c>
      <c r="AK91" s="38">
        <f t="shared" ca="1" si="461"/>
        <v>0</v>
      </c>
      <c r="AL91" s="34">
        <f t="shared" ca="1" si="516"/>
        <v>15.677624905799133</v>
      </c>
      <c r="AM91" s="34">
        <f t="shared" ca="1" si="517"/>
        <v>15.677624905799133</v>
      </c>
      <c r="AN91" s="25">
        <f t="shared" ca="1" si="462"/>
        <v>0</v>
      </c>
      <c r="AO91" s="35">
        <f t="shared" ca="1" si="417"/>
        <v>60.329500000000003</v>
      </c>
      <c r="AP91" s="35">
        <f t="shared" ca="1" si="418"/>
        <v>60.329500000000003</v>
      </c>
      <c r="AQ91" s="47">
        <f t="shared" ref="AQ91:AQ145" ca="1" si="546">IF(AND(AP91&gt;0,AO91&gt;0),(AO91-AP91)/AVERAGE(AP91:AP91),0)</f>
        <v>0</v>
      </c>
      <c r="AR91" s="35">
        <f t="shared" ca="1" si="518"/>
        <v>-0.7</v>
      </c>
      <c r="AS91" s="35">
        <f t="shared" ca="1" si="519"/>
        <v>-0.7</v>
      </c>
      <c r="AT91" s="49">
        <f t="shared" ref="AT91:AT151" ca="1" si="547">IFERROR((AR91-AS91)/AS91,0)</f>
        <v>0</v>
      </c>
      <c r="AU91" s="5"/>
      <c r="AV91" s="5">
        <f t="shared" ca="1" si="520"/>
        <v>0</v>
      </c>
      <c r="AW91" s="5">
        <f t="shared" ca="1" si="521"/>
        <v>0</v>
      </c>
      <c r="AX91" s="5">
        <f t="shared" ca="1" si="522"/>
        <v>0</v>
      </c>
      <c r="AY91" s="5">
        <f t="shared" ca="1" si="523"/>
        <v>0</v>
      </c>
      <c r="AZ91" s="5">
        <f t="shared" ca="1" si="524"/>
        <v>0</v>
      </c>
      <c r="BA91" s="5">
        <f t="shared" ca="1" si="525"/>
        <v>0</v>
      </c>
      <c r="BB91" s="5">
        <f t="shared" ca="1" si="526"/>
        <v>0</v>
      </c>
      <c r="BC91" s="5">
        <f t="shared" ca="1" si="527"/>
        <v>0</v>
      </c>
      <c r="BD91" s="5">
        <f t="shared" ca="1" si="528"/>
        <v>0</v>
      </c>
      <c r="BE91" s="5">
        <f t="shared" ca="1" si="529"/>
        <v>0</v>
      </c>
      <c r="BF91" s="5">
        <f t="shared" ca="1" si="530"/>
        <v>0</v>
      </c>
      <c r="BG91" s="5">
        <f t="shared" ca="1" si="531"/>
        <v>0</v>
      </c>
      <c r="BH91" s="5">
        <f t="shared" ca="1" si="463"/>
        <v>0</v>
      </c>
      <c r="BI91" s="5">
        <f t="shared" ca="1" si="464"/>
        <v>0</v>
      </c>
      <c r="BJ91" s="5">
        <f t="shared" ca="1" si="465"/>
        <v>0</v>
      </c>
      <c r="BK91" s="5">
        <f t="shared" ca="1" si="466"/>
        <v>0</v>
      </c>
      <c r="BL91" s="5">
        <f t="shared" ca="1" si="467"/>
        <v>0</v>
      </c>
      <c r="BM91" s="5">
        <f t="shared" ca="1" si="468"/>
        <v>0</v>
      </c>
      <c r="BN91" s="5">
        <f t="shared" ca="1" si="469"/>
        <v>0</v>
      </c>
      <c r="BO91" s="5">
        <f t="shared" ca="1" si="470"/>
        <v>0</v>
      </c>
      <c r="BP91" s="5">
        <f t="shared" ca="1" si="471"/>
        <v>0</v>
      </c>
      <c r="BQ91" s="5">
        <f t="shared" ca="1" si="472"/>
        <v>0</v>
      </c>
      <c r="BR91" s="5">
        <f t="shared" ca="1" si="473"/>
        <v>0</v>
      </c>
      <c r="BS91" s="5">
        <f t="shared" ca="1" si="473"/>
        <v>0</v>
      </c>
      <c r="BT91" s="38">
        <f t="shared" ca="1" si="474"/>
        <v>0</v>
      </c>
      <c r="BU91" s="38">
        <f t="shared" ca="1" si="475"/>
        <v>0</v>
      </c>
      <c r="BV91" s="38">
        <f t="shared" ca="1" si="476"/>
        <v>0</v>
      </c>
      <c r="BW91" s="38">
        <f t="shared" ca="1" si="477"/>
        <v>0</v>
      </c>
      <c r="BX91" s="38">
        <f t="shared" ca="1" si="478"/>
        <v>0</v>
      </c>
      <c r="BY91" s="38">
        <f t="shared" ca="1" si="479"/>
        <v>0</v>
      </c>
      <c r="BZ91" s="38">
        <f t="shared" ca="1" si="480"/>
        <v>0</v>
      </c>
      <c r="CA91" s="20">
        <f t="shared" ca="1" si="481"/>
        <v>0</v>
      </c>
      <c r="CB91" s="34">
        <f t="shared" ca="1" si="532"/>
        <v>13.231569138887933</v>
      </c>
      <c r="CC91" s="34">
        <f t="shared" ca="1" si="533"/>
        <v>13.231569138887933</v>
      </c>
      <c r="CD91" s="25">
        <f t="shared" ca="1" si="482"/>
        <v>0</v>
      </c>
      <c r="CE91" s="35">
        <f t="shared" ca="1" si="421"/>
        <v>59.622599999999998</v>
      </c>
      <c r="CF91" s="35">
        <f t="shared" ca="1" si="422"/>
        <v>59.622599999999998</v>
      </c>
      <c r="CG91" s="47">
        <f t="shared" ca="1" si="534"/>
        <v>0</v>
      </c>
      <c r="CJ91" s="5">
        <f t="shared" ref="CJ91:CJ154" ca="1" si="548">HOUR(OFFSET(INDIRECT($E$21),$C91,CJ$19))*60+MINUTE(OFFSET(INDIRECT($E$21),$C91,CJ$19))</f>
        <v>272</v>
      </c>
      <c r="CK91" s="5">
        <f t="shared" ref="CK91:CK154" ca="1" si="549">HOUR(OFFSET(INDIRECT($D$21),$C91,CK$19))*60+MINUTE(OFFSET(INDIRECT($D$21),$C91,CK$19))</f>
        <v>257</v>
      </c>
      <c r="CL91" s="66">
        <f t="shared" ref="CL91:CL145" ca="1" si="550">1-(CK91/CJ91)</f>
        <v>5.5147058823529438E-2</v>
      </c>
      <c r="CO91" s="5">
        <f t="shared" ca="1" si="423"/>
        <v>134929</v>
      </c>
      <c r="CP91" s="5">
        <f t="shared" ca="1" si="423"/>
        <v>0</v>
      </c>
      <c r="CQ91" s="5">
        <f t="shared" ca="1" si="423"/>
        <v>1476.77</v>
      </c>
      <c r="CR91" s="5">
        <f t="shared" ca="1" si="423"/>
        <v>79244.800000000003</v>
      </c>
      <c r="CS91" s="5">
        <f t="shared" ca="1" si="423"/>
        <v>0</v>
      </c>
      <c r="CT91" s="5">
        <f t="shared" ca="1" si="423"/>
        <v>0</v>
      </c>
      <c r="CU91" s="5">
        <f t="shared" ca="1" si="423"/>
        <v>0</v>
      </c>
      <c r="CV91" s="5">
        <f t="shared" ca="1" si="423"/>
        <v>20039.3</v>
      </c>
      <c r="CW91" s="5">
        <f t="shared" ca="1" si="423"/>
        <v>34168.5</v>
      </c>
      <c r="CX91" s="5">
        <f t="shared" ca="1" si="423"/>
        <v>0</v>
      </c>
      <c r="CY91" s="5">
        <f t="shared" ca="1" si="423"/>
        <v>0</v>
      </c>
      <c r="CZ91" s="5">
        <f t="shared" ca="1" si="423"/>
        <v>0</v>
      </c>
      <c r="DA91" s="5"/>
      <c r="DB91" s="5">
        <f t="shared" ca="1" si="424"/>
        <v>3155.91</v>
      </c>
      <c r="DC91" s="5">
        <f t="shared" ca="1" si="424"/>
        <v>3043.24</v>
      </c>
      <c r="DD91" s="5">
        <f t="shared" ca="1" si="424"/>
        <v>0</v>
      </c>
      <c r="DE91" s="5">
        <f t="shared" ca="1" si="424"/>
        <v>0</v>
      </c>
      <c r="DF91" s="5">
        <f t="shared" ca="1" si="424"/>
        <v>0</v>
      </c>
      <c r="DG91" s="5">
        <f t="shared" ca="1" si="424"/>
        <v>0</v>
      </c>
      <c r="DH91" s="5">
        <f t="shared" ca="1" si="424"/>
        <v>112.661</v>
      </c>
      <c r="DI91" s="5">
        <f t="shared" ca="1" si="424"/>
        <v>0</v>
      </c>
      <c r="DJ91" s="5">
        <f t="shared" ca="1" si="424"/>
        <v>0</v>
      </c>
      <c r="DK91" s="5">
        <f t="shared" ca="1" si="424"/>
        <v>0</v>
      </c>
      <c r="DL91" s="5">
        <f t="shared" ca="1" si="424"/>
        <v>0</v>
      </c>
      <c r="DM91" s="5">
        <f t="shared" ca="1" si="424"/>
        <v>0</v>
      </c>
      <c r="DN91" s="5"/>
      <c r="DO91" s="5">
        <f t="shared" ca="1" si="425"/>
        <v>60.329500000000003</v>
      </c>
      <c r="DP91" s="5">
        <f t="shared" ca="1" si="425"/>
        <v>10.352</v>
      </c>
      <c r="DQ91" s="5">
        <f t="shared" ca="1" si="425"/>
        <v>1.7942199999999999</v>
      </c>
      <c r="DR91" s="5">
        <f t="shared" ca="1" si="425"/>
        <v>38.474400000000003</v>
      </c>
      <c r="DS91" s="5">
        <f t="shared" ca="1" si="425"/>
        <v>0</v>
      </c>
      <c r="DT91" s="5">
        <f t="shared" ca="1" si="425"/>
        <v>0</v>
      </c>
      <c r="DU91" s="5">
        <f t="shared" ca="1" si="425"/>
        <v>0.32742300000000002</v>
      </c>
      <c r="DV91" s="5">
        <f t="shared" ca="1" si="425"/>
        <v>9.3814700000000002</v>
      </c>
      <c r="DW91" s="5"/>
      <c r="DX91" s="20">
        <f t="shared" ca="1" si="483"/>
        <v>15.677624905799133</v>
      </c>
      <c r="DY91" s="20">
        <f t="shared" ca="1" si="484"/>
        <v>6.1485433970498207</v>
      </c>
      <c r="DZ91" s="20">
        <f t="shared" ca="1" si="485"/>
        <v>0.10180237800356801</v>
      </c>
      <c r="EA91" s="20">
        <f t="shared" ca="1" si="486"/>
        <v>5.4628067230625934</v>
      </c>
      <c r="EB91" s="20">
        <f t="shared" ca="1" si="487"/>
        <v>0</v>
      </c>
      <c r="EC91" s="20">
        <f t="shared" ca="1" si="488"/>
        <v>0</v>
      </c>
      <c r="ED91" s="20">
        <f t="shared" ca="1" si="489"/>
        <v>0.2276195921632963</v>
      </c>
      <c r="EE91" s="20">
        <f t="shared" ca="1" si="490"/>
        <v>1.3814259454938145</v>
      </c>
      <c r="EF91" s="20">
        <f t="shared" ca="1" si="491"/>
        <v>2.3554341927415328</v>
      </c>
      <c r="EG91" s="20">
        <f t="shared" ca="1" si="492"/>
        <v>0</v>
      </c>
      <c r="EH91" s="20">
        <f t="shared" ca="1" si="493"/>
        <v>0</v>
      </c>
      <c r="EI91" s="5"/>
      <c r="EJ91" s="5"/>
      <c r="EK91" s="5"/>
      <c r="EL91" s="5">
        <f t="shared" ca="1" si="407"/>
        <v>134929</v>
      </c>
      <c r="EM91" s="5">
        <f t="shared" ca="1" si="407"/>
        <v>0</v>
      </c>
      <c r="EN91" s="5">
        <f t="shared" ca="1" si="407"/>
        <v>1476.77</v>
      </c>
      <c r="EO91" s="5">
        <f t="shared" ca="1" si="407"/>
        <v>79244.800000000003</v>
      </c>
      <c r="EP91" s="5">
        <f t="shared" ca="1" si="407"/>
        <v>0</v>
      </c>
      <c r="EQ91" s="5">
        <f t="shared" ca="1" si="407"/>
        <v>0</v>
      </c>
      <c r="ER91" s="5">
        <f t="shared" ca="1" si="407"/>
        <v>0</v>
      </c>
      <c r="ES91" s="5">
        <f t="shared" ca="1" si="407"/>
        <v>20039.3</v>
      </c>
      <c r="ET91" s="5">
        <f t="shared" ca="1" si="407"/>
        <v>34168.5</v>
      </c>
      <c r="EU91" s="5">
        <f t="shared" ca="1" si="407"/>
        <v>0</v>
      </c>
      <c r="EV91" s="5">
        <f t="shared" ca="1" si="407"/>
        <v>0</v>
      </c>
      <c r="EW91" s="5">
        <f t="shared" ca="1" si="407"/>
        <v>0</v>
      </c>
      <c r="EX91" s="5"/>
      <c r="EY91" s="5">
        <f t="shared" ca="1" si="408"/>
        <v>3155.91</v>
      </c>
      <c r="EZ91" s="5">
        <f t="shared" ca="1" si="408"/>
        <v>3043.24</v>
      </c>
      <c r="FA91" s="5">
        <f t="shared" ca="1" si="408"/>
        <v>0</v>
      </c>
      <c r="FB91" s="5">
        <f t="shared" ca="1" si="408"/>
        <v>0</v>
      </c>
      <c r="FC91" s="5">
        <f t="shared" ca="1" si="408"/>
        <v>0</v>
      </c>
      <c r="FD91" s="5">
        <f t="shared" ca="1" si="408"/>
        <v>0</v>
      </c>
      <c r="FE91" s="5">
        <f t="shared" ca="1" si="408"/>
        <v>112.661</v>
      </c>
      <c r="FF91" s="5">
        <f t="shared" ca="1" si="408"/>
        <v>0</v>
      </c>
      <c r="FG91" s="5">
        <f t="shared" ca="1" si="408"/>
        <v>0</v>
      </c>
      <c r="FH91" s="5">
        <f t="shared" ca="1" si="408"/>
        <v>0</v>
      </c>
      <c r="FI91" s="5">
        <f t="shared" ca="1" si="408"/>
        <v>0</v>
      </c>
      <c r="FJ91" s="5">
        <f t="shared" ca="1" si="408"/>
        <v>0</v>
      </c>
      <c r="FK91" s="5"/>
      <c r="FL91" s="5">
        <f t="shared" ca="1" si="409"/>
        <v>60.329500000000003</v>
      </c>
      <c r="FM91" s="5">
        <f t="shared" ca="1" si="409"/>
        <v>10.352</v>
      </c>
      <c r="FN91" s="5">
        <f t="shared" ca="1" si="409"/>
        <v>1.7942199999999999</v>
      </c>
      <c r="FO91" s="5">
        <f t="shared" ca="1" si="409"/>
        <v>38.474400000000003</v>
      </c>
      <c r="FP91" s="5">
        <f t="shared" ca="1" si="409"/>
        <v>0</v>
      </c>
      <c r="FQ91" s="5">
        <f t="shared" ca="1" si="409"/>
        <v>0</v>
      </c>
      <c r="FR91" s="5">
        <f t="shared" ca="1" si="409"/>
        <v>0.32742300000000002</v>
      </c>
      <c r="FS91" s="5">
        <f t="shared" ca="1" si="409"/>
        <v>9.3814700000000002</v>
      </c>
      <c r="FT91" s="5"/>
      <c r="FU91" s="20">
        <f t="shared" ca="1" si="494"/>
        <v>15.677624905799133</v>
      </c>
      <c r="FV91" s="20">
        <f t="shared" ca="1" si="495"/>
        <v>6.1485433970498207</v>
      </c>
      <c r="FW91" s="20">
        <f t="shared" ca="1" si="496"/>
        <v>0.10180237800356801</v>
      </c>
      <c r="FX91" s="20">
        <f t="shared" ca="1" si="497"/>
        <v>5.4628067230625934</v>
      </c>
      <c r="FY91" s="20">
        <f t="shared" ca="1" si="498"/>
        <v>0</v>
      </c>
      <c r="FZ91" s="20">
        <f t="shared" ca="1" si="499"/>
        <v>0</v>
      </c>
      <c r="GA91" s="20">
        <f t="shared" ca="1" si="500"/>
        <v>0.2276195921632963</v>
      </c>
      <c r="GB91" s="20">
        <f t="shared" ca="1" si="501"/>
        <v>1.3814259454938145</v>
      </c>
      <c r="GC91" s="20">
        <f t="shared" ca="1" si="502"/>
        <v>2.3554341927415328</v>
      </c>
      <c r="GD91" s="20">
        <f t="shared" ca="1" si="503"/>
        <v>0</v>
      </c>
      <c r="GE91" s="20">
        <f t="shared" ca="1" si="504"/>
        <v>0</v>
      </c>
      <c r="GF91" s="5"/>
      <c r="GG91" s="5"/>
      <c r="GH91" s="5"/>
      <c r="GI91" s="5">
        <f t="shared" ca="1" si="428"/>
        <v>144807</v>
      </c>
      <c r="GJ91" s="5">
        <f t="shared" ca="1" si="428"/>
        <v>0</v>
      </c>
      <c r="GK91" s="5">
        <f t="shared" ca="1" si="428"/>
        <v>1147.54</v>
      </c>
      <c r="GL91" s="5">
        <f t="shared" ca="1" si="428"/>
        <v>89253.7</v>
      </c>
      <c r="GM91" s="5">
        <f t="shared" ca="1" si="428"/>
        <v>0</v>
      </c>
      <c r="GN91" s="5">
        <f t="shared" ca="1" si="428"/>
        <v>0</v>
      </c>
      <c r="GO91" s="5">
        <f t="shared" ca="1" si="428"/>
        <v>0</v>
      </c>
      <c r="GP91" s="5">
        <f t="shared" ca="1" si="428"/>
        <v>20237.7</v>
      </c>
      <c r="GQ91" s="5">
        <f t="shared" ca="1" si="428"/>
        <v>34168.5</v>
      </c>
      <c r="GR91" s="5">
        <f t="shared" ca="1" si="428"/>
        <v>0</v>
      </c>
      <c r="GS91" s="5">
        <f t="shared" ca="1" si="428"/>
        <v>0</v>
      </c>
      <c r="GT91" s="5">
        <f t="shared" ca="1" si="428"/>
        <v>0</v>
      </c>
      <c r="GU91" s="5"/>
      <c r="GV91" s="5">
        <f t="shared" ca="1" si="429"/>
        <v>1608.19</v>
      </c>
      <c r="GW91" s="5">
        <f t="shared" ca="1" si="429"/>
        <v>1446.57</v>
      </c>
      <c r="GX91" s="5">
        <f t="shared" ca="1" si="429"/>
        <v>0</v>
      </c>
      <c r="GY91" s="5">
        <f t="shared" ca="1" si="429"/>
        <v>0</v>
      </c>
      <c r="GZ91" s="5">
        <f t="shared" ca="1" si="429"/>
        <v>0</v>
      </c>
      <c r="HA91" s="5">
        <f t="shared" ca="1" si="429"/>
        <v>0</v>
      </c>
      <c r="HB91" s="5">
        <f t="shared" ca="1" si="429"/>
        <v>161.62299999999999</v>
      </c>
      <c r="HC91" s="5">
        <f t="shared" ca="1" si="429"/>
        <v>0</v>
      </c>
      <c r="HD91" s="5">
        <f t="shared" ca="1" si="429"/>
        <v>0</v>
      </c>
      <c r="HE91" s="5">
        <f t="shared" ca="1" si="429"/>
        <v>0</v>
      </c>
      <c r="HF91" s="5">
        <f t="shared" ca="1" si="429"/>
        <v>0</v>
      </c>
      <c r="HG91" s="5">
        <f t="shared" ca="1" si="429"/>
        <v>0</v>
      </c>
      <c r="HH91" s="5"/>
      <c r="HI91" s="5">
        <f t="shared" ca="1" si="430"/>
        <v>59.622599999999998</v>
      </c>
      <c r="HJ91" s="5">
        <f t="shared" ca="1" si="430"/>
        <v>4.93391</v>
      </c>
      <c r="HK91" s="5">
        <f t="shared" ca="1" si="430"/>
        <v>1.38957</v>
      </c>
      <c r="HL91" s="5">
        <f t="shared" ca="1" si="430"/>
        <v>43.368000000000002</v>
      </c>
      <c r="HM91" s="5">
        <f t="shared" ca="1" si="430"/>
        <v>0</v>
      </c>
      <c r="HN91" s="5">
        <f t="shared" ca="1" si="430"/>
        <v>0</v>
      </c>
      <c r="HO91" s="5">
        <f t="shared" ca="1" si="430"/>
        <v>0.469634</v>
      </c>
      <c r="HP91" s="5">
        <f t="shared" ca="1" si="430"/>
        <v>9.4615799999999997</v>
      </c>
      <c r="HQ91" s="5"/>
      <c r="HR91" s="20">
        <f t="shared" ca="1" si="535"/>
        <v>13.231569138887933</v>
      </c>
      <c r="HS91" s="20">
        <f t="shared" ca="1" si="536"/>
        <v>2.9226411396637659</v>
      </c>
      <c r="HT91" s="20">
        <f t="shared" ca="1" si="537"/>
        <v>7.9106631942830921E-2</v>
      </c>
      <c r="HU91" s="20">
        <f t="shared" ca="1" si="538"/>
        <v>6.1527786355472127</v>
      </c>
      <c r="HV91" s="20">
        <f t="shared" ca="1" si="539"/>
        <v>0</v>
      </c>
      <c r="HW91" s="20">
        <f t="shared" ca="1" si="540"/>
        <v>0</v>
      </c>
      <c r="HX91" s="20">
        <f t="shared" ca="1" si="541"/>
        <v>0.32654211612011641</v>
      </c>
      <c r="HY91" s="20">
        <f t="shared" ca="1" si="542"/>
        <v>1.3951028158229164</v>
      </c>
      <c r="HZ91" s="20">
        <f t="shared" ca="1" si="543"/>
        <v>2.3554341927415328</v>
      </c>
      <c r="IA91" s="20">
        <f t="shared" ca="1" si="544"/>
        <v>0</v>
      </c>
      <c r="IB91" s="20">
        <f t="shared" ca="1" si="545"/>
        <v>0</v>
      </c>
      <c r="IC91" s="5"/>
      <c r="ID91" s="5"/>
      <c r="IE91" s="5"/>
      <c r="IF91" s="5">
        <f t="shared" ca="1" si="410"/>
        <v>144807</v>
      </c>
      <c r="IG91" s="5">
        <f t="shared" ca="1" si="410"/>
        <v>0</v>
      </c>
      <c r="IH91" s="5">
        <f t="shared" ca="1" si="410"/>
        <v>1147.54</v>
      </c>
      <c r="II91" s="5">
        <f t="shared" ca="1" si="410"/>
        <v>89253.7</v>
      </c>
      <c r="IJ91" s="5">
        <f t="shared" ca="1" si="410"/>
        <v>0</v>
      </c>
      <c r="IK91" s="5">
        <f t="shared" ca="1" si="410"/>
        <v>0</v>
      </c>
      <c r="IL91" s="5">
        <f t="shared" ca="1" si="410"/>
        <v>0</v>
      </c>
      <c r="IM91" s="5">
        <f t="shared" ca="1" si="410"/>
        <v>20237.7</v>
      </c>
      <c r="IN91" s="5">
        <f t="shared" ca="1" si="410"/>
        <v>34168.5</v>
      </c>
      <c r="IO91" s="5">
        <f t="shared" ca="1" si="410"/>
        <v>0</v>
      </c>
      <c r="IP91" s="5">
        <f t="shared" ca="1" si="410"/>
        <v>0</v>
      </c>
      <c r="IQ91" s="5">
        <f t="shared" ca="1" si="410"/>
        <v>0</v>
      </c>
      <c r="IR91" s="5"/>
      <c r="IS91" s="5">
        <f t="shared" ca="1" si="411"/>
        <v>1608.19</v>
      </c>
      <c r="IT91" s="5">
        <f t="shared" ca="1" si="411"/>
        <v>1446.57</v>
      </c>
      <c r="IU91" s="5">
        <f t="shared" ca="1" si="411"/>
        <v>0</v>
      </c>
      <c r="IV91" s="5">
        <f t="shared" ca="1" si="411"/>
        <v>0</v>
      </c>
      <c r="IW91" s="5">
        <f t="shared" ca="1" si="411"/>
        <v>0</v>
      </c>
      <c r="IX91" s="5">
        <f t="shared" ca="1" si="411"/>
        <v>0</v>
      </c>
      <c r="IY91" s="5">
        <f t="shared" ca="1" si="411"/>
        <v>161.62299999999999</v>
      </c>
      <c r="IZ91" s="5">
        <f t="shared" ca="1" si="411"/>
        <v>0</v>
      </c>
      <c r="JA91" s="5">
        <f t="shared" ca="1" si="411"/>
        <v>0</v>
      </c>
      <c r="JB91" s="5">
        <f t="shared" ca="1" si="411"/>
        <v>0</v>
      </c>
      <c r="JC91" s="5">
        <f t="shared" ca="1" si="411"/>
        <v>0</v>
      </c>
      <c r="JD91" s="5">
        <f t="shared" ca="1" si="411"/>
        <v>0</v>
      </c>
      <c r="JE91" s="5"/>
      <c r="JF91" s="5">
        <f t="shared" ca="1" si="412"/>
        <v>59.622599999999998</v>
      </c>
      <c r="JG91" s="5">
        <f t="shared" ca="1" si="412"/>
        <v>4.93391</v>
      </c>
      <c r="JH91" s="5">
        <f t="shared" ca="1" si="412"/>
        <v>1.38957</v>
      </c>
      <c r="JI91" s="5">
        <f t="shared" ca="1" si="412"/>
        <v>43.368000000000002</v>
      </c>
      <c r="JJ91" s="5">
        <f t="shared" ca="1" si="412"/>
        <v>0</v>
      </c>
      <c r="JK91" s="5">
        <f t="shared" ca="1" si="412"/>
        <v>0</v>
      </c>
      <c r="JL91" s="5">
        <f t="shared" ca="1" si="412"/>
        <v>0.469634</v>
      </c>
      <c r="JM91" s="5">
        <f t="shared" ca="1" si="412"/>
        <v>9.4615799999999997</v>
      </c>
      <c r="JN91" s="5"/>
      <c r="JO91" s="20">
        <f t="shared" ca="1" si="505"/>
        <v>13.231569138887933</v>
      </c>
      <c r="JP91" s="20">
        <f t="shared" ca="1" si="506"/>
        <v>2.9226411396637659</v>
      </c>
      <c r="JQ91" s="20">
        <f t="shared" ca="1" si="507"/>
        <v>7.9106631942830921E-2</v>
      </c>
      <c r="JR91" s="20">
        <f t="shared" ca="1" si="508"/>
        <v>6.1527786355472127</v>
      </c>
      <c r="JS91" s="20">
        <f t="shared" ca="1" si="509"/>
        <v>0</v>
      </c>
      <c r="JT91" s="20">
        <f t="shared" ca="1" si="510"/>
        <v>0</v>
      </c>
      <c r="JU91" s="20">
        <f t="shared" ca="1" si="511"/>
        <v>0.32654211612011641</v>
      </c>
      <c r="JV91" s="20">
        <f t="shared" ca="1" si="512"/>
        <v>1.3951028158229164</v>
      </c>
      <c r="JW91" s="20">
        <f t="shared" ca="1" si="513"/>
        <v>2.3554341927415328</v>
      </c>
      <c r="JX91" s="20">
        <f t="shared" ca="1" si="514"/>
        <v>0</v>
      </c>
      <c r="JY91" s="20">
        <f t="shared" ca="1" si="515"/>
        <v>0</v>
      </c>
    </row>
    <row r="92" spans="1:285" ht="15" customHeight="1" x14ac:dyDescent="0.25">
      <c r="A92" s="5">
        <f>IF('Old Results'!E72='New Results'!E72,'New Results'!E72,"0")</f>
        <v>49495.3</v>
      </c>
      <c r="B92" s="5">
        <f t="shared" si="333"/>
        <v>800</v>
      </c>
      <c r="C92" s="28">
        <f t="shared" si="413"/>
        <v>71</v>
      </c>
      <c r="D92" s="43" t="str">
        <f>'Old Results'!C72</f>
        <v>080006-Run15</v>
      </c>
      <c r="E92" s="43" t="str">
        <f>'New Results'!C72</f>
        <v>080006-Run15</v>
      </c>
      <c r="F92" s="5">
        <f t="shared" ca="1" si="432"/>
        <v>0</v>
      </c>
      <c r="G92" s="5">
        <f t="shared" ca="1" si="433"/>
        <v>0</v>
      </c>
      <c r="H92" s="5">
        <f t="shared" ca="1" si="434"/>
        <v>0</v>
      </c>
      <c r="I92" s="5">
        <f t="shared" ca="1" si="435"/>
        <v>0</v>
      </c>
      <c r="J92" s="5">
        <f t="shared" ca="1" si="436"/>
        <v>0</v>
      </c>
      <c r="K92" s="5">
        <f t="shared" ca="1" si="437"/>
        <v>0</v>
      </c>
      <c r="L92" s="5">
        <f t="shared" ca="1" si="438"/>
        <v>0</v>
      </c>
      <c r="M92" s="5">
        <f t="shared" ca="1" si="439"/>
        <v>0</v>
      </c>
      <c r="N92" s="5">
        <f t="shared" ca="1" si="440"/>
        <v>0</v>
      </c>
      <c r="O92" s="5">
        <f t="shared" ca="1" si="441"/>
        <v>0</v>
      </c>
      <c r="P92" s="5">
        <f t="shared" ca="1" si="442"/>
        <v>0</v>
      </c>
      <c r="Q92" s="5">
        <f t="shared" ca="1" si="442"/>
        <v>0</v>
      </c>
      <c r="R92" s="5">
        <f t="shared" ca="1" si="443"/>
        <v>0</v>
      </c>
      <c r="S92" s="5">
        <f t="shared" ca="1" si="444"/>
        <v>0</v>
      </c>
      <c r="T92" s="5">
        <f t="shared" ca="1" si="445"/>
        <v>0</v>
      </c>
      <c r="U92" s="5">
        <f t="shared" ca="1" si="446"/>
        <v>0</v>
      </c>
      <c r="V92" s="5">
        <f t="shared" ca="1" si="447"/>
        <v>0</v>
      </c>
      <c r="W92" s="5">
        <f t="shared" ca="1" si="448"/>
        <v>0</v>
      </c>
      <c r="X92" s="5">
        <f t="shared" ca="1" si="449"/>
        <v>0</v>
      </c>
      <c r="Y92" s="5">
        <f t="shared" ca="1" si="450"/>
        <v>0</v>
      </c>
      <c r="Z92" s="5">
        <f t="shared" ca="1" si="451"/>
        <v>0</v>
      </c>
      <c r="AA92" s="5">
        <f t="shared" ca="1" si="452"/>
        <v>0</v>
      </c>
      <c r="AB92" s="5">
        <f t="shared" ca="1" si="453"/>
        <v>0</v>
      </c>
      <c r="AC92" s="5">
        <f t="shared" ca="1" si="453"/>
        <v>0</v>
      </c>
      <c r="AD92" s="38">
        <f t="shared" ca="1" si="454"/>
        <v>0</v>
      </c>
      <c r="AE92" s="38">
        <f t="shared" ca="1" si="455"/>
        <v>0</v>
      </c>
      <c r="AF92" s="38">
        <f t="shared" ca="1" si="456"/>
        <v>0</v>
      </c>
      <c r="AG92" s="38">
        <f t="shared" ca="1" si="457"/>
        <v>0</v>
      </c>
      <c r="AH92" s="38">
        <f t="shared" ca="1" si="458"/>
        <v>0</v>
      </c>
      <c r="AI92" s="38">
        <f t="shared" ca="1" si="459"/>
        <v>0</v>
      </c>
      <c r="AJ92" s="38">
        <f t="shared" ca="1" si="460"/>
        <v>0</v>
      </c>
      <c r="AK92" s="38">
        <f t="shared" ca="1" si="461"/>
        <v>0</v>
      </c>
      <c r="AL92" s="34">
        <f t="shared" ca="1" si="516"/>
        <v>15.80930764739278</v>
      </c>
      <c r="AM92" s="34">
        <f t="shared" ca="1" si="517"/>
        <v>15.80930764739278</v>
      </c>
      <c r="AN92" s="25">
        <f t="shared" ca="1" si="462"/>
        <v>0</v>
      </c>
      <c r="AO92" s="35">
        <f t="shared" ca="1" si="417"/>
        <v>50.756599999999999</v>
      </c>
      <c r="AP92" s="35">
        <f t="shared" ca="1" si="418"/>
        <v>50.756599999999999</v>
      </c>
      <c r="AQ92" s="47">
        <f t="shared" ca="1" si="546"/>
        <v>0</v>
      </c>
      <c r="AR92" s="35">
        <f t="shared" ca="1" si="518"/>
        <v>4.8</v>
      </c>
      <c r="AS92" s="35">
        <f t="shared" ca="1" si="519"/>
        <v>4.8</v>
      </c>
      <c r="AT92" s="49">
        <f t="shared" ca="1" si="547"/>
        <v>0</v>
      </c>
      <c r="AU92" s="5"/>
      <c r="AV92" s="5">
        <f t="shared" ca="1" si="520"/>
        <v>0</v>
      </c>
      <c r="AW92" s="5">
        <f t="shared" ca="1" si="521"/>
        <v>0</v>
      </c>
      <c r="AX92" s="5">
        <f t="shared" ca="1" si="522"/>
        <v>0</v>
      </c>
      <c r="AY92" s="5">
        <f t="shared" ca="1" si="523"/>
        <v>0</v>
      </c>
      <c r="AZ92" s="5">
        <f t="shared" ca="1" si="524"/>
        <v>0</v>
      </c>
      <c r="BA92" s="5">
        <f t="shared" ca="1" si="525"/>
        <v>0</v>
      </c>
      <c r="BB92" s="5">
        <f t="shared" ca="1" si="526"/>
        <v>0</v>
      </c>
      <c r="BC92" s="5">
        <f t="shared" ca="1" si="527"/>
        <v>0</v>
      </c>
      <c r="BD92" s="5">
        <f t="shared" ca="1" si="528"/>
        <v>0</v>
      </c>
      <c r="BE92" s="5">
        <f t="shared" ca="1" si="529"/>
        <v>0</v>
      </c>
      <c r="BF92" s="5">
        <f t="shared" ca="1" si="530"/>
        <v>0</v>
      </c>
      <c r="BG92" s="5">
        <f t="shared" ca="1" si="531"/>
        <v>0</v>
      </c>
      <c r="BH92" s="5">
        <f t="shared" ca="1" si="463"/>
        <v>0</v>
      </c>
      <c r="BI92" s="5">
        <f t="shared" ca="1" si="464"/>
        <v>0</v>
      </c>
      <c r="BJ92" s="5">
        <f t="shared" ca="1" si="465"/>
        <v>0</v>
      </c>
      <c r="BK92" s="5">
        <f t="shared" ca="1" si="466"/>
        <v>0</v>
      </c>
      <c r="BL92" s="5">
        <f t="shared" ca="1" si="467"/>
        <v>0</v>
      </c>
      <c r="BM92" s="5">
        <f t="shared" ca="1" si="468"/>
        <v>0</v>
      </c>
      <c r="BN92" s="5">
        <f t="shared" ca="1" si="469"/>
        <v>0</v>
      </c>
      <c r="BO92" s="5">
        <f t="shared" ca="1" si="470"/>
        <v>0</v>
      </c>
      <c r="BP92" s="5">
        <f t="shared" ca="1" si="471"/>
        <v>0</v>
      </c>
      <c r="BQ92" s="5">
        <f t="shared" ca="1" si="472"/>
        <v>0</v>
      </c>
      <c r="BR92" s="5">
        <f t="shared" ca="1" si="473"/>
        <v>0</v>
      </c>
      <c r="BS92" s="5">
        <f t="shared" ca="1" si="473"/>
        <v>0</v>
      </c>
      <c r="BT92" s="38">
        <f t="shared" ca="1" si="474"/>
        <v>0</v>
      </c>
      <c r="BU92" s="38">
        <f t="shared" ca="1" si="475"/>
        <v>0</v>
      </c>
      <c r="BV92" s="38">
        <f t="shared" ca="1" si="476"/>
        <v>0</v>
      </c>
      <c r="BW92" s="38">
        <f t="shared" ca="1" si="477"/>
        <v>0</v>
      </c>
      <c r="BX92" s="38">
        <f t="shared" ca="1" si="478"/>
        <v>0</v>
      </c>
      <c r="BY92" s="38">
        <f t="shared" ca="1" si="479"/>
        <v>0</v>
      </c>
      <c r="BZ92" s="38">
        <f t="shared" ca="1" si="480"/>
        <v>0</v>
      </c>
      <c r="CA92" s="20">
        <f t="shared" ca="1" si="481"/>
        <v>0</v>
      </c>
      <c r="CB92" s="34">
        <f t="shared" ca="1" si="532"/>
        <v>15.802384226381088</v>
      </c>
      <c r="CC92" s="34">
        <f t="shared" ca="1" si="533"/>
        <v>15.802384226381088</v>
      </c>
      <c r="CD92" s="25">
        <f t="shared" ca="1" si="482"/>
        <v>0</v>
      </c>
      <c r="CE92" s="35">
        <f t="shared" ca="1" si="421"/>
        <v>55.583799999999997</v>
      </c>
      <c r="CF92" s="35">
        <f t="shared" ca="1" si="422"/>
        <v>55.583799999999997</v>
      </c>
      <c r="CG92" s="47">
        <f t="shared" ca="1" si="534"/>
        <v>0</v>
      </c>
      <c r="CH92" s="5"/>
      <c r="CJ92" s="5">
        <f t="shared" ca="1" si="548"/>
        <v>83</v>
      </c>
      <c r="CK92" s="5">
        <f t="shared" ca="1" si="549"/>
        <v>74</v>
      </c>
      <c r="CL92" s="66">
        <f t="shared" ca="1" si="550"/>
        <v>0.10843373493975905</v>
      </c>
      <c r="CO92" s="5">
        <f t="shared" ca="1" si="423"/>
        <v>84755.4</v>
      </c>
      <c r="CP92" s="5">
        <f t="shared" ca="1" si="423"/>
        <v>0</v>
      </c>
      <c r="CQ92" s="5">
        <f t="shared" ca="1" si="423"/>
        <v>12604.3</v>
      </c>
      <c r="CR92" s="5">
        <f t="shared" ca="1" si="423"/>
        <v>7665.47</v>
      </c>
      <c r="CS92" s="5">
        <f t="shared" ca="1" si="423"/>
        <v>0</v>
      </c>
      <c r="CT92" s="5">
        <f t="shared" ca="1" si="423"/>
        <v>0</v>
      </c>
      <c r="CU92" s="5">
        <f t="shared" ca="1" si="423"/>
        <v>0</v>
      </c>
      <c r="CV92" s="5">
        <f t="shared" ca="1" si="423"/>
        <v>30317.1</v>
      </c>
      <c r="CW92" s="5">
        <f t="shared" ca="1" si="423"/>
        <v>34168.5</v>
      </c>
      <c r="CX92" s="5">
        <f t="shared" ca="1" si="423"/>
        <v>0</v>
      </c>
      <c r="CY92" s="5">
        <f t="shared" ca="1" si="423"/>
        <v>0</v>
      </c>
      <c r="CZ92" s="5">
        <f t="shared" ca="1" si="423"/>
        <v>0</v>
      </c>
      <c r="DA92" s="5"/>
      <c r="DB92" s="5">
        <f t="shared" ca="1" si="424"/>
        <v>4933.01</v>
      </c>
      <c r="DC92" s="5">
        <f t="shared" ca="1" si="424"/>
        <v>4805.21</v>
      </c>
      <c r="DD92" s="5">
        <f t="shared" ca="1" si="424"/>
        <v>0</v>
      </c>
      <c r="DE92" s="5">
        <f t="shared" ca="1" si="424"/>
        <v>0</v>
      </c>
      <c r="DF92" s="5">
        <f t="shared" ca="1" si="424"/>
        <v>0</v>
      </c>
      <c r="DG92" s="5">
        <f t="shared" ca="1" si="424"/>
        <v>0</v>
      </c>
      <c r="DH92" s="5">
        <f t="shared" ca="1" si="424"/>
        <v>127.8</v>
      </c>
      <c r="DI92" s="5">
        <f t="shared" ca="1" si="424"/>
        <v>0</v>
      </c>
      <c r="DJ92" s="5">
        <f t="shared" ca="1" si="424"/>
        <v>0</v>
      </c>
      <c r="DK92" s="5">
        <f t="shared" ca="1" si="424"/>
        <v>0</v>
      </c>
      <c r="DL92" s="5">
        <f t="shared" ca="1" si="424"/>
        <v>0</v>
      </c>
      <c r="DM92" s="5">
        <f t="shared" ca="1" si="424"/>
        <v>0</v>
      </c>
      <c r="DN92" s="5"/>
      <c r="DO92" s="5">
        <f t="shared" ca="1" si="425"/>
        <v>50.756599999999999</v>
      </c>
      <c r="DP92" s="5">
        <f t="shared" ca="1" si="425"/>
        <v>15.965</v>
      </c>
      <c r="DQ92" s="5">
        <f t="shared" ca="1" si="425"/>
        <v>15.8</v>
      </c>
      <c r="DR92" s="5">
        <f t="shared" ca="1" si="425"/>
        <v>3.72187</v>
      </c>
      <c r="DS92" s="5">
        <f t="shared" ca="1" si="425"/>
        <v>0</v>
      </c>
      <c r="DT92" s="5">
        <f t="shared" ca="1" si="425"/>
        <v>0</v>
      </c>
      <c r="DU92" s="5">
        <f t="shared" ca="1" si="425"/>
        <v>0.37139</v>
      </c>
      <c r="DV92" s="5">
        <f t="shared" ca="1" si="425"/>
        <v>14.898300000000001</v>
      </c>
      <c r="DW92" s="5"/>
      <c r="DX92" s="20">
        <f t="shared" ca="1" si="483"/>
        <v>15.80930764739278</v>
      </c>
      <c r="DY92" s="20">
        <f t="shared" ca="1" si="484"/>
        <v>9.7084167587629526</v>
      </c>
      <c r="DZ92" s="20">
        <f t="shared" ca="1" si="485"/>
        <v>0.86888798734425277</v>
      </c>
      <c r="EA92" s="20">
        <f t="shared" ca="1" si="486"/>
        <v>0.52842560081462275</v>
      </c>
      <c r="EB92" s="20">
        <f t="shared" ca="1" si="487"/>
        <v>0</v>
      </c>
      <c r="EC92" s="20">
        <f t="shared" ca="1" si="488"/>
        <v>0</v>
      </c>
      <c r="ED92" s="20">
        <f t="shared" ca="1" si="489"/>
        <v>0.25820633474289478</v>
      </c>
      <c r="EE92" s="20">
        <f t="shared" ca="1" si="490"/>
        <v>2.089934704911375</v>
      </c>
      <c r="EF92" s="20">
        <f t="shared" ca="1" si="491"/>
        <v>2.3554341927415328</v>
      </c>
      <c r="EG92" s="20">
        <f t="shared" ca="1" si="492"/>
        <v>0</v>
      </c>
      <c r="EH92" s="20">
        <f t="shared" ca="1" si="493"/>
        <v>0</v>
      </c>
      <c r="EI92" s="5"/>
      <c r="EJ92" s="5"/>
      <c r="EK92" s="5"/>
      <c r="EL92" s="5">
        <f t="shared" ref="EL92:EV115" ca="1" si="551">OFFSET(INDIRECT($D$21),$C92,EL$19)</f>
        <v>84755.4</v>
      </c>
      <c r="EM92" s="5">
        <f t="shared" ca="1" si="551"/>
        <v>0</v>
      </c>
      <c r="EN92" s="5">
        <f t="shared" ca="1" si="551"/>
        <v>12604.3</v>
      </c>
      <c r="EO92" s="5">
        <f t="shared" ca="1" si="551"/>
        <v>7665.47</v>
      </c>
      <c r="EP92" s="5">
        <f t="shared" ca="1" si="551"/>
        <v>0</v>
      </c>
      <c r="EQ92" s="5">
        <f t="shared" ca="1" si="551"/>
        <v>0</v>
      </c>
      <c r="ER92" s="5">
        <f t="shared" ca="1" si="551"/>
        <v>0</v>
      </c>
      <c r="ES92" s="5">
        <f t="shared" ca="1" si="551"/>
        <v>30317.1</v>
      </c>
      <c r="ET92" s="5">
        <f t="shared" ca="1" si="551"/>
        <v>34168.5</v>
      </c>
      <c r="EU92" s="5">
        <f t="shared" ca="1" si="551"/>
        <v>0</v>
      </c>
      <c r="EV92" s="5">
        <f t="shared" ca="1" si="551"/>
        <v>0</v>
      </c>
      <c r="EW92" s="5">
        <f t="shared" ref="EW92:EW137" ca="1" si="552">OFFSET(INDIRECT($D$21),$C92,EW$19)</f>
        <v>0</v>
      </c>
      <c r="EX92" s="5"/>
      <c r="EY92" s="5">
        <f t="shared" ref="EY92:FI115" ca="1" si="553">OFFSET(INDIRECT($D$21),$C92,EY$19)</f>
        <v>4933.01</v>
      </c>
      <c r="EZ92" s="5">
        <f t="shared" ca="1" si="553"/>
        <v>4805.21</v>
      </c>
      <c r="FA92" s="5">
        <f t="shared" ca="1" si="553"/>
        <v>0</v>
      </c>
      <c r="FB92" s="5">
        <f t="shared" ca="1" si="553"/>
        <v>0</v>
      </c>
      <c r="FC92" s="5">
        <f t="shared" ca="1" si="553"/>
        <v>0</v>
      </c>
      <c r="FD92" s="5">
        <f t="shared" ca="1" si="553"/>
        <v>0</v>
      </c>
      <c r="FE92" s="5">
        <f t="shared" ca="1" si="553"/>
        <v>127.8</v>
      </c>
      <c r="FF92" s="5">
        <f t="shared" ca="1" si="553"/>
        <v>0</v>
      </c>
      <c r="FG92" s="5">
        <f t="shared" ca="1" si="553"/>
        <v>0</v>
      </c>
      <c r="FH92" s="5">
        <f t="shared" ca="1" si="553"/>
        <v>0</v>
      </c>
      <c r="FI92" s="5">
        <f t="shared" ca="1" si="553"/>
        <v>0</v>
      </c>
      <c r="FJ92" s="5">
        <f t="shared" ref="FJ92:FJ137" ca="1" si="554">OFFSET(INDIRECT($D$21),$C92,FJ$19)</f>
        <v>0</v>
      </c>
      <c r="FK92" s="5"/>
      <c r="FL92" s="5">
        <f t="shared" ref="FL92:FS123" ca="1" si="555">OFFSET(INDIRECT($D$21),$C92,FL$19)</f>
        <v>50.756599999999999</v>
      </c>
      <c r="FM92" s="5">
        <f t="shared" ca="1" si="555"/>
        <v>15.965</v>
      </c>
      <c r="FN92" s="5">
        <f t="shared" ca="1" si="555"/>
        <v>15.8</v>
      </c>
      <c r="FO92" s="5">
        <f t="shared" ca="1" si="555"/>
        <v>3.72187</v>
      </c>
      <c r="FP92" s="5">
        <f t="shared" ca="1" si="555"/>
        <v>0</v>
      </c>
      <c r="FQ92" s="5">
        <f t="shared" ca="1" si="555"/>
        <v>0</v>
      </c>
      <c r="FR92" s="5">
        <f t="shared" ca="1" si="555"/>
        <v>0.37139</v>
      </c>
      <c r="FS92" s="5">
        <f t="shared" ca="1" si="555"/>
        <v>14.898300000000001</v>
      </c>
      <c r="FT92" s="5"/>
      <c r="FU92" s="20">
        <f t="shared" ca="1" si="494"/>
        <v>15.80930764739278</v>
      </c>
      <c r="FV92" s="20">
        <f t="shared" ca="1" si="495"/>
        <v>9.7084167587629526</v>
      </c>
      <c r="FW92" s="20">
        <f t="shared" ca="1" si="496"/>
        <v>0.86888798734425277</v>
      </c>
      <c r="FX92" s="20">
        <f t="shared" ca="1" si="497"/>
        <v>0.52842560081462275</v>
      </c>
      <c r="FY92" s="20">
        <f t="shared" ca="1" si="498"/>
        <v>0</v>
      </c>
      <c r="FZ92" s="20">
        <f t="shared" ca="1" si="499"/>
        <v>0</v>
      </c>
      <c r="GA92" s="20">
        <f t="shared" ca="1" si="500"/>
        <v>0.25820633474289478</v>
      </c>
      <c r="GB92" s="20">
        <f t="shared" ca="1" si="501"/>
        <v>2.089934704911375</v>
      </c>
      <c r="GC92" s="20">
        <f t="shared" ca="1" si="502"/>
        <v>2.3554341927415328</v>
      </c>
      <c r="GD92" s="20">
        <f t="shared" ca="1" si="503"/>
        <v>0</v>
      </c>
      <c r="GE92" s="20">
        <f t="shared" ca="1" si="504"/>
        <v>0</v>
      </c>
      <c r="GF92" s="5"/>
      <c r="GG92" s="5"/>
      <c r="GH92" s="5"/>
      <c r="GI92" s="5">
        <f t="shared" ca="1" si="428"/>
        <v>103929</v>
      </c>
      <c r="GJ92" s="5">
        <f t="shared" ca="1" si="428"/>
        <v>23.267800000000001</v>
      </c>
      <c r="GK92" s="5">
        <f t="shared" ca="1" si="428"/>
        <v>29468.5</v>
      </c>
      <c r="GL92" s="5">
        <f t="shared" ca="1" si="428"/>
        <v>16381.7</v>
      </c>
      <c r="GM92" s="5">
        <f t="shared" ca="1" si="428"/>
        <v>0</v>
      </c>
      <c r="GN92" s="5">
        <f t="shared" ca="1" si="428"/>
        <v>2574.9</v>
      </c>
      <c r="GO92" s="5">
        <f t="shared" ca="1" si="428"/>
        <v>0</v>
      </c>
      <c r="GP92" s="5">
        <f t="shared" ca="1" si="428"/>
        <v>21312.400000000001</v>
      </c>
      <c r="GQ92" s="5">
        <f t="shared" ca="1" si="428"/>
        <v>34168.5</v>
      </c>
      <c r="GR92" s="5">
        <f t="shared" ca="1" si="428"/>
        <v>0</v>
      </c>
      <c r="GS92" s="5">
        <f t="shared" ca="1" si="428"/>
        <v>0</v>
      </c>
      <c r="GT92" s="5">
        <f t="shared" ca="1" si="428"/>
        <v>0</v>
      </c>
      <c r="GU92" s="5"/>
      <c r="GV92" s="5">
        <f t="shared" ca="1" si="429"/>
        <v>4275.38</v>
      </c>
      <c r="GW92" s="5">
        <f t="shared" ca="1" si="429"/>
        <v>4113.76</v>
      </c>
      <c r="GX92" s="5">
        <f t="shared" ca="1" si="429"/>
        <v>0</v>
      </c>
      <c r="GY92" s="5">
        <f t="shared" ca="1" si="429"/>
        <v>0</v>
      </c>
      <c r="GZ92" s="5">
        <f t="shared" ca="1" si="429"/>
        <v>0</v>
      </c>
      <c r="HA92" s="5">
        <f t="shared" ca="1" si="429"/>
        <v>0</v>
      </c>
      <c r="HB92" s="5">
        <f t="shared" ca="1" si="429"/>
        <v>161.62299999999999</v>
      </c>
      <c r="HC92" s="5">
        <f t="shared" ca="1" si="429"/>
        <v>0</v>
      </c>
      <c r="HD92" s="5">
        <f t="shared" ca="1" si="429"/>
        <v>0</v>
      </c>
      <c r="HE92" s="5">
        <f t="shared" ca="1" si="429"/>
        <v>0</v>
      </c>
      <c r="HF92" s="5">
        <f t="shared" ca="1" si="429"/>
        <v>0</v>
      </c>
      <c r="HG92" s="5">
        <f t="shared" ca="1" si="429"/>
        <v>0</v>
      </c>
      <c r="HH92" s="5"/>
      <c r="HI92" s="5">
        <f t="shared" ca="1" si="430"/>
        <v>55.583799999999997</v>
      </c>
      <c r="HJ92" s="5">
        <f t="shared" ca="1" si="430"/>
        <v>13.4369</v>
      </c>
      <c r="HK92" s="5">
        <f t="shared" ca="1" si="430"/>
        <v>22.832799999999999</v>
      </c>
      <c r="HL92" s="5">
        <f t="shared" ca="1" si="430"/>
        <v>7.8852799999999998</v>
      </c>
      <c r="HM92" s="5">
        <f t="shared" ca="1" si="430"/>
        <v>0</v>
      </c>
      <c r="HN92" s="5">
        <f t="shared" ca="1" si="430"/>
        <v>0.89708900000000003</v>
      </c>
      <c r="HO92" s="5">
        <f t="shared" ca="1" si="430"/>
        <v>0.46963300000000002</v>
      </c>
      <c r="HP92" s="5">
        <f t="shared" ca="1" si="430"/>
        <v>10.062099999999999</v>
      </c>
      <c r="HQ92" s="5"/>
      <c r="HR92" s="20">
        <f t="shared" ca="1" si="535"/>
        <v>15.802384226381088</v>
      </c>
      <c r="HS92" s="20">
        <f t="shared" ca="1" si="536"/>
        <v>8.3130194126230172</v>
      </c>
      <c r="HT92" s="20">
        <f t="shared" ca="1" si="537"/>
        <v>2.0314357524855895</v>
      </c>
      <c r="HU92" s="20">
        <f t="shared" ca="1" si="538"/>
        <v>1.1292862231363381</v>
      </c>
      <c r="HV92" s="20">
        <f t="shared" ca="1" si="539"/>
        <v>0</v>
      </c>
      <c r="HW92" s="20">
        <f t="shared" ca="1" si="540"/>
        <v>0.17750289017341042</v>
      </c>
      <c r="HX92" s="20">
        <f t="shared" ca="1" si="541"/>
        <v>0.32654211612011641</v>
      </c>
      <c r="HY92" s="20">
        <f t="shared" ca="1" si="542"/>
        <v>1.4691881613001638</v>
      </c>
      <c r="HZ92" s="20">
        <f t="shared" ca="1" si="543"/>
        <v>2.3554341927415328</v>
      </c>
      <c r="IA92" s="20">
        <f t="shared" ca="1" si="544"/>
        <v>0</v>
      </c>
      <c r="IB92" s="20">
        <f t="shared" ca="1" si="545"/>
        <v>0</v>
      </c>
      <c r="IC92" s="5"/>
      <c r="ID92" s="5"/>
      <c r="IE92" s="5"/>
      <c r="IF92" s="5">
        <f t="shared" ref="IF92:IP115" ca="1" si="556">OFFSET(INDIRECT($D$21),$C92,IF$19)</f>
        <v>103929</v>
      </c>
      <c r="IG92" s="5">
        <f t="shared" ca="1" si="556"/>
        <v>23.267800000000001</v>
      </c>
      <c r="IH92" s="5">
        <f t="shared" ca="1" si="556"/>
        <v>29468.5</v>
      </c>
      <c r="II92" s="5">
        <f t="shared" ca="1" si="556"/>
        <v>16381.7</v>
      </c>
      <c r="IJ92" s="5">
        <f t="shared" ca="1" si="556"/>
        <v>0</v>
      </c>
      <c r="IK92" s="5">
        <f t="shared" ca="1" si="556"/>
        <v>2574.9</v>
      </c>
      <c r="IL92" s="5">
        <f t="shared" ca="1" si="556"/>
        <v>0</v>
      </c>
      <c r="IM92" s="5">
        <f t="shared" ca="1" si="556"/>
        <v>21312.400000000001</v>
      </c>
      <c r="IN92" s="5">
        <f t="shared" ca="1" si="556"/>
        <v>34168.5</v>
      </c>
      <c r="IO92" s="5">
        <f t="shared" ca="1" si="556"/>
        <v>0</v>
      </c>
      <c r="IP92" s="5">
        <f t="shared" ca="1" si="556"/>
        <v>0</v>
      </c>
      <c r="IQ92" s="5">
        <f t="shared" ref="IQ92:IQ137" ca="1" si="557">OFFSET(INDIRECT($D$21),$C92,IQ$19)</f>
        <v>0</v>
      </c>
      <c r="IR92" s="5"/>
      <c r="IS92" s="5">
        <f t="shared" ref="IS92:JC115" ca="1" si="558">OFFSET(INDIRECT($D$21),$C92,IS$19)</f>
        <v>4275.38</v>
      </c>
      <c r="IT92" s="5">
        <f t="shared" ca="1" si="558"/>
        <v>4113.76</v>
      </c>
      <c r="IU92" s="5">
        <f t="shared" ca="1" si="558"/>
        <v>0</v>
      </c>
      <c r="IV92" s="5">
        <f t="shared" ca="1" si="558"/>
        <v>0</v>
      </c>
      <c r="IW92" s="5">
        <f t="shared" ca="1" si="558"/>
        <v>0</v>
      </c>
      <c r="IX92" s="5">
        <f t="shared" ca="1" si="558"/>
        <v>0</v>
      </c>
      <c r="IY92" s="5">
        <f t="shared" ca="1" si="558"/>
        <v>161.62299999999999</v>
      </c>
      <c r="IZ92" s="5">
        <f t="shared" ca="1" si="558"/>
        <v>0</v>
      </c>
      <c r="JA92" s="5">
        <f t="shared" ca="1" si="558"/>
        <v>0</v>
      </c>
      <c r="JB92" s="5">
        <f t="shared" ca="1" si="558"/>
        <v>0</v>
      </c>
      <c r="JC92" s="5">
        <f t="shared" ca="1" si="558"/>
        <v>0</v>
      </c>
      <c r="JD92" s="5">
        <f t="shared" ref="JD92:JD137" ca="1" si="559">OFFSET(INDIRECT($D$21),$C92,JD$19)</f>
        <v>0</v>
      </c>
      <c r="JE92" s="5"/>
      <c r="JF92" s="5">
        <f t="shared" ref="JF92:JM123" ca="1" si="560">OFFSET(INDIRECT($D$21),$C92,JF$19)</f>
        <v>55.583799999999997</v>
      </c>
      <c r="JG92" s="5">
        <f t="shared" ca="1" si="560"/>
        <v>13.4369</v>
      </c>
      <c r="JH92" s="5">
        <f t="shared" ca="1" si="560"/>
        <v>22.832799999999999</v>
      </c>
      <c r="JI92" s="5">
        <f t="shared" ca="1" si="560"/>
        <v>7.8852799999999998</v>
      </c>
      <c r="JJ92" s="5">
        <f t="shared" ca="1" si="560"/>
        <v>0</v>
      </c>
      <c r="JK92" s="5">
        <f t="shared" ca="1" si="560"/>
        <v>0.89708900000000003</v>
      </c>
      <c r="JL92" s="5">
        <f t="shared" ca="1" si="560"/>
        <v>0.46963300000000002</v>
      </c>
      <c r="JM92" s="5">
        <f t="shared" ca="1" si="560"/>
        <v>10.062099999999999</v>
      </c>
      <c r="JN92" s="5"/>
      <c r="JO92" s="20">
        <f t="shared" ca="1" si="505"/>
        <v>15.802384226381088</v>
      </c>
      <c r="JP92" s="20">
        <f t="shared" ca="1" si="506"/>
        <v>8.3130194126230172</v>
      </c>
      <c r="JQ92" s="20">
        <f t="shared" ca="1" si="507"/>
        <v>2.0314357524855895</v>
      </c>
      <c r="JR92" s="20">
        <f t="shared" ca="1" si="508"/>
        <v>1.1292862231363381</v>
      </c>
      <c r="JS92" s="20">
        <f t="shared" ca="1" si="509"/>
        <v>0</v>
      </c>
      <c r="JT92" s="20">
        <f t="shared" ca="1" si="510"/>
        <v>0.17750289017341042</v>
      </c>
      <c r="JU92" s="20">
        <f t="shared" ca="1" si="511"/>
        <v>0.32654211612011641</v>
      </c>
      <c r="JV92" s="20">
        <f t="shared" ca="1" si="512"/>
        <v>1.4691881613001638</v>
      </c>
      <c r="JW92" s="20">
        <f t="shared" ca="1" si="513"/>
        <v>2.3554341927415328</v>
      </c>
      <c r="JX92" s="20">
        <f t="shared" ca="1" si="514"/>
        <v>0</v>
      </c>
      <c r="JY92" s="20">
        <f t="shared" ca="1" si="515"/>
        <v>0</v>
      </c>
    </row>
    <row r="93" spans="1:285" ht="15" customHeight="1" x14ac:dyDescent="0.25">
      <c r="A93" s="5">
        <f>IF('Old Results'!E73='New Results'!E73,'New Results'!E73,"0")</f>
        <v>49495.3</v>
      </c>
      <c r="B93" s="5">
        <f t="shared" si="333"/>
        <v>800</v>
      </c>
      <c r="C93" s="28">
        <f t="shared" si="413"/>
        <v>72</v>
      </c>
      <c r="D93" s="43" t="str">
        <f>'Old Results'!C73</f>
        <v>080006-Run21</v>
      </c>
      <c r="E93" s="43" t="str">
        <f>'New Results'!C73</f>
        <v>080006-Run21</v>
      </c>
      <c r="F93" s="5">
        <f t="shared" ca="1" si="432"/>
        <v>0</v>
      </c>
      <c r="G93" s="5">
        <f t="shared" ca="1" si="433"/>
        <v>0</v>
      </c>
      <c r="H93" s="5">
        <f t="shared" ca="1" si="434"/>
        <v>0</v>
      </c>
      <c r="I93" s="5">
        <f t="shared" ca="1" si="435"/>
        <v>0</v>
      </c>
      <c r="J93" s="5">
        <f t="shared" ca="1" si="436"/>
        <v>0</v>
      </c>
      <c r="K93" s="5">
        <f t="shared" ca="1" si="437"/>
        <v>0</v>
      </c>
      <c r="L93" s="5">
        <f t="shared" ca="1" si="438"/>
        <v>0</v>
      </c>
      <c r="M93" s="5">
        <f t="shared" ca="1" si="439"/>
        <v>0</v>
      </c>
      <c r="N93" s="5">
        <f t="shared" ca="1" si="440"/>
        <v>0</v>
      </c>
      <c r="O93" s="5">
        <f t="shared" ca="1" si="441"/>
        <v>0</v>
      </c>
      <c r="P93" s="5">
        <f t="shared" ca="1" si="442"/>
        <v>0</v>
      </c>
      <c r="Q93" s="5">
        <f t="shared" ca="1" si="442"/>
        <v>0</v>
      </c>
      <c r="R93" s="5">
        <f t="shared" ca="1" si="443"/>
        <v>0</v>
      </c>
      <c r="S93" s="5">
        <f t="shared" ca="1" si="444"/>
        <v>0</v>
      </c>
      <c r="T93" s="5">
        <f t="shared" ca="1" si="445"/>
        <v>0</v>
      </c>
      <c r="U93" s="5">
        <f t="shared" ca="1" si="446"/>
        <v>0</v>
      </c>
      <c r="V93" s="5">
        <f t="shared" ca="1" si="447"/>
        <v>0</v>
      </c>
      <c r="W93" s="5">
        <f t="shared" ca="1" si="448"/>
        <v>0</v>
      </c>
      <c r="X93" s="5">
        <f t="shared" ca="1" si="449"/>
        <v>0</v>
      </c>
      <c r="Y93" s="5">
        <f t="shared" ca="1" si="450"/>
        <v>0</v>
      </c>
      <c r="Z93" s="5">
        <f t="shared" ca="1" si="451"/>
        <v>0</v>
      </c>
      <c r="AA93" s="5">
        <f t="shared" ca="1" si="452"/>
        <v>0</v>
      </c>
      <c r="AB93" s="5">
        <f t="shared" ca="1" si="453"/>
        <v>0</v>
      </c>
      <c r="AC93" s="5">
        <f t="shared" ca="1" si="453"/>
        <v>0</v>
      </c>
      <c r="AD93" s="38">
        <f t="shared" ca="1" si="454"/>
        <v>0</v>
      </c>
      <c r="AE93" s="38">
        <f t="shared" ca="1" si="455"/>
        <v>0</v>
      </c>
      <c r="AF93" s="38">
        <f t="shared" ca="1" si="456"/>
        <v>0</v>
      </c>
      <c r="AG93" s="38">
        <f t="shared" ca="1" si="457"/>
        <v>0</v>
      </c>
      <c r="AH93" s="38">
        <f t="shared" ca="1" si="458"/>
        <v>0</v>
      </c>
      <c r="AI93" s="38">
        <f t="shared" ca="1" si="459"/>
        <v>0</v>
      </c>
      <c r="AJ93" s="38">
        <f t="shared" ca="1" si="460"/>
        <v>0</v>
      </c>
      <c r="AK93" s="38">
        <f t="shared" ca="1" si="461"/>
        <v>0</v>
      </c>
      <c r="AL93" s="34">
        <f t="shared" ca="1" si="516"/>
        <v>16.740747182055667</v>
      </c>
      <c r="AM93" s="34">
        <f t="shared" ca="1" si="517"/>
        <v>16.740747182055667</v>
      </c>
      <c r="AN93" s="25">
        <f t="shared" ca="1" si="462"/>
        <v>0</v>
      </c>
      <c r="AO93" s="35">
        <f t="shared" ca="1" si="417"/>
        <v>69.714699999999993</v>
      </c>
      <c r="AP93" s="35">
        <f t="shared" ca="1" si="418"/>
        <v>69.714699999999993</v>
      </c>
      <c r="AQ93" s="47">
        <f t="shared" ca="1" si="546"/>
        <v>0</v>
      </c>
      <c r="AR93" s="35">
        <f t="shared" ca="1" si="518"/>
        <v>-9.6</v>
      </c>
      <c r="AS93" s="35">
        <f t="shared" ca="1" si="519"/>
        <v>-9.6</v>
      </c>
      <c r="AT93" s="49">
        <f t="shared" ca="1" si="547"/>
        <v>0</v>
      </c>
      <c r="AU93" s="5"/>
      <c r="AV93" s="5">
        <f t="shared" ca="1" si="520"/>
        <v>0</v>
      </c>
      <c r="AW93" s="5">
        <f t="shared" ca="1" si="521"/>
        <v>0</v>
      </c>
      <c r="AX93" s="5">
        <f t="shared" ca="1" si="522"/>
        <v>0</v>
      </c>
      <c r="AY93" s="5">
        <f t="shared" ca="1" si="523"/>
        <v>0</v>
      </c>
      <c r="AZ93" s="5">
        <f t="shared" ca="1" si="524"/>
        <v>0</v>
      </c>
      <c r="BA93" s="5">
        <f t="shared" ca="1" si="525"/>
        <v>0</v>
      </c>
      <c r="BB93" s="5">
        <f t="shared" ca="1" si="526"/>
        <v>0</v>
      </c>
      <c r="BC93" s="5">
        <f t="shared" ca="1" si="527"/>
        <v>0</v>
      </c>
      <c r="BD93" s="5">
        <f t="shared" ca="1" si="528"/>
        <v>0</v>
      </c>
      <c r="BE93" s="5">
        <f t="shared" ca="1" si="529"/>
        <v>0</v>
      </c>
      <c r="BF93" s="5">
        <f t="shared" ca="1" si="530"/>
        <v>0</v>
      </c>
      <c r="BG93" s="5">
        <f t="shared" ca="1" si="531"/>
        <v>0</v>
      </c>
      <c r="BH93" s="5">
        <f t="shared" ca="1" si="463"/>
        <v>0</v>
      </c>
      <c r="BI93" s="5">
        <f t="shared" ca="1" si="464"/>
        <v>0</v>
      </c>
      <c r="BJ93" s="5">
        <f t="shared" ca="1" si="465"/>
        <v>0</v>
      </c>
      <c r="BK93" s="5">
        <f t="shared" ca="1" si="466"/>
        <v>0</v>
      </c>
      <c r="BL93" s="5">
        <f t="shared" ca="1" si="467"/>
        <v>0</v>
      </c>
      <c r="BM93" s="5">
        <f t="shared" ca="1" si="468"/>
        <v>0</v>
      </c>
      <c r="BN93" s="5">
        <f t="shared" ca="1" si="469"/>
        <v>0</v>
      </c>
      <c r="BO93" s="5">
        <f t="shared" ca="1" si="470"/>
        <v>0</v>
      </c>
      <c r="BP93" s="5">
        <f t="shared" ca="1" si="471"/>
        <v>0</v>
      </c>
      <c r="BQ93" s="5">
        <f t="shared" ca="1" si="472"/>
        <v>0</v>
      </c>
      <c r="BR93" s="5">
        <f t="shared" ca="1" si="473"/>
        <v>0</v>
      </c>
      <c r="BS93" s="5">
        <f t="shared" ca="1" si="473"/>
        <v>0</v>
      </c>
      <c r="BT93" s="38">
        <f t="shared" ca="1" si="474"/>
        <v>0</v>
      </c>
      <c r="BU93" s="38">
        <f t="shared" ca="1" si="475"/>
        <v>0</v>
      </c>
      <c r="BV93" s="38">
        <f t="shared" ca="1" si="476"/>
        <v>0</v>
      </c>
      <c r="BW93" s="38">
        <f t="shared" ca="1" si="477"/>
        <v>0</v>
      </c>
      <c r="BX93" s="38">
        <f t="shared" ca="1" si="478"/>
        <v>0</v>
      </c>
      <c r="BY93" s="38">
        <f t="shared" ca="1" si="479"/>
        <v>0</v>
      </c>
      <c r="BZ93" s="38">
        <f t="shared" ca="1" si="480"/>
        <v>0</v>
      </c>
      <c r="CA93" s="20">
        <f t="shared" ca="1" si="481"/>
        <v>0</v>
      </c>
      <c r="CB93" s="34">
        <f t="shared" ca="1" si="532"/>
        <v>13.295678498766547</v>
      </c>
      <c r="CC93" s="34">
        <f t="shared" ca="1" si="533"/>
        <v>13.295678498766547</v>
      </c>
      <c r="CD93" s="25">
        <f t="shared" ca="1" si="482"/>
        <v>0</v>
      </c>
      <c r="CE93" s="35">
        <f t="shared" ca="1" si="421"/>
        <v>60.145699999999998</v>
      </c>
      <c r="CF93" s="35">
        <f t="shared" ca="1" si="422"/>
        <v>60.145699999999998</v>
      </c>
      <c r="CG93" s="47">
        <f t="shared" ca="1" si="534"/>
        <v>0</v>
      </c>
      <c r="CJ93" s="5">
        <f t="shared" ca="1" si="548"/>
        <v>88</v>
      </c>
      <c r="CK93" s="5">
        <f t="shared" ca="1" si="549"/>
        <v>77</v>
      </c>
      <c r="CL93" s="66">
        <f t="shared" ca="1" si="550"/>
        <v>0.125</v>
      </c>
      <c r="CO93" s="5">
        <f t="shared" ca="1" si="423"/>
        <v>155042</v>
      </c>
      <c r="CP93" s="5">
        <f t="shared" ca="1" si="423"/>
        <v>0</v>
      </c>
      <c r="CQ93" s="5">
        <f t="shared" ca="1" si="423"/>
        <v>2203.54</v>
      </c>
      <c r="CR93" s="5">
        <f t="shared" ca="1" si="423"/>
        <v>88663.3</v>
      </c>
      <c r="CS93" s="5">
        <f t="shared" ca="1" si="423"/>
        <v>0</v>
      </c>
      <c r="CT93" s="5">
        <f t="shared" ca="1" si="423"/>
        <v>0</v>
      </c>
      <c r="CU93" s="5">
        <f t="shared" ca="1" si="423"/>
        <v>0</v>
      </c>
      <c r="CV93" s="5">
        <f t="shared" ca="1" si="423"/>
        <v>30006.2</v>
      </c>
      <c r="CW93" s="5">
        <f t="shared" ca="1" si="423"/>
        <v>34168.5</v>
      </c>
      <c r="CX93" s="5">
        <f t="shared" ca="1" si="423"/>
        <v>0</v>
      </c>
      <c r="CY93" s="5">
        <f t="shared" ca="1" si="423"/>
        <v>0</v>
      </c>
      <c r="CZ93" s="5">
        <f t="shared" ca="1" si="423"/>
        <v>0</v>
      </c>
      <c r="DA93" s="5"/>
      <c r="DB93" s="5">
        <f t="shared" ca="1" si="424"/>
        <v>2995.85</v>
      </c>
      <c r="DC93" s="5">
        <f t="shared" ca="1" si="424"/>
        <v>2871.99</v>
      </c>
      <c r="DD93" s="5">
        <f t="shared" ca="1" si="424"/>
        <v>0</v>
      </c>
      <c r="DE93" s="5">
        <f t="shared" ca="1" si="424"/>
        <v>0</v>
      </c>
      <c r="DF93" s="5">
        <f t="shared" ca="1" si="424"/>
        <v>0</v>
      </c>
      <c r="DG93" s="5">
        <f t="shared" ca="1" si="424"/>
        <v>0</v>
      </c>
      <c r="DH93" s="5">
        <f t="shared" ca="1" si="424"/>
        <v>123.864</v>
      </c>
      <c r="DI93" s="5">
        <f t="shared" ca="1" si="424"/>
        <v>0</v>
      </c>
      <c r="DJ93" s="5">
        <f t="shared" ca="1" si="424"/>
        <v>0</v>
      </c>
      <c r="DK93" s="5">
        <f t="shared" ca="1" si="424"/>
        <v>0</v>
      </c>
      <c r="DL93" s="5">
        <f t="shared" ca="1" si="424"/>
        <v>0</v>
      </c>
      <c r="DM93" s="5">
        <f t="shared" ca="1" si="424"/>
        <v>0</v>
      </c>
      <c r="DN93" s="5"/>
      <c r="DO93" s="5">
        <f t="shared" ca="1" si="425"/>
        <v>69.714699999999993</v>
      </c>
      <c r="DP93" s="5">
        <f t="shared" ca="1" si="425"/>
        <v>9.67638</v>
      </c>
      <c r="DQ93" s="5">
        <f t="shared" ca="1" si="425"/>
        <v>1.88984</v>
      </c>
      <c r="DR93" s="5">
        <f t="shared" ca="1" si="425"/>
        <v>43.057000000000002</v>
      </c>
      <c r="DS93" s="5">
        <f t="shared" ca="1" si="425"/>
        <v>0</v>
      </c>
      <c r="DT93" s="5">
        <f t="shared" ca="1" si="425"/>
        <v>0</v>
      </c>
      <c r="DU93" s="5">
        <f t="shared" ca="1" si="425"/>
        <v>0.35996800000000001</v>
      </c>
      <c r="DV93" s="5">
        <f t="shared" ca="1" si="425"/>
        <v>14.7315</v>
      </c>
      <c r="DW93" s="5"/>
      <c r="DX93" s="20">
        <f t="shared" ca="1" si="483"/>
        <v>16.740747182055667</v>
      </c>
      <c r="DY93" s="20">
        <f t="shared" ca="1" si="484"/>
        <v>5.8025509492820531</v>
      </c>
      <c r="DZ93" s="20">
        <f t="shared" ca="1" si="485"/>
        <v>0.15190287724288973</v>
      </c>
      <c r="EA93" s="20">
        <f t="shared" ca="1" si="486"/>
        <v>6.1120789165839984</v>
      </c>
      <c r="EB93" s="20">
        <f t="shared" ca="1" si="487"/>
        <v>0</v>
      </c>
      <c r="EC93" s="20">
        <f t="shared" ca="1" si="488"/>
        <v>0</v>
      </c>
      <c r="ED93" s="20">
        <f t="shared" ca="1" si="489"/>
        <v>0.25025406452733895</v>
      </c>
      <c r="EE93" s="20">
        <f t="shared" ca="1" si="490"/>
        <v>2.0685025527676362</v>
      </c>
      <c r="EF93" s="20">
        <f t="shared" ca="1" si="491"/>
        <v>2.3554341927415328</v>
      </c>
      <c r="EG93" s="20">
        <f t="shared" ca="1" si="492"/>
        <v>0</v>
      </c>
      <c r="EH93" s="20">
        <f t="shared" ca="1" si="493"/>
        <v>0</v>
      </c>
      <c r="EI93" s="5"/>
      <c r="EJ93" s="5"/>
      <c r="EK93" s="5"/>
      <c r="EL93" s="5">
        <f t="shared" ca="1" si="551"/>
        <v>155042</v>
      </c>
      <c r="EM93" s="5">
        <f t="shared" ca="1" si="551"/>
        <v>0</v>
      </c>
      <c r="EN93" s="5">
        <f t="shared" ca="1" si="551"/>
        <v>2203.54</v>
      </c>
      <c r="EO93" s="5">
        <f t="shared" ca="1" si="551"/>
        <v>88663.3</v>
      </c>
      <c r="EP93" s="5">
        <f t="shared" ca="1" si="551"/>
        <v>0</v>
      </c>
      <c r="EQ93" s="5">
        <f t="shared" ca="1" si="551"/>
        <v>0</v>
      </c>
      <c r="ER93" s="5">
        <f t="shared" ca="1" si="551"/>
        <v>0</v>
      </c>
      <c r="ES93" s="5">
        <f t="shared" ca="1" si="551"/>
        <v>30006.2</v>
      </c>
      <c r="ET93" s="5">
        <f t="shared" ca="1" si="551"/>
        <v>34168.5</v>
      </c>
      <c r="EU93" s="5">
        <f t="shared" ca="1" si="551"/>
        <v>0</v>
      </c>
      <c r="EV93" s="5">
        <f t="shared" ca="1" si="551"/>
        <v>0</v>
      </c>
      <c r="EW93" s="5">
        <f t="shared" ca="1" si="552"/>
        <v>0</v>
      </c>
      <c r="EX93" s="5"/>
      <c r="EY93" s="5">
        <f t="shared" ca="1" si="553"/>
        <v>2995.85</v>
      </c>
      <c r="EZ93" s="5">
        <f t="shared" ca="1" si="553"/>
        <v>2871.99</v>
      </c>
      <c r="FA93" s="5">
        <f t="shared" ca="1" si="553"/>
        <v>0</v>
      </c>
      <c r="FB93" s="5">
        <f t="shared" ca="1" si="553"/>
        <v>0</v>
      </c>
      <c r="FC93" s="5">
        <f t="shared" ca="1" si="553"/>
        <v>0</v>
      </c>
      <c r="FD93" s="5">
        <f t="shared" ca="1" si="553"/>
        <v>0</v>
      </c>
      <c r="FE93" s="5">
        <f t="shared" ca="1" si="553"/>
        <v>123.864</v>
      </c>
      <c r="FF93" s="5">
        <f t="shared" ca="1" si="553"/>
        <v>0</v>
      </c>
      <c r="FG93" s="5">
        <f t="shared" ca="1" si="553"/>
        <v>0</v>
      </c>
      <c r="FH93" s="5">
        <f t="shared" ca="1" si="553"/>
        <v>0</v>
      </c>
      <c r="FI93" s="5">
        <f t="shared" ca="1" si="553"/>
        <v>0</v>
      </c>
      <c r="FJ93" s="5">
        <f t="shared" ca="1" si="554"/>
        <v>0</v>
      </c>
      <c r="FK93" s="5"/>
      <c r="FL93" s="5">
        <f t="shared" ca="1" si="555"/>
        <v>69.714699999999993</v>
      </c>
      <c r="FM93" s="5">
        <f t="shared" ca="1" si="555"/>
        <v>9.67638</v>
      </c>
      <c r="FN93" s="5">
        <f t="shared" ca="1" si="555"/>
        <v>1.88984</v>
      </c>
      <c r="FO93" s="5">
        <f t="shared" ca="1" si="555"/>
        <v>43.057000000000002</v>
      </c>
      <c r="FP93" s="5">
        <f t="shared" ca="1" si="555"/>
        <v>0</v>
      </c>
      <c r="FQ93" s="5">
        <f t="shared" ca="1" si="555"/>
        <v>0</v>
      </c>
      <c r="FR93" s="5">
        <f t="shared" ca="1" si="555"/>
        <v>0.35996800000000001</v>
      </c>
      <c r="FS93" s="5">
        <f t="shared" ca="1" si="555"/>
        <v>14.7315</v>
      </c>
      <c r="FT93" s="5"/>
      <c r="FU93" s="20">
        <f t="shared" ca="1" si="494"/>
        <v>16.740747182055667</v>
      </c>
      <c r="FV93" s="20">
        <f t="shared" ca="1" si="495"/>
        <v>5.8025509492820531</v>
      </c>
      <c r="FW93" s="20">
        <f t="shared" ca="1" si="496"/>
        <v>0.15190287724288973</v>
      </c>
      <c r="FX93" s="20">
        <f t="shared" ca="1" si="497"/>
        <v>6.1120789165839984</v>
      </c>
      <c r="FY93" s="20">
        <f t="shared" ca="1" si="498"/>
        <v>0</v>
      </c>
      <c r="FZ93" s="20">
        <f t="shared" ca="1" si="499"/>
        <v>0</v>
      </c>
      <c r="GA93" s="20">
        <f t="shared" ca="1" si="500"/>
        <v>0.25025406452733895</v>
      </c>
      <c r="GB93" s="20">
        <f t="shared" ca="1" si="501"/>
        <v>2.0685025527676362</v>
      </c>
      <c r="GC93" s="20">
        <f t="shared" ca="1" si="502"/>
        <v>2.3554341927415328</v>
      </c>
      <c r="GD93" s="20">
        <f t="shared" ca="1" si="503"/>
        <v>0</v>
      </c>
      <c r="GE93" s="20">
        <f t="shared" ca="1" si="504"/>
        <v>0</v>
      </c>
      <c r="GF93" s="5"/>
      <c r="GG93" s="5"/>
      <c r="GH93" s="5"/>
      <c r="GI93" s="5">
        <f t="shared" ca="1" si="428"/>
        <v>145783</v>
      </c>
      <c r="GJ93" s="5">
        <f t="shared" ca="1" si="428"/>
        <v>0</v>
      </c>
      <c r="GK93" s="5">
        <f t="shared" ca="1" si="428"/>
        <v>1085.93</v>
      </c>
      <c r="GL93" s="5">
        <f t="shared" ca="1" si="428"/>
        <v>89232.8</v>
      </c>
      <c r="GM93" s="5">
        <f t="shared" ca="1" si="428"/>
        <v>0</v>
      </c>
      <c r="GN93" s="5">
        <f t="shared" ca="1" si="428"/>
        <v>0</v>
      </c>
      <c r="GO93" s="5">
        <f t="shared" ca="1" si="428"/>
        <v>0</v>
      </c>
      <c r="GP93" s="5">
        <f t="shared" ca="1" si="428"/>
        <v>21295.8</v>
      </c>
      <c r="GQ93" s="5">
        <f t="shared" ca="1" si="428"/>
        <v>34168.5</v>
      </c>
      <c r="GR93" s="5">
        <f t="shared" ca="1" si="428"/>
        <v>0</v>
      </c>
      <c r="GS93" s="5">
        <f t="shared" ca="1" si="428"/>
        <v>0</v>
      </c>
      <c r="GT93" s="5">
        <f t="shared" ca="1" si="428"/>
        <v>0</v>
      </c>
      <c r="GU93" s="5"/>
      <c r="GV93" s="5">
        <f t="shared" ca="1" si="429"/>
        <v>1606.62</v>
      </c>
      <c r="GW93" s="5">
        <f t="shared" ca="1" si="429"/>
        <v>1445</v>
      </c>
      <c r="GX93" s="5">
        <f t="shared" ca="1" si="429"/>
        <v>0</v>
      </c>
      <c r="GY93" s="5">
        <f t="shared" ca="1" si="429"/>
        <v>0</v>
      </c>
      <c r="GZ93" s="5">
        <f t="shared" ca="1" si="429"/>
        <v>0</v>
      </c>
      <c r="HA93" s="5">
        <f t="shared" ca="1" si="429"/>
        <v>0</v>
      </c>
      <c r="HB93" s="5">
        <f t="shared" ca="1" si="429"/>
        <v>161.62299999999999</v>
      </c>
      <c r="HC93" s="5">
        <f t="shared" ca="1" si="429"/>
        <v>0</v>
      </c>
      <c r="HD93" s="5">
        <f t="shared" ca="1" si="429"/>
        <v>0</v>
      </c>
      <c r="HE93" s="5">
        <f t="shared" ca="1" si="429"/>
        <v>0</v>
      </c>
      <c r="HF93" s="5">
        <f t="shared" ca="1" si="429"/>
        <v>0</v>
      </c>
      <c r="HG93" s="5">
        <f t="shared" ca="1" si="429"/>
        <v>0</v>
      </c>
      <c r="HH93" s="5"/>
      <c r="HI93" s="5">
        <f t="shared" ca="1" si="430"/>
        <v>60.145699999999998</v>
      </c>
      <c r="HJ93" s="5">
        <f t="shared" ca="1" si="430"/>
        <v>4.9268299999999998</v>
      </c>
      <c r="HK93" s="5">
        <f t="shared" ca="1" si="430"/>
        <v>1.3355900000000001</v>
      </c>
      <c r="HL93" s="5">
        <f t="shared" ca="1" si="430"/>
        <v>43.3598</v>
      </c>
      <c r="HM93" s="5">
        <f t="shared" ca="1" si="430"/>
        <v>0</v>
      </c>
      <c r="HN93" s="5">
        <f t="shared" ca="1" si="430"/>
        <v>0</v>
      </c>
      <c r="HO93" s="5">
        <f t="shared" ca="1" si="430"/>
        <v>0.46963300000000002</v>
      </c>
      <c r="HP93" s="5">
        <f t="shared" ca="1" si="430"/>
        <v>10.053800000000001</v>
      </c>
      <c r="HQ93" s="5"/>
      <c r="HR93" s="20">
        <f t="shared" ca="1" si="535"/>
        <v>13.295678498766547</v>
      </c>
      <c r="HS93" s="20">
        <f t="shared" ca="1" si="536"/>
        <v>2.9194691213105082</v>
      </c>
      <c r="HT93" s="20">
        <f t="shared" ca="1" si="537"/>
        <v>7.485949494194398E-2</v>
      </c>
      <c r="HU93" s="20">
        <f t="shared" ca="1" si="538"/>
        <v>6.1513378765256492</v>
      </c>
      <c r="HV93" s="20">
        <f t="shared" ca="1" si="539"/>
        <v>0</v>
      </c>
      <c r="HW93" s="20">
        <f t="shared" ca="1" si="540"/>
        <v>0</v>
      </c>
      <c r="HX93" s="20">
        <f t="shared" ca="1" si="541"/>
        <v>0.32654211612011641</v>
      </c>
      <c r="HY93" s="20">
        <f t="shared" ca="1" si="542"/>
        <v>1.4680438263835152</v>
      </c>
      <c r="HZ93" s="20">
        <f t="shared" ca="1" si="543"/>
        <v>2.3554341927415328</v>
      </c>
      <c r="IA93" s="20">
        <f t="shared" ca="1" si="544"/>
        <v>0</v>
      </c>
      <c r="IB93" s="20">
        <f t="shared" ca="1" si="545"/>
        <v>0</v>
      </c>
      <c r="IC93" s="5"/>
      <c r="ID93" s="5"/>
      <c r="IE93" s="5"/>
      <c r="IF93" s="5">
        <f t="shared" ca="1" si="556"/>
        <v>145783</v>
      </c>
      <c r="IG93" s="5">
        <f t="shared" ca="1" si="556"/>
        <v>0</v>
      </c>
      <c r="IH93" s="5">
        <f t="shared" ca="1" si="556"/>
        <v>1085.93</v>
      </c>
      <c r="II93" s="5">
        <f t="shared" ca="1" si="556"/>
        <v>89232.8</v>
      </c>
      <c r="IJ93" s="5">
        <f t="shared" ca="1" si="556"/>
        <v>0</v>
      </c>
      <c r="IK93" s="5">
        <f t="shared" ca="1" si="556"/>
        <v>0</v>
      </c>
      <c r="IL93" s="5">
        <f t="shared" ca="1" si="556"/>
        <v>0</v>
      </c>
      <c r="IM93" s="5">
        <f t="shared" ca="1" si="556"/>
        <v>21295.8</v>
      </c>
      <c r="IN93" s="5">
        <f t="shared" ca="1" si="556"/>
        <v>34168.5</v>
      </c>
      <c r="IO93" s="5">
        <f t="shared" ca="1" si="556"/>
        <v>0</v>
      </c>
      <c r="IP93" s="5">
        <f t="shared" ca="1" si="556"/>
        <v>0</v>
      </c>
      <c r="IQ93" s="5">
        <f t="shared" ca="1" si="557"/>
        <v>0</v>
      </c>
      <c r="IR93" s="5"/>
      <c r="IS93" s="5">
        <f t="shared" ca="1" si="558"/>
        <v>1606.62</v>
      </c>
      <c r="IT93" s="5">
        <f t="shared" ca="1" si="558"/>
        <v>1445</v>
      </c>
      <c r="IU93" s="5">
        <f t="shared" ca="1" si="558"/>
        <v>0</v>
      </c>
      <c r="IV93" s="5">
        <f t="shared" ca="1" si="558"/>
        <v>0</v>
      </c>
      <c r="IW93" s="5">
        <f t="shared" ca="1" si="558"/>
        <v>0</v>
      </c>
      <c r="IX93" s="5">
        <f t="shared" ca="1" si="558"/>
        <v>0</v>
      </c>
      <c r="IY93" s="5">
        <f t="shared" ca="1" si="558"/>
        <v>161.62299999999999</v>
      </c>
      <c r="IZ93" s="5">
        <f t="shared" ca="1" si="558"/>
        <v>0</v>
      </c>
      <c r="JA93" s="5">
        <f t="shared" ca="1" si="558"/>
        <v>0</v>
      </c>
      <c r="JB93" s="5">
        <f t="shared" ca="1" si="558"/>
        <v>0</v>
      </c>
      <c r="JC93" s="5">
        <f t="shared" ca="1" si="558"/>
        <v>0</v>
      </c>
      <c r="JD93" s="5">
        <f t="shared" ca="1" si="559"/>
        <v>0</v>
      </c>
      <c r="JE93" s="5"/>
      <c r="JF93" s="5">
        <f t="shared" ca="1" si="560"/>
        <v>60.145699999999998</v>
      </c>
      <c r="JG93" s="5">
        <f t="shared" ca="1" si="560"/>
        <v>4.9268299999999998</v>
      </c>
      <c r="JH93" s="5">
        <f t="shared" ca="1" si="560"/>
        <v>1.3355900000000001</v>
      </c>
      <c r="JI93" s="5">
        <f t="shared" ca="1" si="560"/>
        <v>43.3598</v>
      </c>
      <c r="JJ93" s="5">
        <f t="shared" ca="1" si="560"/>
        <v>0</v>
      </c>
      <c r="JK93" s="5">
        <f t="shared" ca="1" si="560"/>
        <v>0</v>
      </c>
      <c r="JL93" s="5">
        <f t="shared" ca="1" si="560"/>
        <v>0.46963300000000002</v>
      </c>
      <c r="JM93" s="5">
        <f t="shared" ca="1" si="560"/>
        <v>10.053800000000001</v>
      </c>
      <c r="JN93" s="5"/>
      <c r="JO93" s="20">
        <f t="shared" ca="1" si="505"/>
        <v>13.295678498766547</v>
      </c>
      <c r="JP93" s="20">
        <f t="shared" ca="1" si="506"/>
        <v>2.9194691213105082</v>
      </c>
      <c r="JQ93" s="20">
        <f t="shared" ca="1" si="507"/>
        <v>7.485949494194398E-2</v>
      </c>
      <c r="JR93" s="20">
        <f t="shared" ca="1" si="508"/>
        <v>6.1513378765256492</v>
      </c>
      <c r="JS93" s="20">
        <f t="shared" ca="1" si="509"/>
        <v>0</v>
      </c>
      <c r="JT93" s="20">
        <f t="shared" ca="1" si="510"/>
        <v>0</v>
      </c>
      <c r="JU93" s="20">
        <f t="shared" ca="1" si="511"/>
        <v>0.32654211612011641</v>
      </c>
      <c r="JV93" s="20">
        <f t="shared" ca="1" si="512"/>
        <v>1.4680438263835152</v>
      </c>
      <c r="JW93" s="20">
        <f t="shared" ca="1" si="513"/>
        <v>2.3554341927415328</v>
      </c>
      <c r="JX93" s="20">
        <f t="shared" ca="1" si="514"/>
        <v>0</v>
      </c>
      <c r="JY93" s="20">
        <f t="shared" ca="1" si="515"/>
        <v>0</v>
      </c>
    </row>
    <row r="94" spans="1:285" ht="15" customHeight="1" x14ac:dyDescent="0.25">
      <c r="A94" s="5">
        <f>IF('Old Results'!E74='New Results'!E74,'New Results'!E74,"0")</f>
        <v>53627.8</v>
      </c>
      <c r="B94" s="5">
        <f t="shared" si="333"/>
        <v>3000</v>
      </c>
      <c r="C94" s="28">
        <f t="shared" si="413"/>
        <v>73</v>
      </c>
      <c r="D94" s="43">
        <f>'Old Results'!C74</f>
        <v>300006</v>
      </c>
      <c r="E94" s="43">
        <f>'New Results'!C74</f>
        <v>300006</v>
      </c>
      <c r="F94" s="5">
        <f t="shared" ca="1" si="432"/>
        <v>0</v>
      </c>
      <c r="G94" s="5">
        <f t="shared" ca="1" si="433"/>
        <v>0</v>
      </c>
      <c r="H94" s="5">
        <f t="shared" ca="1" si="434"/>
        <v>0</v>
      </c>
      <c r="I94" s="5">
        <f t="shared" ca="1" si="435"/>
        <v>0</v>
      </c>
      <c r="J94" s="5">
        <f t="shared" ca="1" si="436"/>
        <v>0</v>
      </c>
      <c r="K94" s="5">
        <f t="shared" ca="1" si="437"/>
        <v>0</v>
      </c>
      <c r="L94" s="5">
        <f t="shared" ca="1" si="438"/>
        <v>0</v>
      </c>
      <c r="M94" s="5">
        <f t="shared" ca="1" si="439"/>
        <v>0</v>
      </c>
      <c r="N94" s="5">
        <f t="shared" ca="1" si="440"/>
        <v>0</v>
      </c>
      <c r="O94" s="5">
        <f t="shared" ca="1" si="441"/>
        <v>0</v>
      </c>
      <c r="P94" s="5">
        <f t="shared" ca="1" si="442"/>
        <v>0</v>
      </c>
      <c r="Q94" s="5">
        <f t="shared" ca="1" si="442"/>
        <v>0</v>
      </c>
      <c r="R94" s="5">
        <f t="shared" ca="1" si="443"/>
        <v>0</v>
      </c>
      <c r="S94" s="5">
        <f t="shared" ca="1" si="444"/>
        <v>0</v>
      </c>
      <c r="T94" s="5">
        <f t="shared" ca="1" si="445"/>
        <v>0</v>
      </c>
      <c r="U94" s="5">
        <f t="shared" ca="1" si="446"/>
        <v>0</v>
      </c>
      <c r="V94" s="5">
        <f t="shared" ca="1" si="447"/>
        <v>0</v>
      </c>
      <c r="W94" s="5">
        <f t="shared" ca="1" si="448"/>
        <v>0</v>
      </c>
      <c r="X94" s="5">
        <f t="shared" ca="1" si="449"/>
        <v>0</v>
      </c>
      <c r="Y94" s="5">
        <f t="shared" ca="1" si="450"/>
        <v>0</v>
      </c>
      <c r="Z94" s="5">
        <f t="shared" ca="1" si="451"/>
        <v>0</v>
      </c>
      <c r="AA94" s="5">
        <f t="shared" ca="1" si="452"/>
        <v>0</v>
      </c>
      <c r="AB94" s="5">
        <f t="shared" ca="1" si="453"/>
        <v>0</v>
      </c>
      <c r="AC94" s="5">
        <f t="shared" ca="1" si="453"/>
        <v>0</v>
      </c>
      <c r="AD94" s="38">
        <f t="shared" ca="1" si="454"/>
        <v>0</v>
      </c>
      <c r="AE94" s="38">
        <f t="shared" ca="1" si="455"/>
        <v>0</v>
      </c>
      <c r="AF94" s="38">
        <f t="shared" ca="1" si="456"/>
        <v>0</v>
      </c>
      <c r="AG94" s="38">
        <f t="shared" ca="1" si="457"/>
        <v>0</v>
      </c>
      <c r="AH94" s="38">
        <f t="shared" ca="1" si="458"/>
        <v>0</v>
      </c>
      <c r="AI94" s="38">
        <f t="shared" ca="1" si="459"/>
        <v>0</v>
      </c>
      <c r="AJ94" s="38">
        <f t="shared" ca="1" si="460"/>
        <v>0</v>
      </c>
      <c r="AK94" s="38">
        <f t="shared" ca="1" si="461"/>
        <v>0</v>
      </c>
      <c r="AL94" s="34">
        <f t="shared" ca="1" si="516"/>
        <v>29.809574138786221</v>
      </c>
      <c r="AM94" s="34">
        <f t="shared" ca="1" si="517"/>
        <v>29.809574138786221</v>
      </c>
      <c r="AN94" s="25">
        <f t="shared" ca="1" si="462"/>
        <v>0</v>
      </c>
      <c r="AO94" s="35">
        <f t="shared" ca="1" si="417"/>
        <v>107.639</v>
      </c>
      <c r="AP94" s="35">
        <f t="shared" ca="1" si="418"/>
        <v>107.639</v>
      </c>
      <c r="AQ94" s="47">
        <f t="shared" ca="1" si="546"/>
        <v>0</v>
      </c>
      <c r="AR94" s="35">
        <f t="shared" ca="1" si="518"/>
        <v>0.2</v>
      </c>
      <c r="AS94" s="35">
        <f t="shared" ca="1" si="519"/>
        <v>0.2</v>
      </c>
      <c r="AT94" s="49">
        <f t="shared" ca="1" si="547"/>
        <v>0</v>
      </c>
      <c r="AU94" s="5"/>
      <c r="AV94" s="5">
        <f t="shared" ca="1" si="520"/>
        <v>0</v>
      </c>
      <c r="AW94" s="5">
        <f t="shared" ca="1" si="521"/>
        <v>0</v>
      </c>
      <c r="AX94" s="5">
        <f t="shared" ca="1" si="522"/>
        <v>0</v>
      </c>
      <c r="AY94" s="5">
        <f t="shared" ca="1" si="523"/>
        <v>0</v>
      </c>
      <c r="AZ94" s="5">
        <f t="shared" ca="1" si="524"/>
        <v>0</v>
      </c>
      <c r="BA94" s="5">
        <f t="shared" ca="1" si="525"/>
        <v>0</v>
      </c>
      <c r="BB94" s="5">
        <f t="shared" ca="1" si="526"/>
        <v>0</v>
      </c>
      <c r="BC94" s="5">
        <f t="shared" ca="1" si="527"/>
        <v>0</v>
      </c>
      <c r="BD94" s="5">
        <f t="shared" ca="1" si="528"/>
        <v>0</v>
      </c>
      <c r="BE94" s="5">
        <f t="shared" ca="1" si="529"/>
        <v>0</v>
      </c>
      <c r="BF94" s="5">
        <f t="shared" ca="1" si="530"/>
        <v>0</v>
      </c>
      <c r="BG94" s="5">
        <f t="shared" ca="1" si="531"/>
        <v>0</v>
      </c>
      <c r="BH94" s="5">
        <f t="shared" ca="1" si="463"/>
        <v>0</v>
      </c>
      <c r="BI94" s="5">
        <f t="shared" ca="1" si="464"/>
        <v>0</v>
      </c>
      <c r="BJ94" s="5">
        <f t="shared" ca="1" si="465"/>
        <v>0</v>
      </c>
      <c r="BK94" s="5">
        <f t="shared" ca="1" si="466"/>
        <v>0</v>
      </c>
      <c r="BL94" s="5">
        <f t="shared" ca="1" si="467"/>
        <v>0</v>
      </c>
      <c r="BM94" s="5">
        <f t="shared" ca="1" si="468"/>
        <v>0</v>
      </c>
      <c r="BN94" s="5">
        <f t="shared" ca="1" si="469"/>
        <v>0</v>
      </c>
      <c r="BO94" s="5">
        <f t="shared" ca="1" si="470"/>
        <v>0</v>
      </c>
      <c r="BP94" s="5">
        <f t="shared" ca="1" si="471"/>
        <v>0</v>
      </c>
      <c r="BQ94" s="5">
        <f t="shared" ca="1" si="472"/>
        <v>0</v>
      </c>
      <c r="BR94" s="5">
        <f t="shared" ca="1" si="473"/>
        <v>0</v>
      </c>
      <c r="BS94" s="5">
        <f t="shared" ca="1" si="473"/>
        <v>0</v>
      </c>
      <c r="BT94" s="38">
        <f t="shared" ca="1" si="474"/>
        <v>0</v>
      </c>
      <c r="BU94" s="38">
        <f t="shared" ca="1" si="475"/>
        <v>0</v>
      </c>
      <c r="BV94" s="38">
        <f t="shared" ca="1" si="476"/>
        <v>0</v>
      </c>
      <c r="BW94" s="38">
        <f t="shared" ca="1" si="477"/>
        <v>0</v>
      </c>
      <c r="BX94" s="38">
        <f t="shared" ca="1" si="478"/>
        <v>0</v>
      </c>
      <c r="BY94" s="38">
        <f t="shared" ca="1" si="479"/>
        <v>0</v>
      </c>
      <c r="BZ94" s="38">
        <f t="shared" ca="1" si="480"/>
        <v>0</v>
      </c>
      <c r="CA94" s="20">
        <f t="shared" ca="1" si="481"/>
        <v>0</v>
      </c>
      <c r="CB94" s="34">
        <f t="shared" ca="1" si="532"/>
        <v>30.695686565549952</v>
      </c>
      <c r="CC94" s="34">
        <f t="shared" ca="1" si="533"/>
        <v>30.695686565549952</v>
      </c>
      <c r="CD94" s="25">
        <f t="shared" ca="1" si="482"/>
        <v>0</v>
      </c>
      <c r="CE94" s="35">
        <f t="shared" ca="1" si="421"/>
        <v>107.842</v>
      </c>
      <c r="CF94" s="35">
        <f t="shared" ca="1" si="422"/>
        <v>107.842</v>
      </c>
      <c r="CG94" s="47">
        <f t="shared" ca="1" si="534"/>
        <v>0</v>
      </c>
      <c r="CJ94" s="5">
        <f t="shared" ca="1" si="548"/>
        <v>79</v>
      </c>
      <c r="CK94" s="5">
        <f t="shared" ca="1" si="549"/>
        <v>69</v>
      </c>
      <c r="CL94" s="66">
        <f t="shared" ca="1" si="550"/>
        <v>0.12658227848101267</v>
      </c>
      <c r="CO94" s="5">
        <f t="shared" ca="1" si="423"/>
        <v>412740</v>
      </c>
      <c r="CP94" s="5">
        <f t="shared" ca="1" si="423"/>
        <v>8.4224800000000002</v>
      </c>
      <c r="CQ94" s="5">
        <f t="shared" ca="1" si="423"/>
        <v>80291.899999999994</v>
      </c>
      <c r="CR94" s="5">
        <f t="shared" ca="1" si="423"/>
        <v>22565.5</v>
      </c>
      <c r="CS94" s="5">
        <f t="shared" ca="1" si="423"/>
        <v>0</v>
      </c>
      <c r="CT94" s="5">
        <f t="shared" ca="1" si="423"/>
        <v>1731.96</v>
      </c>
      <c r="CU94" s="5">
        <f t="shared" ca="1" si="423"/>
        <v>0</v>
      </c>
      <c r="CV94" s="5">
        <f t="shared" ca="1" si="423"/>
        <v>78440.899999999994</v>
      </c>
      <c r="CW94" s="5">
        <f t="shared" ca="1" si="423"/>
        <v>229701</v>
      </c>
      <c r="CX94" s="5">
        <f t="shared" ca="1" si="423"/>
        <v>0</v>
      </c>
      <c r="CY94" s="5">
        <f t="shared" ca="1" si="423"/>
        <v>0</v>
      </c>
      <c r="CZ94" s="5">
        <f t="shared" ca="1" si="423"/>
        <v>0</v>
      </c>
      <c r="DA94" s="5"/>
      <c r="DB94" s="5">
        <f t="shared" ca="1" si="424"/>
        <v>1903.53</v>
      </c>
      <c r="DC94" s="5">
        <f t="shared" ca="1" si="424"/>
        <v>1294.48</v>
      </c>
      <c r="DD94" s="5">
        <f t="shared" ca="1" si="424"/>
        <v>0</v>
      </c>
      <c r="DE94" s="5">
        <f t="shared" ca="1" si="424"/>
        <v>0</v>
      </c>
      <c r="DF94" s="5">
        <f t="shared" ca="1" si="424"/>
        <v>0</v>
      </c>
      <c r="DG94" s="5">
        <f t="shared" ca="1" si="424"/>
        <v>0</v>
      </c>
      <c r="DH94" s="5">
        <f t="shared" ca="1" si="424"/>
        <v>609.04499999999996</v>
      </c>
      <c r="DI94" s="5">
        <f t="shared" ca="1" si="424"/>
        <v>0</v>
      </c>
      <c r="DJ94" s="5">
        <f t="shared" ca="1" si="424"/>
        <v>0</v>
      </c>
      <c r="DK94" s="5">
        <f t="shared" ca="1" si="424"/>
        <v>0</v>
      </c>
      <c r="DL94" s="5">
        <f t="shared" ca="1" si="424"/>
        <v>0</v>
      </c>
      <c r="DM94" s="5">
        <f t="shared" ca="1" si="424"/>
        <v>0</v>
      </c>
      <c r="DN94" s="5"/>
      <c r="DO94" s="5">
        <f t="shared" ca="1" si="425"/>
        <v>107.639</v>
      </c>
      <c r="DP94" s="5">
        <f t="shared" ca="1" si="425"/>
        <v>3.9684300000000001</v>
      </c>
      <c r="DQ94" s="5">
        <f t="shared" ca="1" si="425"/>
        <v>54.527000000000001</v>
      </c>
      <c r="DR94" s="5">
        <f t="shared" ca="1" si="425"/>
        <v>10.838100000000001</v>
      </c>
      <c r="DS94" s="5">
        <f t="shared" ca="1" si="425"/>
        <v>0</v>
      </c>
      <c r="DT94" s="5">
        <f t="shared" ca="1" si="425"/>
        <v>0.54667100000000002</v>
      </c>
      <c r="DU94" s="5">
        <f t="shared" ca="1" si="425"/>
        <v>1.6341699999999999</v>
      </c>
      <c r="DV94" s="5">
        <f t="shared" ca="1" si="425"/>
        <v>36.124299999999998</v>
      </c>
      <c r="DW94" s="5"/>
      <c r="DX94" s="20">
        <f t="shared" ca="1" si="483"/>
        <v>29.809574138786221</v>
      </c>
      <c r="DY94" s="20">
        <f t="shared" ca="1" si="484"/>
        <v>2.4143585510082457</v>
      </c>
      <c r="DZ94" s="20">
        <f t="shared" ca="1" si="485"/>
        <v>5.1084691671110871</v>
      </c>
      <c r="EA94" s="20">
        <f t="shared" ca="1" si="486"/>
        <v>1.4357009983627895</v>
      </c>
      <c r="EB94" s="20">
        <f t="shared" ca="1" si="487"/>
        <v>0</v>
      </c>
      <c r="EC94" s="20">
        <f t="shared" ca="1" si="488"/>
        <v>0.11019373384699725</v>
      </c>
      <c r="ED94" s="20">
        <f t="shared" ca="1" si="489"/>
        <v>1.1356889523717175</v>
      </c>
      <c r="EE94" s="20">
        <f t="shared" ca="1" si="490"/>
        <v>4.9907016659269994</v>
      </c>
      <c r="EF94" s="20">
        <f t="shared" ca="1" si="491"/>
        <v>14.61443154483309</v>
      </c>
      <c r="EG94" s="20">
        <f t="shared" ca="1" si="492"/>
        <v>0</v>
      </c>
      <c r="EH94" s="20">
        <f t="shared" ca="1" si="493"/>
        <v>0</v>
      </c>
      <c r="EI94" s="5"/>
      <c r="EJ94" s="5"/>
      <c r="EK94" s="5"/>
      <c r="EL94" s="5">
        <f t="shared" ca="1" si="551"/>
        <v>412740</v>
      </c>
      <c r="EM94" s="5">
        <f t="shared" ca="1" si="551"/>
        <v>8.4224800000000002</v>
      </c>
      <c r="EN94" s="5">
        <f t="shared" ca="1" si="551"/>
        <v>80291.899999999994</v>
      </c>
      <c r="EO94" s="5">
        <f t="shared" ca="1" si="551"/>
        <v>22565.5</v>
      </c>
      <c r="EP94" s="5">
        <f t="shared" ca="1" si="551"/>
        <v>0</v>
      </c>
      <c r="EQ94" s="5">
        <f t="shared" ca="1" si="551"/>
        <v>1731.96</v>
      </c>
      <c r="ER94" s="5">
        <f t="shared" ca="1" si="551"/>
        <v>0</v>
      </c>
      <c r="ES94" s="5">
        <f t="shared" ca="1" si="551"/>
        <v>78440.899999999994</v>
      </c>
      <c r="ET94" s="5">
        <f t="shared" ca="1" si="551"/>
        <v>229701</v>
      </c>
      <c r="EU94" s="5">
        <f t="shared" ca="1" si="551"/>
        <v>0</v>
      </c>
      <c r="EV94" s="5">
        <f t="shared" ca="1" si="551"/>
        <v>0</v>
      </c>
      <c r="EW94" s="5">
        <f t="shared" ca="1" si="552"/>
        <v>0</v>
      </c>
      <c r="EX94" s="5"/>
      <c r="EY94" s="5">
        <f t="shared" ca="1" si="553"/>
        <v>1903.53</v>
      </c>
      <c r="EZ94" s="5">
        <f t="shared" ca="1" si="553"/>
        <v>1294.48</v>
      </c>
      <c r="FA94" s="5">
        <f t="shared" ca="1" si="553"/>
        <v>0</v>
      </c>
      <c r="FB94" s="5">
        <f t="shared" ca="1" si="553"/>
        <v>0</v>
      </c>
      <c r="FC94" s="5">
        <f t="shared" ca="1" si="553"/>
        <v>0</v>
      </c>
      <c r="FD94" s="5">
        <f t="shared" ca="1" si="553"/>
        <v>0</v>
      </c>
      <c r="FE94" s="5">
        <f t="shared" ca="1" si="553"/>
        <v>609.04499999999996</v>
      </c>
      <c r="FF94" s="5">
        <f t="shared" ca="1" si="553"/>
        <v>0</v>
      </c>
      <c r="FG94" s="5">
        <f t="shared" ca="1" si="553"/>
        <v>0</v>
      </c>
      <c r="FH94" s="5">
        <f t="shared" ca="1" si="553"/>
        <v>0</v>
      </c>
      <c r="FI94" s="5">
        <f t="shared" ca="1" si="553"/>
        <v>0</v>
      </c>
      <c r="FJ94" s="5">
        <f t="shared" ca="1" si="554"/>
        <v>0</v>
      </c>
      <c r="FK94" s="5"/>
      <c r="FL94" s="5">
        <f t="shared" ca="1" si="555"/>
        <v>107.639</v>
      </c>
      <c r="FM94" s="5">
        <f t="shared" ca="1" si="555"/>
        <v>3.9684300000000001</v>
      </c>
      <c r="FN94" s="5">
        <f t="shared" ca="1" si="555"/>
        <v>54.527000000000001</v>
      </c>
      <c r="FO94" s="5">
        <f t="shared" ca="1" si="555"/>
        <v>10.838100000000001</v>
      </c>
      <c r="FP94" s="5">
        <f t="shared" ca="1" si="555"/>
        <v>0</v>
      </c>
      <c r="FQ94" s="5">
        <f t="shared" ca="1" si="555"/>
        <v>0.54667100000000002</v>
      </c>
      <c r="FR94" s="5">
        <f t="shared" ca="1" si="555"/>
        <v>1.6341699999999999</v>
      </c>
      <c r="FS94" s="5">
        <f t="shared" ca="1" si="555"/>
        <v>36.124299999999998</v>
      </c>
      <c r="FT94" s="5"/>
      <c r="FU94" s="20">
        <f t="shared" ca="1" si="494"/>
        <v>29.809574138786221</v>
      </c>
      <c r="FV94" s="20">
        <f t="shared" ca="1" si="495"/>
        <v>2.4143585510082457</v>
      </c>
      <c r="FW94" s="20">
        <f t="shared" ca="1" si="496"/>
        <v>5.1084691671110871</v>
      </c>
      <c r="FX94" s="20">
        <f t="shared" ca="1" si="497"/>
        <v>1.4357009983627895</v>
      </c>
      <c r="FY94" s="20">
        <f t="shared" ca="1" si="498"/>
        <v>0</v>
      </c>
      <c r="FZ94" s="20">
        <f t="shared" ca="1" si="499"/>
        <v>0.11019373384699725</v>
      </c>
      <c r="GA94" s="20">
        <f t="shared" ca="1" si="500"/>
        <v>1.1356889523717175</v>
      </c>
      <c r="GB94" s="20">
        <f t="shared" ca="1" si="501"/>
        <v>4.9907016659269994</v>
      </c>
      <c r="GC94" s="20">
        <f t="shared" ca="1" si="502"/>
        <v>14.61443154483309</v>
      </c>
      <c r="GD94" s="20">
        <f t="shared" ca="1" si="503"/>
        <v>0</v>
      </c>
      <c r="GE94" s="20">
        <f t="shared" ca="1" si="504"/>
        <v>0</v>
      </c>
      <c r="GF94" s="5"/>
      <c r="GG94" s="5"/>
      <c r="GH94" s="5"/>
      <c r="GI94" s="5">
        <f t="shared" ca="1" si="428"/>
        <v>414845</v>
      </c>
      <c r="GJ94" s="5">
        <f t="shared" ca="1" si="428"/>
        <v>9.4745699999999999</v>
      </c>
      <c r="GK94" s="5">
        <f t="shared" ca="1" si="428"/>
        <v>75404.399999999994</v>
      </c>
      <c r="GL94" s="5">
        <f t="shared" ca="1" si="428"/>
        <v>35578.699999999997</v>
      </c>
      <c r="GM94" s="5">
        <f t="shared" ca="1" si="428"/>
        <v>0</v>
      </c>
      <c r="GN94" s="5">
        <f t="shared" ca="1" si="428"/>
        <v>1376.63</v>
      </c>
      <c r="GO94" s="5">
        <f t="shared" ca="1" si="428"/>
        <v>0</v>
      </c>
      <c r="GP94" s="5">
        <f t="shared" ca="1" si="428"/>
        <v>72774.600000000006</v>
      </c>
      <c r="GQ94" s="5">
        <f t="shared" ca="1" si="428"/>
        <v>229701</v>
      </c>
      <c r="GR94" s="5">
        <f t="shared" ca="1" si="428"/>
        <v>0</v>
      </c>
      <c r="GS94" s="5">
        <f t="shared" ca="1" si="428"/>
        <v>0</v>
      </c>
      <c r="GT94" s="5">
        <f t="shared" ca="1" si="428"/>
        <v>0</v>
      </c>
      <c r="GU94" s="5"/>
      <c r="GV94" s="5">
        <f t="shared" ca="1" si="429"/>
        <v>2306.91</v>
      </c>
      <c r="GW94" s="5">
        <f t="shared" ca="1" si="429"/>
        <v>1666.48</v>
      </c>
      <c r="GX94" s="5">
        <f t="shared" ca="1" si="429"/>
        <v>0</v>
      </c>
      <c r="GY94" s="5">
        <f t="shared" ca="1" si="429"/>
        <v>0</v>
      </c>
      <c r="GZ94" s="5">
        <f t="shared" ca="1" si="429"/>
        <v>0</v>
      </c>
      <c r="HA94" s="5">
        <f t="shared" ca="1" si="429"/>
        <v>0</v>
      </c>
      <c r="HB94" s="5">
        <f t="shared" ca="1" si="429"/>
        <v>640.42700000000002</v>
      </c>
      <c r="HC94" s="5">
        <f t="shared" ca="1" si="429"/>
        <v>0</v>
      </c>
      <c r="HD94" s="5">
        <f t="shared" ca="1" si="429"/>
        <v>0</v>
      </c>
      <c r="HE94" s="5">
        <f t="shared" ca="1" si="429"/>
        <v>0</v>
      </c>
      <c r="HF94" s="5">
        <f t="shared" ca="1" si="429"/>
        <v>0</v>
      </c>
      <c r="HG94" s="5">
        <f t="shared" ca="1" si="429"/>
        <v>0</v>
      </c>
      <c r="HH94" s="5"/>
      <c r="HI94" s="5">
        <f t="shared" ca="1" si="430"/>
        <v>107.842</v>
      </c>
      <c r="HJ94" s="5">
        <f t="shared" ca="1" si="430"/>
        <v>5.1091100000000003</v>
      </c>
      <c r="HK94" s="5">
        <f t="shared" ca="1" si="430"/>
        <v>50.322299999999998</v>
      </c>
      <c r="HL94" s="5">
        <f t="shared" ca="1" si="430"/>
        <v>16.961099999999998</v>
      </c>
      <c r="HM94" s="5">
        <f t="shared" ca="1" si="430"/>
        <v>0</v>
      </c>
      <c r="HN94" s="5">
        <f t="shared" ca="1" si="430"/>
        <v>0.43537900000000002</v>
      </c>
      <c r="HO94" s="5">
        <f t="shared" ca="1" si="430"/>
        <v>1.7182900000000001</v>
      </c>
      <c r="HP94" s="5">
        <f t="shared" ca="1" si="430"/>
        <v>33.295900000000003</v>
      </c>
      <c r="HQ94" s="5"/>
      <c r="HR94" s="20">
        <f t="shared" ca="1" si="535"/>
        <v>30.695686565549952</v>
      </c>
      <c r="HS94" s="20">
        <f t="shared" ca="1" si="536"/>
        <v>3.1080955629885993</v>
      </c>
      <c r="HT94" s="20">
        <f t="shared" ca="1" si="537"/>
        <v>4.797508247588004</v>
      </c>
      <c r="HU94" s="20">
        <f t="shared" ca="1" si="538"/>
        <v>2.2636491595776813</v>
      </c>
      <c r="HV94" s="20">
        <f t="shared" ca="1" si="539"/>
        <v>0</v>
      </c>
      <c r="HW94" s="20">
        <f t="shared" ca="1" si="540"/>
        <v>8.7586318290140561E-2</v>
      </c>
      <c r="HX94" s="20">
        <f t="shared" ca="1" si="541"/>
        <v>1.1942071089994368</v>
      </c>
      <c r="HY94" s="20">
        <f t="shared" ca="1" si="542"/>
        <v>4.6301905951763827</v>
      </c>
      <c r="HZ94" s="20">
        <f t="shared" ca="1" si="543"/>
        <v>14.61443154483309</v>
      </c>
      <c r="IA94" s="20">
        <f t="shared" ca="1" si="544"/>
        <v>0</v>
      </c>
      <c r="IB94" s="20">
        <f t="shared" ca="1" si="545"/>
        <v>0</v>
      </c>
      <c r="IC94" s="5"/>
      <c r="ID94" s="5"/>
      <c r="IE94" s="5"/>
      <c r="IF94" s="5">
        <f t="shared" ca="1" si="556"/>
        <v>414845</v>
      </c>
      <c r="IG94" s="5">
        <f t="shared" ca="1" si="556"/>
        <v>9.4745699999999999</v>
      </c>
      <c r="IH94" s="5">
        <f t="shared" ca="1" si="556"/>
        <v>75404.399999999994</v>
      </c>
      <c r="II94" s="5">
        <f t="shared" ca="1" si="556"/>
        <v>35578.699999999997</v>
      </c>
      <c r="IJ94" s="5">
        <f t="shared" ca="1" si="556"/>
        <v>0</v>
      </c>
      <c r="IK94" s="5">
        <f t="shared" ca="1" si="556"/>
        <v>1376.63</v>
      </c>
      <c r="IL94" s="5">
        <f t="shared" ca="1" si="556"/>
        <v>0</v>
      </c>
      <c r="IM94" s="5">
        <f t="shared" ca="1" si="556"/>
        <v>72774.600000000006</v>
      </c>
      <c r="IN94" s="5">
        <f t="shared" ca="1" si="556"/>
        <v>229701</v>
      </c>
      <c r="IO94" s="5">
        <f t="shared" ca="1" si="556"/>
        <v>0</v>
      </c>
      <c r="IP94" s="5">
        <f t="shared" ca="1" si="556"/>
        <v>0</v>
      </c>
      <c r="IQ94" s="5">
        <f t="shared" ca="1" si="557"/>
        <v>0</v>
      </c>
      <c r="IR94" s="5"/>
      <c r="IS94" s="5">
        <f t="shared" ca="1" si="558"/>
        <v>2306.91</v>
      </c>
      <c r="IT94" s="5">
        <f t="shared" ca="1" si="558"/>
        <v>1666.48</v>
      </c>
      <c r="IU94" s="5">
        <f t="shared" ca="1" si="558"/>
        <v>0</v>
      </c>
      <c r="IV94" s="5">
        <f t="shared" ca="1" si="558"/>
        <v>0</v>
      </c>
      <c r="IW94" s="5">
        <f t="shared" ca="1" si="558"/>
        <v>0</v>
      </c>
      <c r="IX94" s="5">
        <f t="shared" ca="1" si="558"/>
        <v>0</v>
      </c>
      <c r="IY94" s="5">
        <f t="shared" ca="1" si="558"/>
        <v>640.42700000000002</v>
      </c>
      <c r="IZ94" s="5">
        <f t="shared" ca="1" si="558"/>
        <v>0</v>
      </c>
      <c r="JA94" s="5">
        <f t="shared" ca="1" si="558"/>
        <v>0</v>
      </c>
      <c r="JB94" s="5">
        <f t="shared" ca="1" si="558"/>
        <v>0</v>
      </c>
      <c r="JC94" s="5">
        <f t="shared" ca="1" si="558"/>
        <v>0</v>
      </c>
      <c r="JD94" s="5">
        <f t="shared" ca="1" si="559"/>
        <v>0</v>
      </c>
      <c r="JE94" s="5"/>
      <c r="JF94" s="5">
        <f t="shared" ca="1" si="560"/>
        <v>107.842</v>
      </c>
      <c r="JG94" s="5">
        <f t="shared" ca="1" si="560"/>
        <v>5.1091100000000003</v>
      </c>
      <c r="JH94" s="5">
        <f t="shared" ca="1" si="560"/>
        <v>50.322299999999998</v>
      </c>
      <c r="JI94" s="5">
        <f t="shared" ca="1" si="560"/>
        <v>16.961099999999998</v>
      </c>
      <c r="JJ94" s="5">
        <f t="shared" ca="1" si="560"/>
        <v>0</v>
      </c>
      <c r="JK94" s="5">
        <f t="shared" ca="1" si="560"/>
        <v>0.43537900000000002</v>
      </c>
      <c r="JL94" s="5">
        <f t="shared" ca="1" si="560"/>
        <v>1.7182900000000001</v>
      </c>
      <c r="JM94" s="5">
        <f t="shared" ca="1" si="560"/>
        <v>33.295900000000003</v>
      </c>
      <c r="JN94" s="5"/>
      <c r="JO94" s="20">
        <f t="shared" ca="1" si="505"/>
        <v>30.695686565549952</v>
      </c>
      <c r="JP94" s="20">
        <f t="shared" ca="1" si="506"/>
        <v>3.1080955629885993</v>
      </c>
      <c r="JQ94" s="20">
        <f t="shared" ca="1" si="507"/>
        <v>4.797508247588004</v>
      </c>
      <c r="JR94" s="20">
        <f t="shared" ca="1" si="508"/>
        <v>2.2636491595776813</v>
      </c>
      <c r="JS94" s="20">
        <f t="shared" ca="1" si="509"/>
        <v>0</v>
      </c>
      <c r="JT94" s="20">
        <f t="shared" ca="1" si="510"/>
        <v>8.7586318290140561E-2</v>
      </c>
      <c r="JU94" s="20">
        <f t="shared" ca="1" si="511"/>
        <v>1.1942071089994368</v>
      </c>
      <c r="JV94" s="20">
        <f t="shared" ca="1" si="512"/>
        <v>4.6301905951763827</v>
      </c>
      <c r="JW94" s="20">
        <f t="shared" ca="1" si="513"/>
        <v>14.61443154483309</v>
      </c>
      <c r="JX94" s="20">
        <f t="shared" ca="1" si="514"/>
        <v>0</v>
      </c>
      <c r="JY94" s="20">
        <f t="shared" ca="1" si="515"/>
        <v>0</v>
      </c>
    </row>
    <row r="95" spans="1:285" ht="15" customHeight="1" x14ac:dyDescent="0.25">
      <c r="A95" s="5">
        <f>IF('Old Results'!E75='New Results'!E75,'New Results'!E75,"0")</f>
        <v>53627.8</v>
      </c>
      <c r="B95" s="5">
        <f t="shared" si="333"/>
        <v>3000</v>
      </c>
      <c r="C95" s="28">
        <f t="shared" si="413"/>
        <v>74</v>
      </c>
      <c r="D95" s="43">
        <f>'Old Results'!C75</f>
        <v>300016</v>
      </c>
      <c r="E95" s="43">
        <f>'New Results'!C75</f>
        <v>300016</v>
      </c>
      <c r="F95" s="5">
        <f t="shared" ca="1" si="432"/>
        <v>0</v>
      </c>
      <c r="G95" s="5">
        <f t="shared" ca="1" si="433"/>
        <v>0</v>
      </c>
      <c r="H95" s="5">
        <f t="shared" ca="1" si="434"/>
        <v>0</v>
      </c>
      <c r="I95" s="5">
        <f t="shared" ca="1" si="435"/>
        <v>0</v>
      </c>
      <c r="J95" s="5">
        <f t="shared" ca="1" si="436"/>
        <v>0</v>
      </c>
      <c r="K95" s="5">
        <f t="shared" ca="1" si="437"/>
        <v>0</v>
      </c>
      <c r="L95" s="5">
        <f t="shared" ca="1" si="438"/>
        <v>0</v>
      </c>
      <c r="M95" s="5">
        <f t="shared" ca="1" si="439"/>
        <v>0</v>
      </c>
      <c r="N95" s="5">
        <f t="shared" ca="1" si="440"/>
        <v>0</v>
      </c>
      <c r="O95" s="5">
        <f t="shared" ca="1" si="441"/>
        <v>0</v>
      </c>
      <c r="P95" s="5">
        <f t="shared" ca="1" si="442"/>
        <v>0</v>
      </c>
      <c r="Q95" s="5">
        <f t="shared" ca="1" si="442"/>
        <v>0</v>
      </c>
      <c r="R95" s="5">
        <f t="shared" ca="1" si="443"/>
        <v>0</v>
      </c>
      <c r="S95" s="5">
        <f t="shared" ca="1" si="444"/>
        <v>0</v>
      </c>
      <c r="T95" s="5">
        <f t="shared" ca="1" si="445"/>
        <v>0</v>
      </c>
      <c r="U95" s="5">
        <f t="shared" ca="1" si="446"/>
        <v>0</v>
      </c>
      <c r="V95" s="5">
        <f t="shared" ca="1" si="447"/>
        <v>0</v>
      </c>
      <c r="W95" s="5">
        <f t="shared" ca="1" si="448"/>
        <v>0</v>
      </c>
      <c r="X95" s="5">
        <f t="shared" ca="1" si="449"/>
        <v>0</v>
      </c>
      <c r="Y95" s="5">
        <f t="shared" ca="1" si="450"/>
        <v>0</v>
      </c>
      <c r="Z95" s="5">
        <f t="shared" ca="1" si="451"/>
        <v>0</v>
      </c>
      <c r="AA95" s="5">
        <f t="shared" ca="1" si="452"/>
        <v>0</v>
      </c>
      <c r="AB95" s="5">
        <f t="shared" ca="1" si="453"/>
        <v>0</v>
      </c>
      <c r="AC95" s="5">
        <f t="shared" ca="1" si="453"/>
        <v>0</v>
      </c>
      <c r="AD95" s="38">
        <f t="shared" ca="1" si="454"/>
        <v>0</v>
      </c>
      <c r="AE95" s="38">
        <f t="shared" ca="1" si="455"/>
        <v>0</v>
      </c>
      <c r="AF95" s="38">
        <f t="shared" ca="1" si="456"/>
        <v>0</v>
      </c>
      <c r="AG95" s="38">
        <f t="shared" ca="1" si="457"/>
        <v>0</v>
      </c>
      <c r="AH95" s="38">
        <f t="shared" ca="1" si="458"/>
        <v>0</v>
      </c>
      <c r="AI95" s="38">
        <f t="shared" ca="1" si="459"/>
        <v>0</v>
      </c>
      <c r="AJ95" s="38">
        <f t="shared" ca="1" si="460"/>
        <v>0</v>
      </c>
      <c r="AK95" s="38">
        <f t="shared" ca="1" si="461"/>
        <v>0</v>
      </c>
      <c r="AL95" s="34">
        <f t="shared" ca="1" si="516"/>
        <v>37.035062038718721</v>
      </c>
      <c r="AM95" s="34">
        <f t="shared" ca="1" si="517"/>
        <v>37.035062038718721</v>
      </c>
      <c r="AN95" s="25">
        <f t="shared" ca="1" si="462"/>
        <v>0</v>
      </c>
      <c r="AO95" s="35">
        <f t="shared" ca="1" si="417"/>
        <v>108.949</v>
      </c>
      <c r="AP95" s="35">
        <f t="shared" ca="1" si="418"/>
        <v>108.949</v>
      </c>
      <c r="AQ95" s="47">
        <f t="shared" ca="1" si="546"/>
        <v>0</v>
      </c>
      <c r="AR95" s="35">
        <f t="shared" ca="1" si="518"/>
        <v>1.5</v>
      </c>
      <c r="AS95" s="35">
        <f t="shared" ca="1" si="519"/>
        <v>1.5</v>
      </c>
      <c r="AT95" s="49">
        <f t="shared" ca="1" si="547"/>
        <v>0</v>
      </c>
      <c r="AU95" s="5"/>
      <c r="AV95" s="5">
        <f t="shared" ca="1" si="520"/>
        <v>0</v>
      </c>
      <c r="AW95" s="5">
        <f t="shared" ca="1" si="521"/>
        <v>0</v>
      </c>
      <c r="AX95" s="5">
        <f t="shared" ca="1" si="522"/>
        <v>0</v>
      </c>
      <c r="AY95" s="5">
        <f t="shared" ca="1" si="523"/>
        <v>0</v>
      </c>
      <c r="AZ95" s="5">
        <f t="shared" ca="1" si="524"/>
        <v>0</v>
      </c>
      <c r="BA95" s="5">
        <f t="shared" ca="1" si="525"/>
        <v>0</v>
      </c>
      <c r="BB95" s="5">
        <f t="shared" ca="1" si="526"/>
        <v>0</v>
      </c>
      <c r="BC95" s="5">
        <f t="shared" ca="1" si="527"/>
        <v>0</v>
      </c>
      <c r="BD95" s="5">
        <f t="shared" ca="1" si="528"/>
        <v>0</v>
      </c>
      <c r="BE95" s="5">
        <f t="shared" ca="1" si="529"/>
        <v>0</v>
      </c>
      <c r="BF95" s="5">
        <f t="shared" ca="1" si="530"/>
        <v>0</v>
      </c>
      <c r="BG95" s="5">
        <f t="shared" ca="1" si="531"/>
        <v>0</v>
      </c>
      <c r="BH95" s="5">
        <f t="shared" ca="1" si="463"/>
        <v>0</v>
      </c>
      <c r="BI95" s="5">
        <f t="shared" ca="1" si="464"/>
        <v>0</v>
      </c>
      <c r="BJ95" s="5">
        <f t="shared" ca="1" si="465"/>
        <v>0</v>
      </c>
      <c r="BK95" s="5">
        <f t="shared" ca="1" si="466"/>
        <v>0</v>
      </c>
      <c r="BL95" s="5">
        <f t="shared" ca="1" si="467"/>
        <v>0</v>
      </c>
      <c r="BM95" s="5">
        <f t="shared" ca="1" si="468"/>
        <v>0</v>
      </c>
      <c r="BN95" s="5">
        <f t="shared" ca="1" si="469"/>
        <v>0</v>
      </c>
      <c r="BO95" s="5">
        <f t="shared" ca="1" si="470"/>
        <v>0</v>
      </c>
      <c r="BP95" s="5">
        <f t="shared" ca="1" si="471"/>
        <v>0</v>
      </c>
      <c r="BQ95" s="5">
        <f t="shared" ca="1" si="472"/>
        <v>0</v>
      </c>
      <c r="BR95" s="5">
        <f t="shared" ca="1" si="473"/>
        <v>0</v>
      </c>
      <c r="BS95" s="5">
        <f t="shared" ca="1" si="473"/>
        <v>0</v>
      </c>
      <c r="BT95" s="38">
        <f t="shared" ca="1" si="474"/>
        <v>0</v>
      </c>
      <c r="BU95" s="38">
        <f t="shared" ca="1" si="475"/>
        <v>0</v>
      </c>
      <c r="BV95" s="38">
        <f t="shared" ca="1" si="476"/>
        <v>0</v>
      </c>
      <c r="BW95" s="38">
        <f t="shared" ca="1" si="477"/>
        <v>0</v>
      </c>
      <c r="BX95" s="38">
        <f t="shared" ca="1" si="478"/>
        <v>0</v>
      </c>
      <c r="BY95" s="38">
        <f t="shared" ca="1" si="479"/>
        <v>0</v>
      </c>
      <c r="BZ95" s="38">
        <f t="shared" ca="1" si="480"/>
        <v>0</v>
      </c>
      <c r="CA95" s="20">
        <f t="shared" ca="1" si="481"/>
        <v>0</v>
      </c>
      <c r="CB95" s="34">
        <f t="shared" ca="1" si="532"/>
        <v>38.283740522639377</v>
      </c>
      <c r="CC95" s="34">
        <f t="shared" ca="1" si="533"/>
        <v>38.283740522639377</v>
      </c>
      <c r="CD95" s="25">
        <f t="shared" ca="1" si="482"/>
        <v>0</v>
      </c>
      <c r="CE95" s="35">
        <f t="shared" ca="1" si="421"/>
        <v>110.491</v>
      </c>
      <c r="CF95" s="35">
        <f t="shared" ca="1" si="422"/>
        <v>110.491</v>
      </c>
      <c r="CG95" s="47">
        <f t="shared" ca="1" si="534"/>
        <v>0</v>
      </c>
      <c r="CJ95" s="5">
        <f t="shared" ca="1" si="548"/>
        <v>92</v>
      </c>
      <c r="CK95" s="5">
        <f t="shared" ca="1" si="549"/>
        <v>79</v>
      </c>
      <c r="CL95" s="66">
        <f t="shared" ca="1" si="550"/>
        <v>0.14130434782608692</v>
      </c>
      <c r="CO95" s="5">
        <f t="shared" ca="1" si="423"/>
        <v>383325</v>
      </c>
      <c r="CP95" s="5">
        <f t="shared" ca="1" si="423"/>
        <v>39.511000000000003</v>
      </c>
      <c r="CQ95" s="5">
        <f t="shared" ca="1" si="423"/>
        <v>44571.6</v>
      </c>
      <c r="CR95" s="5">
        <f t="shared" ca="1" si="423"/>
        <v>26314.400000000001</v>
      </c>
      <c r="CS95" s="5">
        <f t="shared" ca="1" si="423"/>
        <v>0</v>
      </c>
      <c r="CT95" s="5">
        <f t="shared" ca="1" si="423"/>
        <v>4268.07</v>
      </c>
      <c r="CU95" s="5">
        <f t="shared" ca="1" si="423"/>
        <v>0</v>
      </c>
      <c r="CV95" s="5">
        <f t="shared" ca="1" si="423"/>
        <v>78429.8</v>
      </c>
      <c r="CW95" s="5">
        <f t="shared" ca="1" si="423"/>
        <v>229701</v>
      </c>
      <c r="CX95" s="5">
        <f t="shared" ca="1" si="423"/>
        <v>0</v>
      </c>
      <c r="CY95" s="5">
        <f t="shared" ca="1" si="423"/>
        <v>0</v>
      </c>
      <c r="CZ95" s="5">
        <f t="shared" ca="1" si="423"/>
        <v>0</v>
      </c>
      <c r="DA95" s="5"/>
      <c r="DB95" s="5">
        <f t="shared" ca="1" si="424"/>
        <v>6782.04</v>
      </c>
      <c r="DC95" s="5">
        <f t="shared" ca="1" si="424"/>
        <v>6072.56</v>
      </c>
      <c r="DD95" s="5">
        <f t="shared" ca="1" si="424"/>
        <v>0</v>
      </c>
      <c r="DE95" s="5">
        <f t="shared" ca="1" si="424"/>
        <v>0</v>
      </c>
      <c r="DF95" s="5">
        <f t="shared" ca="1" si="424"/>
        <v>0</v>
      </c>
      <c r="DG95" s="5">
        <f t="shared" ca="1" si="424"/>
        <v>0</v>
      </c>
      <c r="DH95" s="5">
        <f t="shared" ca="1" si="424"/>
        <v>709.48599999999999</v>
      </c>
      <c r="DI95" s="5">
        <f t="shared" ca="1" si="424"/>
        <v>0</v>
      </c>
      <c r="DJ95" s="5">
        <f t="shared" ca="1" si="424"/>
        <v>0</v>
      </c>
      <c r="DK95" s="5">
        <f t="shared" ca="1" si="424"/>
        <v>0</v>
      </c>
      <c r="DL95" s="5">
        <f t="shared" ca="1" si="424"/>
        <v>0</v>
      </c>
      <c r="DM95" s="5">
        <f t="shared" ca="1" si="424"/>
        <v>0</v>
      </c>
      <c r="DN95" s="5"/>
      <c r="DO95" s="5">
        <f t="shared" ca="1" si="425"/>
        <v>108.949</v>
      </c>
      <c r="DP95" s="5">
        <f t="shared" ca="1" si="425"/>
        <v>18.269500000000001</v>
      </c>
      <c r="DQ95" s="5">
        <f t="shared" ca="1" si="425"/>
        <v>38.8446</v>
      </c>
      <c r="DR95" s="5">
        <f t="shared" ca="1" si="425"/>
        <v>12.9307</v>
      </c>
      <c r="DS95" s="5">
        <f t="shared" ca="1" si="425"/>
        <v>0</v>
      </c>
      <c r="DT95" s="5">
        <f t="shared" ca="1" si="425"/>
        <v>1.3388500000000001</v>
      </c>
      <c r="DU95" s="5">
        <f t="shared" ca="1" si="425"/>
        <v>1.90907</v>
      </c>
      <c r="DV95" s="5">
        <f t="shared" ca="1" si="425"/>
        <v>35.655900000000003</v>
      </c>
      <c r="DW95" s="5"/>
      <c r="DX95" s="20">
        <f t="shared" ca="1" si="483"/>
        <v>37.035062038718721</v>
      </c>
      <c r="DY95" s="20">
        <f t="shared" ca="1" si="484"/>
        <v>11.326043796911302</v>
      </c>
      <c r="DZ95" s="20">
        <f t="shared" ca="1" si="485"/>
        <v>2.8358108891283993</v>
      </c>
      <c r="EA95" s="20">
        <f t="shared" ca="1" si="486"/>
        <v>1.6742199530840347</v>
      </c>
      <c r="EB95" s="20">
        <f t="shared" ca="1" si="487"/>
        <v>0</v>
      </c>
      <c r="EC95" s="20">
        <f t="shared" ca="1" si="488"/>
        <v>0.27155048016140881</v>
      </c>
      <c r="ED95" s="20">
        <f t="shared" ca="1" si="489"/>
        <v>1.3229817370841244</v>
      </c>
      <c r="EE95" s="20">
        <f t="shared" ca="1" si="490"/>
        <v>4.9899954426622006</v>
      </c>
      <c r="EF95" s="20">
        <f t="shared" ca="1" si="491"/>
        <v>14.61443154483309</v>
      </c>
      <c r="EG95" s="20">
        <f t="shared" ca="1" si="492"/>
        <v>0</v>
      </c>
      <c r="EH95" s="20">
        <f t="shared" ca="1" si="493"/>
        <v>0</v>
      </c>
      <c r="EI95" s="5"/>
      <c r="EJ95" s="5"/>
      <c r="EK95" s="5"/>
      <c r="EL95" s="5">
        <f t="shared" ca="1" si="551"/>
        <v>383325</v>
      </c>
      <c r="EM95" s="5">
        <f t="shared" ca="1" si="551"/>
        <v>39.511000000000003</v>
      </c>
      <c r="EN95" s="5">
        <f t="shared" ca="1" si="551"/>
        <v>44571.6</v>
      </c>
      <c r="EO95" s="5">
        <f t="shared" ca="1" si="551"/>
        <v>26314.400000000001</v>
      </c>
      <c r="EP95" s="5">
        <f t="shared" ca="1" si="551"/>
        <v>0</v>
      </c>
      <c r="EQ95" s="5">
        <f t="shared" ca="1" si="551"/>
        <v>4268.07</v>
      </c>
      <c r="ER95" s="5">
        <f t="shared" ca="1" si="551"/>
        <v>0</v>
      </c>
      <c r="ES95" s="5">
        <f t="shared" ca="1" si="551"/>
        <v>78429.8</v>
      </c>
      <c r="ET95" s="5">
        <f t="shared" ca="1" si="551"/>
        <v>229701</v>
      </c>
      <c r="EU95" s="5">
        <f t="shared" ca="1" si="551"/>
        <v>0</v>
      </c>
      <c r="EV95" s="5">
        <f t="shared" ca="1" si="551"/>
        <v>0</v>
      </c>
      <c r="EW95" s="5">
        <f t="shared" ca="1" si="552"/>
        <v>0</v>
      </c>
      <c r="EX95" s="5"/>
      <c r="EY95" s="5">
        <f t="shared" ca="1" si="553"/>
        <v>6782.04</v>
      </c>
      <c r="EZ95" s="5">
        <f t="shared" ca="1" si="553"/>
        <v>6072.56</v>
      </c>
      <c r="FA95" s="5">
        <f t="shared" ca="1" si="553"/>
        <v>0</v>
      </c>
      <c r="FB95" s="5">
        <f t="shared" ca="1" si="553"/>
        <v>0</v>
      </c>
      <c r="FC95" s="5">
        <f t="shared" ca="1" si="553"/>
        <v>0</v>
      </c>
      <c r="FD95" s="5">
        <f t="shared" ca="1" si="553"/>
        <v>0</v>
      </c>
      <c r="FE95" s="5">
        <f t="shared" ca="1" si="553"/>
        <v>709.48599999999999</v>
      </c>
      <c r="FF95" s="5">
        <f t="shared" ca="1" si="553"/>
        <v>0</v>
      </c>
      <c r="FG95" s="5">
        <f t="shared" ca="1" si="553"/>
        <v>0</v>
      </c>
      <c r="FH95" s="5">
        <f t="shared" ca="1" si="553"/>
        <v>0</v>
      </c>
      <c r="FI95" s="5">
        <f t="shared" ca="1" si="553"/>
        <v>0</v>
      </c>
      <c r="FJ95" s="5">
        <f t="shared" ca="1" si="554"/>
        <v>0</v>
      </c>
      <c r="FK95" s="5"/>
      <c r="FL95" s="5">
        <f t="shared" ca="1" si="555"/>
        <v>108.949</v>
      </c>
      <c r="FM95" s="5">
        <f t="shared" ca="1" si="555"/>
        <v>18.269500000000001</v>
      </c>
      <c r="FN95" s="5">
        <f t="shared" ca="1" si="555"/>
        <v>38.8446</v>
      </c>
      <c r="FO95" s="5">
        <f t="shared" ca="1" si="555"/>
        <v>12.9307</v>
      </c>
      <c r="FP95" s="5">
        <f t="shared" ca="1" si="555"/>
        <v>0</v>
      </c>
      <c r="FQ95" s="5">
        <f t="shared" ca="1" si="555"/>
        <v>1.3388500000000001</v>
      </c>
      <c r="FR95" s="5">
        <f t="shared" ca="1" si="555"/>
        <v>1.90907</v>
      </c>
      <c r="FS95" s="5">
        <f t="shared" ca="1" si="555"/>
        <v>35.655900000000003</v>
      </c>
      <c r="FT95" s="5"/>
      <c r="FU95" s="20">
        <f t="shared" ca="1" si="494"/>
        <v>37.035062038718721</v>
      </c>
      <c r="FV95" s="20">
        <f t="shared" ca="1" si="495"/>
        <v>11.326043796911302</v>
      </c>
      <c r="FW95" s="20">
        <f t="shared" ca="1" si="496"/>
        <v>2.8358108891283993</v>
      </c>
      <c r="FX95" s="20">
        <f t="shared" ca="1" si="497"/>
        <v>1.6742199530840347</v>
      </c>
      <c r="FY95" s="20">
        <f t="shared" ca="1" si="498"/>
        <v>0</v>
      </c>
      <c r="FZ95" s="20">
        <f t="shared" ca="1" si="499"/>
        <v>0.27155048016140881</v>
      </c>
      <c r="GA95" s="20">
        <f t="shared" ca="1" si="500"/>
        <v>1.3229817370841244</v>
      </c>
      <c r="GB95" s="20">
        <f t="shared" ca="1" si="501"/>
        <v>4.9899954426622006</v>
      </c>
      <c r="GC95" s="20">
        <f t="shared" ca="1" si="502"/>
        <v>14.61443154483309</v>
      </c>
      <c r="GD95" s="20">
        <f t="shared" ca="1" si="503"/>
        <v>0</v>
      </c>
      <c r="GE95" s="20">
        <f t="shared" ca="1" si="504"/>
        <v>0</v>
      </c>
      <c r="GF95" s="5"/>
      <c r="GG95" s="5"/>
      <c r="GH95" s="5"/>
      <c r="GI95" s="5">
        <f t="shared" ca="1" si="428"/>
        <v>384815</v>
      </c>
      <c r="GJ95" s="5">
        <f t="shared" ca="1" si="428"/>
        <v>40.71</v>
      </c>
      <c r="GK95" s="5">
        <f t="shared" ca="1" si="428"/>
        <v>40364.800000000003</v>
      </c>
      <c r="GL95" s="5">
        <f t="shared" ca="1" si="428"/>
        <v>38498.1</v>
      </c>
      <c r="GM95" s="5">
        <f t="shared" ca="1" si="428"/>
        <v>0</v>
      </c>
      <c r="GN95" s="5">
        <f t="shared" ca="1" si="428"/>
        <v>2870.01</v>
      </c>
      <c r="GO95" s="5">
        <f t="shared" ca="1" si="428"/>
        <v>0</v>
      </c>
      <c r="GP95" s="5">
        <f t="shared" ca="1" si="428"/>
        <v>73340.100000000006</v>
      </c>
      <c r="GQ95" s="5">
        <f t="shared" ca="1" si="428"/>
        <v>229701</v>
      </c>
      <c r="GR95" s="5">
        <f t="shared" ca="1" si="428"/>
        <v>0</v>
      </c>
      <c r="GS95" s="5">
        <f t="shared" ca="1" si="428"/>
        <v>0</v>
      </c>
      <c r="GT95" s="5">
        <f t="shared" ca="1" si="428"/>
        <v>0</v>
      </c>
      <c r="GU95" s="5"/>
      <c r="GV95" s="5">
        <f t="shared" ca="1" si="429"/>
        <v>7400.84</v>
      </c>
      <c r="GW95" s="5">
        <f t="shared" ca="1" si="429"/>
        <v>6659.98</v>
      </c>
      <c r="GX95" s="5">
        <f t="shared" ca="1" si="429"/>
        <v>0</v>
      </c>
      <c r="GY95" s="5">
        <f t="shared" ca="1" si="429"/>
        <v>0</v>
      </c>
      <c r="GZ95" s="5">
        <f t="shared" ca="1" si="429"/>
        <v>0</v>
      </c>
      <c r="HA95" s="5">
        <f t="shared" ca="1" si="429"/>
        <v>0</v>
      </c>
      <c r="HB95" s="5">
        <f t="shared" ca="1" si="429"/>
        <v>740.86500000000001</v>
      </c>
      <c r="HC95" s="5">
        <f t="shared" ca="1" si="429"/>
        <v>0</v>
      </c>
      <c r="HD95" s="5">
        <f t="shared" ca="1" si="429"/>
        <v>0</v>
      </c>
      <c r="HE95" s="5">
        <f t="shared" ca="1" si="429"/>
        <v>0</v>
      </c>
      <c r="HF95" s="5">
        <f t="shared" ca="1" si="429"/>
        <v>0</v>
      </c>
      <c r="HG95" s="5">
        <f t="shared" ca="1" si="429"/>
        <v>0</v>
      </c>
      <c r="HH95" s="5"/>
      <c r="HI95" s="5">
        <f t="shared" ca="1" si="430"/>
        <v>110.491</v>
      </c>
      <c r="HJ95" s="5">
        <f t="shared" ca="1" si="430"/>
        <v>20.013300000000001</v>
      </c>
      <c r="HK95" s="5">
        <f t="shared" ca="1" si="430"/>
        <v>35.7014</v>
      </c>
      <c r="HL95" s="5">
        <f t="shared" ca="1" si="430"/>
        <v>18.754300000000001</v>
      </c>
      <c r="HM95" s="5">
        <f t="shared" ca="1" si="430"/>
        <v>0</v>
      </c>
      <c r="HN95" s="5">
        <f t="shared" ca="1" si="430"/>
        <v>0.89959800000000001</v>
      </c>
      <c r="HO95" s="5">
        <f t="shared" ca="1" si="430"/>
        <v>1.99318</v>
      </c>
      <c r="HP95" s="5">
        <f t="shared" ca="1" si="430"/>
        <v>33.128999999999998</v>
      </c>
      <c r="HQ95" s="5"/>
      <c r="HR95" s="20">
        <f t="shared" ca="1" si="535"/>
        <v>38.283740522639377</v>
      </c>
      <c r="HS95" s="20">
        <f t="shared" ca="1" si="536"/>
        <v>12.421484799301854</v>
      </c>
      <c r="HT95" s="20">
        <f t="shared" ca="1" si="537"/>
        <v>2.5681586341412479</v>
      </c>
      <c r="HU95" s="20">
        <f t="shared" ca="1" si="538"/>
        <v>2.4493922405916333</v>
      </c>
      <c r="HV95" s="20">
        <f t="shared" ca="1" si="539"/>
        <v>0</v>
      </c>
      <c r="HW95" s="20">
        <f t="shared" ca="1" si="540"/>
        <v>0.1826007056041829</v>
      </c>
      <c r="HX95" s="20">
        <f t="shared" ca="1" si="541"/>
        <v>1.3814942995983426</v>
      </c>
      <c r="HY95" s="20">
        <f t="shared" ca="1" si="542"/>
        <v>4.666169807450613</v>
      </c>
      <c r="HZ95" s="20">
        <f t="shared" ca="1" si="543"/>
        <v>14.61443154483309</v>
      </c>
      <c r="IA95" s="20">
        <f t="shared" ca="1" si="544"/>
        <v>0</v>
      </c>
      <c r="IB95" s="20">
        <f t="shared" ca="1" si="545"/>
        <v>0</v>
      </c>
      <c r="IC95" s="5"/>
      <c r="ID95" s="5"/>
      <c r="IE95" s="5"/>
      <c r="IF95" s="5">
        <f t="shared" ca="1" si="556"/>
        <v>384815</v>
      </c>
      <c r="IG95" s="5">
        <f t="shared" ca="1" si="556"/>
        <v>40.71</v>
      </c>
      <c r="IH95" s="5">
        <f t="shared" ca="1" si="556"/>
        <v>40364.800000000003</v>
      </c>
      <c r="II95" s="5">
        <f t="shared" ca="1" si="556"/>
        <v>38498.1</v>
      </c>
      <c r="IJ95" s="5">
        <f t="shared" ca="1" si="556"/>
        <v>0</v>
      </c>
      <c r="IK95" s="5">
        <f t="shared" ca="1" si="556"/>
        <v>2870.01</v>
      </c>
      <c r="IL95" s="5">
        <f t="shared" ca="1" si="556"/>
        <v>0</v>
      </c>
      <c r="IM95" s="5">
        <f t="shared" ca="1" si="556"/>
        <v>73340.100000000006</v>
      </c>
      <c r="IN95" s="5">
        <f t="shared" ca="1" si="556"/>
        <v>229701</v>
      </c>
      <c r="IO95" s="5">
        <f t="shared" ca="1" si="556"/>
        <v>0</v>
      </c>
      <c r="IP95" s="5">
        <f t="shared" ca="1" si="556"/>
        <v>0</v>
      </c>
      <c r="IQ95" s="5">
        <f t="shared" ca="1" si="557"/>
        <v>0</v>
      </c>
      <c r="IR95" s="5"/>
      <c r="IS95" s="5">
        <f t="shared" ca="1" si="558"/>
        <v>7400.84</v>
      </c>
      <c r="IT95" s="5">
        <f t="shared" ca="1" si="558"/>
        <v>6659.98</v>
      </c>
      <c r="IU95" s="5">
        <f t="shared" ca="1" si="558"/>
        <v>0</v>
      </c>
      <c r="IV95" s="5">
        <f t="shared" ca="1" si="558"/>
        <v>0</v>
      </c>
      <c r="IW95" s="5">
        <f t="shared" ca="1" si="558"/>
        <v>0</v>
      </c>
      <c r="IX95" s="5">
        <f t="shared" ca="1" si="558"/>
        <v>0</v>
      </c>
      <c r="IY95" s="5">
        <f t="shared" ca="1" si="558"/>
        <v>740.86500000000001</v>
      </c>
      <c r="IZ95" s="5">
        <f t="shared" ca="1" si="558"/>
        <v>0</v>
      </c>
      <c r="JA95" s="5">
        <f t="shared" ca="1" si="558"/>
        <v>0</v>
      </c>
      <c r="JB95" s="5">
        <f t="shared" ca="1" si="558"/>
        <v>0</v>
      </c>
      <c r="JC95" s="5">
        <f t="shared" ca="1" si="558"/>
        <v>0</v>
      </c>
      <c r="JD95" s="5">
        <f t="shared" ca="1" si="559"/>
        <v>0</v>
      </c>
      <c r="JE95" s="5"/>
      <c r="JF95" s="5">
        <f t="shared" ca="1" si="560"/>
        <v>110.491</v>
      </c>
      <c r="JG95" s="5">
        <f t="shared" ca="1" si="560"/>
        <v>20.013300000000001</v>
      </c>
      <c r="JH95" s="5">
        <f t="shared" ca="1" si="560"/>
        <v>35.7014</v>
      </c>
      <c r="JI95" s="5">
        <f t="shared" ca="1" si="560"/>
        <v>18.754300000000001</v>
      </c>
      <c r="JJ95" s="5">
        <f t="shared" ca="1" si="560"/>
        <v>0</v>
      </c>
      <c r="JK95" s="5">
        <f t="shared" ca="1" si="560"/>
        <v>0.89959800000000001</v>
      </c>
      <c r="JL95" s="5">
        <f t="shared" ca="1" si="560"/>
        <v>1.99318</v>
      </c>
      <c r="JM95" s="5">
        <f t="shared" ca="1" si="560"/>
        <v>33.128999999999998</v>
      </c>
      <c r="JN95" s="5"/>
      <c r="JO95" s="20">
        <f t="shared" ca="1" si="505"/>
        <v>38.283740522639377</v>
      </c>
      <c r="JP95" s="20">
        <f t="shared" ca="1" si="506"/>
        <v>12.421484799301854</v>
      </c>
      <c r="JQ95" s="20">
        <f t="shared" ca="1" si="507"/>
        <v>2.5681586341412479</v>
      </c>
      <c r="JR95" s="20">
        <f t="shared" ca="1" si="508"/>
        <v>2.4493922405916333</v>
      </c>
      <c r="JS95" s="20">
        <f t="shared" ca="1" si="509"/>
        <v>0</v>
      </c>
      <c r="JT95" s="20">
        <f t="shared" ca="1" si="510"/>
        <v>0.1826007056041829</v>
      </c>
      <c r="JU95" s="20">
        <f t="shared" ca="1" si="511"/>
        <v>1.3814942995983426</v>
      </c>
      <c r="JV95" s="20">
        <f t="shared" ca="1" si="512"/>
        <v>4.666169807450613</v>
      </c>
      <c r="JW95" s="20">
        <f t="shared" ca="1" si="513"/>
        <v>14.61443154483309</v>
      </c>
      <c r="JX95" s="20">
        <f t="shared" ca="1" si="514"/>
        <v>0</v>
      </c>
      <c r="JY95" s="20">
        <f t="shared" ca="1" si="515"/>
        <v>0</v>
      </c>
    </row>
    <row r="96" spans="1:285" ht="15" customHeight="1" x14ac:dyDescent="0.25">
      <c r="A96" s="5">
        <f>IF('Old Results'!E76='New Results'!E76,'New Results'!E76,"0")</f>
        <v>53627.8</v>
      </c>
      <c r="B96" s="5">
        <f t="shared" si="333"/>
        <v>3015</v>
      </c>
      <c r="C96" s="28">
        <f t="shared" si="413"/>
        <v>75</v>
      </c>
      <c r="D96" s="43">
        <f>'Old Results'!C76</f>
        <v>301516</v>
      </c>
      <c r="E96" s="43">
        <f>'New Results'!C76</f>
        <v>301516</v>
      </c>
      <c r="F96" s="5">
        <f t="shared" ca="1" si="432"/>
        <v>0</v>
      </c>
      <c r="G96" s="5">
        <f t="shared" ca="1" si="433"/>
        <v>0</v>
      </c>
      <c r="H96" s="5">
        <f t="shared" ca="1" si="434"/>
        <v>0</v>
      </c>
      <c r="I96" s="5">
        <f t="shared" ca="1" si="435"/>
        <v>0</v>
      </c>
      <c r="J96" s="5">
        <f t="shared" ca="1" si="436"/>
        <v>0</v>
      </c>
      <c r="K96" s="5">
        <f t="shared" ca="1" si="437"/>
        <v>0</v>
      </c>
      <c r="L96" s="5">
        <f t="shared" ca="1" si="438"/>
        <v>0</v>
      </c>
      <c r="M96" s="5">
        <f t="shared" ca="1" si="439"/>
        <v>0</v>
      </c>
      <c r="N96" s="5">
        <f t="shared" ca="1" si="440"/>
        <v>0</v>
      </c>
      <c r="O96" s="5">
        <f t="shared" ca="1" si="441"/>
        <v>0</v>
      </c>
      <c r="P96" s="5">
        <f t="shared" ca="1" si="442"/>
        <v>0</v>
      </c>
      <c r="Q96" s="5">
        <f t="shared" ca="1" si="442"/>
        <v>0</v>
      </c>
      <c r="R96" s="5">
        <f t="shared" ca="1" si="443"/>
        <v>0</v>
      </c>
      <c r="S96" s="5">
        <f t="shared" ca="1" si="444"/>
        <v>0</v>
      </c>
      <c r="T96" s="5">
        <f t="shared" ca="1" si="445"/>
        <v>0</v>
      </c>
      <c r="U96" s="5">
        <f t="shared" ca="1" si="446"/>
        <v>0</v>
      </c>
      <c r="V96" s="5">
        <f t="shared" ca="1" si="447"/>
        <v>0</v>
      </c>
      <c r="W96" s="5">
        <f t="shared" ca="1" si="448"/>
        <v>0</v>
      </c>
      <c r="X96" s="5">
        <f t="shared" ca="1" si="449"/>
        <v>0</v>
      </c>
      <c r="Y96" s="5">
        <f t="shared" ca="1" si="450"/>
        <v>0</v>
      </c>
      <c r="Z96" s="5">
        <f t="shared" ca="1" si="451"/>
        <v>0</v>
      </c>
      <c r="AA96" s="5">
        <f t="shared" ca="1" si="452"/>
        <v>0</v>
      </c>
      <c r="AB96" s="5">
        <f t="shared" ca="1" si="453"/>
        <v>0</v>
      </c>
      <c r="AC96" s="5">
        <f t="shared" ca="1" si="453"/>
        <v>0</v>
      </c>
      <c r="AD96" s="38">
        <f t="shared" ca="1" si="454"/>
        <v>0</v>
      </c>
      <c r="AE96" s="38">
        <f t="shared" ca="1" si="455"/>
        <v>0</v>
      </c>
      <c r="AF96" s="38">
        <f t="shared" ca="1" si="456"/>
        <v>0</v>
      </c>
      <c r="AG96" s="38">
        <f t="shared" ca="1" si="457"/>
        <v>0</v>
      </c>
      <c r="AH96" s="38">
        <f t="shared" ca="1" si="458"/>
        <v>0</v>
      </c>
      <c r="AI96" s="38">
        <f t="shared" ca="1" si="459"/>
        <v>0</v>
      </c>
      <c r="AJ96" s="38">
        <f t="shared" ca="1" si="460"/>
        <v>0</v>
      </c>
      <c r="AK96" s="38">
        <f t="shared" ca="1" si="461"/>
        <v>0</v>
      </c>
      <c r="AL96" s="34">
        <f t="shared" ca="1" si="516"/>
        <v>36.788608893148698</v>
      </c>
      <c r="AM96" s="34">
        <f t="shared" ca="1" si="517"/>
        <v>36.788608893148698</v>
      </c>
      <c r="AN96" s="25">
        <f t="shared" ca="1" si="462"/>
        <v>0</v>
      </c>
      <c r="AO96" s="35">
        <f t="shared" ca="1" si="417"/>
        <v>108.79300000000001</v>
      </c>
      <c r="AP96" s="35">
        <f t="shared" ca="1" si="418"/>
        <v>108.79300000000001</v>
      </c>
      <c r="AQ96" s="47">
        <f t="shared" ca="1" si="546"/>
        <v>0</v>
      </c>
      <c r="AR96" s="35">
        <f t="shared" ca="1" si="518"/>
        <v>1.7</v>
      </c>
      <c r="AS96" s="35">
        <f t="shared" ca="1" si="519"/>
        <v>1.7</v>
      </c>
      <c r="AT96" s="49">
        <f t="shared" ca="1" si="547"/>
        <v>0</v>
      </c>
      <c r="AU96" s="5"/>
      <c r="AV96" s="5">
        <f t="shared" ca="1" si="520"/>
        <v>0</v>
      </c>
      <c r="AW96" s="5">
        <f t="shared" ca="1" si="521"/>
        <v>0</v>
      </c>
      <c r="AX96" s="5">
        <f t="shared" ca="1" si="522"/>
        <v>0</v>
      </c>
      <c r="AY96" s="5">
        <f t="shared" ca="1" si="523"/>
        <v>0</v>
      </c>
      <c r="AZ96" s="5">
        <f t="shared" ca="1" si="524"/>
        <v>0</v>
      </c>
      <c r="BA96" s="5">
        <f t="shared" ca="1" si="525"/>
        <v>0</v>
      </c>
      <c r="BB96" s="5">
        <f t="shared" ca="1" si="526"/>
        <v>0</v>
      </c>
      <c r="BC96" s="5">
        <f t="shared" ca="1" si="527"/>
        <v>0</v>
      </c>
      <c r="BD96" s="5">
        <f t="shared" ca="1" si="528"/>
        <v>0</v>
      </c>
      <c r="BE96" s="5">
        <f t="shared" ca="1" si="529"/>
        <v>0</v>
      </c>
      <c r="BF96" s="5">
        <f t="shared" ca="1" si="530"/>
        <v>0</v>
      </c>
      <c r="BG96" s="5">
        <f t="shared" ca="1" si="531"/>
        <v>0</v>
      </c>
      <c r="BH96" s="5">
        <f t="shared" ca="1" si="463"/>
        <v>0</v>
      </c>
      <c r="BI96" s="5">
        <f t="shared" ca="1" si="464"/>
        <v>0</v>
      </c>
      <c r="BJ96" s="5">
        <f t="shared" ca="1" si="465"/>
        <v>0</v>
      </c>
      <c r="BK96" s="5">
        <f t="shared" ca="1" si="466"/>
        <v>0</v>
      </c>
      <c r="BL96" s="5">
        <f t="shared" ca="1" si="467"/>
        <v>0</v>
      </c>
      <c r="BM96" s="5">
        <f t="shared" ca="1" si="468"/>
        <v>0</v>
      </c>
      <c r="BN96" s="5">
        <f t="shared" ca="1" si="469"/>
        <v>0</v>
      </c>
      <c r="BO96" s="5">
        <f t="shared" ca="1" si="470"/>
        <v>0</v>
      </c>
      <c r="BP96" s="5">
        <f t="shared" ca="1" si="471"/>
        <v>0</v>
      </c>
      <c r="BQ96" s="5">
        <f t="shared" ca="1" si="472"/>
        <v>0</v>
      </c>
      <c r="BR96" s="5">
        <f t="shared" ca="1" si="473"/>
        <v>0</v>
      </c>
      <c r="BS96" s="5">
        <f t="shared" ca="1" si="473"/>
        <v>0</v>
      </c>
      <c r="BT96" s="38">
        <f t="shared" ca="1" si="474"/>
        <v>0</v>
      </c>
      <c r="BU96" s="38">
        <f t="shared" ca="1" si="475"/>
        <v>0</v>
      </c>
      <c r="BV96" s="38">
        <f t="shared" ca="1" si="476"/>
        <v>0</v>
      </c>
      <c r="BW96" s="38">
        <f t="shared" ca="1" si="477"/>
        <v>0</v>
      </c>
      <c r="BX96" s="38">
        <f t="shared" ca="1" si="478"/>
        <v>0</v>
      </c>
      <c r="BY96" s="38">
        <f t="shared" ca="1" si="479"/>
        <v>0</v>
      </c>
      <c r="BZ96" s="38">
        <f t="shared" ca="1" si="480"/>
        <v>0</v>
      </c>
      <c r="CA96" s="20">
        <f t="shared" ca="1" si="481"/>
        <v>0</v>
      </c>
      <c r="CB96" s="34">
        <f t="shared" ca="1" si="532"/>
        <v>38.283740522639377</v>
      </c>
      <c r="CC96" s="34">
        <f t="shared" ca="1" si="533"/>
        <v>38.283740522639377</v>
      </c>
      <c r="CD96" s="25">
        <f t="shared" ca="1" si="482"/>
        <v>0</v>
      </c>
      <c r="CE96" s="35">
        <f t="shared" ca="1" si="421"/>
        <v>110.491</v>
      </c>
      <c r="CF96" s="35">
        <f t="shared" ca="1" si="422"/>
        <v>110.491</v>
      </c>
      <c r="CG96" s="47">
        <f t="shared" ca="1" si="534"/>
        <v>0</v>
      </c>
      <c r="CJ96" s="5">
        <f t="shared" ca="1" si="548"/>
        <v>92</v>
      </c>
      <c r="CK96" s="5">
        <f t="shared" ca="1" si="549"/>
        <v>79</v>
      </c>
      <c r="CL96" s="66">
        <f t="shared" ca="1" si="550"/>
        <v>0.14130434782608692</v>
      </c>
      <c r="CO96" s="5">
        <f t="shared" ca="1" si="423"/>
        <v>383680</v>
      </c>
      <c r="CP96" s="5">
        <f t="shared" ca="1" si="423"/>
        <v>38.572200000000002</v>
      </c>
      <c r="CQ96" s="5">
        <f t="shared" ca="1" si="423"/>
        <v>44821.4</v>
      </c>
      <c r="CR96" s="5">
        <f t="shared" ca="1" si="423"/>
        <v>26471.9</v>
      </c>
      <c r="CS96" s="5">
        <f t="shared" ca="1" si="423"/>
        <v>0</v>
      </c>
      <c r="CT96" s="5">
        <f t="shared" ca="1" si="423"/>
        <v>4216.58</v>
      </c>
      <c r="CU96" s="5">
        <f t="shared" ca="1" si="423"/>
        <v>0</v>
      </c>
      <c r="CV96" s="5">
        <f t="shared" ca="1" si="423"/>
        <v>78429.8</v>
      </c>
      <c r="CW96" s="5">
        <f t="shared" ca="1" si="423"/>
        <v>229701</v>
      </c>
      <c r="CX96" s="5">
        <f t="shared" ca="1" si="423"/>
        <v>0</v>
      </c>
      <c r="CY96" s="5">
        <f t="shared" ca="1" si="423"/>
        <v>0</v>
      </c>
      <c r="CZ96" s="5">
        <f t="shared" ca="1" si="423"/>
        <v>0</v>
      </c>
      <c r="DA96" s="5"/>
      <c r="DB96" s="5">
        <f t="shared" ca="1" si="424"/>
        <v>6637.76</v>
      </c>
      <c r="DC96" s="5">
        <f t="shared" ca="1" si="424"/>
        <v>5928.27</v>
      </c>
      <c r="DD96" s="5">
        <f t="shared" ca="1" si="424"/>
        <v>0</v>
      </c>
      <c r="DE96" s="5">
        <f t="shared" ca="1" si="424"/>
        <v>0</v>
      </c>
      <c r="DF96" s="5">
        <f t="shared" ca="1" si="424"/>
        <v>0</v>
      </c>
      <c r="DG96" s="5">
        <f t="shared" ca="1" si="424"/>
        <v>0</v>
      </c>
      <c r="DH96" s="5">
        <f t="shared" ca="1" si="424"/>
        <v>709.48599999999999</v>
      </c>
      <c r="DI96" s="5">
        <f t="shared" ca="1" si="424"/>
        <v>0</v>
      </c>
      <c r="DJ96" s="5">
        <f t="shared" ca="1" si="424"/>
        <v>0</v>
      </c>
      <c r="DK96" s="5">
        <f t="shared" ca="1" si="424"/>
        <v>0</v>
      </c>
      <c r="DL96" s="5">
        <f t="shared" ca="1" si="424"/>
        <v>0</v>
      </c>
      <c r="DM96" s="5">
        <f t="shared" ca="1" si="424"/>
        <v>0</v>
      </c>
      <c r="DN96" s="5"/>
      <c r="DO96" s="5">
        <f t="shared" ca="1" si="425"/>
        <v>108.79300000000001</v>
      </c>
      <c r="DP96" s="5">
        <f t="shared" ca="1" si="425"/>
        <v>17.835000000000001</v>
      </c>
      <c r="DQ96" s="5">
        <f t="shared" ca="1" si="425"/>
        <v>39.048400000000001</v>
      </c>
      <c r="DR96" s="5">
        <f t="shared" ca="1" si="425"/>
        <v>13.0215</v>
      </c>
      <c r="DS96" s="5">
        <f t="shared" ca="1" si="425"/>
        <v>0</v>
      </c>
      <c r="DT96" s="5">
        <f t="shared" ca="1" si="425"/>
        <v>1.3228</v>
      </c>
      <c r="DU96" s="5">
        <f t="shared" ca="1" si="425"/>
        <v>1.90907</v>
      </c>
      <c r="DV96" s="5">
        <f t="shared" ca="1" si="425"/>
        <v>35.655900000000003</v>
      </c>
      <c r="DW96" s="5"/>
      <c r="DX96" s="20">
        <f t="shared" ca="1" si="483"/>
        <v>36.788608893148698</v>
      </c>
      <c r="DY96" s="20">
        <f t="shared" ca="1" si="484"/>
        <v>11.056925854620177</v>
      </c>
      <c r="DZ96" s="20">
        <f t="shared" ca="1" si="485"/>
        <v>2.8517040937722595</v>
      </c>
      <c r="EA96" s="20">
        <f t="shared" ca="1" si="486"/>
        <v>1.6842406885980776</v>
      </c>
      <c r="EB96" s="20">
        <f t="shared" ca="1" si="487"/>
        <v>0</v>
      </c>
      <c r="EC96" s="20">
        <f t="shared" ca="1" si="488"/>
        <v>0.26827449494478606</v>
      </c>
      <c r="ED96" s="20">
        <f t="shared" ca="1" si="489"/>
        <v>1.3229817370841244</v>
      </c>
      <c r="EE96" s="20">
        <f t="shared" ca="1" si="490"/>
        <v>4.9899954426622006</v>
      </c>
      <c r="EF96" s="20">
        <f t="shared" ca="1" si="491"/>
        <v>14.61443154483309</v>
      </c>
      <c r="EG96" s="20">
        <f t="shared" ca="1" si="492"/>
        <v>0</v>
      </c>
      <c r="EH96" s="20">
        <f t="shared" ca="1" si="493"/>
        <v>0</v>
      </c>
      <c r="EI96" s="5"/>
      <c r="EJ96" s="5"/>
      <c r="EK96" s="5"/>
      <c r="EL96" s="5">
        <f t="shared" ca="1" si="551"/>
        <v>383680</v>
      </c>
      <c r="EM96" s="5">
        <f t="shared" ca="1" si="551"/>
        <v>38.572200000000002</v>
      </c>
      <c r="EN96" s="5">
        <f t="shared" ca="1" si="551"/>
        <v>44821.4</v>
      </c>
      <c r="EO96" s="5">
        <f t="shared" ca="1" si="551"/>
        <v>26471.9</v>
      </c>
      <c r="EP96" s="5">
        <f t="shared" ca="1" si="551"/>
        <v>0</v>
      </c>
      <c r="EQ96" s="5">
        <f t="shared" ca="1" si="551"/>
        <v>4216.58</v>
      </c>
      <c r="ER96" s="5">
        <f t="shared" ca="1" si="551"/>
        <v>0</v>
      </c>
      <c r="ES96" s="5">
        <f t="shared" ca="1" si="551"/>
        <v>78429.8</v>
      </c>
      <c r="ET96" s="5">
        <f t="shared" ca="1" si="551"/>
        <v>229701</v>
      </c>
      <c r="EU96" s="5">
        <f t="shared" ca="1" si="551"/>
        <v>0</v>
      </c>
      <c r="EV96" s="5">
        <f t="shared" ca="1" si="551"/>
        <v>0</v>
      </c>
      <c r="EW96" s="5">
        <f t="shared" ca="1" si="552"/>
        <v>0</v>
      </c>
      <c r="EX96" s="5"/>
      <c r="EY96" s="5">
        <f t="shared" ca="1" si="553"/>
        <v>6637.76</v>
      </c>
      <c r="EZ96" s="5">
        <f t="shared" ca="1" si="553"/>
        <v>5928.27</v>
      </c>
      <c r="FA96" s="5">
        <f t="shared" ca="1" si="553"/>
        <v>0</v>
      </c>
      <c r="FB96" s="5">
        <f t="shared" ca="1" si="553"/>
        <v>0</v>
      </c>
      <c r="FC96" s="5">
        <f t="shared" ca="1" si="553"/>
        <v>0</v>
      </c>
      <c r="FD96" s="5">
        <f t="shared" ca="1" si="553"/>
        <v>0</v>
      </c>
      <c r="FE96" s="5">
        <f t="shared" ca="1" si="553"/>
        <v>709.48599999999999</v>
      </c>
      <c r="FF96" s="5">
        <f t="shared" ca="1" si="553"/>
        <v>0</v>
      </c>
      <c r="FG96" s="5">
        <f t="shared" ca="1" si="553"/>
        <v>0</v>
      </c>
      <c r="FH96" s="5">
        <f t="shared" ca="1" si="553"/>
        <v>0</v>
      </c>
      <c r="FI96" s="5">
        <f t="shared" ca="1" si="553"/>
        <v>0</v>
      </c>
      <c r="FJ96" s="5">
        <f t="shared" ca="1" si="554"/>
        <v>0</v>
      </c>
      <c r="FK96" s="5"/>
      <c r="FL96" s="5">
        <f t="shared" ca="1" si="555"/>
        <v>108.79300000000001</v>
      </c>
      <c r="FM96" s="5">
        <f t="shared" ca="1" si="555"/>
        <v>17.835000000000001</v>
      </c>
      <c r="FN96" s="5">
        <f t="shared" ca="1" si="555"/>
        <v>39.048400000000001</v>
      </c>
      <c r="FO96" s="5">
        <f t="shared" ca="1" si="555"/>
        <v>13.0215</v>
      </c>
      <c r="FP96" s="5">
        <f t="shared" ca="1" si="555"/>
        <v>0</v>
      </c>
      <c r="FQ96" s="5">
        <f t="shared" ca="1" si="555"/>
        <v>1.3228</v>
      </c>
      <c r="FR96" s="5">
        <f t="shared" ca="1" si="555"/>
        <v>1.90907</v>
      </c>
      <c r="FS96" s="5">
        <f t="shared" ca="1" si="555"/>
        <v>35.655900000000003</v>
      </c>
      <c r="FT96" s="5"/>
      <c r="FU96" s="20">
        <f t="shared" ca="1" si="494"/>
        <v>36.788608893148698</v>
      </c>
      <c r="FV96" s="20">
        <f t="shared" ca="1" si="495"/>
        <v>11.056925854620177</v>
      </c>
      <c r="FW96" s="20">
        <f t="shared" ca="1" si="496"/>
        <v>2.8517040937722595</v>
      </c>
      <c r="FX96" s="20">
        <f t="shared" ca="1" si="497"/>
        <v>1.6842406885980776</v>
      </c>
      <c r="FY96" s="20">
        <f t="shared" ca="1" si="498"/>
        <v>0</v>
      </c>
      <c r="FZ96" s="20">
        <f t="shared" ca="1" si="499"/>
        <v>0.26827449494478606</v>
      </c>
      <c r="GA96" s="20">
        <f t="shared" ca="1" si="500"/>
        <v>1.3229817370841244</v>
      </c>
      <c r="GB96" s="20">
        <f t="shared" ca="1" si="501"/>
        <v>4.9899954426622006</v>
      </c>
      <c r="GC96" s="20">
        <f t="shared" ca="1" si="502"/>
        <v>14.61443154483309</v>
      </c>
      <c r="GD96" s="20">
        <f t="shared" ca="1" si="503"/>
        <v>0</v>
      </c>
      <c r="GE96" s="20">
        <f t="shared" ca="1" si="504"/>
        <v>0</v>
      </c>
      <c r="GF96" s="5"/>
      <c r="GG96" s="5"/>
      <c r="GH96" s="5"/>
      <c r="GI96" s="5">
        <f t="shared" ca="1" si="428"/>
        <v>384815</v>
      </c>
      <c r="GJ96" s="5">
        <f t="shared" ca="1" si="428"/>
        <v>40.71</v>
      </c>
      <c r="GK96" s="5">
        <f t="shared" ca="1" si="428"/>
        <v>40364.800000000003</v>
      </c>
      <c r="GL96" s="5">
        <f t="shared" ca="1" si="428"/>
        <v>38498.1</v>
      </c>
      <c r="GM96" s="5">
        <f t="shared" ca="1" si="428"/>
        <v>0</v>
      </c>
      <c r="GN96" s="5">
        <f t="shared" ca="1" si="428"/>
        <v>2870.01</v>
      </c>
      <c r="GO96" s="5">
        <f t="shared" ca="1" si="428"/>
        <v>0</v>
      </c>
      <c r="GP96" s="5">
        <f t="shared" ca="1" si="428"/>
        <v>73340.100000000006</v>
      </c>
      <c r="GQ96" s="5">
        <f t="shared" ca="1" si="428"/>
        <v>229701</v>
      </c>
      <c r="GR96" s="5">
        <f t="shared" ca="1" si="428"/>
        <v>0</v>
      </c>
      <c r="GS96" s="5">
        <f t="shared" ca="1" si="428"/>
        <v>0</v>
      </c>
      <c r="GT96" s="5">
        <f t="shared" ca="1" si="428"/>
        <v>0</v>
      </c>
      <c r="GU96" s="5"/>
      <c r="GV96" s="5">
        <f t="shared" ca="1" si="429"/>
        <v>7400.84</v>
      </c>
      <c r="GW96" s="5">
        <f t="shared" ca="1" si="429"/>
        <v>6659.98</v>
      </c>
      <c r="GX96" s="5">
        <f t="shared" ca="1" si="429"/>
        <v>0</v>
      </c>
      <c r="GY96" s="5">
        <f t="shared" ca="1" si="429"/>
        <v>0</v>
      </c>
      <c r="GZ96" s="5">
        <f t="shared" ca="1" si="429"/>
        <v>0</v>
      </c>
      <c r="HA96" s="5">
        <f t="shared" ca="1" si="429"/>
        <v>0</v>
      </c>
      <c r="HB96" s="5">
        <f t="shared" ca="1" si="429"/>
        <v>740.86500000000001</v>
      </c>
      <c r="HC96" s="5">
        <f t="shared" ca="1" si="429"/>
        <v>0</v>
      </c>
      <c r="HD96" s="5">
        <f t="shared" ca="1" si="429"/>
        <v>0</v>
      </c>
      <c r="HE96" s="5">
        <f t="shared" ca="1" si="429"/>
        <v>0</v>
      </c>
      <c r="HF96" s="5">
        <f t="shared" ca="1" si="429"/>
        <v>0</v>
      </c>
      <c r="HG96" s="5">
        <f t="shared" ca="1" si="429"/>
        <v>0</v>
      </c>
      <c r="HH96" s="5"/>
      <c r="HI96" s="5">
        <f t="shared" ca="1" si="430"/>
        <v>110.491</v>
      </c>
      <c r="HJ96" s="5">
        <f t="shared" ca="1" si="430"/>
        <v>20.013300000000001</v>
      </c>
      <c r="HK96" s="5">
        <f t="shared" ca="1" si="430"/>
        <v>35.7014</v>
      </c>
      <c r="HL96" s="5">
        <f t="shared" ca="1" si="430"/>
        <v>18.754300000000001</v>
      </c>
      <c r="HM96" s="5">
        <f t="shared" ca="1" si="430"/>
        <v>0</v>
      </c>
      <c r="HN96" s="5">
        <f t="shared" ca="1" si="430"/>
        <v>0.89959800000000001</v>
      </c>
      <c r="HO96" s="5">
        <f t="shared" ca="1" si="430"/>
        <v>1.99318</v>
      </c>
      <c r="HP96" s="5">
        <f t="shared" ca="1" si="430"/>
        <v>33.128999999999998</v>
      </c>
      <c r="HQ96" s="5"/>
      <c r="HR96" s="20">
        <f t="shared" ca="1" si="535"/>
        <v>38.283740522639377</v>
      </c>
      <c r="HS96" s="20">
        <f t="shared" ca="1" si="536"/>
        <v>12.421484799301854</v>
      </c>
      <c r="HT96" s="20">
        <f t="shared" ca="1" si="537"/>
        <v>2.5681586341412479</v>
      </c>
      <c r="HU96" s="20">
        <f t="shared" ca="1" si="538"/>
        <v>2.4493922405916333</v>
      </c>
      <c r="HV96" s="20">
        <f t="shared" ca="1" si="539"/>
        <v>0</v>
      </c>
      <c r="HW96" s="20">
        <f t="shared" ca="1" si="540"/>
        <v>0.1826007056041829</v>
      </c>
      <c r="HX96" s="20">
        <f t="shared" ca="1" si="541"/>
        <v>1.3814942995983426</v>
      </c>
      <c r="HY96" s="20">
        <f t="shared" ca="1" si="542"/>
        <v>4.666169807450613</v>
      </c>
      <c r="HZ96" s="20">
        <f t="shared" ca="1" si="543"/>
        <v>14.61443154483309</v>
      </c>
      <c r="IA96" s="20">
        <f t="shared" ca="1" si="544"/>
        <v>0</v>
      </c>
      <c r="IB96" s="20">
        <f t="shared" ca="1" si="545"/>
        <v>0</v>
      </c>
      <c r="IC96" s="5"/>
      <c r="ID96" s="5"/>
      <c r="IE96" s="5"/>
      <c r="IF96" s="5">
        <f t="shared" ca="1" si="556"/>
        <v>384815</v>
      </c>
      <c r="IG96" s="5">
        <f t="shared" ca="1" si="556"/>
        <v>40.71</v>
      </c>
      <c r="IH96" s="5">
        <f t="shared" ca="1" si="556"/>
        <v>40364.800000000003</v>
      </c>
      <c r="II96" s="5">
        <f t="shared" ca="1" si="556"/>
        <v>38498.1</v>
      </c>
      <c r="IJ96" s="5">
        <f t="shared" ca="1" si="556"/>
        <v>0</v>
      </c>
      <c r="IK96" s="5">
        <f t="shared" ca="1" si="556"/>
        <v>2870.01</v>
      </c>
      <c r="IL96" s="5">
        <f t="shared" ca="1" si="556"/>
        <v>0</v>
      </c>
      <c r="IM96" s="5">
        <f t="shared" ca="1" si="556"/>
        <v>73340.100000000006</v>
      </c>
      <c r="IN96" s="5">
        <f t="shared" ca="1" si="556"/>
        <v>229701</v>
      </c>
      <c r="IO96" s="5">
        <f t="shared" ca="1" si="556"/>
        <v>0</v>
      </c>
      <c r="IP96" s="5">
        <f t="shared" ca="1" si="556"/>
        <v>0</v>
      </c>
      <c r="IQ96" s="5">
        <f t="shared" ca="1" si="557"/>
        <v>0</v>
      </c>
      <c r="IR96" s="5"/>
      <c r="IS96" s="5">
        <f t="shared" ca="1" si="558"/>
        <v>7400.84</v>
      </c>
      <c r="IT96" s="5">
        <f t="shared" ca="1" si="558"/>
        <v>6659.98</v>
      </c>
      <c r="IU96" s="5">
        <f t="shared" ca="1" si="558"/>
        <v>0</v>
      </c>
      <c r="IV96" s="5">
        <f t="shared" ca="1" si="558"/>
        <v>0</v>
      </c>
      <c r="IW96" s="5">
        <f t="shared" ca="1" si="558"/>
        <v>0</v>
      </c>
      <c r="IX96" s="5">
        <f t="shared" ca="1" si="558"/>
        <v>0</v>
      </c>
      <c r="IY96" s="5">
        <f t="shared" ca="1" si="558"/>
        <v>740.86500000000001</v>
      </c>
      <c r="IZ96" s="5">
        <f t="shared" ca="1" si="558"/>
        <v>0</v>
      </c>
      <c r="JA96" s="5">
        <f t="shared" ca="1" si="558"/>
        <v>0</v>
      </c>
      <c r="JB96" s="5">
        <f t="shared" ca="1" si="558"/>
        <v>0</v>
      </c>
      <c r="JC96" s="5">
        <f t="shared" ca="1" si="558"/>
        <v>0</v>
      </c>
      <c r="JD96" s="5">
        <f t="shared" ca="1" si="559"/>
        <v>0</v>
      </c>
      <c r="JE96" s="5"/>
      <c r="JF96" s="5">
        <f t="shared" ca="1" si="560"/>
        <v>110.491</v>
      </c>
      <c r="JG96" s="5">
        <f t="shared" ca="1" si="560"/>
        <v>20.013300000000001</v>
      </c>
      <c r="JH96" s="5">
        <f t="shared" ca="1" si="560"/>
        <v>35.7014</v>
      </c>
      <c r="JI96" s="5">
        <f t="shared" ca="1" si="560"/>
        <v>18.754300000000001</v>
      </c>
      <c r="JJ96" s="5">
        <f t="shared" ca="1" si="560"/>
        <v>0</v>
      </c>
      <c r="JK96" s="5">
        <f t="shared" ca="1" si="560"/>
        <v>0.89959800000000001</v>
      </c>
      <c r="JL96" s="5">
        <f t="shared" ca="1" si="560"/>
        <v>1.99318</v>
      </c>
      <c r="JM96" s="5">
        <f t="shared" ca="1" si="560"/>
        <v>33.128999999999998</v>
      </c>
      <c r="JN96" s="5"/>
      <c r="JO96" s="20">
        <f t="shared" ca="1" si="505"/>
        <v>38.283740522639377</v>
      </c>
      <c r="JP96" s="20">
        <f t="shared" ca="1" si="506"/>
        <v>12.421484799301854</v>
      </c>
      <c r="JQ96" s="20">
        <f t="shared" ca="1" si="507"/>
        <v>2.5681586341412479</v>
      </c>
      <c r="JR96" s="20">
        <f t="shared" ca="1" si="508"/>
        <v>2.4493922405916333</v>
      </c>
      <c r="JS96" s="20">
        <f t="shared" ca="1" si="509"/>
        <v>0</v>
      </c>
      <c r="JT96" s="20">
        <f t="shared" ca="1" si="510"/>
        <v>0.1826007056041829</v>
      </c>
      <c r="JU96" s="20">
        <f t="shared" ca="1" si="511"/>
        <v>1.3814942995983426</v>
      </c>
      <c r="JV96" s="20">
        <f t="shared" ca="1" si="512"/>
        <v>4.666169807450613</v>
      </c>
      <c r="JW96" s="20">
        <f t="shared" ca="1" si="513"/>
        <v>14.61443154483309</v>
      </c>
      <c r="JX96" s="20">
        <f t="shared" ca="1" si="514"/>
        <v>0</v>
      </c>
      <c r="JY96" s="20">
        <f t="shared" ca="1" si="515"/>
        <v>0</v>
      </c>
    </row>
    <row r="97" spans="1:285" ht="15" customHeight="1" x14ac:dyDescent="0.25">
      <c r="A97" s="5">
        <f>IF('Old Results'!E77='New Results'!E77,'New Results'!E77,"0")</f>
        <v>53627.8</v>
      </c>
      <c r="B97" s="5">
        <f t="shared" si="333"/>
        <v>3017</v>
      </c>
      <c r="C97" s="28">
        <f t="shared" si="413"/>
        <v>76</v>
      </c>
      <c r="D97" s="43">
        <f>'Old Results'!C77</f>
        <v>301716</v>
      </c>
      <c r="E97" s="43">
        <f>'New Results'!C77</f>
        <v>301716</v>
      </c>
      <c r="F97" s="5">
        <f t="shared" ca="1" si="432"/>
        <v>0</v>
      </c>
      <c r="G97" s="5">
        <f t="shared" ca="1" si="433"/>
        <v>0</v>
      </c>
      <c r="H97" s="5">
        <f t="shared" ca="1" si="434"/>
        <v>0</v>
      </c>
      <c r="I97" s="5">
        <f t="shared" ca="1" si="435"/>
        <v>0</v>
      </c>
      <c r="J97" s="5">
        <f t="shared" ca="1" si="436"/>
        <v>0</v>
      </c>
      <c r="K97" s="5">
        <f t="shared" ca="1" si="437"/>
        <v>0</v>
      </c>
      <c r="L97" s="5">
        <f t="shared" ca="1" si="438"/>
        <v>0</v>
      </c>
      <c r="M97" s="5">
        <f t="shared" ca="1" si="439"/>
        <v>0</v>
      </c>
      <c r="N97" s="5">
        <f t="shared" ca="1" si="440"/>
        <v>0</v>
      </c>
      <c r="O97" s="5">
        <f t="shared" ca="1" si="441"/>
        <v>0</v>
      </c>
      <c r="P97" s="5">
        <f t="shared" ca="1" si="442"/>
        <v>0</v>
      </c>
      <c r="Q97" s="5">
        <f t="shared" ca="1" si="442"/>
        <v>0</v>
      </c>
      <c r="R97" s="5">
        <f t="shared" ca="1" si="443"/>
        <v>0</v>
      </c>
      <c r="S97" s="5">
        <f t="shared" ca="1" si="444"/>
        <v>0</v>
      </c>
      <c r="T97" s="5">
        <f t="shared" ca="1" si="445"/>
        <v>0</v>
      </c>
      <c r="U97" s="5">
        <f t="shared" ca="1" si="446"/>
        <v>0</v>
      </c>
      <c r="V97" s="5">
        <f t="shared" ca="1" si="447"/>
        <v>0</v>
      </c>
      <c r="W97" s="5">
        <f t="shared" ca="1" si="448"/>
        <v>0</v>
      </c>
      <c r="X97" s="5">
        <f t="shared" ca="1" si="449"/>
        <v>0</v>
      </c>
      <c r="Y97" s="5">
        <f t="shared" ca="1" si="450"/>
        <v>0</v>
      </c>
      <c r="Z97" s="5">
        <f t="shared" ca="1" si="451"/>
        <v>0</v>
      </c>
      <c r="AA97" s="5">
        <f t="shared" ca="1" si="452"/>
        <v>0</v>
      </c>
      <c r="AB97" s="5">
        <f t="shared" ca="1" si="453"/>
        <v>0</v>
      </c>
      <c r="AC97" s="5">
        <f t="shared" ca="1" si="453"/>
        <v>0</v>
      </c>
      <c r="AD97" s="38">
        <f t="shared" ca="1" si="454"/>
        <v>0</v>
      </c>
      <c r="AE97" s="38">
        <f t="shared" ca="1" si="455"/>
        <v>0</v>
      </c>
      <c r="AF97" s="38">
        <f t="shared" ca="1" si="456"/>
        <v>0</v>
      </c>
      <c r="AG97" s="38">
        <f t="shared" ca="1" si="457"/>
        <v>0</v>
      </c>
      <c r="AH97" s="38">
        <f t="shared" ca="1" si="458"/>
        <v>0</v>
      </c>
      <c r="AI97" s="38">
        <f t="shared" ca="1" si="459"/>
        <v>0</v>
      </c>
      <c r="AJ97" s="38">
        <f t="shared" ca="1" si="460"/>
        <v>0</v>
      </c>
      <c r="AK97" s="38">
        <f t="shared" ca="1" si="461"/>
        <v>0</v>
      </c>
      <c r="AL97" s="34">
        <f t="shared" ca="1" si="516"/>
        <v>36.127621942350792</v>
      </c>
      <c r="AM97" s="34">
        <f t="shared" ca="1" si="517"/>
        <v>36.127621942350792</v>
      </c>
      <c r="AN97" s="25">
        <f t="shared" ca="1" si="462"/>
        <v>0</v>
      </c>
      <c r="AO97" s="35">
        <f t="shared" ca="1" si="417"/>
        <v>107.74299999999999</v>
      </c>
      <c r="AP97" s="35">
        <f t="shared" ca="1" si="418"/>
        <v>107.74299999999999</v>
      </c>
      <c r="AQ97" s="47">
        <f t="shared" ca="1" si="546"/>
        <v>0</v>
      </c>
      <c r="AR97" s="35">
        <f t="shared" ca="1" si="518"/>
        <v>2.7</v>
      </c>
      <c r="AS97" s="35">
        <f t="shared" ca="1" si="519"/>
        <v>2.7</v>
      </c>
      <c r="AT97" s="49">
        <f t="shared" ca="1" si="547"/>
        <v>0</v>
      </c>
      <c r="AU97" s="5"/>
      <c r="AV97" s="5">
        <f t="shared" ca="1" si="520"/>
        <v>0</v>
      </c>
      <c r="AW97" s="5">
        <f t="shared" ca="1" si="521"/>
        <v>0</v>
      </c>
      <c r="AX97" s="5">
        <f t="shared" ca="1" si="522"/>
        <v>0</v>
      </c>
      <c r="AY97" s="5">
        <f t="shared" ca="1" si="523"/>
        <v>0</v>
      </c>
      <c r="AZ97" s="5">
        <f t="shared" ca="1" si="524"/>
        <v>0</v>
      </c>
      <c r="BA97" s="5">
        <f t="shared" ca="1" si="525"/>
        <v>0</v>
      </c>
      <c r="BB97" s="5">
        <f t="shared" ca="1" si="526"/>
        <v>0</v>
      </c>
      <c r="BC97" s="5">
        <f t="shared" ca="1" si="527"/>
        <v>0</v>
      </c>
      <c r="BD97" s="5">
        <f t="shared" ca="1" si="528"/>
        <v>0</v>
      </c>
      <c r="BE97" s="5">
        <f t="shared" ca="1" si="529"/>
        <v>0</v>
      </c>
      <c r="BF97" s="5">
        <f t="shared" ca="1" si="530"/>
        <v>0</v>
      </c>
      <c r="BG97" s="5">
        <f t="shared" ca="1" si="531"/>
        <v>0</v>
      </c>
      <c r="BH97" s="5">
        <f t="shared" ca="1" si="463"/>
        <v>0</v>
      </c>
      <c r="BI97" s="5">
        <f t="shared" ca="1" si="464"/>
        <v>0</v>
      </c>
      <c r="BJ97" s="5">
        <f t="shared" ca="1" si="465"/>
        <v>0</v>
      </c>
      <c r="BK97" s="5">
        <f t="shared" ca="1" si="466"/>
        <v>0</v>
      </c>
      <c r="BL97" s="5">
        <f t="shared" ca="1" si="467"/>
        <v>0</v>
      </c>
      <c r="BM97" s="5">
        <f t="shared" ca="1" si="468"/>
        <v>0</v>
      </c>
      <c r="BN97" s="5">
        <f t="shared" ca="1" si="469"/>
        <v>0</v>
      </c>
      <c r="BO97" s="5">
        <f t="shared" ca="1" si="470"/>
        <v>0</v>
      </c>
      <c r="BP97" s="5">
        <f t="shared" ca="1" si="471"/>
        <v>0</v>
      </c>
      <c r="BQ97" s="5">
        <f t="shared" ca="1" si="472"/>
        <v>0</v>
      </c>
      <c r="BR97" s="5">
        <f t="shared" ca="1" si="473"/>
        <v>0</v>
      </c>
      <c r="BS97" s="5">
        <f t="shared" ca="1" si="473"/>
        <v>0</v>
      </c>
      <c r="BT97" s="38">
        <f t="shared" ca="1" si="474"/>
        <v>0</v>
      </c>
      <c r="BU97" s="38">
        <f t="shared" ca="1" si="475"/>
        <v>0</v>
      </c>
      <c r="BV97" s="38">
        <f t="shared" ca="1" si="476"/>
        <v>0</v>
      </c>
      <c r="BW97" s="38">
        <f t="shared" ca="1" si="477"/>
        <v>0</v>
      </c>
      <c r="BX97" s="38">
        <f t="shared" ca="1" si="478"/>
        <v>0</v>
      </c>
      <c r="BY97" s="38">
        <f t="shared" ca="1" si="479"/>
        <v>0</v>
      </c>
      <c r="BZ97" s="38">
        <f t="shared" ca="1" si="480"/>
        <v>0</v>
      </c>
      <c r="CA97" s="20">
        <f t="shared" ca="1" si="481"/>
        <v>0</v>
      </c>
      <c r="CB97" s="34">
        <f t="shared" ca="1" si="532"/>
        <v>38.283740522639377</v>
      </c>
      <c r="CC97" s="34">
        <f t="shared" ca="1" si="533"/>
        <v>38.283740522639377</v>
      </c>
      <c r="CD97" s="25">
        <f t="shared" ca="1" si="482"/>
        <v>0</v>
      </c>
      <c r="CE97" s="35">
        <f t="shared" ca="1" si="421"/>
        <v>110.491</v>
      </c>
      <c r="CF97" s="35">
        <f t="shared" ca="1" si="422"/>
        <v>110.491</v>
      </c>
      <c r="CG97" s="47">
        <f t="shared" ca="1" si="534"/>
        <v>0</v>
      </c>
      <c r="CJ97" s="5">
        <f t="shared" ca="1" si="548"/>
        <v>93</v>
      </c>
      <c r="CK97" s="5">
        <f t="shared" ca="1" si="549"/>
        <v>79</v>
      </c>
      <c r="CL97" s="66">
        <f t="shared" ca="1" si="550"/>
        <v>0.15053763440860213</v>
      </c>
      <c r="CO97" s="5">
        <f t="shared" ca="1" si="423"/>
        <v>383757</v>
      </c>
      <c r="CP97" s="5">
        <f t="shared" ca="1" si="423"/>
        <v>36.248699999999999</v>
      </c>
      <c r="CQ97" s="5">
        <f t="shared" ca="1" si="423"/>
        <v>44930.7</v>
      </c>
      <c r="CR97" s="5">
        <f t="shared" ca="1" si="423"/>
        <v>26563</v>
      </c>
      <c r="CS97" s="5">
        <f t="shared" ca="1" si="423"/>
        <v>0</v>
      </c>
      <c r="CT97" s="5">
        <f t="shared" ca="1" si="423"/>
        <v>4092.4</v>
      </c>
      <c r="CU97" s="5">
        <f t="shared" ca="1" si="423"/>
        <v>0</v>
      </c>
      <c r="CV97" s="5">
        <f t="shared" ca="1" si="423"/>
        <v>78433.100000000006</v>
      </c>
      <c r="CW97" s="5">
        <f t="shared" ca="1" si="423"/>
        <v>229701</v>
      </c>
      <c r="CX97" s="5">
        <f t="shared" ca="1" si="423"/>
        <v>0</v>
      </c>
      <c r="CY97" s="5">
        <f t="shared" ca="1" si="423"/>
        <v>0</v>
      </c>
      <c r="CZ97" s="5">
        <f t="shared" ca="1" si="423"/>
        <v>0</v>
      </c>
      <c r="DA97" s="5"/>
      <c r="DB97" s="5">
        <f t="shared" ca="1" si="424"/>
        <v>6280.66</v>
      </c>
      <c r="DC97" s="5">
        <f t="shared" ca="1" si="424"/>
        <v>5571.18</v>
      </c>
      <c r="DD97" s="5">
        <f t="shared" ca="1" si="424"/>
        <v>0</v>
      </c>
      <c r="DE97" s="5">
        <f t="shared" ca="1" si="424"/>
        <v>0</v>
      </c>
      <c r="DF97" s="5">
        <f t="shared" ca="1" si="424"/>
        <v>0</v>
      </c>
      <c r="DG97" s="5">
        <f t="shared" ca="1" si="424"/>
        <v>0</v>
      </c>
      <c r="DH97" s="5">
        <f t="shared" ca="1" si="424"/>
        <v>709.48500000000001</v>
      </c>
      <c r="DI97" s="5">
        <f t="shared" ca="1" si="424"/>
        <v>0</v>
      </c>
      <c r="DJ97" s="5">
        <f t="shared" ca="1" si="424"/>
        <v>0</v>
      </c>
      <c r="DK97" s="5">
        <f t="shared" ca="1" si="424"/>
        <v>0</v>
      </c>
      <c r="DL97" s="5">
        <f t="shared" ca="1" si="424"/>
        <v>0</v>
      </c>
      <c r="DM97" s="5">
        <f t="shared" ca="1" si="424"/>
        <v>0</v>
      </c>
      <c r="DN97" s="5"/>
      <c r="DO97" s="5">
        <f t="shared" ca="1" si="425"/>
        <v>107.74299999999999</v>
      </c>
      <c r="DP97" s="5">
        <f t="shared" ca="1" si="425"/>
        <v>16.782599999999999</v>
      </c>
      <c r="DQ97" s="5">
        <f t="shared" ca="1" si="425"/>
        <v>39.058300000000003</v>
      </c>
      <c r="DR97" s="5">
        <f t="shared" ca="1" si="425"/>
        <v>13.050700000000001</v>
      </c>
      <c r="DS97" s="5">
        <f t="shared" ca="1" si="425"/>
        <v>0</v>
      </c>
      <c r="DT97" s="5">
        <f t="shared" ca="1" si="425"/>
        <v>1.2847</v>
      </c>
      <c r="DU97" s="5">
        <f t="shared" ca="1" si="425"/>
        <v>1.90907</v>
      </c>
      <c r="DV97" s="5">
        <f t="shared" ca="1" si="425"/>
        <v>35.657200000000003</v>
      </c>
      <c r="DW97" s="5"/>
      <c r="DX97" s="20">
        <f t="shared" ca="1" si="483"/>
        <v>36.127621942350792</v>
      </c>
      <c r="DY97" s="20">
        <f t="shared" ca="1" si="484"/>
        <v>10.390910694908237</v>
      </c>
      <c r="DZ97" s="20">
        <f t="shared" ca="1" si="485"/>
        <v>2.858658166100418</v>
      </c>
      <c r="EA97" s="20">
        <f t="shared" ca="1" si="486"/>
        <v>1.6900368092668352</v>
      </c>
      <c r="EB97" s="20">
        <f t="shared" ca="1" si="487"/>
        <v>0</v>
      </c>
      <c r="EC97" s="20">
        <f t="shared" ca="1" si="488"/>
        <v>0.26037370169949164</v>
      </c>
      <c r="ED97" s="20">
        <f t="shared" ca="1" si="489"/>
        <v>1.322979872379624</v>
      </c>
      <c r="EE97" s="20">
        <f t="shared" ca="1" si="490"/>
        <v>4.9902054009301153</v>
      </c>
      <c r="EF97" s="20">
        <f t="shared" ca="1" si="491"/>
        <v>14.61443154483309</v>
      </c>
      <c r="EG97" s="20">
        <f t="shared" ca="1" si="492"/>
        <v>0</v>
      </c>
      <c r="EH97" s="20">
        <f t="shared" ca="1" si="493"/>
        <v>0</v>
      </c>
      <c r="EI97" s="5"/>
      <c r="EJ97" s="5"/>
      <c r="EK97" s="5"/>
      <c r="EL97" s="5">
        <f t="shared" ca="1" si="551"/>
        <v>383757</v>
      </c>
      <c r="EM97" s="5">
        <f t="shared" ca="1" si="551"/>
        <v>36.248699999999999</v>
      </c>
      <c r="EN97" s="5">
        <f t="shared" ca="1" si="551"/>
        <v>44930.7</v>
      </c>
      <c r="EO97" s="5">
        <f t="shared" ca="1" si="551"/>
        <v>26563</v>
      </c>
      <c r="EP97" s="5">
        <f t="shared" ca="1" si="551"/>
        <v>0</v>
      </c>
      <c r="EQ97" s="5">
        <f t="shared" ca="1" si="551"/>
        <v>4092.4</v>
      </c>
      <c r="ER97" s="5">
        <f t="shared" ca="1" si="551"/>
        <v>0</v>
      </c>
      <c r="ES97" s="5">
        <f t="shared" ca="1" si="551"/>
        <v>78433.100000000006</v>
      </c>
      <c r="ET97" s="5">
        <f t="shared" ca="1" si="551"/>
        <v>229701</v>
      </c>
      <c r="EU97" s="5">
        <f t="shared" ca="1" si="551"/>
        <v>0</v>
      </c>
      <c r="EV97" s="5">
        <f t="shared" ca="1" si="551"/>
        <v>0</v>
      </c>
      <c r="EW97" s="5">
        <f t="shared" ca="1" si="552"/>
        <v>0</v>
      </c>
      <c r="EX97" s="5"/>
      <c r="EY97" s="5">
        <f t="shared" ca="1" si="553"/>
        <v>6280.66</v>
      </c>
      <c r="EZ97" s="5">
        <f t="shared" ca="1" si="553"/>
        <v>5571.18</v>
      </c>
      <c r="FA97" s="5">
        <f t="shared" ca="1" si="553"/>
        <v>0</v>
      </c>
      <c r="FB97" s="5">
        <f t="shared" ca="1" si="553"/>
        <v>0</v>
      </c>
      <c r="FC97" s="5">
        <f t="shared" ca="1" si="553"/>
        <v>0</v>
      </c>
      <c r="FD97" s="5">
        <f t="shared" ca="1" si="553"/>
        <v>0</v>
      </c>
      <c r="FE97" s="5">
        <f t="shared" ca="1" si="553"/>
        <v>709.48500000000001</v>
      </c>
      <c r="FF97" s="5">
        <f t="shared" ca="1" si="553"/>
        <v>0</v>
      </c>
      <c r="FG97" s="5">
        <f t="shared" ca="1" si="553"/>
        <v>0</v>
      </c>
      <c r="FH97" s="5">
        <f t="shared" ca="1" si="553"/>
        <v>0</v>
      </c>
      <c r="FI97" s="5">
        <f t="shared" ca="1" si="553"/>
        <v>0</v>
      </c>
      <c r="FJ97" s="5">
        <f t="shared" ca="1" si="554"/>
        <v>0</v>
      </c>
      <c r="FK97" s="5"/>
      <c r="FL97" s="5">
        <f t="shared" ca="1" si="555"/>
        <v>107.74299999999999</v>
      </c>
      <c r="FM97" s="5">
        <f t="shared" ca="1" si="555"/>
        <v>16.782599999999999</v>
      </c>
      <c r="FN97" s="5">
        <f t="shared" ca="1" si="555"/>
        <v>39.058300000000003</v>
      </c>
      <c r="FO97" s="5">
        <f t="shared" ca="1" si="555"/>
        <v>13.050700000000001</v>
      </c>
      <c r="FP97" s="5">
        <f t="shared" ca="1" si="555"/>
        <v>0</v>
      </c>
      <c r="FQ97" s="5">
        <f t="shared" ca="1" si="555"/>
        <v>1.2847</v>
      </c>
      <c r="FR97" s="5">
        <f t="shared" ca="1" si="555"/>
        <v>1.90907</v>
      </c>
      <c r="FS97" s="5">
        <f t="shared" ca="1" si="555"/>
        <v>35.657200000000003</v>
      </c>
      <c r="FT97" s="5"/>
      <c r="FU97" s="20">
        <f t="shared" ca="1" si="494"/>
        <v>36.127621942350792</v>
      </c>
      <c r="FV97" s="20">
        <f t="shared" ca="1" si="495"/>
        <v>10.390910694908237</v>
      </c>
      <c r="FW97" s="20">
        <f t="shared" ca="1" si="496"/>
        <v>2.858658166100418</v>
      </c>
      <c r="FX97" s="20">
        <f t="shared" ca="1" si="497"/>
        <v>1.6900368092668352</v>
      </c>
      <c r="FY97" s="20">
        <f t="shared" ca="1" si="498"/>
        <v>0</v>
      </c>
      <c r="FZ97" s="20">
        <f t="shared" ca="1" si="499"/>
        <v>0.26037370169949164</v>
      </c>
      <c r="GA97" s="20">
        <f t="shared" ca="1" si="500"/>
        <v>1.322979872379624</v>
      </c>
      <c r="GB97" s="20">
        <f t="shared" ca="1" si="501"/>
        <v>4.9902054009301153</v>
      </c>
      <c r="GC97" s="20">
        <f t="shared" ca="1" si="502"/>
        <v>14.61443154483309</v>
      </c>
      <c r="GD97" s="20">
        <f t="shared" ca="1" si="503"/>
        <v>0</v>
      </c>
      <c r="GE97" s="20">
        <f t="shared" ca="1" si="504"/>
        <v>0</v>
      </c>
      <c r="GF97" s="5"/>
      <c r="GG97" s="5"/>
      <c r="GH97" s="5"/>
      <c r="GI97" s="5">
        <f t="shared" ca="1" si="428"/>
        <v>384815</v>
      </c>
      <c r="GJ97" s="5">
        <f t="shared" ca="1" si="428"/>
        <v>40.71</v>
      </c>
      <c r="GK97" s="5">
        <f t="shared" ca="1" si="428"/>
        <v>40364.800000000003</v>
      </c>
      <c r="GL97" s="5">
        <f t="shared" ca="1" si="428"/>
        <v>38498.1</v>
      </c>
      <c r="GM97" s="5">
        <f t="shared" ca="1" si="428"/>
        <v>0</v>
      </c>
      <c r="GN97" s="5">
        <f t="shared" ca="1" si="428"/>
        <v>2870.01</v>
      </c>
      <c r="GO97" s="5">
        <f t="shared" ca="1" si="428"/>
        <v>0</v>
      </c>
      <c r="GP97" s="5">
        <f t="shared" ca="1" si="428"/>
        <v>73340.100000000006</v>
      </c>
      <c r="GQ97" s="5">
        <f t="shared" ca="1" si="428"/>
        <v>229701</v>
      </c>
      <c r="GR97" s="5">
        <f t="shared" ca="1" si="428"/>
        <v>0</v>
      </c>
      <c r="GS97" s="5">
        <f t="shared" ca="1" si="428"/>
        <v>0</v>
      </c>
      <c r="GT97" s="5">
        <f t="shared" ca="1" si="428"/>
        <v>0</v>
      </c>
      <c r="GU97" s="5"/>
      <c r="GV97" s="5">
        <f t="shared" ca="1" si="429"/>
        <v>7400.84</v>
      </c>
      <c r="GW97" s="5">
        <f t="shared" ca="1" si="429"/>
        <v>6659.98</v>
      </c>
      <c r="GX97" s="5">
        <f t="shared" ca="1" si="429"/>
        <v>0</v>
      </c>
      <c r="GY97" s="5">
        <f t="shared" ca="1" si="429"/>
        <v>0</v>
      </c>
      <c r="GZ97" s="5">
        <f t="shared" ca="1" si="429"/>
        <v>0</v>
      </c>
      <c r="HA97" s="5">
        <f t="shared" ca="1" si="429"/>
        <v>0</v>
      </c>
      <c r="HB97" s="5">
        <f t="shared" ca="1" si="429"/>
        <v>740.86500000000001</v>
      </c>
      <c r="HC97" s="5">
        <f t="shared" ca="1" si="429"/>
        <v>0</v>
      </c>
      <c r="HD97" s="5">
        <f t="shared" ca="1" si="429"/>
        <v>0</v>
      </c>
      <c r="HE97" s="5">
        <f t="shared" ca="1" si="429"/>
        <v>0</v>
      </c>
      <c r="HF97" s="5">
        <f t="shared" ca="1" si="429"/>
        <v>0</v>
      </c>
      <c r="HG97" s="5">
        <f t="shared" ca="1" si="429"/>
        <v>0</v>
      </c>
      <c r="HH97" s="5"/>
      <c r="HI97" s="5">
        <f t="shared" ca="1" si="430"/>
        <v>110.491</v>
      </c>
      <c r="HJ97" s="5">
        <f t="shared" ca="1" si="430"/>
        <v>20.013300000000001</v>
      </c>
      <c r="HK97" s="5">
        <f t="shared" ca="1" si="430"/>
        <v>35.7014</v>
      </c>
      <c r="HL97" s="5">
        <f t="shared" ca="1" si="430"/>
        <v>18.754300000000001</v>
      </c>
      <c r="HM97" s="5">
        <f t="shared" ca="1" si="430"/>
        <v>0</v>
      </c>
      <c r="HN97" s="5">
        <f t="shared" ca="1" si="430"/>
        <v>0.89959800000000001</v>
      </c>
      <c r="HO97" s="5">
        <f t="shared" ca="1" si="430"/>
        <v>1.99318</v>
      </c>
      <c r="HP97" s="5">
        <f t="shared" ca="1" si="430"/>
        <v>33.128999999999998</v>
      </c>
      <c r="HQ97" s="5"/>
      <c r="HR97" s="20">
        <f t="shared" ca="1" si="535"/>
        <v>38.283740522639377</v>
      </c>
      <c r="HS97" s="20">
        <f t="shared" ca="1" si="536"/>
        <v>12.421484799301854</v>
      </c>
      <c r="HT97" s="20">
        <f t="shared" ca="1" si="537"/>
        <v>2.5681586341412479</v>
      </c>
      <c r="HU97" s="20">
        <f t="shared" ca="1" si="538"/>
        <v>2.4493922405916333</v>
      </c>
      <c r="HV97" s="20">
        <f t="shared" ca="1" si="539"/>
        <v>0</v>
      </c>
      <c r="HW97" s="20">
        <f t="shared" ca="1" si="540"/>
        <v>0.1826007056041829</v>
      </c>
      <c r="HX97" s="20">
        <f t="shared" ca="1" si="541"/>
        <v>1.3814942995983426</v>
      </c>
      <c r="HY97" s="20">
        <f t="shared" ca="1" si="542"/>
        <v>4.666169807450613</v>
      </c>
      <c r="HZ97" s="20">
        <f t="shared" ca="1" si="543"/>
        <v>14.61443154483309</v>
      </c>
      <c r="IA97" s="20">
        <f t="shared" ca="1" si="544"/>
        <v>0</v>
      </c>
      <c r="IB97" s="20">
        <f t="shared" ca="1" si="545"/>
        <v>0</v>
      </c>
      <c r="IC97" s="5"/>
      <c r="ID97" s="5"/>
      <c r="IE97" s="5"/>
      <c r="IF97" s="5">
        <f t="shared" ca="1" si="556"/>
        <v>384815</v>
      </c>
      <c r="IG97" s="5">
        <f t="shared" ca="1" si="556"/>
        <v>40.71</v>
      </c>
      <c r="IH97" s="5">
        <f t="shared" ca="1" si="556"/>
        <v>40364.800000000003</v>
      </c>
      <c r="II97" s="5">
        <f t="shared" ca="1" si="556"/>
        <v>38498.1</v>
      </c>
      <c r="IJ97" s="5">
        <f t="shared" ca="1" si="556"/>
        <v>0</v>
      </c>
      <c r="IK97" s="5">
        <f t="shared" ca="1" si="556"/>
        <v>2870.01</v>
      </c>
      <c r="IL97" s="5">
        <f t="shared" ca="1" si="556"/>
        <v>0</v>
      </c>
      <c r="IM97" s="5">
        <f t="shared" ca="1" si="556"/>
        <v>73340.100000000006</v>
      </c>
      <c r="IN97" s="5">
        <f t="shared" ca="1" si="556"/>
        <v>229701</v>
      </c>
      <c r="IO97" s="5">
        <f t="shared" ca="1" si="556"/>
        <v>0</v>
      </c>
      <c r="IP97" s="5">
        <f t="shared" ca="1" si="556"/>
        <v>0</v>
      </c>
      <c r="IQ97" s="5">
        <f t="shared" ca="1" si="557"/>
        <v>0</v>
      </c>
      <c r="IR97" s="5"/>
      <c r="IS97" s="5">
        <f t="shared" ca="1" si="558"/>
        <v>7400.84</v>
      </c>
      <c r="IT97" s="5">
        <f t="shared" ca="1" si="558"/>
        <v>6659.98</v>
      </c>
      <c r="IU97" s="5">
        <f t="shared" ca="1" si="558"/>
        <v>0</v>
      </c>
      <c r="IV97" s="5">
        <f t="shared" ca="1" si="558"/>
        <v>0</v>
      </c>
      <c r="IW97" s="5">
        <f t="shared" ca="1" si="558"/>
        <v>0</v>
      </c>
      <c r="IX97" s="5">
        <f t="shared" ca="1" si="558"/>
        <v>0</v>
      </c>
      <c r="IY97" s="5">
        <f t="shared" ca="1" si="558"/>
        <v>740.86500000000001</v>
      </c>
      <c r="IZ97" s="5">
        <f t="shared" ca="1" si="558"/>
        <v>0</v>
      </c>
      <c r="JA97" s="5">
        <f t="shared" ca="1" si="558"/>
        <v>0</v>
      </c>
      <c r="JB97" s="5">
        <f t="shared" ca="1" si="558"/>
        <v>0</v>
      </c>
      <c r="JC97" s="5">
        <f t="shared" ca="1" si="558"/>
        <v>0</v>
      </c>
      <c r="JD97" s="5">
        <f t="shared" ca="1" si="559"/>
        <v>0</v>
      </c>
      <c r="JE97" s="5"/>
      <c r="JF97" s="5">
        <f t="shared" ca="1" si="560"/>
        <v>110.491</v>
      </c>
      <c r="JG97" s="5">
        <f t="shared" ca="1" si="560"/>
        <v>20.013300000000001</v>
      </c>
      <c r="JH97" s="5">
        <f t="shared" ca="1" si="560"/>
        <v>35.7014</v>
      </c>
      <c r="JI97" s="5">
        <f t="shared" ca="1" si="560"/>
        <v>18.754300000000001</v>
      </c>
      <c r="JJ97" s="5">
        <f t="shared" ca="1" si="560"/>
        <v>0</v>
      </c>
      <c r="JK97" s="5">
        <f t="shared" ca="1" si="560"/>
        <v>0.89959800000000001</v>
      </c>
      <c r="JL97" s="5">
        <f t="shared" ca="1" si="560"/>
        <v>1.99318</v>
      </c>
      <c r="JM97" s="5">
        <f t="shared" ca="1" si="560"/>
        <v>33.128999999999998</v>
      </c>
      <c r="JN97" s="5"/>
      <c r="JO97" s="20">
        <f t="shared" ca="1" si="505"/>
        <v>38.283740522639377</v>
      </c>
      <c r="JP97" s="20">
        <f t="shared" ca="1" si="506"/>
        <v>12.421484799301854</v>
      </c>
      <c r="JQ97" s="20">
        <f t="shared" ca="1" si="507"/>
        <v>2.5681586341412479</v>
      </c>
      <c r="JR97" s="20">
        <f t="shared" ca="1" si="508"/>
        <v>2.4493922405916333</v>
      </c>
      <c r="JS97" s="20">
        <f t="shared" ca="1" si="509"/>
        <v>0</v>
      </c>
      <c r="JT97" s="20">
        <f t="shared" ca="1" si="510"/>
        <v>0.1826007056041829</v>
      </c>
      <c r="JU97" s="20">
        <f t="shared" ca="1" si="511"/>
        <v>1.3814942995983426</v>
      </c>
      <c r="JV97" s="20">
        <f t="shared" ca="1" si="512"/>
        <v>4.666169807450613</v>
      </c>
      <c r="JW97" s="20">
        <f t="shared" ca="1" si="513"/>
        <v>14.61443154483309</v>
      </c>
      <c r="JX97" s="20">
        <f t="shared" ca="1" si="514"/>
        <v>0</v>
      </c>
      <c r="JY97" s="20">
        <f t="shared" ca="1" si="515"/>
        <v>0</v>
      </c>
    </row>
    <row r="98" spans="1:285" ht="15" customHeight="1" x14ac:dyDescent="0.25">
      <c r="A98" s="5">
        <f>IF('Old Results'!E78='New Results'!E78,'New Results'!E78,"0")</f>
        <v>53627.8</v>
      </c>
      <c r="B98" s="5">
        <f t="shared" si="333"/>
        <v>3018</v>
      </c>
      <c r="C98" s="28">
        <f t="shared" si="413"/>
        <v>77</v>
      </c>
      <c r="D98" s="43">
        <f>'Old Results'!C78</f>
        <v>301816</v>
      </c>
      <c r="E98" s="43">
        <f>'New Results'!C78</f>
        <v>301816</v>
      </c>
      <c r="F98" s="5">
        <f t="shared" ca="1" si="432"/>
        <v>0</v>
      </c>
      <c r="G98" s="5">
        <f t="shared" ca="1" si="433"/>
        <v>0</v>
      </c>
      <c r="H98" s="5">
        <f t="shared" ca="1" si="434"/>
        <v>0</v>
      </c>
      <c r="I98" s="5">
        <f t="shared" ca="1" si="435"/>
        <v>0</v>
      </c>
      <c r="J98" s="5">
        <f t="shared" ca="1" si="436"/>
        <v>0</v>
      </c>
      <c r="K98" s="5">
        <f t="shared" ca="1" si="437"/>
        <v>0</v>
      </c>
      <c r="L98" s="5">
        <f t="shared" ca="1" si="438"/>
        <v>0</v>
      </c>
      <c r="M98" s="5">
        <f t="shared" ca="1" si="439"/>
        <v>0</v>
      </c>
      <c r="N98" s="5">
        <f t="shared" ca="1" si="440"/>
        <v>0</v>
      </c>
      <c r="O98" s="5">
        <f t="shared" ca="1" si="441"/>
        <v>0</v>
      </c>
      <c r="P98" s="5">
        <f t="shared" ca="1" si="442"/>
        <v>0</v>
      </c>
      <c r="Q98" s="5">
        <f t="shared" ca="1" si="442"/>
        <v>0</v>
      </c>
      <c r="R98" s="5">
        <f t="shared" ca="1" si="443"/>
        <v>0</v>
      </c>
      <c r="S98" s="5">
        <f t="shared" ca="1" si="444"/>
        <v>0</v>
      </c>
      <c r="T98" s="5">
        <f t="shared" ca="1" si="445"/>
        <v>0</v>
      </c>
      <c r="U98" s="5">
        <f t="shared" ca="1" si="446"/>
        <v>0</v>
      </c>
      <c r="V98" s="5">
        <f t="shared" ca="1" si="447"/>
        <v>0</v>
      </c>
      <c r="W98" s="5">
        <f t="shared" ca="1" si="448"/>
        <v>0</v>
      </c>
      <c r="X98" s="5">
        <f t="shared" ca="1" si="449"/>
        <v>0</v>
      </c>
      <c r="Y98" s="5">
        <f t="shared" ca="1" si="450"/>
        <v>0</v>
      </c>
      <c r="Z98" s="5">
        <f t="shared" ca="1" si="451"/>
        <v>0</v>
      </c>
      <c r="AA98" s="5">
        <f t="shared" ca="1" si="452"/>
        <v>0</v>
      </c>
      <c r="AB98" s="5">
        <f t="shared" ca="1" si="453"/>
        <v>0</v>
      </c>
      <c r="AC98" s="5">
        <f t="shared" ca="1" si="453"/>
        <v>0</v>
      </c>
      <c r="AD98" s="38">
        <f t="shared" ca="1" si="454"/>
        <v>0</v>
      </c>
      <c r="AE98" s="38">
        <f t="shared" ca="1" si="455"/>
        <v>0</v>
      </c>
      <c r="AF98" s="38">
        <f t="shared" ca="1" si="456"/>
        <v>0</v>
      </c>
      <c r="AG98" s="38">
        <f t="shared" ca="1" si="457"/>
        <v>0</v>
      </c>
      <c r="AH98" s="38">
        <f t="shared" ca="1" si="458"/>
        <v>0</v>
      </c>
      <c r="AI98" s="38">
        <f t="shared" ca="1" si="459"/>
        <v>0</v>
      </c>
      <c r="AJ98" s="38">
        <f t="shared" ca="1" si="460"/>
        <v>0</v>
      </c>
      <c r="AK98" s="38">
        <f t="shared" ca="1" si="461"/>
        <v>0</v>
      </c>
      <c r="AL98" s="34">
        <f t="shared" ca="1" si="516"/>
        <v>37.482540473411177</v>
      </c>
      <c r="AM98" s="34">
        <f t="shared" ca="1" si="517"/>
        <v>37.482540473411177</v>
      </c>
      <c r="AN98" s="25">
        <f t="shared" ca="1" si="462"/>
        <v>0</v>
      </c>
      <c r="AO98" s="35">
        <f t="shared" ca="1" si="417"/>
        <v>107.64</v>
      </c>
      <c r="AP98" s="35">
        <f t="shared" ca="1" si="418"/>
        <v>107.64</v>
      </c>
      <c r="AQ98" s="47">
        <f t="shared" ca="1" si="546"/>
        <v>0</v>
      </c>
      <c r="AR98" s="35">
        <f t="shared" ca="1" si="518"/>
        <v>2.9</v>
      </c>
      <c r="AS98" s="35">
        <f t="shared" ca="1" si="519"/>
        <v>2.9</v>
      </c>
      <c r="AT98" s="49">
        <f t="shared" ca="1" si="547"/>
        <v>0</v>
      </c>
      <c r="AU98" s="5"/>
      <c r="AV98" s="5">
        <f t="shared" ca="1" si="520"/>
        <v>0</v>
      </c>
      <c r="AW98" s="5">
        <f t="shared" ca="1" si="521"/>
        <v>0</v>
      </c>
      <c r="AX98" s="5">
        <f t="shared" ca="1" si="522"/>
        <v>0</v>
      </c>
      <c r="AY98" s="5">
        <f t="shared" ca="1" si="523"/>
        <v>0</v>
      </c>
      <c r="AZ98" s="5">
        <f t="shared" ca="1" si="524"/>
        <v>0</v>
      </c>
      <c r="BA98" s="5">
        <f t="shared" ca="1" si="525"/>
        <v>0</v>
      </c>
      <c r="BB98" s="5">
        <f t="shared" ca="1" si="526"/>
        <v>0</v>
      </c>
      <c r="BC98" s="5">
        <f t="shared" ca="1" si="527"/>
        <v>0</v>
      </c>
      <c r="BD98" s="5">
        <f t="shared" ca="1" si="528"/>
        <v>0</v>
      </c>
      <c r="BE98" s="5">
        <f t="shared" ca="1" si="529"/>
        <v>0</v>
      </c>
      <c r="BF98" s="5">
        <f t="shared" ca="1" si="530"/>
        <v>0</v>
      </c>
      <c r="BG98" s="5">
        <f t="shared" ca="1" si="531"/>
        <v>0</v>
      </c>
      <c r="BH98" s="5">
        <f t="shared" ca="1" si="463"/>
        <v>0</v>
      </c>
      <c r="BI98" s="5">
        <f t="shared" ca="1" si="464"/>
        <v>0</v>
      </c>
      <c r="BJ98" s="5">
        <f t="shared" ca="1" si="465"/>
        <v>0</v>
      </c>
      <c r="BK98" s="5">
        <f t="shared" ca="1" si="466"/>
        <v>0</v>
      </c>
      <c r="BL98" s="5">
        <f t="shared" ca="1" si="467"/>
        <v>0</v>
      </c>
      <c r="BM98" s="5">
        <f t="shared" ca="1" si="468"/>
        <v>0</v>
      </c>
      <c r="BN98" s="5">
        <f t="shared" ca="1" si="469"/>
        <v>0</v>
      </c>
      <c r="BO98" s="5">
        <f t="shared" ca="1" si="470"/>
        <v>0</v>
      </c>
      <c r="BP98" s="5">
        <f t="shared" ca="1" si="471"/>
        <v>0</v>
      </c>
      <c r="BQ98" s="5">
        <f t="shared" ca="1" si="472"/>
        <v>0</v>
      </c>
      <c r="BR98" s="5">
        <f t="shared" ca="1" si="473"/>
        <v>0</v>
      </c>
      <c r="BS98" s="5">
        <f t="shared" ca="1" si="473"/>
        <v>0</v>
      </c>
      <c r="BT98" s="38">
        <f t="shared" ca="1" si="474"/>
        <v>0</v>
      </c>
      <c r="BU98" s="38">
        <f t="shared" ca="1" si="475"/>
        <v>0</v>
      </c>
      <c r="BV98" s="38">
        <f t="shared" ca="1" si="476"/>
        <v>0</v>
      </c>
      <c r="BW98" s="38">
        <f t="shared" ca="1" si="477"/>
        <v>0</v>
      </c>
      <c r="BX98" s="38">
        <f t="shared" ca="1" si="478"/>
        <v>0</v>
      </c>
      <c r="BY98" s="38">
        <f t="shared" ca="1" si="479"/>
        <v>0</v>
      </c>
      <c r="BZ98" s="38">
        <f t="shared" ca="1" si="480"/>
        <v>0</v>
      </c>
      <c r="CA98" s="20">
        <f t="shared" ca="1" si="481"/>
        <v>0</v>
      </c>
      <c r="CB98" s="34">
        <f t="shared" ca="1" si="532"/>
        <v>38.283740522639377</v>
      </c>
      <c r="CC98" s="34">
        <f t="shared" ca="1" si="533"/>
        <v>38.283740522639377</v>
      </c>
      <c r="CD98" s="25">
        <f t="shared" ca="1" si="482"/>
        <v>0</v>
      </c>
      <c r="CE98" s="35">
        <f t="shared" ca="1" si="421"/>
        <v>110.491</v>
      </c>
      <c r="CF98" s="35">
        <f t="shared" ca="1" si="422"/>
        <v>110.491</v>
      </c>
      <c r="CG98" s="47">
        <f t="shared" ca="1" si="534"/>
        <v>0</v>
      </c>
      <c r="CJ98" s="5">
        <f t="shared" ca="1" si="548"/>
        <v>91</v>
      </c>
      <c r="CK98" s="5">
        <f t="shared" ca="1" si="549"/>
        <v>80</v>
      </c>
      <c r="CL98" s="66">
        <f t="shared" ca="1" si="550"/>
        <v>0.12087912087912089</v>
      </c>
      <c r="CO98" s="5">
        <f t="shared" ca="1" si="423"/>
        <v>380532</v>
      </c>
      <c r="CP98" s="5">
        <f t="shared" ca="1" si="423"/>
        <v>41.692399999999999</v>
      </c>
      <c r="CQ98" s="5">
        <f t="shared" ca="1" si="423"/>
        <v>42576.5</v>
      </c>
      <c r="CR98" s="5">
        <f t="shared" ca="1" si="423"/>
        <v>25319.599999999999</v>
      </c>
      <c r="CS98" s="5">
        <f t="shared" ca="1" si="423"/>
        <v>0</v>
      </c>
      <c r="CT98" s="5">
        <f t="shared" ca="1" si="423"/>
        <v>4462.68</v>
      </c>
      <c r="CU98" s="5">
        <f t="shared" ca="1" si="423"/>
        <v>0</v>
      </c>
      <c r="CV98" s="5">
        <f t="shared" ca="1" si="423"/>
        <v>78429.8</v>
      </c>
      <c r="CW98" s="5">
        <f t="shared" ca="1" si="423"/>
        <v>229701</v>
      </c>
      <c r="CX98" s="5">
        <f t="shared" ca="1" si="423"/>
        <v>0</v>
      </c>
      <c r="CY98" s="5">
        <f t="shared" ca="1" si="423"/>
        <v>0</v>
      </c>
      <c r="CZ98" s="5">
        <f t="shared" ca="1" si="423"/>
        <v>0</v>
      </c>
      <c r="DA98" s="5"/>
      <c r="DB98" s="5">
        <f t="shared" ca="1" si="424"/>
        <v>7117.31</v>
      </c>
      <c r="DC98" s="5">
        <f t="shared" ca="1" si="424"/>
        <v>6407.83</v>
      </c>
      <c r="DD98" s="5">
        <f t="shared" ca="1" si="424"/>
        <v>0</v>
      </c>
      <c r="DE98" s="5">
        <f t="shared" ca="1" si="424"/>
        <v>0</v>
      </c>
      <c r="DF98" s="5">
        <f t="shared" ca="1" si="424"/>
        <v>0</v>
      </c>
      <c r="DG98" s="5">
        <f t="shared" ca="1" si="424"/>
        <v>0</v>
      </c>
      <c r="DH98" s="5">
        <f t="shared" ca="1" si="424"/>
        <v>709.48500000000001</v>
      </c>
      <c r="DI98" s="5">
        <f t="shared" ca="1" si="424"/>
        <v>0</v>
      </c>
      <c r="DJ98" s="5">
        <f t="shared" ca="1" si="424"/>
        <v>0</v>
      </c>
      <c r="DK98" s="5">
        <f t="shared" ca="1" si="424"/>
        <v>0</v>
      </c>
      <c r="DL98" s="5">
        <f t="shared" ca="1" si="424"/>
        <v>0</v>
      </c>
      <c r="DM98" s="5">
        <f t="shared" ca="1" si="424"/>
        <v>0</v>
      </c>
      <c r="DN98" s="5"/>
      <c r="DO98" s="5">
        <f t="shared" ca="1" si="425"/>
        <v>107.64</v>
      </c>
      <c r="DP98" s="5">
        <f t="shared" ca="1" si="425"/>
        <v>19.239899999999999</v>
      </c>
      <c r="DQ98" s="5">
        <f t="shared" ca="1" si="425"/>
        <v>37.092199999999998</v>
      </c>
      <c r="DR98" s="5">
        <f t="shared" ca="1" si="425"/>
        <v>12.342700000000001</v>
      </c>
      <c r="DS98" s="5">
        <f t="shared" ca="1" si="425"/>
        <v>0</v>
      </c>
      <c r="DT98" s="5">
        <f t="shared" ca="1" si="425"/>
        <v>1.40039</v>
      </c>
      <c r="DU98" s="5">
        <f t="shared" ca="1" si="425"/>
        <v>1.90907</v>
      </c>
      <c r="DV98" s="5">
        <f t="shared" ca="1" si="425"/>
        <v>35.655900000000003</v>
      </c>
      <c r="DW98" s="5"/>
      <c r="DX98" s="20">
        <f t="shared" ca="1" si="483"/>
        <v>37.482540473411177</v>
      </c>
      <c r="DY98" s="20">
        <f t="shared" ca="1" si="484"/>
        <v>11.951362063496918</v>
      </c>
      <c r="DZ98" s="20">
        <f t="shared" ca="1" si="485"/>
        <v>2.7088752102454325</v>
      </c>
      <c r="EA98" s="20">
        <f t="shared" ca="1" si="486"/>
        <v>1.6109270788658119</v>
      </c>
      <c r="EB98" s="20">
        <f t="shared" ca="1" si="487"/>
        <v>0</v>
      </c>
      <c r="EC98" s="20">
        <f t="shared" ca="1" si="488"/>
        <v>0.2839322918337131</v>
      </c>
      <c r="ED98" s="20">
        <f t="shared" ca="1" si="489"/>
        <v>1.322979872379624</v>
      </c>
      <c r="EE98" s="20">
        <f t="shared" ca="1" si="490"/>
        <v>4.9899954426622006</v>
      </c>
      <c r="EF98" s="20">
        <f t="shared" ca="1" si="491"/>
        <v>14.61443154483309</v>
      </c>
      <c r="EG98" s="20">
        <f t="shared" ca="1" si="492"/>
        <v>0</v>
      </c>
      <c r="EH98" s="20">
        <f t="shared" ca="1" si="493"/>
        <v>0</v>
      </c>
      <c r="EI98" s="5"/>
      <c r="EJ98" s="5"/>
      <c r="EK98" s="5"/>
      <c r="EL98" s="5">
        <f t="shared" ca="1" si="551"/>
        <v>380532</v>
      </c>
      <c r="EM98" s="5">
        <f t="shared" ca="1" si="551"/>
        <v>41.692399999999999</v>
      </c>
      <c r="EN98" s="5">
        <f t="shared" ca="1" si="551"/>
        <v>42576.5</v>
      </c>
      <c r="EO98" s="5">
        <f t="shared" ca="1" si="551"/>
        <v>25319.599999999999</v>
      </c>
      <c r="EP98" s="5">
        <f t="shared" ca="1" si="551"/>
        <v>0</v>
      </c>
      <c r="EQ98" s="5">
        <f t="shared" ca="1" si="551"/>
        <v>4462.68</v>
      </c>
      <c r="ER98" s="5">
        <f t="shared" ca="1" si="551"/>
        <v>0</v>
      </c>
      <c r="ES98" s="5">
        <f t="shared" ca="1" si="551"/>
        <v>78429.8</v>
      </c>
      <c r="ET98" s="5">
        <f t="shared" ca="1" si="551"/>
        <v>229701</v>
      </c>
      <c r="EU98" s="5">
        <f t="shared" ca="1" si="551"/>
        <v>0</v>
      </c>
      <c r="EV98" s="5">
        <f t="shared" ca="1" si="551"/>
        <v>0</v>
      </c>
      <c r="EW98" s="5">
        <f t="shared" ca="1" si="552"/>
        <v>0</v>
      </c>
      <c r="EX98" s="5"/>
      <c r="EY98" s="5">
        <f t="shared" ca="1" si="553"/>
        <v>7117.31</v>
      </c>
      <c r="EZ98" s="5">
        <f t="shared" ca="1" si="553"/>
        <v>6407.83</v>
      </c>
      <c r="FA98" s="5">
        <f t="shared" ca="1" si="553"/>
        <v>0</v>
      </c>
      <c r="FB98" s="5">
        <f t="shared" ca="1" si="553"/>
        <v>0</v>
      </c>
      <c r="FC98" s="5">
        <f t="shared" ca="1" si="553"/>
        <v>0</v>
      </c>
      <c r="FD98" s="5">
        <f t="shared" ca="1" si="553"/>
        <v>0</v>
      </c>
      <c r="FE98" s="5">
        <f t="shared" ca="1" si="553"/>
        <v>709.48500000000001</v>
      </c>
      <c r="FF98" s="5">
        <f t="shared" ca="1" si="553"/>
        <v>0</v>
      </c>
      <c r="FG98" s="5">
        <f t="shared" ca="1" si="553"/>
        <v>0</v>
      </c>
      <c r="FH98" s="5">
        <f t="shared" ca="1" si="553"/>
        <v>0</v>
      </c>
      <c r="FI98" s="5">
        <f t="shared" ca="1" si="553"/>
        <v>0</v>
      </c>
      <c r="FJ98" s="5">
        <f t="shared" ca="1" si="554"/>
        <v>0</v>
      </c>
      <c r="FK98" s="5"/>
      <c r="FL98" s="5">
        <f t="shared" ca="1" si="555"/>
        <v>107.64</v>
      </c>
      <c r="FM98" s="5">
        <f t="shared" ca="1" si="555"/>
        <v>19.239899999999999</v>
      </c>
      <c r="FN98" s="5">
        <f t="shared" ca="1" si="555"/>
        <v>37.092199999999998</v>
      </c>
      <c r="FO98" s="5">
        <f t="shared" ca="1" si="555"/>
        <v>12.342700000000001</v>
      </c>
      <c r="FP98" s="5">
        <f t="shared" ca="1" si="555"/>
        <v>0</v>
      </c>
      <c r="FQ98" s="5">
        <f t="shared" ca="1" si="555"/>
        <v>1.40039</v>
      </c>
      <c r="FR98" s="5">
        <f t="shared" ca="1" si="555"/>
        <v>1.90907</v>
      </c>
      <c r="FS98" s="5">
        <f t="shared" ca="1" si="555"/>
        <v>35.655900000000003</v>
      </c>
      <c r="FT98" s="5"/>
      <c r="FU98" s="20">
        <f t="shared" ca="1" si="494"/>
        <v>37.482540473411177</v>
      </c>
      <c r="FV98" s="20">
        <f t="shared" ca="1" si="495"/>
        <v>11.951362063496918</v>
      </c>
      <c r="FW98" s="20">
        <f t="shared" ca="1" si="496"/>
        <v>2.7088752102454325</v>
      </c>
      <c r="FX98" s="20">
        <f t="shared" ca="1" si="497"/>
        <v>1.6109270788658119</v>
      </c>
      <c r="FY98" s="20">
        <f t="shared" ca="1" si="498"/>
        <v>0</v>
      </c>
      <c r="FZ98" s="20">
        <f t="shared" ca="1" si="499"/>
        <v>0.2839322918337131</v>
      </c>
      <c r="GA98" s="20">
        <f t="shared" ca="1" si="500"/>
        <v>1.322979872379624</v>
      </c>
      <c r="GB98" s="20">
        <f t="shared" ca="1" si="501"/>
        <v>4.9899954426622006</v>
      </c>
      <c r="GC98" s="20">
        <f t="shared" ca="1" si="502"/>
        <v>14.61443154483309</v>
      </c>
      <c r="GD98" s="20">
        <f t="shared" ca="1" si="503"/>
        <v>0</v>
      </c>
      <c r="GE98" s="20">
        <f t="shared" ca="1" si="504"/>
        <v>0</v>
      </c>
      <c r="GF98" s="5"/>
      <c r="GG98" s="5"/>
      <c r="GH98" s="5"/>
      <c r="GI98" s="5">
        <f t="shared" ca="1" si="428"/>
        <v>384815</v>
      </c>
      <c r="GJ98" s="5">
        <f t="shared" ca="1" si="428"/>
        <v>40.71</v>
      </c>
      <c r="GK98" s="5">
        <f t="shared" ca="1" si="428"/>
        <v>40364.800000000003</v>
      </c>
      <c r="GL98" s="5">
        <f t="shared" ca="1" si="428"/>
        <v>38498.1</v>
      </c>
      <c r="GM98" s="5">
        <f t="shared" ca="1" si="428"/>
        <v>0</v>
      </c>
      <c r="GN98" s="5">
        <f t="shared" ca="1" si="428"/>
        <v>2870.01</v>
      </c>
      <c r="GO98" s="5">
        <f t="shared" ca="1" si="428"/>
        <v>0</v>
      </c>
      <c r="GP98" s="5">
        <f t="shared" ca="1" si="428"/>
        <v>73340.100000000006</v>
      </c>
      <c r="GQ98" s="5">
        <f t="shared" ca="1" si="428"/>
        <v>229701</v>
      </c>
      <c r="GR98" s="5">
        <f t="shared" ca="1" si="428"/>
        <v>0</v>
      </c>
      <c r="GS98" s="5">
        <f t="shared" ca="1" si="428"/>
        <v>0</v>
      </c>
      <c r="GT98" s="5">
        <f t="shared" ca="1" si="428"/>
        <v>0</v>
      </c>
      <c r="GU98" s="5"/>
      <c r="GV98" s="5">
        <f t="shared" ca="1" si="429"/>
        <v>7400.84</v>
      </c>
      <c r="GW98" s="5">
        <f t="shared" ca="1" si="429"/>
        <v>6659.98</v>
      </c>
      <c r="GX98" s="5">
        <f t="shared" ca="1" si="429"/>
        <v>0</v>
      </c>
      <c r="GY98" s="5">
        <f t="shared" ca="1" si="429"/>
        <v>0</v>
      </c>
      <c r="GZ98" s="5">
        <f t="shared" ca="1" si="429"/>
        <v>0</v>
      </c>
      <c r="HA98" s="5">
        <f t="shared" ca="1" si="429"/>
        <v>0</v>
      </c>
      <c r="HB98" s="5">
        <f t="shared" ca="1" si="429"/>
        <v>740.86500000000001</v>
      </c>
      <c r="HC98" s="5">
        <f t="shared" ca="1" si="429"/>
        <v>0</v>
      </c>
      <c r="HD98" s="5">
        <f t="shared" ca="1" si="429"/>
        <v>0</v>
      </c>
      <c r="HE98" s="5">
        <f t="shared" ca="1" si="429"/>
        <v>0</v>
      </c>
      <c r="HF98" s="5">
        <f t="shared" ca="1" si="429"/>
        <v>0</v>
      </c>
      <c r="HG98" s="5">
        <f t="shared" ca="1" si="429"/>
        <v>0</v>
      </c>
      <c r="HH98" s="5"/>
      <c r="HI98" s="5">
        <f t="shared" ca="1" si="430"/>
        <v>110.491</v>
      </c>
      <c r="HJ98" s="5">
        <f t="shared" ca="1" si="430"/>
        <v>20.013300000000001</v>
      </c>
      <c r="HK98" s="5">
        <f t="shared" ca="1" si="430"/>
        <v>35.7014</v>
      </c>
      <c r="HL98" s="5">
        <f t="shared" ca="1" si="430"/>
        <v>18.754300000000001</v>
      </c>
      <c r="HM98" s="5">
        <f t="shared" ca="1" si="430"/>
        <v>0</v>
      </c>
      <c r="HN98" s="5">
        <f t="shared" ca="1" si="430"/>
        <v>0.89959800000000001</v>
      </c>
      <c r="HO98" s="5">
        <f t="shared" ca="1" si="430"/>
        <v>1.99318</v>
      </c>
      <c r="HP98" s="5">
        <f t="shared" ca="1" si="430"/>
        <v>33.128999999999998</v>
      </c>
      <c r="HQ98" s="5"/>
      <c r="HR98" s="20">
        <f t="shared" ca="1" si="535"/>
        <v>38.283740522639377</v>
      </c>
      <c r="HS98" s="20">
        <f t="shared" ca="1" si="536"/>
        <v>12.421484799301854</v>
      </c>
      <c r="HT98" s="20">
        <f t="shared" ca="1" si="537"/>
        <v>2.5681586341412479</v>
      </c>
      <c r="HU98" s="20">
        <f t="shared" ca="1" si="538"/>
        <v>2.4493922405916333</v>
      </c>
      <c r="HV98" s="20">
        <f t="shared" ca="1" si="539"/>
        <v>0</v>
      </c>
      <c r="HW98" s="20">
        <f t="shared" ca="1" si="540"/>
        <v>0.1826007056041829</v>
      </c>
      <c r="HX98" s="20">
        <f t="shared" ca="1" si="541"/>
        <v>1.3814942995983426</v>
      </c>
      <c r="HY98" s="20">
        <f t="shared" ca="1" si="542"/>
        <v>4.666169807450613</v>
      </c>
      <c r="HZ98" s="20">
        <f t="shared" ca="1" si="543"/>
        <v>14.61443154483309</v>
      </c>
      <c r="IA98" s="20">
        <f t="shared" ca="1" si="544"/>
        <v>0</v>
      </c>
      <c r="IB98" s="20">
        <f t="shared" ca="1" si="545"/>
        <v>0</v>
      </c>
      <c r="IC98" s="5"/>
      <c r="ID98" s="5"/>
      <c r="IE98" s="5"/>
      <c r="IF98" s="5">
        <f t="shared" ca="1" si="556"/>
        <v>384815</v>
      </c>
      <c r="IG98" s="5">
        <f t="shared" ca="1" si="556"/>
        <v>40.71</v>
      </c>
      <c r="IH98" s="5">
        <f t="shared" ca="1" si="556"/>
        <v>40364.800000000003</v>
      </c>
      <c r="II98" s="5">
        <f t="shared" ca="1" si="556"/>
        <v>38498.1</v>
      </c>
      <c r="IJ98" s="5">
        <f t="shared" ca="1" si="556"/>
        <v>0</v>
      </c>
      <c r="IK98" s="5">
        <f t="shared" ca="1" si="556"/>
        <v>2870.01</v>
      </c>
      <c r="IL98" s="5">
        <f t="shared" ca="1" si="556"/>
        <v>0</v>
      </c>
      <c r="IM98" s="5">
        <f t="shared" ca="1" si="556"/>
        <v>73340.100000000006</v>
      </c>
      <c r="IN98" s="5">
        <f t="shared" ca="1" si="556"/>
        <v>229701</v>
      </c>
      <c r="IO98" s="5">
        <f t="shared" ca="1" si="556"/>
        <v>0</v>
      </c>
      <c r="IP98" s="5">
        <f t="shared" ca="1" si="556"/>
        <v>0</v>
      </c>
      <c r="IQ98" s="5">
        <f t="shared" ca="1" si="557"/>
        <v>0</v>
      </c>
      <c r="IR98" s="5"/>
      <c r="IS98" s="5">
        <f t="shared" ca="1" si="558"/>
        <v>7400.84</v>
      </c>
      <c r="IT98" s="5">
        <f t="shared" ca="1" si="558"/>
        <v>6659.98</v>
      </c>
      <c r="IU98" s="5">
        <f t="shared" ca="1" si="558"/>
        <v>0</v>
      </c>
      <c r="IV98" s="5">
        <f t="shared" ca="1" si="558"/>
        <v>0</v>
      </c>
      <c r="IW98" s="5">
        <f t="shared" ca="1" si="558"/>
        <v>0</v>
      </c>
      <c r="IX98" s="5">
        <f t="shared" ca="1" si="558"/>
        <v>0</v>
      </c>
      <c r="IY98" s="5">
        <f t="shared" ca="1" si="558"/>
        <v>740.86500000000001</v>
      </c>
      <c r="IZ98" s="5">
        <f t="shared" ca="1" si="558"/>
        <v>0</v>
      </c>
      <c r="JA98" s="5">
        <f t="shared" ca="1" si="558"/>
        <v>0</v>
      </c>
      <c r="JB98" s="5">
        <f t="shared" ca="1" si="558"/>
        <v>0</v>
      </c>
      <c r="JC98" s="5">
        <f t="shared" ca="1" si="558"/>
        <v>0</v>
      </c>
      <c r="JD98" s="5">
        <f t="shared" ca="1" si="559"/>
        <v>0</v>
      </c>
      <c r="JE98" s="5"/>
      <c r="JF98" s="5">
        <f t="shared" ca="1" si="560"/>
        <v>110.491</v>
      </c>
      <c r="JG98" s="5">
        <f t="shared" ca="1" si="560"/>
        <v>20.013300000000001</v>
      </c>
      <c r="JH98" s="5">
        <f t="shared" ca="1" si="560"/>
        <v>35.7014</v>
      </c>
      <c r="JI98" s="5">
        <f t="shared" ca="1" si="560"/>
        <v>18.754300000000001</v>
      </c>
      <c r="JJ98" s="5">
        <f t="shared" ca="1" si="560"/>
        <v>0</v>
      </c>
      <c r="JK98" s="5">
        <f t="shared" ca="1" si="560"/>
        <v>0.89959800000000001</v>
      </c>
      <c r="JL98" s="5">
        <f t="shared" ca="1" si="560"/>
        <v>1.99318</v>
      </c>
      <c r="JM98" s="5">
        <f t="shared" ca="1" si="560"/>
        <v>33.128999999999998</v>
      </c>
      <c r="JN98" s="5"/>
      <c r="JO98" s="20">
        <f t="shared" ca="1" si="505"/>
        <v>38.283740522639377</v>
      </c>
      <c r="JP98" s="20">
        <f t="shared" ca="1" si="506"/>
        <v>12.421484799301854</v>
      </c>
      <c r="JQ98" s="20">
        <f t="shared" ca="1" si="507"/>
        <v>2.5681586341412479</v>
      </c>
      <c r="JR98" s="20">
        <f t="shared" ca="1" si="508"/>
        <v>2.4493922405916333</v>
      </c>
      <c r="JS98" s="20">
        <f t="shared" ca="1" si="509"/>
        <v>0</v>
      </c>
      <c r="JT98" s="20">
        <f t="shared" ca="1" si="510"/>
        <v>0.1826007056041829</v>
      </c>
      <c r="JU98" s="20">
        <f t="shared" ca="1" si="511"/>
        <v>1.3814942995983426</v>
      </c>
      <c r="JV98" s="20">
        <f t="shared" ca="1" si="512"/>
        <v>4.666169807450613</v>
      </c>
      <c r="JW98" s="20">
        <f t="shared" ca="1" si="513"/>
        <v>14.61443154483309</v>
      </c>
      <c r="JX98" s="20">
        <f t="shared" ca="1" si="514"/>
        <v>0</v>
      </c>
      <c r="JY98" s="20">
        <f t="shared" ca="1" si="515"/>
        <v>0</v>
      </c>
    </row>
    <row r="99" spans="1:285" ht="15" customHeight="1" x14ac:dyDescent="0.25">
      <c r="A99" s="5">
        <f>IF('Old Results'!E79='New Results'!E79,'New Results'!E79,"0")</f>
        <v>53627.8</v>
      </c>
      <c r="B99" s="5">
        <f t="shared" si="333"/>
        <v>3019</v>
      </c>
      <c r="C99" s="28">
        <f t="shared" si="413"/>
        <v>78</v>
      </c>
      <c r="D99" s="43">
        <f>'Old Results'!C79</f>
        <v>301916</v>
      </c>
      <c r="E99" s="43">
        <f>'New Results'!C79</f>
        <v>301916</v>
      </c>
      <c r="F99" s="5">
        <f t="shared" ca="1" si="432"/>
        <v>0</v>
      </c>
      <c r="G99" s="5">
        <f t="shared" ca="1" si="433"/>
        <v>0</v>
      </c>
      <c r="H99" s="5">
        <f t="shared" ca="1" si="434"/>
        <v>0</v>
      </c>
      <c r="I99" s="5">
        <f t="shared" ca="1" si="435"/>
        <v>0</v>
      </c>
      <c r="J99" s="5">
        <f t="shared" ca="1" si="436"/>
        <v>0</v>
      </c>
      <c r="K99" s="5">
        <f t="shared" ca="1" si="437"/>
        <v>0</v>
      </c>
      <c r="L99" s="5">
        <f t="shared" ca="1" si="438"/>
        <v>0</v>
      </c>
      <c r="M99" s="5">
        <f t="shared" ca="1" si="439"/>
        <v>0</v>
      </c>
      <c r="N99" s="5">
        <f t="shared" ca="1" si="440"/>
        <v>0</v>
      </c>
      <c r="O99" s="5">
        <f t="shared" ca="1" si="441"/>
        <v>0</v>
      </c>
      <c r="P99" s="5">
        <f t="shared" ca="1" si="442"/>
        <v>0</v>
      </c>
      <c r="Q99" s="5">
        <f t="shared" ca="1" si="442"/>
        <v>0</v>
      </c>
      <c r="R99" s="5">
        <f t="shared" ca="1" si="443"/>
        <v>0</v>
      </c>
      <c r="S99" s="5">
        <f t="shared" ca="1" si="444"/>
        <v>0</v>
      </c>
      <c r="T99" s="5">
        <f t="shared" ca="1" si="445"/>
        <v>0</v>
      </c>
      <c r="U99" s="5">
        <f t="shared" ca="1" si="446"/>
        <v>0</v>
      </c>
      <c r="V99" s="5">
        <f t="shared" ca="1" si="447"/>
        <v>0</v>
      </c>
      <c r="W99" s="5">
        <f t="shared" ca="1" si="448"/>
        <v>0</v>
      </c>
      <c r="X99" s="5">
        <f t="shared" ca="1" si="449"/>
        <v>0</v>
      </c>
      <c r="Y99" s="5">
        <f t="shared" ca="1" si="450"/>
        <v>0</v>
      </c>
      <c r="Z99" s="5">
        <f t="shared" ca="1" si="451"/>
        <v>0</v>
      </c>
      <c r="AA99" s="5">
        <f t="shared" ca="1" si="452"/>
        <v>0</v>
      </c>
      <c r="AB99" s="5">
        <f t="shared" ca="1" si="453"/>
        <v>0</v>
      </c>
      <c r="AC99" s="5">
        <f t="shared" ca="1" si="453"/>
        <v>0</v>
      </c>
      <c r="AD99" s="38">
        <f t="shared" ca="1" si="454"/>
        <v>0</v>
      </c>
      <c r="AE99" s="38">
        <f t="shared" ca="1" si="455"/>
        <v>0</v>
      </c>
      <c r="AF99" s="38">
        <f t="shared" ca="1" si="456"/>
        <v>0</v>
      </c>
      <c r="AG99" s="38">
        <f t="shared" ca="1" si="457"/>
        <v>0</v>
      </c>
      <c r="AH99" s="38">
        <f t="shared" ca="1" si="458"/>
        <v>0</v>
      </c>
      <c r="AI99" s="38">
        <f t="shared" ca="1" si="459"/>
        <v>0</v>
      </c>
      <c r="AJ99" s="38">
        <f t="shared" ca="1" si="460"/>
        <v>0</v>
      </c>
      <c r="AK99" s="38">
        <f t="shared" ca="1" si="461"/>
        <v>0</v>
      </c>
      <c r="AL99" s="34">
        <f t="shared" ca="1" si="516"/>
        <v>36.535416705514677</v>
      </c>
      <c r="AM99" s="34">
        <f t="shared" ca="1" si="517"/>
        <v>36.535416705514677</v>
      </c>
      <c r="AN99" s="25">
        <f t="shared" ca="1" si="462"/>
        <v>0</v>
      </c>
      <c r="AO99" s="35">
        <f t="shared" ca="1" si="417"/>
        <v>106.33799999999999</v>
      </c>
      <c r="AP99" s="35">
        <f t="shared" ca="1" si="418"/>
        <v>106.33799999999999</v>
      </c>
      <c r="AQ99" s="47">
        <f t="shared" ca="1" si="546"/>
        <v>0</v>
      </c>
      <c r="AR99" s="35">
        <f t="shared" ca="1" si="518"/>
        <v>4.2</v>
      </c>
      <c r="AS99" s="35">
        <f t="shared" ca="1" si="519"/>
        <v>4.2</v>
      </c>
      <c r="AT99" s="49">
        <f t="shared" ca="1" si="547"/>
        <v>0</v>
      </c>
      <c r="AU99" s="5"/>
      <c r="AV99" s="5">
        <f t="shared" ca="1" si="520"/>
        <v>0</v>
      </c>
      <c r="AW99" s="5">
        <f t="shared" ca="1" si="521"/>
        <v>0</v>
      </c>
      <c r="AX99" s="5">
        <f t="shared" ca="1" si="522"/>
        <v>0</v>
      </c>
      <c r="AY99" s="5">
        <f t="shared" ca="1" si="523"/>
        <v>0</v>
      </c>
      <c r="AZ99" s="5">
        <f t="shared" ca="1" si="524"/>
        <v>0</v>
      </c>
      <c r="BA99" s="5">
        <f t="shared" ca="1" si="525"/>
        <v>0</v>
      </c>
      <c r="BB99" s="5">
        <f t="shared" ca="1" si="526"/>
        <v>0</v>
      </c>
      <c r="BC99" s="5">
        <f t="shared" ca="1" si="527"/>
        <v>0</v>
      </c>
      <c r="BD99" s="5">
        <f t="shared" ca="1" si="528"/>
        <v>0</v>
      </c>
      <c r="BE99" s="5">
        <f t="shared" ca="1" si="529"/>
        <v>0</v>
      </c>
      <c r="BF99" s="5">
        <f t="shared" ca="1" si="530"/>
        <v>0</v>
      </c>
      <c r="BG99" s="5">
        <f t="shared" ca="1" si="531"/>
        <v>0</v>
      </c>
      <c r="BH99" s="5">
        <f t="shared" ca="1" si="463"/>
        <v>0</v>
      </c>
      <c r="BI99" s="5">
        <f t="shared" ca="1" si="464"/>
        <v>0</v>
      </c>
      <c r="BJ99" s="5">
        <f t="shared" ca="1" si="465"/>
        <v>0</v>
      </c>
      <c r="BK99" s="5">
        <f t="shared" ca="1" si="466"/>
        <v>0</v>
      </c>
      <c r="BL99" s="5">
        <f t="shared" ca="1" si="467"/>
        <v>0</v>
      </c>
      <c r="BM99" s="5">
        <f t="shared" ca="1" si="468"/>
        <v>0</v>
      </c>
      <c r="BN99" s="5">
        <f t="shared" ca="1" si="469"/>
        <v>0</v>
      </c>
      <c r="BO99" s="5">
        <f t="shared" ca="1" si="470"/>
        <v>0</v>
      </c>
      <c r="BP99" s="5">
        <f t="shared" ca="1" si="471"/>
        <v>0</v>
      </c>
      <c r="BQ99" s="5">
        <f t="shared" ca="1" si="472"/>
        <v>0</v>
      </c>
      <c r="BR99" s="5">
        <f t="shared" ca="1" si="473"/>
        <v>0</v>
      </c>
      <c r="BS99" s="5">
        <f t="shared" ca="1" si="473"/>
        <v>0</v>
      </c>
      <c r="BT99" s="38">
        <f t="shared" ca="1" si="474"/>
        <v>0</v>
      </c>
      <c r="BU99" s="38">
        <f t="shared" ca="1" si="475"/>
        <v>0</v>
      </c>
      <c r="BV99" s="38">
        <f t="shared" ca="1" si="476"/>
        <v>0</v>
      </c>
      <c r="BW99" s="38">
        <f t="shared" ca="1" si="477"/>
        <v>0</v>
      </c>
      <c r="BX99" s="38">
        <f t="shared" ca="1" si="478"/>
        <v>0</v>
      </c>
      <c r="BY99" s="38">
        <f t="shared" ca="1" si="479"/>
        <v>0</v>
      </c>
      <c r="BZ99" s="38">
        <f t="shared" ca="1" si="480"/>
        <v>0</v>
      </c>
      <c r="CA99" s="20">
        <f t="shared" ca="1" si="481"/>
        <v>0</v>
      </c>
      <c r="CB99" s="34">
        <f t="shared" ca="1" si="532"/>
        <v>38.283740522639377</v>
      </c>
      <c r="CC99" s="34">
        <f t="shared" ca="1" si="533"/>
        <v>38.283740522639377</v>
      </c>
      <c r="CD99" s="25">
        <f t="shared" ca="1" si="482"/>
        <v>0</v>
      </c>
      <c r="CE99" s="35">
        <f t="shared" ca="1" si="421"/>
        <v>110.491</v>
      </c>
      <c r="CF99" s="35">
        <f t="shared" ca="1" si="422"/>
        <v>110.491</v>
      </c>
      <c r="CG99" s="47">
        <f t="shared" ca="1" si="534"/>
        <v>0</v>
      </c>
      <c r="CJ99" s="5">
        <f t="shared" ca="1" si="548"/>
        <v>93</v>
      </c>
      <c r="CK99" s="5">
        <f t="shared" ca="1" si="549"/>
        <v>80</v>
      </c>
      <c r="CL99" s="66">
        <f t="shared" ca="1" si="550"/>
        <v>0.13978494623655913</v>
      </c>
      <c r="CO99" s="5">
        <f t="shared" ca="1" si="423"/>
        <v>380835</v>
      </c>
      <c r="CP99" s="5">
        <f t="shared" ca="1" si="423"/>
        <v>38.320399999999999</v>
      </c>
      <c r="CQ99" s="5">
        <f t="shared" ca="1" si="423"/>
        <v>42890.6</v>
      </c>
      <c r="CR99" s="5">
        <f t="shared" ca="1" si="423"/>
        <v>25497</v>
      </c>
      <c r="CS99" s="5">
        <f t="shared" ca="1" si="423"/>
        <v>0</v>
      </c>
      <c r="CT99" s="5">
        <f t="shared" ca="1" si="423"/>
        <v>4274.33</v>
      </c>
      <c r="CU99" s="5">
        <f t="shared" ca="1" si="423"/>
        <v>0</v>
      </c>
      <c r="CV99" s="5">
        <f t="shared" ca="1" si="423"/>
        <v>78433.100000000006</v>
      </c>
      <c r="CW99" s="5">
        <f t="shared" ca="1" si="423"/>
        <v>229701</v>
      </c>
      <c r="CX99" s="5">
        <f t="shared" ca="1" si="423"/>
        <v>0</v>
      </c>
      <c r="CY99" s="5">
        <f t="shared" ca="1" si="423"/>
        <v>0</v>
      </c>
      <c r="CZ99" s="5">
        <f t="shared" ca="1" si="423"/>
        <v>0</v>
      </c>
      <c r="DA99" s="5"/>
      <c r="DB99" s="5">
        <f t="shared" ca="1" si="424"/>
        <v>6599.05</v>
      </c>
      <c r="DC99" s="5">
        <f t="shared" ca="1" si="424"/>
        <v>5889.57</v>
      </c>
      <c r="DD99" s="5">
        <f t="shared" ca="1" si="424"/>
        <v>0</v>
      </c>
      <c r="DE99" s="5">
        <f t="shared" ca="1" si="424"/>
        <v>0</v>
      </c>
      <c r="DF99" s="5">
        <f t="shared" ca="1" si="424"/>
        <v>0</v>
      </c>
      <c r="DG99" s="5">
        <f t="shared" ca="1" si="424"/>
        <v>0</v>
      </c>
      <c r="DH99" s="5">
        <f t="shared" ca="1" si="424"/>
        <v>709.48400000000004</v>
      </c>
      <c r="DI99" s="5">
        <f t="shared" ca="1" si="424"/>
        <v>0</v>
      </c>
      <c r="DJ99" s="5">
        <f t="shared" ca="1" si="424"/>
        <v>0</v>
      </c>
      <c r="DK99" s="5">
        <f t="shared" ca="1" si="424"/>
        <v>0</v>
      </c>
      <c r="DL99" s="5">
        <f t="shared" ca="1" si="424"/>
        <v>0</v>
      </c>
      <c r="DM99" s="5">
        <f t="shared" ca="1" si="424"/>
        <v>0</v>
      </c>
      <c r="DN99" s="5"/>
      <c r="DO99" s="5">
        <f t="shared" ca="1" si="425"/>
        <v>106.33799999999999</v>
      </c>
      <c r="DP99" s="5">
        <f t="shared" ca="1" si="425"/>
        <v>17.7074</v>
      </c>
      <c r="DQ99" s="5">
        <f t="shared" ca="1" si="425"/>
        <v>37.283299999999997</v>
      </c>
      <c r="DR99" s="5">
        <f t="shared" ca="1" si="425"/>
        <v>12.4391</v>
      </c>
      <c r="DS99" s="5">
        <f t="shared" ca="1" si="425"/>
        <v>0</v>
      </c>
      <c r="DT99" s="5">
        <f t="shared" ca="1" si="425"/>
        <v>1.34198</v>
      </c>
      <c r="DU99" s="5">
        <f t="shared" ca="1" si="425"/>
        <v>1.90906</v>
      </c>
      <c r="DV99" s="5">
        <f t="shared" ca="1" si="425"/>
        <v>35.657200000000003</v>
      </c>
      <c r="DW99" s="5"/>
      <c r="DX99" s="20">
        <f t="shared" ca="1" si="483"/>
        <v>36.535416705514677</v>
      </c>
      <c r="DY99" s="20">
        <f t="shared" ca="1" si="484"/>
        <v>10.984745770007347</v>
      </c>
      <c r="DZ99" s="20">
        <f t="shared" ca="1" si="485"/>
        <v>2.7288594199277236</v>
      </c>
      <c r="EA99" s="20">
        <f t="shared" ca="1" si="486"/>
        <v>1.6222139263590898</v>
      </c>
      <c r="EB99" s="20">
        <f t="shared" ca="1" si="487"/>
        <v>0</v>
      </c>
      <c r="EC99" s="20">
        <f t="shared" ca="1" si="488"/>
        <v>0.27194876463326856</v>
      </c>
      <c r="ED99" s="20">
        <f t="shared" ca="1" si="489"/>
        <v>1.3229780076751239</v>
      </c>
      <c r="EE99" s="20">
        <f t="shared" ca="1" si="490"/>
        <v>4.9902054009301153</v>
      </c>
      <c r="EF99" s="20">
        <f t="shared" ca="1" si="491"/>
        <v>14.61443154483309</v>
      </c>
      <c r="EG99" s="20">
        <f t="shared" ca="1" si="492"/>
        <v>0</v>
      </c>
      <c r="EH99" s="20">
        <f t="shared" ca="1" si="493"/>
        <v>0</v>
      </c>
      <c r="EI99" s="5"/>
      <c r="EJ99" s="5"/>
      <c r="EK99" s="5"/>
      <c r="EL99" s="5">
        <f t="shared" ca="1" si="551"/>
        <v>380835</v>
      </c>
      <c r="EM99" s="5">
        <f t="shared" ca="1" si="551"/>
        <v>38.320399999999999</v>
      </c>
      <c r="EN99" s="5">
        <f t="shared" ca="1" si="551"/>
        <v>42890.6</v>
      </c>
      <c r="EO99" s="5">
        <f t="shared" ca="1" si="551"/>
        <v>25497</v>
      </c>
      <c r="EP99" s="5">
        <f t="shared" ca="1" si="551"/>
        <v>0</v>
      </c>
      <c r="EQ99" s="5">
        <f t="shared" ca="1" si="551"/>
        <v>4274.33</v>
      </c>
      <c r="ER99" s="5">
        <f t="shared" ca="1" si="551"/>
        <v>0</v>
      </c>
      <c r="ES99" s="5">
        <f t="shared" ca="1" si="551"/>
        <v>78433.100000000006</v>
      </c>
      <c r="ET99" s="5">
        <f t="shared" ca="1" si="551"/>
        <v>229701</v>
      </c>
      <c r="EU99" s="5">
        <f t="shared" ca="1" si="551"/>
        <v>0</v>
      </c>
      <c r="EV99" s="5">
        <f t="shared" ca="1" si="551"/>
        <v>0</v>
      </c>
      <c r="EW99" s="5">
        <f t="shared" ca="1" si="552"/>
        <v>0</v>
      </c>
      <c r="EX99" s="5"/>
      <c r="EY99" s="5">
        <f t="shared" ca="1" si="553"/>
        <v>6599.05</v>
      </c>
      <c r="EZ99" s="5">
        <f t="shared" ca="1" si="553"/>
        <v>5889.57</v>
      </c>
      <c r="FA99" s="5">
        <f t="shared" ca="1" si="553"/>
        <v>0</v>
      </c>
      <c r="FB99" s="5">
        <f t="shared" ca="1" si="553"/>
        <v>0</v>
      </c>
      <c r="FC99" s="5">
        <f t="shared" ca="1" si="553"/>
        <v>0</v>
      </c>
      <c r="FD99" s="5">
        <f t="shared" ca="1" si="553"/>
        <v>0</v>
      </c>
      <c r="FE99" s="5">
        <f t="shared" ca="1" si="553"/>
        <v>709.48400000000004</v>
      </c>
      <c r="FF99" s="5">
        <f t="shared" ca="1" si="553"/>
        <v>0</v>
      </c>
      <c r="FG99" s="5">
        <f t="shared" ca="1" si="553"/>
        <v>0</v>
      </c>
      <c r="FH99" s="5">
        <f t="shared" ca="1" si="553"/>
        <v>0</v>
      </c>
      <c r="FI99" s="5">
        <f t="shared" ca="1" si="553"/>
        <v>0</v>
      </c>
      <c r="FJ99" s="5">
        <f t="shared" ca="1" si="554"/>
        <v>0</v>
      </c>
      <c r="FK99" s="5"/>
      <c r="FL99" s="5">
        <f t="shared" ca="1" si="555"/>
        <v>106.33799999999999</v>
      </c>
      <c r="FM99" s="5">
        <f t="shared" ca="1" si="555"/>
        <v>17.7074</v>
      </c>
      <c r="FN99" s="5">
        <f t="shared" ca="1" si="555"/>
        <v>37.283299999999997</v>
      </c>
      <c r="FO99" s="5">
        <f t="shared" ca="1" si="555"/>
        <v>12.4391</v>
      </c>
      <c r="FP99" s="5">
        <f t="shared" ca="1" si="555"/>
        <v>0</v>
      </c>
      <c r="FQ99" s="5">
        <f t="shared" ca="1" si="555"/>
        <v>1.34198</v>
      </c>
      <c r="FR99" s="5">
        <f t="shared" ca="1" si="555"/>
        <v>1.90906</v>
      </c>
      <c r="FS99" s="5">
        <f t="shared" ca="1" si="555"/>
        <v>35.657200000000003</v>
      </c>
      <c r="FT99" s="5"/>
      <c r="FU99" s="20">
        <f t="shared" ca="1" si="494"/>
        <v>36.535416705514677</v>
      </c>
      <c r="FV99" s="20">
        <f t="shared" ca="1" si="495"/>
        <v>10.984745770007347</v>
      </c>
      <c r="FW99" s="20">
        <f t="shared" ca="1" si="496"/>
        <v>2.7288594199277236</v>
      </c>
      <c r="FX99" s="20">
        <f t="shared" ca="1" si="497"/>
        <v>1.6222139263590898</v>
      </c>
      <c r="FY99" s="20">
        <f t="shared" ca="1" si="498"/>
        <v>0</v>
      </c>
      <c r="FZ99" s="20">
        <f t="shared" ca="1" si="499"/>
        <v>0.27194876463326856</v>
      </c>
      <c r="GA99" s="20">
        <f t="shared" ca="1" si="500"/>
        <v>1.3229780076751239</v>
      </c>
      <c r="GB99" s="20">
        <f t="shared" ca="1" si="501"/>
        <v>4.9902054009301153</v>
      </c>
      <c r="GC99" s="20">
        <f t="shared" ca="1" si="502"/>
        <v>14.61443154483309</v>
      </c>
      <c r="GD99" s="20">
        <f t="shared" ca="1" si="503"/>
        <v>0</v>
      </c>
      <c r="GE99" s="20">
        <f t="shared" ca="1" si="504"/>
        <v>0</v>
      </c>
      <c r="GF99" s="5"/>
      <c r="GG99" s="5"/>
      <c r="GH99" s="5"/>
      <c r="GI99" s="5">
        <f t="shared" ca="1" si="428"/>
        <v>384815</v>
      </c>
      <c r="GJ99" s="5">
        <f t="shared" ca="1" si="428"/>
        <v>40.71</v>
      </c>
      <c r="GK99" s="5">
        <f t="shared" ca="1" si="428"/>
        <v>40364.800000000003</v>
      </c>
      <c r="GL99" s="5">
        <f t="shared" ca="1" si="428"/>
        <v>38498.1</v>
      </c>
      <c r="GM99" s="5">
        <f t="shared" ca="1" si="428"/>
        <v>0</v>
      </c>
      <c r="GN99" s="5">
        <f t="shared" ca="1" si="428"/>
        <v>2870.01</v>
      </c>
      <c r="GO99" s="5">
        <f t="shared" ca="1" si="428"/>
        <v>0</v>
      </c>
      <c r="GP99" s="5">
        <f t="shared" ca="1" si="428"/>
        <v>73340.100000000006</v>
      </c>
      <c r="GQ99" s="5">
        <f t="shared" ca="1" si="428"/>
        <v>229701</v>
      </c>
      <c r="GR99" s="5">
        <f t="shared" ca="1" si="428"/>
        <v>0</v>
      </c>
      <c r="GS99" s="5">
        <f t="shared" ca="1" si="428"/>
        <v>0</v>
      </c>
      <c r="GT99" s="5">
        <f t="shared" ca="1" si="428"/>
        <v>0</v>
      </c>
      <c r="GU99" s="5"/>
      <c r="GV99" s="5">
        <f t="shared" ca="1" si="429"/>
        <v>7400.84</v>
      </c>
      <c r="GW99" s="5">
        <f t="shared" ca="1" si="429"/>
        <v>6659.98</v>
      </c>
      <c r="GX99" s="5">
        <f t="shared" ca="1" si="429"/>
        <v>0</v>
      </c>
      <c r="GY99" s="5">
        <f t="shared" ca="1" si="429"/>
        <v>0</v>
      </c>
      <c r="GZ99" s="5">
        <f t="shared" ca="1" si="429"/>
        <v>0</v>
      </c>
      <c r="HA99" s="5">
        <f t="shared" ca="1" si="429"/>
        <v>0</v>
      </c>
      <c r="HB99" s="5">
        <f t="shared" ca="1" si="429"/>
        <v>740.86500000000001</v>
      </c>
      <c r="HC99" s="5">
        <f t="shared" ca="1" si="429"/>
        <v>0</v>
      </c>
      <c r="HD99" s="5">
        <f t="shared" ca="1" si="429"/>
        <v>0</v>
      </c>
      <c r="HE99" s="5">
        <f t="shared" ca="1" si="429"/>
        <v>0</v>
      </c>
      <c r="HF99" s="5">
        <f t="shared" ca="1" si="429"/>
        <v>0</v>
      </c>
      <c r="HG99" s="5">
        <f t="shared" ca="1" si="429"/>
        <v>0</v>
      </c>
      <c r="HH99" s="5"/>
      <c r="HI99" s="5">
        <f t="shared" ca="1" si="430"/>
        <v>110.491</v>
      </c>
      <c r="HJ99" s="5">
        <f t="shared" ca="1" si="430"/>
        <v>20.013300000000001</v>
      </c>
      <c r="HK99" s="5">
        <f t="shared" ca="1" si="430"/>
        <v>35.7014</v>
      </c>
      <c r="HL99" s="5">
        <f t="shared" ca="1" si="430"/>
        <v>18.754300000000001</v>
      </c>
      <c r="HM99" s="5">
        <f t="shared" ca="1" si="430"/>
        <v>0</v>
      </c>
      <c r="HN99" s="5">
        <f t="shared" ca="1" si="430"/>
        <v>0.89959800000000001</v>
      </c>
      <c r="HO99" s="5">
        <f t="shared" ca="1" si="430"/>
        <v>1.99318</v>
      </c>
      <c r="HP99" s="5">
        <f t="shared" ca="1" si="430"/>
        <v>33.128999999999998</v>
      </c>
      <c r="HQ99" s="5"/>
      <c r="HR99" s="20">
        <f t="shared" ca="1" si="535"/>
        <v>38.283740522639377</v>
      </c>
      <c r="HS99" s="20">
        <f t="shared" ca="1" si="536"/>
        <v>12.421484799301854</v>
      </c>
      <c r="HT99" s="20">
        <f t="shared" ca="1" si="537"/>
        <v>2.5681586341412479</v>
      </c>
      <c r="HU99" s="20">
        <f t="shared" ca="1" si="538"/>
        <v>2.4493922405916333</v>
      </c>
      <c r="HV99" s="20">
        <f t="shared" ca="1" si="539"/>
        <v>0</v>
      </c>
      <c r="HW99" s="20">
        <f t="shared" ca="1" si="540"/>
        <v>0.1826007056041829</v>
      </c>
      <c r="HX99" s="20">
        <f t="shared" ca="1" si="541"/>
        <v>1.3814942995983426</v>
      </c>
      <c r="HY99" s="20">
        <f t="shared" ca="1" si="542"/>
        <v>4.666169807450613</v>
      </c>
      <c r="HZ99" s="20">
        <f t="shared" ca="1" si="543"/>
        <v>14.61443154483309</v>
      </c>
      <c r="IA99" s="20">
        <f t="shared" ca="1" si="544"/>
        <v>0</v>
      </c>
      <c r="IB99" s="20">
        <f t="shared" ca="1" si="545"/>
        <v>0</v>
      </c>
      <c r="IC99" s="5"/>
      <c r="ID99" s="5"/>
      <c r="IE99" s="5"/>
      <c r="IF99" s="5">
        <f t="shared" ca="1" si="556"/>
        <v>384815</v>
      </c>
      <c r="IG99" s="5">
        <f t="shared" ca="1" si="556"/>
        <v>40.71</v>
      </c>
      <c r="IH99" s="5">
        <f t="shared" ca="1" si="556"/>
        <v>40364.800000000003</v>
      </c>
      <c r="II99" s="5">
        <f t="shared" ca="1" si="556"/>
        <v>38498.1</v>
      </c>
      <c r="IJ99" s="5">
        <f t="shared" ca="1" si="556"/>
        <v>0</v>
      </c>
      <c r="IK99" s="5">
        <f t="shared" ca="1" si="556"/>
        <v>2870.01</v>
      </c>
      <c r="IL99" s="5">
        <f t="shared" ca="1" si="556"/>
        <v>0</v>
      </c>
      <c r="IM99" s="5">
        <f t="shared" ca="1" si="556"/>
        <v>73340.100000000006</v>
      </c>
      <c r="IN99" s="5">
        <f t="shared" ca="1" si="556"/>
        <v>229701</v>
      </c>
      <c r="IO99" s="5">
        <f t="shared" ca="1" si="556"/>
        <v>0</v>
      </c>
      <c r="IP99" s="5">
        <f t="shared" ca="1" si="556"/>
        <v>0</v>
      </c>
      <c r="IQ99" s="5">
        <f t="shared" ca="1" si="557"/>
        <v>0</v>
      </c>
      <c r="IR99" s="5"/>
      <c r="IS99" s="5">
        <f t="shared" ca="1" si="558"/>
        <v>7400.84</v>
      </c>
      <c r="IT99" s="5">
        <f t="shared" ca="1" si="558"/>
        <v>6659.98</v>
      </c>
      <c r="IU99" s="5">
        <f t="shared" ca="1" si="558"/>
        <v>0</v>
      </c>
      <c r="IV99" s="5">
        <f t="shared" ca="1" si="558"/>
        <v>0</v>
      </c>
      <c r="IW99" s="5">
        <f t="shared" ca="1" si="558"/>
        <v>0</v>
      </c>
      <c r="IX99" s="5">
        <f t="shared" ca="1" si="558"/>
        <v>0</v>
      </c>
      <c r="IY99" s="5">
        <f t="shared" ca="1" si="558"/>
        <v>740.86500000000001</v>
      </c>
      <c r="IZ99" s="5">
        <f t="shared" ca="1" si="558"/>
        <v>0</v>
      </c>
      <c r="JA99" s="5">
        <f t="shared" ca="1" si="558"/>
        <v>0</v>
      </c>
      <c r="JB99" s="5">
        <f t="shared" ca="1" si="558"/>
        <v>0</v>
      </c>
      <c r="JC99" s="5">
        <f t="shared" ca="1" si="558"/>
        <v>0</v>
      </c>
      <c r="JD99" s="5">
        <f t="shared" ca="1" si="559"/>
        <v>0</v>
      </c>
      <c r="JE99" s="5"/>
      <c r="JF99" s="5">
        <f t="shared" ca="1" si="560"/>
        <v>110.491</v>
      </c>
      <c r="JG99" s="5">
        <f t="shared" ca="1" si="560"/>
        <v>20.013300000000001</v>
      </c>
      <c r="JH99" s="5">
        <f t="shared" ca="1" si="560"/>
        <v>35.7014</v>
      </c>
      <c r="JI99" s="5">
        <f t="shared" ca="1" si="560"/>
        <v>18.754300000000001</v>
      </c>
      <c r="JJ99" s="5">
        <f t="shared" ca="1" si="560"/>
        <v>0</v>
      </c>
      <c r="JK99" s="5">
        <f t="shared" ca="1" si="560"/>
        <v>0.89959800000000001</v>
      </c>
      <c r="JL99" s="5">
        <f t="shared" ca="1" si="560"/>
        <v>1.99318</v>
      </c>
      <c r="JM99" s="5">
        <f t="shared" ca="1" si="560"/>
        <v>33.128999999999998</v>
      </c>
      <c r="JN99" s="5"/>
      <c r="JO99" s="20">
        <f t="shared" ca="1" si="505"/>
        <v>38.283740522639377</v>
      </c>
      <c r="JP99" s="20">
        <f t="shared" ca="1" si="506"/>
        <v>12.421484799301854</v>
      </c>
      <c r="JQ99" s="20">
        <f t="shared" ca="1" si="507"/>
        <v>2.5681586341412479</v>
      </c>
      <c r="JR99" s="20">
        <f t="shared" ca="1" si="508"/>
        <v>2.4493922405916333</v>
      </c>
      <c r="JS99" s="20">
        <f t="shared" ca="1" si="509"/>
        <v>0</v>
      </c>
      <c r="JT99" s="20">
        <f t="shared" ca="1" si="510"/>
        <v>0.1826007056041829</v>
      </c>
      <c r="JU99" s="20">
        <f t="shared" ca="1" si="511"/>
        <v>1.3814942995983426</v>
      </c>
      <c r="JV99" s="20">
        <f t="shared" ca="1" si="512"/>
        <v>4.666169807450613</v>
      </c>
      <c r="JW99" s="20">
        <f t="shared" ca="1" si="513"/>
        <v>14.61443154483309</v>
      </c>
      <c r="JX99" s="20">
        <f t="shared" ca="1" si="514"/>
        <v>0</v>
      </c>
      <c r="JY99" s="20">
        <f t="shared" ca="1" si="515"/>
        <v>0</v>
      </c>
    </row>
    <row r="100" spans="1:285" ht="15" customHeight="1" x14ac:dyDescent="0.25">
      <c r="A100" s="5">
        <f>IF('Old Results'!E80='New Results'!E80,'New Results'!E80,"0")</f>
        <v>53627.8</v>
      </c>
      <c r="B100" s="5">
        <f t="shared" ref="B100:B150" si="561">VALUE(LEFT(D100,1))*100</f>
        <v>300</v>
      </c>
      <c r="C100" s="28">
        <f t="shared" si="413"/>
        <v>79</v>
      </c>
      <c r="D100" s="43">
        <f>'Old Results'!C80</f>
        <v>302006</v>
      </c>
      <c r="E100" s="43">
        <f>'New Results'!C80</f>
        <v>302006</v>
      </c>
      <c r="F100" s="5">
        <f t="shared" ca="1" si="432"/>
        <v>0</v>
      </c>
      <c r="G100" s="5">
        <f t="shared" ca="1" si="433"/>
        <v>0</v>
      </c>
      <c r="H100" s="5">
        <f t="shared" ca="1" si="434"/>
        <v>0</v>
      </c>
      <c r="I100" s="5">
        <f t="shared" ca="1" si="435"/>
        <v>0</v>
      </c>
      <c r="J100" s="5">
        <f t="shared" ca="1" si="436"/>
        <v>0</v>
      </c>
      <c r="K100" s="5">
        <f t="shared" ca="1" si="437"/>
        <v>0</v>
      </c>
      <c r="L100" s="5">
        <f t="shared" ca="1" si="438"/>
        <v>0</v>
      </c>
      <c r="M100" s="5">
        <f t="shared" ca="1" si="439"/>
        <v>0</v>
      </c>
      <c r="N100" s="5">
        <f t="shared" ca="1" si="440"/>
        <v>0</v>
      </c>
      <c r="O100" s="5">
        <f t="shared" ca="1" si="441"/>
        <v>0</v>
      </c>
      <c r="P100" s="5">
        <f t="shared" ca="1" si="442"/>
        <v>0</v>
      </c>
      <c r="Q100" s="5">
        <f t="shared" ca="1" si="442"/>
        <v>0</v>
      </c>
      <c r="R100" s="5">
        <f t="shared" ca="1" si="443"/>
        <v>0</v>
      </c>
      <c r="S100" s="5">
        <f t="shared" ca="1" si="444"/>
        <v>0</v>
      </c>
      <c r="T100" s="5">
        <f t="shared" ca="1" si="445"/>
        <v>0</v>
      </c>
      <c r="U100" s="5">
        <f t="shared" ca="1" si="446"/>
        <v>0</v>
      </c>
      <c r="V100" s="5">
        <f t="shared" ca="1" si="447"/>
        <v>0</v>
      </c>
      <c r="W100" s="5">
        <f t="shared" ca="1" si="448"/>
        <v>0</v>
      </c>
      <c r="X100" s="5">
        <f t="shared" ca="1" si="449"/>
        <v>0</v>
      </c>
      <c r="Y100" s="5">
        <f t="shared" ca="1" si="450"/>
        <v>0</v>
      </c>
      <c r="Z100" s="5">
        <f t="shared" ca="1" si="451"/>
        <v>0</v>
      </c>
      <c r="AA100" s="5">
        <f t="shared" ca="1" si="452"/>
        <v>0</v>
      </c>
      <c r="AB100" s="5">
        <f t="shared" ca="1" si="453"/>
        <v>0</v>
      </c>
      <c r="AC100" s="5">
        <f t="shared" ca="1" si="453"/>
        <v>0</v>
      </c>
      <c r="AD100" s="38">
        <f t="shared" ca="1" si="454"/>
        <v>0</v>
      </c>
      <c r="AE100" s="38">
        <f t="shared" ca="1" si="455"/>
        <v>0</v>
      </c>
      <c r="AF100" s="38">
        <f t="shared" ca="1" si="456"/>
        <v>0</v>
      </c>
      <c r="AG100" s="38">
        <f t="shared" ca="1" si="457"/>
        <v>0</v>
      </c>
      <c r="AH100" s="38">
        <f t="shared" ca="1" si="458"/>
        <v>0</v>
      </c>
      <c r="AI100" s="38">
        <f t="shared" ca="1" si="459"/>
        <v>0</v>
      </c>
      <c r="AJ100" s="38">
        <f t="shared" ca="1" si="460"/>
        <v>0</v>
      </c>
      <c r="AK100" s="38">
        <f t="shared" ca="1" si="461"/>
        <v>0</v>
      </c>
      <c r="AL100" s="34">
        <f t="shared" ca="1" si="516"/>
        <v>29.770888009577117</v>
      </c>
      <c r="AM100" s="34">
        <f t="shared" ca="1" si="517"/>
        <v>29.770888009577117</v>
      </c>
      <c r="AN100" s="25">
        <f t="shared" ca="1" si="462"/>
        <v>0</v>
      </c>
      <c r="AO100" s="35">
        <f t="shared" ca="1" si="417"/>
        <v>107.873</v>
      </c>
      <c r="AP100" s="35">
        <f t="shared" ca="1" si="418"/>
        <v>107.873</v>
      </c>
      <c r="AQ100" s="47">
        <f t="shared" ca="1" si="546"/>
        <v>0</v>
      </c>
      <c r="AR100" s="35">
        <f t="shared" ca="1" si="518"/>
        <v>0</v>
      </c>
      <c r="AS100" s="35">
        <f t="shared" ca="1" si="519"/>
        <v>0</v>
      </c>
      <c r="AT100" s="49">
        <f t="shared" ca="1" si="547"/>
        <v>0</v>
      </c>
      <c r="AU100" s="5"/>
      <c r="AV100" s="5">
        <f t="shared" ca="1" si="520"/>
        <v>0</v>
      </c>
      <c r="AW100" s="5">
        <f t="shared" ca="1" si="521"/>
        <v>0</v>
      </c>
      <c r="AX100" s="5">
        <f t="shared" ca="1" si="522"/>
        <v>0</v>
      </c>
      <c r="AY100" s="5">
        <f t="shared" ca="1" si="523"/>
        <v>0</v>
      </c>
      <c r="AZ100" s="5">
        <f t="shared" ca="1" si="524"/>
        <v>0</v>
      </c>
      <c r="BA100" s="5">
        <f t="shared" ca="1" si="525"/>
        <v>0</v>
      </c>
      <c r="BB100" s="5">
        <f t="shared" ca="1" si="526"/>
        <v>0</v>
      </c>
      <c r="BC100" s="5">
        <f t="shared" ca="1" si="527"/>
        <v>0</v>
      </c>
      <c r="BD100" s="5">
        <f t="shared" ca="1" si="528"/>
        <v>0</v>
      </c>
      <c r="BE100" s="5">
        <f t="shared" ca="1" si="529"/>
        <v>0</v>
      </c>
      <c r="BF100" s="5">
        <f t="shared" ca="1" si="530"/>
        <v>0</v>
      </c>
      <c r="BG100" s="5">
        <f t="shared" ca="1" si="531"/>
        <v>0</v>
      </c>
      <c r="BH100" s="5">
        <f t="shared" ca="1" si="463"/>
        <v>0</v>
      </c>
      <c r="BI100" s="5">
        <f t="shared" ca="1" si="464"/>
        <v>0</v>
      </c>
      <c r="BJ100" s="5">
        <f t="shared" ca="1" si="465"/>
        <v>0</v>
      </c>
      <c r="BK100" s="5">
        <f t="shared" ca="1" si="466"/>
        <v>0</v>
      </c>
      <c r="BL100" s="5">
        <f t="shared" ca="1" si="467"/>
        <v>0</v>
      </c>
      <c r="BM100" s="5">
        <f t="shared" ca="1" si="468"/>
        <v>0</v>
      </c>
      <c r="BN100" s="5">
        <f t="shared" ca="1" si="469"/>
        <v>0</v>
      </c>
      <c r="BO100" s="5">
        <f t="shared" ca="1" si="470"/>
        <v>0</v>
      </c>
      <c r="BP100" s="5">
        <f t="shared" ca="1" si="471"/>
        <v>0</v>
      </c>
      <c r="BQ100" s="5">
        <f t="shared" ca="1" si="472"/>
        <v>0</v>
      </c>
      <c r="BR100" s="5">
        <f t="shared" ca="1" si="473"/>
        <v>0</v>
      </c>
      <c r="BS100" s="5">
        <f t="shared" ca="1" si="473"/>
        <v>0</v>
      </c>
      <c r="BT100" s="38">
        <f t="shared" ca="1" si="474"/>
        <v>0</v>
      </c>
      <c r="BU100" s="38">
        <f t="shared" ca="1" si="475"/>
        <v>0</v>
      </c>
      <c r="BV100" s="38">
        <f t="shared" ca="1" si="476"/>
        <v>0</v>
      </c>
      <c r="BW100" s="38">
        <f t="shared" ca="1" si="477"/>
        <v>0</v>
      </c>
      <c r="BX100" s="38">
        <f t="shared" ca="1" si="478"/>
        <v>0</v>
      </c>
      <c r="BY100" s="38">
        <f t="shared" ca="1" si="479"/>
        <v>0</v>
      </c>
      <c r="BZ100" s="38">
        <f t="shared" ca="1" si="480"/>
        <v>0</v>
      </c>
      <c r="CA100" s="20">
        <f t="shared" ca="1" si="481"/>
        <v>0</v>
      </c>
      <c r="CB100" s="34">
        <f t="shared" ca="1" si="532"/>
        <v>30.695686565549952</v>
      </c>
      <c r="CC100" s="34">
        <f t="shared" ca="1" si="533"/>
        <v>30.695686565549952</v>
      </c>
      <c r="CD100" s="25">
        <f t="shared" ca="1" si="482"/>
        <v>0</v>
      </c>
      <c r="CE100" s="35">
        <f t="shared" ca="1" si="421"/>
        <v>107.842</v>
      </c>
      <c r="CF100" s="35">
        <f t="shared" ca="1" si="422"/>
        <v>107.842</v>
      </c>
      <c r="CG100" s="47">
        <f t="shared" ca="1" si="534"/>
        <v>0</v>
      </c>
      <c r="CJ100" s="5">
        <f t="shared" ca="1" si="548"/>
        <v>78</v>
      </c>
      <c r="CK100" s="5">
        <f t="shared" ca="1" si="549"/>
        <v>68</v>
      </c>
      <c r="CL100" s="66">
        <f t="shared" ca="1" si="550"/>
        <v>0.12820512820512819</v>
      </c>
      <c r="CO100" s="5">
        <f t="shared" ca="1" si="423"/>
        <v>413219</v>
      </c>
      <c r="CP100" s="5">
        <f t="shared" ca="1" si="423"/>
        <v>8.1811900000000009</v>
      </c>
      <c r="CQ100" s="5">
        <f t="shared" ca="1" si="423"/>
        <v>80697.899999999994</v>
      </c>
      <c r="CR100" s="5">
        <f t="shared" ca="1" si="423"/>
        <v>22678.7</v>
      </c>
      <c r="CS100" s="5">
        <f t="shared" ca="1" si="423"/>
        <v>0</v>
      </c>
      <c r="CT100" s="5">
        <f t="shared" ca="1" si="423"/>
        <v>1692.19</v>
      </c>
      <c r="CU100" s="5">
        <f t="shared" ca="1" si="423"/>
        <v>0</v>
      </c>
      <c r="CV100" s="5">
        <f t="shared" ca="1" si="423"/>
        <v>78440.899999999994</v>
      </c>
      <c r="CW100" s="5">
        <f t="shared" ca="1" si="423"/>
        <v>229701</v>
      </c>
      <c r="CX100" s="5">
        <f t="shared" ca="1" si="423"/>
        <v>0</v>
      </c>
      <c r="CY100" s="5">
        <f t="shared" ca="1" si="423"/>
        <v>0</v>
      </c>
      <c r="CZ100" s="5">
        <f t="shared" ca="1" si="423"/>
        <v>0</v>
      </c>
      <c r="DA100" s="5"/>
      <c r="DB100" s="5">
        <f t="shared" ca="1" si="424"/>
        <v>1866.44</v>
      </c>
      <c r="DC100" s="5">
        <f t="shared" ca="1" si="424"/>
        <v>1257.4000000000001</v>
      </c>
      <c r="DD100" s="5">
        <f t="shared" ca="1" si="424"/>
        <v>0</v>
      </c>
      <c r="DE100" s="5">
        <f t="shared" ca="1" si="424"/>
        <v>0</v>
      </c>
      <c r="DF100" s="5">
        <f t="shared" ca="1" si="424"/>
        <v>0</v>
      </c>
      <c r="DG100" s="5">
        <f t="shared" ca="1" si="424"/>
        <v>0</v>
      </c>
      <c r="DH100" s="5">
        <f t="shared" ca="1" si="424"/>
        <v>609.04499999999996</v>
      </c>
      <c r="DI100" s="5">
        <f t="shared" ca="1" si="424"/>
        <v>0</v>
      </c>
      <c r="DJ100" s="5">
        <f t="shared" ca="1" si="424"/>
        <v>0</v>
      </c>
      <c r="DK100" s="5">
        <f t="shared" ca="1" si="424"/>
        <v>0</v>
      </c>
      <c r="DL100" s="5">
        <f t="shared" ca="1" si="424"/>
        <v>0</v>
      </c>
      <c r="DM100" s="5">
        <f t="shared" ca="1" si="424"/>
        <v>0</v>
      </c>
      <c r="DN100" s="5"/>
      <c r="DO100" s="5">
        <f t="shared" ca="1" si="425"/>
        <v>107.873</v>
      </c>
      <c r="DP100" s="5">
        <f t="shared" ca="1" si="425"/>
        <v>3.8551899999999999</v>
      </c>
      <c r="DQ100" s="5">
        <f t="shared" ca="1" si="425"/>
        <v>54.813499999999998</v>
      </c>
      <c r="DR100" s="5">
        <f t="shared" ca="1" si="425"/>
        <v>10.912599999999999</v>
      </c>
      <c r="DS100" s="5">
        <f t="shared" ca="1" si="425"/>
        <v>0</v>
      </c>
      <c r="DT100" s="5">
        <f t="shared" ca="1" si="425"/>
        <v>0.53354400000000002</v>
      </c>
      <c r="DU100" s="5">
        <f t="shared" ca="1" si="425"/>
        <v>1.6341699999999999</v>
      </c>
      <c r="DV100" s="5">
        <f t="shared" ca="1" si="425"/>
        <v>36.124299999999998</v>
      </c>
      <c r="DW100" s="5"/>
      <c r="DX100" s="20">
        <f t="shared" ca="1" si="483"/>
        <v>29.770888009577117</v>
      </c>
      <c r="DY100" s="20">
        <f t="shared" ca="1" si="484"/>
        <v>2.3451999563711361</v>
      </c>
      <c r="DZ100" s="20">
        <f t="shared" ca="1" si="485"/>
        <v>5.134300396436176</v>
      </c>
      <c r="EA100" s="20">
        <f t="shared" ca="1" si="486"/>
        <v>1.4429032031893907</v>
      </c>
      <c r="EB100" s="20">
        <f t="shared" ca="1" si="487"/>
        <v>0</v>
      </c>
      <c r="EC100" s="20">
        <f t="shared" ca="1" si="488"/>
        <v>0.10766341860005443</v>
      </c>
      <c r="ED100" s="20">
        <f t="shared" ca="1" si="489"/>
        <v>1.1356889523717175</v>
      </c>
      <c r="EE100" s="20">
        <f t="shared" ca="1" si="490"/>
        <v>4.9907016659269994</v>
      </c>
      <c r="EF100" s="20">
        <f t="shared" ca="1" si="491"/>
        <v>14.61443154483309</v>
      </c>
      <c r="EG100" s="20">
        <f t="shared" ca="1" si="492"/>
        <v>0</v>
      </c>
      <c r="EH100" s="20">
        <f t="shared" ca="1" si="493"/>
        <v>0</v>
      </c>
      <c r="EI100" s="5"/>
      <c r="EJ100" s="5"/>
      <c r="EK100" s="5"/>
      <c r="EL100" s="5">
        <f t="shared" ca="1" si="551"/>
        <v>413219</v>
      </c>
      <c r="EM100" s="5">
        <f t="shared" ca="1" si="551"/>
        <v>8.1811900000000009</v>
      </c>
      <c r="EN100" s="5">
        <f t="shared" ca="1" si="551"/>
        <v>80697.899999999994</v>
      </c>
      <c r="EO100" s="5">
        <f t="shared" ca="1" si="551"/>
        <v>22678.7</v>
      </c>
      <c r="EP100" s="5">
        <f t="shared" ca="1" si="551"/>
        <v>0</v>
      </c>
      <c r="EQ100" s="5">
        <f t="shared" ca="1" si="551"/>
        <v>1692.19</v>
      </c>
      <c r="ER100" s="5">
        <f t="shared" ca="1" si="551"/>
        <v>0</v>
      </c>
      <c r="ES100" s="5">
        <f t="shared" ca="1" si="551"/>
        <v>78440.899999999994</v>
      </c>
      <c r="ET100" s="5">
        <f t="shared" ca="1" si="551"/>
        <v>229701</v>
      </c>
      <c r="EU100" s="5">
        <f t="shared" ca="1" si="551"/>
        <v>0</v>
      </c>
      <c r="EV100" s="5">
        <f t="shared" ca="1" si="551"/>
        <v>0</v>
      </c>
      <c r="EW100" s="5">
        <f t="shared" ca="1" si="552"/>
        <v>0</v>
      </c>
      <c r="EX100" s="5"/>
      <c r="EY100" s="5">
        <f t="shared" ca="1" si="553"/>
        <v>1866.44</v>
      </c>
      <c r="EZ100" s="5">
        <f t="shared" ca="1" si="553"/>
        <v>1257.4000000000001</v>
      </c>
      <c r="FA100" s="5">
        <f t="shared" ca="1" si="553"/>
        <v>0</v>
      </c>
      <c r="FB100" s="5">
        <f t="shared" ca="1" si="553"/>
        <v>0</v>
      </c>
      <c r="FC100" s="5">
        <f t="shared" ca="1" si="553"/>
        <v>0</v>
      </c>
      <c r="FD100" s="5">
        <f t="shared" ca="1" si="553"/>
        <v>0</v>
      </c>
      <c r="FE100" s="5">
        <f t="shared" ca="1" si="553"/>
        <v>609.04499999999996</v>
      </c>
      <c r="FF100" s="5">
        <f t="shared" ca="1" si="553"/>
        <v>0</v>
      </c>
      <c r="FG100" s="5">
        <f t="shared" ca="1" si="553"/>
        <v>0</v>
      </c>
      <c r="FH100" s="5">
        <f t="shared" ca="1" si="553"/>
        <v>0</v>
      </c>
      <c r="FI100" s="5">
        <f t="shared" ca="1" si="553"/>
        <v>0</v>
      </c>
      <c r="FJ100" s="5">
        <f t="shared" ca="1" si="554"/>
        <v>0</v>
      </c>
      <c r="FK100" s="5"/>
      <c r="FL100" s="5">
        <f t="shared" ca="1" si="555"/>
        <v>107.873</v>
      </c>
      <c r="FM100" s="5">
        <f t="shared" ca="1" si="555"/>
        <v>3.8551899999999999</v>
      </c>
      <c r="FN100" s="5">
        <f t="shared" ca="1" si="555"/>
        <v>54.813499999999998</v>
      </c>
      <c r="FO100" s="5">
        <f t="shared" ca="1" si="555"/>
        <v>10.912599999999999</v>
      </c>
      <c r="FP100" s="5">
        <f t="shared" ca="1" si="555"/>
        <v>0</v>
      </c>
      <c r="FQ100" s="5">
        <f t="shared" ca="1" si="555"/>
        <v>0.53354400000000002</v>
      </c>
      <c r="FR100" s="5">
        <f t="shared" ca="1" si="555"/>
        <v>1.6341699999999999</v>
      </c>
      <c r="FS100" s="5">
        <f t="shared" ca="1" si="555"/>
        <v>36.124299999999998</v>
      </c>
      <c r="FT100" s="5"/>
      <c r="FU100" s="20">
        <f t="shared" ca="1" si="494"/>
        <v>29.770888009577117</v>
      </c>
      <c r="FV100" s="20">
        <f t="shared" ca="1" si="495"/>
        <v>2.3451999563711361</v>
      </c>
      <c r="FW100" s="20">
        <f t="shared" ca="1" si="496"/>
        <v>5.134300396436176</v>
      </c>
      <c r="FX100" s="20">
        <f t="shared" ca="1" si="497"/>
        <v>1.4429032031893907</v>
      </c>
      <c r="FY100" s="20">
        <f t="shared" ca="1" si="498"/>
        <v>0</v>
      </c>
      <c r="FZ100" s="20">
        <f t="shared" ca="1" si="499"/>
        <v>0.10766341860005443</v>
      </c>
      <c r="GA100" s="20">
        <f t="shared" ca="1" si="500"/>
        <v>1.1356889523717175</v>
      </c>
      <c r="GB100" s="20">
        <f t="shared" ca="1" si="501"/>
        <v>4.9907016659269994</v>
      </c>
      <c r="GC100" s="20">
        <f t="shared" ca="1" si="502"/>
        <v>14.61443154483309</v>
      </c>
      <c r="GD100" s="20">
        <f t="shared" ca="1" si="503"/>
        <v>0</v>
      </c>
      <c r="GE100" s="20">
        <f t="shared" ca="1" si="504"/>
        <v>0</v>
      </c>
      <c r="GF100" s="5"/>
      <c r="GG100" s="5"/>
      <c r="GH100" s="5"/>
      <c r="GI100" s="5">
        <f t="shared" ca="1" si="428"/>
        <v>414845</v>
      </c>
      <c r="GJ100" s="5">
        <f t="shared" ca="1" si="428"/>
        <v>9.4745699999999999</v>
      </c>
      <c r="GK100" s="5">
        <f t="shared" ca="1" si="428"/>
        <v>75404.399999999994</v>
      </c>
      <c r="GL100" s="5">
        <f t="shared" ca="1" si="428"/>
        <v>35578.699999999997</v>
      </c>
      <c r="GM100" s="5">
        <f t="shared" ca="1" si="428"/>
        <v>0</v>
      </c>
      <c r="GN100" s="5">
        <f t="shared" ca="1" si="428"/>
        <v>1376.63</v>
      </c>
      <c r="GO100" s="5">
        <f t="shared" ca="1" si="428"/>
        <v>0</v>
      </c>
      <c r="GP100" s="5">
        <f t="shared" ca="1" si="428"/>
        <v>72774.600000000006</v>
      </c>
      <c r="GQ100" s="5">
        <f t="shared" ca="1" si="428"/>
        <v>229701</v>
      </c>
      <c r="GR100" s="5">
        <f t="shared" ca="1" si="428"/>
        <v>0</v>
      </c>
      <c r="GS100" s="5">
        <f t="shared" ca="1" si="428"/>
        <v>0</v>
      </c>
      <c r="GT100" s="5">
        <f t="shared" ca="1" si="428"/>
        <v>0</v>
      </c>
      <c r="GU100" s="5"/>
      <c r="GV100" s="5">
        <f t="shared" ca="1" si="429"/>
        <v>2306.91</v>
      </c>
      <c r="GW100" s="5">
        <f t="shared" ca="1" si="429"/>
        <v>1666.48</v>
      </c>
      <c r="GX100" s="5">
        <f t="shared" ca="1" si="429"/>
        <v>0</v>
      </c>
      <c r="GY100" s="5">
        <f t="shared" ca="1" si="429"/>
        <v>0</v>
      </c>
      <c r="GZ100" s="5">
        <f t="shared" ca="1" si="429"/>
        <v>0</v>
      </c>
      <c r="HA100" s="5">
        <f t="shared" ca="1" si="429"/>
        <v>0</v>
      </c>
      <c r="HB100" s="5">
        <f t="shared" ca="1" si="429"/>
        <v>640.42700000000002</v>
      </c>
      <c r="HC100" s="5">
        <f t="shared" ca="1" si="429"/>
        <v>0</v>
      </c>
      <c r="HD100" s="5">
        <f t="shared" ca="1" si="429"/>
        <v>0</v>
      </c>
      <c r="HE100" s="5">
        <f t="shared" ca="1" si="429"/>
        <v>0</v>
      </c>
      <c r="HF100" s="5">
        <f t="shared" ca="1" si="429"/>
        <v>0</v>
      </c>
      <c r="HG100" s="5">
        <f t="shared" ca="1" si="429"/>
        <v>0</v>
      </c>
      <c r="HH100" s="5"/>
      <c r="HI100" s="5">
        <f t="shared" ca="1" si="430"/>
        <v>107.842</v>
      </c>
      <c r="HJ100" s="5">
        <f t="shared" ca="1" si="430"/>
        <v>5.1091100000000003</v>
      </c>
      <c r="HK100" s="5">
        <f t="shared" ca="1" si="430"/>
        <v>50.322299999999998</v>
      </c>
      <c r="HL100" s="5">
        <f t="shared" ca="1" si="430"/>
        <v>16.961099999999998</v>
      </c>
      <c r="HM100" s="5">
        <f t="shared" ca="1" si="430"/>
        <v>0</v>
      </c>
      <c r="HN100" s="5">
        <f t="shared" ca="1" si="430"/>
        <v>0.43537900000000002</v>
      </c>
      <c r="HO100" s="5">
        <f t="shared" ca="1" si="430"/>
        <v>1.7182900000000001</v>
      </c>
      <c r="HP100" s="5">
        <f t="shared" ca="1" si="430"/>
        <v>33.295900000000003</v>
      </c>
      <c r="HQ100" s="5"/>
      <c r="HR100" s="20">
        <f t="shared" ca="1" si="535"/>
        <v>30.695686565549952</v>
      </c>
      <c r="HS100" s="20">
        <f t="shared" ca="1" si="536"/>
        <v>3.1080955629885993</v>
      </c>
      <c r="HT100" s="20">
        <f t="shared" ca="1" si="537"/>
        <v>4.797508247588004</v>
      </c>
      <c r="HU100" s="20">
        <f t="shared" ca="1" si="538"/>
        <v>2.2636491595776813</v>
      </c>
      <c r="HV100" s="20">
        <f t="shared" ca="1" si="539"/>
        <v>0</v>
      </c>
      <c r="HW100" s="20">
        <f t="shared" ca="1" si="540"/>
        <v>8.7586318290140561E-2</v>
      </c>
      <c r="HX100" s="20">
        <f t="shared" ca="1" si="541"/>
        <v>1.1942071089994368</v>
      </c>
      <c r="HY100" s="20">
        <f t="shared" ca="1" si="542"/>
        <v>4.6301905951763827</v>
      </c>
      <c r="HZ100" s="20">
        <f t="shared" ca="1" si="543"/>
        <v>14.61443154483309</v>
      </c>
      <c r="IA100" s="20">
        <f t="shared" ca="1" si="544"/>
        <v>0</v>
      </c>
      <c r="IB100" s="20">
        <f t="shared" ca="1" si="545"/>
        <v>0</v>
      </c>
      <c r="IC100" s="5"/>
      <c r="ID100" s="5"/>
      <c r="IE100" s="5"/>
      <c r="IF100" s="5">
        <f t="shared" ca="1" si="556"/>
        <v>414845</v>
      </c>
      <c r="IG100" s="5">
        <f t="shared" ca="1" si="556"/>
        <v>9.4745699999999999</v>
      </c>
      <c r="IH100" s="5">
        <f t="shared" ca="1" si="556"/>
        <v>75404.399999999994</v>
      </c>
      <c r="II100" s="5">
        <f t="shared" ca="1" si="556"/>
        <v>35578.699999999997</v>
      </c>
      <c r="IJ100" s="5">
        <f t="shared" ca="1" si="556"/>
        <v>0</v>
      </c>
      <c r="IK100" s="5">
        <f t="shared" ca="1" si="556"/>
        <v>1376.63</v>
      </c>
      <c r="IL100" s="5">
        <f t="shared" ca="1" si="556"/>
        <v>0</v>
      </c>
      <c r="IM100" s="5">
        <f t="shared" ca="1" si="556"/>
        <v>72774.600000000006</v>
      </c>
      <c r="IN100" s="5">
        <f t="shared" ca="1" si="556"/>
        <v>229701</v>
      </c>
      <c r="IO100" s="5">
        <f t="shared" ca="1" si="556"/>
        <v>0</v>
      </c>
      <c r="IP100" s="5">
        <f t="shared" ca="1" si="556"/>
        <v>0</v>
      </c>
      <c r="IQ100" s="5">
        <f t="shared" ca="1" si="557"/>
        <v>0</v>
      </c>
      <c r="IR100" s="5"/>
      <c r="IS100" s="5">
        <f t="shared" ca="1" si="558"/>
        <v>2306.91</v>
      </c>
      <c r="IT100" s="5">
        <f t="shared" ca="1" si="558"/>
        <v>1666.48</v>
      </c>
      <c r="IU100" s="5">
        <f t="shared" ca="1" si="558"/>
        <v>0</v>
      </c>
      <c r="IV100" s="5">
        <f t="shared" ca="1" si="558"/>
        <v>0</v>
      </c>
      <c r="IW100" s="5">
        <f t="shared" ca="1" si="558"/>
        <v>0</v>
      </c>
      <c r="IX100" s="5">
        <f t="shared" ca="1" si="558"/>
        <v>0</v>
      </c>
      <c r="IY100" s="5">
        <f t="shared" ca="1" si="558"/>
        <v>640.42700000000002</v>
      </c>
      <c r="IZ100" s="5">
        <f t="shared" ca="1" si="558"/>
        <v>0</v>
      </c>
      <c r="JA100" s="5">
        <f t="shared" ca="1" si="558"/>
        <v>0</v>
      </c>
      <c r="JB100" s="5">
        <f t="shared" ca="1" si="558"/>
        <v>0</v>
      </c>
      <c r="JC100" s="5">
        <f t="shared" ca="1" si="558"/>
        <v>0</v>
      </c>
      <c r="JD100" s="5">
        <f t="shared" ca="1" si="559"/>
        <v>0</v>
      </c>
      <c r="JE100" s="5"/>
      <c r="JF100" s="5">
        <f t="shared" ca="1" si="560"/>
        <v>107.842</v>
      </c>
      <c r="JG100" s="5">
        <f t="shared" ca="1" si="560"/>
        <v>5.1091100000000003</v>
      </c>
      <c r="JH100" s="5">
        <f t="shared" ca="1" si="560"/>
        <v>50.322299999999998</v>
      </c>
      <c r="JI100" s="5">
        <f t="shared" ca="1" si="560"/>
        <v>16.961099999999998</v>
      </c>
      <c r="JJ100" s="5">
        <f t="shared" ca="1" si="560"/>
        <v>0</v>
      </c>
      <c r="JK100" s="5">
        <f t="shared" ca="1" si="560"/>
        <v>0.43537900000000002</v>
      </c>
      <c r="JL100" s="5">
        <f t="shared" ca="1" si="560"/>
        <v>1.7182900000000001</v>
      </c>
      <c r="JM100" s="5">
        <f t="shared" ca="1" si="560"/>
        <v>33.295900000000003</v>
      </c>
      <c r="JN100" s="5"/>
      <c r="JO100" s="20">
        <f t="shared" ca="1" si="505"/>
        <v>30.695686565549952</v>
      </c>
      <c r="JP100" s="20">
        <f t="shared" ca="1" si="506"/>
        <v>3.1080955629885993</v>
      </c>
      <c r="JQ100" s="20">
        <f t="shared" ca="1" si="507"/>
        <v>4.797508247588004</v>
      </c>
      <c r="JR100" s="20">
        <f t="shared" ca="1" si="508"/>
        <v>2.2636491595776813</v>
      </c>
      <c r="JS100" s="20">
        <f t="shared" ca="1" si="509"/>
        <v>0</v>
      </c>
      <c r="JT100" s="20">
        <f t="shared" ca="1" si="510"/>
        <v>8.7586318290140561E-2</v>
      </c>
      <c r="JU100" s="20">
        <f t="shared" ca="1" si="511"/>
        <v>1.1942071089994368</v>
      </c>
      <c r="JV100" s="20">
        <f t="shared" ca="1" si="512"/>
        <v>4.6301905951763827</v>
      </c>
      <c r="JW100" s="20">
        <f t="shared" ca="1" si="513"/>
        <v>14.61443154483309</v>
      </c>
      <c r="JX100" s="20">
        <f t="shared" ca="1" si="514"/>
        <v>0</v>
      </c>
      <c r="JY100" s="20">
        <f t="shared" ca="1" si="515"/>
        <v>0</v>
      </c>
    </row>
    <row r="101" spans="1:285" ht="15" customHeight="1" x14ac:dyDescent="0.25">
      <c r="A101" s="5">
        <f>IF('Old Results'!E81='New Results'!E81,'New Results'!E81,"0")</f>
        <v>53627.8</v>
      </c>
      <c r="B101" s="5">
        <f t="shared" si="561"/>
        <v>300</v>
      </c>
      <c r="C101" s="28">
        <f t="shared" si="413"/>
        <v>80</v>
      </c>
      <c r="D101" s="43">
        <f>'Old Results'!C81</f>
        <v>302206</v>
      </c>
      <c r="E101" s="43">
        <f>'New Results'!C81</f>
        <v>302206</v>
      </c>
      <c r="F101" s="5">
        <f t="shared" ca="1" si="432"/>
        <v>0</v>
      </c>
      <c r="G101" s="5">
        <f t="shared" ca="1" si="433"/>
        <v>0</v>
      </c>
      <c r="H101" s="5">
        <f t="shared" ca="1" si="434"/>
        <v>0</v>
      </c>
      <c r="I101" s="5">
        <f t="shared" ca="1" si="435"/>
        <v>0</v>
      </c>
      <c r="J101" s="5">
        <f t="shared" ca="1" si="436"/>
        <v>0</v>
      </c>
      <c r="K101" s="5">
        <f t="shared" ca="1" si="437"/>
        <v>0</v>
      </c>
      <c r="L101" s="5">
        <f t="shared" ca="1" si="438"/>
        <v>0</v>
      </c>
      <c r="M101" s="5">
        <f t="shared" ca="1" si="439"/>
        <v>0</v>
      </c>
      <c r="N101" s="5">
        <f t="shared" ca="1" si="440"/>
        <v>0</v>
      </c>
      <c r="O101" s="5">
        <f t="shared" ca="1" si="441"/>
        <v>0</v>
      </c>
      <c r="P101" s="5">
        <f t="shared" ca="1" si="442"/>
        <v>0</v>
      </c>
      <c r="Q101" s="5">
        <f t="shared" ca="1" si="442"/>
        <v>0</v>
      </c>
      <c r="R101" s="5">
        <f t="shared" ca="1" si="443"/>
        <v>0</v>
      </c>
      <c r="S101" s="5">
        <f t="shared" ca="1" si="444"/>
        <v>0</v>
      </c>
      <c r="T101" s="5">
        <f t="shared" ca="1" si="445"/>
        <v>0</v>
      </c>
      <c r="U101" s="5">
        <f t="shared" ca="1" si="446"/>
        <v>0</v>
      </c>
      <c r="V101" s="5">
        <f t="shared" ca="1" si="447"/>
        <v>0</v>
      </c>
      <c r="W101" s="5">
        <f t="shared" ca="1" si="448"/>
        <v>0</v>
      </c>
      <c r="X101" s="5">
        <f t="shared" ca="1" si="449"/>
        <v>0</v>
      </c>
      <c r="Y101" s="5">
        <f t="shared" ca="1" si="450"/>
        <v>0</v>
      </c>
      <c r="Z101" s="5">
        <f t="shared" ca="1" si="451"/>
        <v>0</v>
      </c>
      <c r="AA101" s="5">
        <f t="shared" ca="1" si="452"/>
        <v>0</v>
      </c>
      <c r="AB101" s="5">
        <f t="shared" ca="1" si="453"/>
        <v>0</v>
      </c>
      <c r="AC101" s="5">
        <f t="shared" ca="1" si="453"/>
        <v>0</v>
      </c>
      <c r="AD101" s="38">
        <f t="shared" ca="1" si="454"/>
        <v>0</v>
      </c>
      <c r="AE101" s="38">
        <f t="shared" ca="1" si="455"/>
        <v>0</v>
      </c>
      <c r="AF101" s="38">
        <f t="shared" ca="1" si="456"/>
        <v>0</v>
      </c>
      <c r="AG101" s="38">
        <f t="shared" ca="1" si="457"/>
        <v>0</v>
      </c>
      <c r="AH101" s="38">
        <f t="shared" ca="1" si="458"/>
        <v>0</v>
      </c>
      <c r="AI101" s="38">
        <f t="shared" ca="1" si="459"/>
        <v>0</v>
      </c>
      <c r="AJ101" s="38">
        <f t="shared" ca="1" si="460"/>
        <v>0</v>
      </c>
      <c r="AK101" s="38">
        <f t="shared" ca="1" si="461"/>
        <v>0</v>
      </c>
      <c r="AL101" s="34">
        <f t="shared" ca="1" si="516"/>
        <v>29.582417850443235</v>
      </c>
      <c r="AM101" s="34">
        <f t="shared" ca="1" si="517"/>
        <v>29.582417850443235</v>
      </c>
      <c r="AN101" s="25">
        <f t="shared" ca="1" si="462"/>
        <v>0</v>
      </c>
      <c r="AO101" s="35">
        <f t="shared" ca="1" si="417"/>
        <v>107.617</v>
      </c>
      <c r="AP101" s="35">
        <f t="shared" ca="1" si="418"/>
        <v>107.617</v>
      </c>
      <c r="AQ101" s="47">
        <f t="shared" ca="1" si="546"/>
        <v>0</v>
      </c>
      <c r="AR101" s="35">
        <f t="shared" ca="1" si="518"/>
        <v>0.2</v>
      </c>
      <c r="AS101" s="35">
        <f t="shared" ca="1" si="519"/>
        <v>0.2</v>
      </c>
      <c r="AT101" s="49">
        <f t="shared" ca="1" si="547"/>
        <v>0</v>
      </c>
      <c r="AU101" s="5"/>
      <c r="AV101" s="5">
        <f t="shared" ca="1" si="520"/>
        <v>0</v>
      </c>
      <c r="AW101" s="5">
        <f t="shared" ca="1" si="521"/>
        <v>0</v>
      </c>
      <c r="AX101" s="5">
        <f t="shared" ca="1" si="522"/>
        <v>0</v>
      </c>
      <c r="AY101" s="5">
        <f t="shared" ca="1" si="523"/>
        <v>0</v>
      </c>
      <c r="AZ101" s="5">
        <f t="shared" ca="1" si="524"/>
        <v>0</v>
      </c>
      <c r="BA101" s="5">
        <f t="shared" ca="1" si="525"/>
        <v>0</v>
      </c>
      <c r="BB101" s="5">
        <f t="shared" ca="1" si="526"/>
        <v>0</v>
      </c>
      <c r="BC101" s="5">
        <f t="shared" ca="1" si="527"/>
        <v>0</v>
      </c>
      <c r="BD101" s="5">
        <f t="shared" ca="1" si="528"/>
        <v>0</v>
      </c>
      <c r="BE101" s="5">
        <f t="shared" ca="1" si="529"/>
        <v>0</v>
      </c>
      <c r="BF101" s="5">
        <f t="shared" ca="1" si="530"/>
        <v>0</v>
      </c>
      <c r="BG101" s="5">
        <f t="shared" ca="1" si="531"/>
        <v>0</v>
      </c>
      <c r="BH101" s="5">
        <f t="shared" ca="1" si="463"/>
        <v>0</v>
      </c>
      <c r="BI101" s="5">
        <f t="shared" ca="1" si="464"/>
        <v>0</v>
      </c>
      <c r="BJ101" s="5">
        <f t="shared" ca="1" si="465"/>
        <v>0</v>
      </c>
      <c r="BK101" s="5">
        <f t="shared" ca="1" si="466"/>
        <v>0</v>
      </c>
      <c r="BL101" s="5">
        <f t="shared" ca="1" si="467"/>
        <v>0</v>
      </c>
      <c r="BM101" s="5">
        <f t="shared" ca="1" si="468"/>
        <v>0</v>
      </c>
      <c r="BN101" s="5">
        <f t="shared" ca="1" si="469"/>
        <v>0</v>
      </c>
      <c r="BO101" s="5">
        <f t="shared" ca="1" si="470"/>
        <v>0</v>
      </c>
      <c r="BP101" s="5">
        <f t="shared" ca="1" si="471"/>
        <v>0</v>
      </c>
      <c r="BQ101" s="5">
        <f t="shared" ca="1" si="472"/>
        <v>0</v>
      </c>
      <c r="BR101" s="5">
        <f t="shared" ca="1" si="473"/>
        <v>0</v>
      </c>
      <c r="BS101" s="5">
        <f t="shared" ca="1" si="473"/>
        <v>0</v>
      </c>
      <c r="BT101" s="38">
        <f t="shared" ca="1" si="474"/>
        <v>0</v>
      </c>
      <c r="BU101" s="38">
        <f t="shared" ca="1" si="475"/>
        <v>0</v>
      </c>
      <c r="BV101" s="38">
        <f t="shared" ca="1" si="476"/>
        <v>0</v>
      </c>
      <c r="BW101" s="38">
        <f t="shared" ca="1" si="477"/>
        <v>0</v>
      </c>
      <c r="BX101" s="38">
        <f t="shared" ca="1" si="478"/>
        <v>0</v>
      </c>
      <c r="BY101" s="38">
        <f t="shared" ca="1" si="479"/>
        <v>0</v>
      </c>
      <c r="BZ101" s="38">
        <f t="shared" ca="1" si="480"/>
        <v>0</v>
      </c>
      <c r="CA101" s="20">
        <f t="shared" ca="1" si="481"/>
        <v>0</v>
      </c>
      <c r="CB101" s="34">
        <f t="shared" ca="1" si="532"/>
        <v>30.695686565549952</v>
      </c>
      <c r="CC101" s="34">
        <f t="shared" ca="1" si="533"/>
        <v>30.695686565549952</v>
      </c>
      <c r="CD101" s="25">
        <f t="shared" ca="1" si="482"/>
        <v>0</v>
      </c>
      <c r="CE101" s="35">
        <f t="shared" ca="1" si="421"/>
        <v>107.842</v>
      </c>
      <c r="CF101" s="35">
        <f t="shared" ca="1" si="422"/>
        <v>107.842</v>
      </c>
      <c r="CG101" s="47">
        <f t="shared" ca="1" si="534"/>
        <v>0</v>
      </c>
      <c r="CJ101" s="5">
        <f t="shared" ca="1" si="548"/>
        <v>78</v>
      </c>
      <c r="CK101" s="5">
        <f t="shared" ca="1" si="549"/>
        <v>67</v>
      </c>
      <c r="CL101" s="66">
        <f t="shared" ca="1" si="550"/>
        <v>0.14102564102564108</v>
      </c>
      <c r="CO101" s="5">
        <f t="shared" ref="CO101:CY124" ca="1" si="562">OFFSET(INDIRECT($E$21),$C101,CO$19)</f>
        <v>413699</v>
      </c>
      <c r="CP101" s="5">
        <f t="shared" ca="1" si="562"/>
        <v>7.4169700000000001</v>
      </c>
      <c r="CQ101" s="5">
        <f t="shared" ca="1" si="562"/>
        <v>81067.3</v>
      </c>
      <c r="CR101" s="5">
        <f t="shared" ca="1" si="562"/>
        <v>22856.2</v>
      </c>
      <c r="CS101" s="5">
        <f t="shared" ca="1" si="562"/>
        <v>0</v>
      </c>
      <c r="CT101" s="5">
        <f t="shared" ca="1" si="562"/>
        <v>1623.81</v>
      </c>
      <c r="CU101" s="5">
        <f t="shared" ca="1" si="562"/>
        <v>0</v>
      </c>
      <c r="CV101" s="5">
        <f t="shared" ca="1" si="562"/>
        <v>78443.399999999994</v>
      </c>
      <c r="CW101" s="5">
        <f t="shared" ca="1" si="562"/>
        <v>229701</v>
      </c>
      <c r="CX101" s="5">
        <f t="shared" ca="1" si="562"/>
        <v>0</v>
      </c>
      <c r="CY101" s="5">
        <f t="shared" ca="1" si="562"/>
        <v>0</v>
      </c>
      <c r="CZ101" s="5">
        <f t="shared" ref="CZ101:CZ123" ca="1" si="563">OFFSET(INDIRECT($E$21),$C101,CZ$19)</f>
        <v>0</v>
      </c>
      <c r="DA101" s="5"/>
      <c r="DB101" s="5">
        <f t="shared" ref="DB101:DL124" ca="1" si="564">OFFSET(INDIRECT($E$21),$C101,DB$19)</f>
        <v>1748.99</v>
      </c>
      <c r="DC101" s="5">
        <f t="shared" ca="1" si="564"/>
        <v>1139.94</v>
      </c>
      <c r="DD101" s="5">
        <f t="shared" ca="1" si="564"/>
        <v>0</v>
      </c>
      <c r="DE101" s="5">
        <f t="shared" ca="1" si="564"/>
        <v>0</v>
      </c>
      <c r="DF101" s="5">
        <f t="shared" ca="1" si="564"/>
        <v>0</v>
      </c>
      <c r="DG101" s="5">
        <f t="shared" ca="1" si="564"/>
        <v>0</v>
      </c>
      <c r="DH101" s="5">
        <f t="shared" ca="1" si="564"/>
        <v>609.04499999999996</v>
      </c>
      <c r="DI101" s="5">
        <f t="shared" ca="1" si="564"/>
        <v>0</v>
      </c>
      <c r="DJ101" s="5">
        <f t="shared" ca="1" si="564"/>
        <v>0</v>
      </c>
      <c r="DK101" s="5">
        <f t="shared" ca="1" si="564"/>
        <v>0</v>
      </c>
      <c r="DL101" s="5">
        <f t="shared" ca="1" si="564"/>
        <v>0</v>
      </c>
      <c r="DM101" s="5">
        <f t="shared" ref="DM101:DM123" ca="1" si="565">OFFSET(INDIRECT($E$21),$C101,DM$19)</f>
        <v>0</v>
      </c>
      <c r="DN101" s="5"/>
      <c r="DO101" s="5">
        <f t="shared" ref="DO101:DV132" ca="1" si="566">OFFSET(INDIRECT($E$21),$C101,DO$19)</f>
        <v>107.617</v>
      </c>
      <c r="DP101" s="5">
        <f t="shared" ca="1" si="566"/>
        <v>3.5079899999999999</v>
      </c>
      <c r="DQ101" s="5">
        <f t="shared" ca="1" si="566"/>
        <v>54.8795</v>
      </c>
      <c r="DR101" s="5">
        <f t="shared" ca="1" si="566"/>
        <v>10.958600000000001</v>
      </c>
      <c r="DS101" s="5">
        <f t="shared" ca="1" si="566"/>
        <v>0</v>
      </c>
      <c r="DT101" s="5">
        <f t="shared" ca="1" si="566"/>
        <v>0.51181600000000005</v>
      </c>
      <c r="DU101" s="5">
        <f t="shared" ca="1" si="566"/>
        <v>1.6341699999999999</v>
      </c>
      <c r="DV101" s="5">
        <f t="shared" ca="1" si="566"/>
        <v>36.125399999999999</v>
      </c>
      <c r="DW101" s="5"/>
      <c r="DX101" s="20">
        <f t="shared" ca="1" si="483"/>
        <v>29.582417850443235</v>
      </c>
      <c r="DY101" s="20">
        <f t="shared" ca="1" si="484"/>
        <v>2.1261231432510748</v>
      </c>
      <c r="DZ101" s="20">
        <f t="shared" ca="1" si="485"/>
        <v>5.1578029976989548</v>
      </c>
      <c r="EA101" s="20">
        <f t="shared" ca="1" si="486"/>
        <v>1.4541964130544232</v>
      </c>
      <c r="EB101" s="20">
        <f t="shared" ca="1" si="487"/>
        <v>0</v>
      </c>
      <c r="EC101" s="20">
        <f t="shared" ca="1" si="488"/>
        <v>0.103312828794021</v>
      </c>
      <c r="ED101" s="20">
        <f t="shared" ca="1" si="489"/>
        <v>1.1356889523717175</v>
      </c>
      <c r="EE101" s="20">
        <f t="shared" ca="1" si="490"/>
        <v>4.9908607252208741</v>
      </c>
      <c r="EF101" s="20">
        <f t="shared" ca="1" si="491"/>
        <v>14.61443154483309</v>
      </c>
      <c r="EG101" s="20">
        <f t="shared" ca="1" si="492"/>
        <v>0</v>
      </c>
      <c r="EH101" s="20">
        <f t="shared" ca="1" si="493"/>
        <v>0</v>
      </c>
      <c r="EI101" s="5"/>
      <c r="EJ101" s="5"/>
      <c r="EK101" s="5"/>
      <c r="EL101" s="5">
        <f t="shared" ca="1" si="551"/>
        <v>413699</v>
      </c>
      <c r="EM101" s="5">
        <f t="shared" ca="1" si="551"/>
        <v>7.4169700000000001</v>
      </c>
      <c r="EN101" s="5">
        <f t="shared" ca="1" si="551"/>
        <v>81067.3</v>
      </c>
      <c r="EO101" s="5">
        <f t="shared" ca="1" si="551"/>
        <v>22856.2</v>
      </c>
      <c r="EP101" s="5">
        <f t="shared" ca="1" si="551"/>
        <v>0</v>
      </c>
      <c r="EQ101" s="5">
        <f t="shared" ca="1" si="551"/>
        <v>1623.81</v>
      </c>
      <c r="ER101" s="5">
        <f t="shared" ca="1" si="551"/>
        <v>0</v>
      </c>
      <c r="ES101" s="5">
        <f t="shared" ca="1" si="551"/>
        <v>78443.399999999994</v>
      </c>
      <c r="ET101" s="5">
        <f t="shared" ca="1" si="551"/>
        <v>229701</v>
      </c>
      <c r="EU101" s="5">
        <f t="shared" ca="1" si="551"/>
        <v>0</v>
      </c>
      <c r="EV101" s="5">
        <f t="shared" ca="1" si="551"/>
        <v>0</v>
      </c>
      <c r="EW101" s="5">
        <f t="shared" ca="1" si="552"/>
        <v>0</v>
      </c>
      <c r="EX101" s="5"/>
      <c r="EY101" s="5">
        <f t="shared" ca="1" si="553"/>
        <v>1748.99</v>
      </c>
      <c r="EZ101" s="5">
        <f t="shared" ca="1" si="553"/>
        <v>1139.94</v>
      </c>
      <c r="FA101" s="5">
        <f t="shared" ca="1" si="553"/>
        <v>0</v>
      </c>
      <c r="FB101" s="5">
        <f t="shared" ca="1" si="553"/>
        <v>0</v>
      </c>
      <c r="FC101" s="5">
        <f t="shared" ca="1" si="553"/>
        <v>0</v>
      </c>
      <c r="FD101" s="5">
        <f t="shared" ca="1" si="553"/>
        <v>0</v>
      </c>
      <c r="FE101" s="5">
        <f t="shared" ca="1" si="553"/>
        <v>609.04499999999996</v>
      </c>
      <c r="FF101" s="5">
        <f t="shared" ca="1" si="553"/>
        <v>0</v>
      </c>
      <c r="FG101" s="5">
        <f t="shared" ca="1" si="553"/>
        <v>0</v>
      </c>
      <c r="FH101" s="5">
        <f t="shared" ca="1" si="553"/>
        <v>0</v>
      </c>
      <c r="FI101" s="5">
        <f t="shared" ca="1" si="553"/>
        <v>0</v>
      </c>
      <c r="FJ101" s="5">
        <f t="shared" ca="1" si="554"/>
        <v>0</v>
      </c>
      <c r="FK101" s="5"/>
      <c r="FL101" s="5">
        <f t="shared" ca="1" si="555"/>
        <v>107.617</v>
      </c>
      <c r="FM101" s="5">
        <f t="shared" ca="1" si="555"/>
        <v>3.5079899999999999</v>
      </c>
      <c r="FN101" s="5">
        <f t="shared" ca="1" si="555"/>
        <v>54.8795</v>
      </c>
      <c r="FO101" s="5">
        <f t="shared" ca="1" si="555"/>
        <v>10.958600000000001</v>
      </c>
      <c r="FP101" s="5">
        <f t="shared" ca="1" si="555"/>
        <v>0</v>
      </c>
      <c r="FQ101" s="5">
        <f t="shared" ca="1" si="555"/>
        <v>0.51181600000000005</v>
      </c>
      <c r="FR101" s="5">
        <f t="shared" ca="1" si="555"/>
        <v>1.6341699999999999</v>
      </c>
      <c r="FS101" s="5">
        <f t="shared" ca="1" si="555"/>
        <v>36.125399999999999</v>
      </c>
      <c r="FT101" s="5"/>
      <c r="FU101" s="20">
        <f t="shared" ca="1" si="494"/>
        <v>29.582417850443235</v>
      </c>
      <c r="FV101" s="20">
        <f t="shared" ca="1" si="495"/>
        <v>2.1261231432510748</v>
      </c>
      <c r="FW101" s="20">
        <f t="shared" ca="1" si="496"/>
        <v>5.1578029976989548</v>
      </c>
      <c r="FX101" s="20">
        <f t="shared" ca="1" si="497"/>
        <v>1.4541964130544232</v>
      </c>
      <c r="FY101" s="20">
        <f t="shared" ca="1" si="498"/>
        <v>0</v>
      </c>
      <c r="FZ101" s="20">
        <f t="shared" ca="1" si="499"/>
        <v>0.103312828794021</v>
      </c>
      <c r="GA101" s="20">
        <f t="shared" ca="1" si="500"/>
        <v>1.1356889523717175</v>
      </c>
      <c r="GB101" s="20">
        <f t="shared" ca="1" si="501"/>
        <v>4.9908607252208741</v>
      </c>
      <c r="GC101" s="20">
        <f t="shared" ca="1" si="502"/>
        <v>14.61443154483309</v>
      </c>
      <c r="GD101" s="20">
        <f t="shared" ca="1" si="503"/>
        <v>0</v>
      </c>
      <c r="GE101" s="20">
        <f t="shared" ca="1" si="504"/>
        <v>0</v>
      </c>
      <c r="GF101" s="5"/>
      <c r="GG101" s="5"/>
      <c r="GH101" s="5"/>
      <c r="GI101" s="5">
        <f t="shared" ref="GI101:GS124" ca="1" si="567">OFFSET(INDIRECT($E$21),$C101,GI$19)</f>
        <v>414845</v>
      </c>
      <c r="GJ101" s="5">
        <f t="shared" ca="1" si="567"/>
        <v>9.4745699999999999</v>
      </c>
      <c r="GK101" s="5">
        <f t="shared" ca="1" si="567"/>
        <v>75404.399999999994</v>
      </c>
      <c r="GL101" s="5">
        <f t="shared" ca="1" si="567"/>
        <v>35578.699999999997</v>
      </c>
      <c r="GM101" s="5">
        <f t="shared" ca="1" si="567"/>
        <v>0</v>
      </c>
      <c r="GN101" s="5">
        <f t="shared" ca="1" si="567"/>
        <v>1376.63</v>
      </c>
      <c r="GO101" s="5">
        <f t="shared" ca="1" si="567"/>
        <v>0</v>
      </c>
      <c r="GP101" s="5">
        <f t="shared" ca="1" si="567"/>
        <v>72774.600000000006</v>
      </c>
      <c r="GQ101" s="5">
        <f t="shared" ca="1" si="567"/>
        <v>229701</v>
      </c>
      <c r="GR101" s="5">
        <f t="shared" ca="1" si="567"/>
        <v>0</v>
      </c>
      <c r="GS101" s="5">
        <f t="shared" ca="1" si="567"/>
        <v>0</v>
      </c>
      <c r="GT101" s="5">
        <f t="shared" ref="GT101:GT123" ca="1" si="568">OFFSET(INDIRECT($E$21),$C101,GT$19)</f>
        <v>0</v>
      </c>
      <c r="GU101" s="5"/>
      <c r="GV101" s="5">
        <f t="shared" ref="GV101:HF124" ca="1" si="569">OFFSET(INDIRECT($E$21),$C101,GV$19)</f>
        <v>2306.91</v>
      </c>
      <c r="GW101" s="5">
        <f t="shared" ca="1" si="569"/>
        <v>1666.48</v>
      </c>
      <c r="GX101" s="5">
        <f t="shared" ca="1" si="569"/>
        <v>0</v>
      </c>
      <c r="GY101" s="5">
        <f t="shared" ca="1" si="569"/>
        <v>0</v>
      </c>
      <c r="GZ101" s="5">
        <f t="shared" ca="1" si="569"/>
        <v>0</v>
      </c>
      <c r="HA101" s="5">
        <f t="shared" ca="1" si="569"/>
        <v>0</v>
      </c>
      <c r="HB101" s="5">
        <f t="shared" ca="1" si="569"/>
        <v>640.42700000000002</v>
      </c>
      <c r="HC101" s="5">
        <f t="shared" ca="1" si="569"/>
        <v>0</v>
      </c>
      <c r="HD101" s="5">
        <f t="shared" ca="1" si="569"/>
        <v>0</v>
      </c>
      <c r="HE101" s="5">
        <f t="shared" ca="1" si="569"/>
        <v>0</v>
      </c>
      <c r="HF101" s="5">
        <f t="shared" ca="1" si="569"/>
        <v>0</v>
      </c>
      <c r="HG101" s="5">
        <f t="shared" ref="HG101:HG123" ca="1" si="570">OFFSET(INDIRECT($E$21),$C101,HG$19)</f>
        <v>0</v>
      </c>
      <c r="HH101" s="5"/>
      <c r="HI101" s="5">
        <f t="shared" ref="HI101:HP132" ca="1" si="571">OFFSET(INDIRECT($E$21),$C101,HI$19)</f>
        <v>107.842</v>
      </c>
      <c r="HJ101" s="5">
        <f t="shared" ca="1" si="571"/>
        <v>5.1091100000000003</v>
      </c>
      <c r="HK101" s="5">
        <f t="shared" ca="1" si="571"/>
        <v>50.322299999999998</v>
      </c>
      <c r="HL101" s="5">
        <f t="shared" ca="1" si="571"/>
        <v>16.961099999999998</v>
      </c>
      <c r="HM101" s="5">
        <f t="shared" ca="1" si="571"/>
        <v>0</v>
      </c>
      <c r="HN101" s="5">
        <f t="shared" ca="1" si="571"/>
        <v>0.43537900000000002</v>
      </c>
      <c r="HO101" s="5">
        <f t="shared" ca="1" si="571"/>
        <v>1.7182900000000001</v>
      </c>
      <c r="HP101" s="5">
        <f t="shared" ca="1" si="571"/>
        <v>33.295900000000003</v>
      </c>
      <c r="HQ101" s="5"/>
      <c r="HR101" s="20">
        <f t="shared" ca="1" si="535"/>
        <v>30.695686565549952</v>
      </c>
      <c r="HS101" s="20">
        <f t="shared" ca="1" si="536"/>
        <v>3.1080955629885993</v>
      </c>
      <c r="HT101" s="20">
        <f t="shared" ca="1" si="537"/>
        <v>4.797508247588004</v>
      </c>
      <c r="HU101" s="20">
        <f t="shared" ca="1" si="538"/>
        <v>2.2636491595776813</v>
      </c>
      <c r="HV101" s="20">
        <f t="shared" ca="1" si="539"/>
        <v>0</v>
      </c>
      <c r="HW101" s="20">
        <f t="shared" ca="1" si="540"/>
        <v>8.7586318290140561E-2</v>
      </c>
      <c r="HX101" s="20">
        <f t="shared" ca="1" si="541"/>
        <v>1.1942071089994368</v>
      </c>
      <c r="HY101" s="20">
        <f t="shared" ca="1" si="542"/>
        <v>4.6301905951763827</v>
      </c>
      <c r="HZ101" s="20">
        <f t="shared" ca="1" si="543"/>
        <v>14.61443154483309</v>
      </c>
      <c r="IA101" s="20">
        <f t="shared" ca="1" si="544"/>
        <v>0</v>
      </c>
      <c r="IB101" s="20">
        <f t="shared" ca="1" si="545"/>
        <v>0</v>
      </c>
      <c r="IC101" s="5"/>
      <c r="ID101" s="5"/>
      <c r="IE101" s="5"/>
      <c r="IF101" s="5">
        <f t="shared" ca="1" si="556"/>
        <v>414845</v>
      </c>
      <c r="IG101" s="5">
        <f t="shared" ca="1" si="556"/>
        <v>9.4745699999999999</v>
      </c>
      <c r="IH101" s="5">
        <f t="shared" ca="1" si="556"/>
        <v>75404.399999999994</v>
      </c>
      <c r="II101" s="5">
        <f t="shared" ca="1" si="556"/>
        <v>35578.699999999997</v>
      </c>
      <c r="IJ101" s="5">
        <f t="shared" ca="1" si="556"/>
        <v>0</v>
      </c>
      <c r="IK101" s="5">
        <f t="shared" ca="1" si="556"/>
        <v>1376.63</v>
      </c>
      <c r="IL101" s="5">
        <f t="shared" ca="1" si="556"/>
        <v>0</v>
      </c>
      <c r="IM101" s="5">
        <f t="shared" ca="1" si="556"/>
        <v>72774.600000000006</v>
      </c>
      <c r="IN101" s="5">
        <f t="shared" ca="1" si="556"/>
        <v>229701</v>
      </c>
      <c r="IO101" s="5">
        <f t="shared" ca="1" si="556"/>
        <v>0</v>
      </c>
      <c r="IP101" s="5">
        <f t="shared" ca="1" si="556"/>
        <v>0</v>
      </c>
      <c r="IQ101" s="5">
        <f t="shared" ca="1" si="557"/>
        <v>0</v>
      </c>
      <c r="IR101" s="5"/>
      <c r="IS101" s="5">
        <f t="shared" ca="1" si="558"/>
        <v>2306.91</v>
      </c>
      <c r="IT101" s="5">
        <f t="shared" ca="1" si="558"/>
        <v>1666.48</v>
      </c>
      <c r="IU101" s="5">
        <f t="shared" ca="1" si="558"/>
        <v>0</v>
      </c>
      <c r="IV101" s="5">
        <f t="shared" ca="1" si="558"/>
        <v>0</v>
      </c>
      <c r="IW101" s="5">
        <f t="shared" ca="1" si="558"/>
        <v>0</v>
      </c>
      <c r="IX101" s="5">
        <f t="shared" ca="1" si="558"/>
        <v>0</v>
      </c>
      <c r="IY101" s="5">
        <f t="shared" ca="1" si="558"/>
        <v>640.42700000000002</v>
      </c>
      <c r="IZ101" s="5">
        <f t="shared" ca="1" si="558"/>
        <v>0</v>
      </c>
      <c r="JA101" s="5">
        <f t="shared" ca="1" si="558"/>
        <v>0</v>
      </c>
      <c r="JB101" s="5">
        <f t="shared" ca="1" si="558"/>
        <v>0</v>
      </c>
      <c r="JC101" s="5">
        <f t="shared" ca="1" si="558"/>
        <v>0</v>
      </c>
      <c r="JD101" s="5">
        <f t="shared" ca="1" si="559"/>
        <v>0</v>
      </c>
      <c r="JE101" s="5"/>
      <c r="JF101" s="5">
        <f t="shared" ca="1" si="560"/>
        <v>107.842</v>
      </c>
      <c r="JG101" s="5">
        <f t="shared" ca="1" si="560"/>
        <v>5.1091100000000003</v>
      </c>
      <c r="JH101" s="5">
        <f t="shared" ca="1" si="560"/>
        <v>50.322299999999998</v>
      </c>
      <c r="JI101" s="5">
        <f t="shared" ca="1" si="560"/>
        <v>16.961099999999998</v>
      </c>
      <c r="JJ101" s="5">
        <f t="shared" ca="1" si="560"/>
        <v>0</v>
      </c>
      <c r="JK101" s="5">
        <f t="shared" ca="1" si="560"/>
        <v>0.43537900000000002</v>
      </c>
      <c r="JL101" s="5">
        <f t="shared" ca="1" si="560"/>
        <v>1.7182900000000001</v>
      </c>
      <c r="JM101" s="5">
        <f t="shared" ca="1" si="560"/>
        <v>33.295900000000003</v>
      </c>
      <c r="JN101" s="5"/>
      <c r="JO101" s="20">
        <f t="shared" ca="1" si="505"/>
        <v>30.695686565549952</v>
      </c>
      <c r="JP101" s="20">
        <f t="shared" ca="1" si="506"/>
        <v>3.1080955629885993</v>
      </c>
      <c r="JQ101" s="20">
        <f t="shared" ca="1" si="507"/>
        <v>4.797508247588004</v>
      </c>
      <c r="JR101" s="20">
        <f t="shared" ca="1" si="508"/>
        <v>2.2636491595776813</v>
      </c>
      <c r="JS101" s="20">
        <f t="shared" ca="1" si="509"/>
        <v>0</v>
      </c>
      <c r="JT101" s="20">
        <f t="shared" ca="1" si="510"/>
        <v>8.7586318290140561E-2</v>
      </c>
      <c r="JU101" s="20">
        <f t="shared" ca="1" si="511"/>
        <v>1.1942071089994368</v>
      </c>
      <c r="JV101" s="20">
        <f t="shared" ca="1" si="512"/>
        <v>4.6301905951763827</v>
      </c>
      <c r="JW101" s="20">
        <f t="shared" ca="1" si="513"/>
        <v>14.61443154483309</v>
      </c>
      <c r="JX101" s="20">
        <f t="shared" ca="1" si="514"/>
        <v>0</v>
      </c>
      <c r="JY101" s="20">
        <f t="shared" ca="1" si="515"/>
        <v>0</v>
      </c>
    </row>
    <row r="102" spans="1:285" ht="15" customHeight="1" x14ac:dyDescent="0.25">
      <c r="A102" s="5">
        <f>IF('Old Results'!E82='New Results'!E82,'New Results'!E82,"0")</f>
        <v>53627.8</v>
      </c>
      <c r="B102" s="5">
        <f t="shared" si="561"/>
        <v>300</v>
      </c>
      <c r="C102" s="28">
        <f t="shared" si="413"/>
        <v>81</v>
      </c>
      <c r="D102" s="43">
        <f>'Old Results'!C82</f>
        <v>302306</v>
      </c>
      <c r="E102" s="43">
        <f>'New Results'!C82</f>
        <v>302306</v>
      </c>
      <c r="F102" s="5">
        <f t="shared" ca="1" si="432"/>
        <v>0</v>
      </c>
      <c r="G102" s="5">
        <f t="shared" ca="1" si="433"/>
        <v>0</v>
      </c>
      <c r="H102" s="5">
        <f t="shared" ca="1" si="434"/>
        <v>0</v>
      </c>
      <c r="I102" s="5">
        <f t="shared" ca="1" si="435"/>
        <v>0</v>
      </c>
      <c r="J102" s="5">
        <f t="shared" ca="1" si="436"/>
        <v>0</v>
      </c>
      <c r="K102" s="5">
        <f t="shared" ca="1" si="437"/>
        <v>0</v>
      </c>
      <c r="L102" s="5">
        <f t="shared" ca="1" si="438"/>
        <v>0</v>
      </c>
      <c r="M102" s="5">
        <f t="shared" ca="1" si="439"/>
        <v>0</v>
      </c>
      <c r="N102" s="5">
        <f t="shared" ca="1" si="440"/>
        <v>0</v>
      </c>
      <c r="O102" s="5">
        <f t="shared" ca="1" si="441"/>
        <v>0</v>
      </c>
      <c r="P102" s="5">
        <f t="shared" ca="1" si="442"/>
        <v>0</v>
      </c>
      <c r="Q102" s="5">
        <f t="shared" ca="1" si="442"/>
        <v>0</v>
      </c>
      <c r="R102" s="5">
        <f t="shared" ca="1" si="443"/>
        <v>0</v>
      </c>
      <c r="S102" s="5">
        <f t="shared" ca="1" si="444"/>
        <v>0</v>
      </c>
      <c r="T102" s="5">
        <f t="shared" ca="1" si="445"/>
        <v>0</v>
      </c>
      <c r="U102" s="5">
        <f t="shared" ca="1" si="446"/>
        <v>0</v>
      </c>
      <c r="V102" s="5">
        <f t="shared" ca="1" si="447"/>
        <v>0</v>
      </c>
      <c r="W102" s="5">
        <f t="shared" ca="1" si="448"/>
        <v>0</v>
      </c>
      <c r="X102" s="5">
        <f t="shared" ca="1" si="449"/>
        <v>0</v>
      </c>
      <c r="Y102" s="5">
        <f t="shared" ca="1" si="450"/>
        <v>0</v>
      </c>
      <c r="Z102" s="5">
        <f t="shared" ca="1" si="451"/>
        <v>0</v>
      </c>
      <c r="AA102" s="5">
        <f t="shared" ca="1" si="452"/>
        <v>0</v>
      </c>
      <c r="AB102" s="5">
        <f t="shared" ca="1" si="453"/>
        <v>0</v>
      </c>
      <c r="AC102" s="5">
        <f t="shared" ca="1" si="453"/>
        <v>0</v>
      </c>
      <c r="AD102" s="38">
        <f t="shared" ca="1" si="454"/>
        <v>0</v>
      </c>
      <c r="AE102" s="38">
        <f t="shared" ca="1" si="455"/>
        <v>0</v>
      </c>
      <c r="AF102" s="38">
        <f t="shared" ca="1" si="456"/>
        <v>0</v>
      </c>
      <c r="AG102" s="38">
        <f t="shared" ca="1" si="457"/>
        <v>0</v>
      </c>
      <c r="AH102" s="38">
        <f t="shared" ca="1" si="458"/>
        <v>0</v>
      </c>
      <c r="AI102" s="38">
        <f t="shared" ca="1" si="459"/>
        <v>0</v>
      </c>
      <c r="AJ102" s="38">
        <f t="shared" ca="1" si="460"/>
        <v>0</v>
      </c>
      <c r="AK102" s="38">
        <f t="shared" ca="1" si="461"/>
        <v>0</v>
      </c>
      <c r="AL102" s="34">
        <f t="shared" ca="1" si="516"/>
        <v>29.812042187074614</v>
      </c>
      <c r="AM102" s="34">
        <f t="shared" ca="1" si="517"/>
        <v>29.812042187074614</v>
      </c>
      <c r="AN102" s="25">
        <f t="shared" ca="1" si="462"/>
        <v>0</v>
      </c>
      <c r="AO102" s="35">
        <f t="shared" ca="1" si="417"/>
        <v>105.309</v>
      </c>
      <c r="AP102" s="35">
        <f t="shared" ca="1" si="418"/>
        <v>105.309</v>
      </c>
      <c r="AQ102" s="47">
        <f t="shared" ca="1" si="546"/>
        <v>0</v>
      </c>
      <c r="AR102" s="35">
        <f t="shared" ca="1" si="518"/>
        <v>2.5</v>
      </c>
      <c r="AS102" s="35">
        <f t="shared" ca="1" si="519"/>
        <v>2.5</v>
      </c>
      <c r="AT102" s="49">
        <f t="shared" ca="1" si="547"/>
        <v>0</v>
      </c>
      <c r="AU102" s="5"/>
      <c r="AV102" s="5">
        <f t="shared" ca="1" si="520"/>
        <v>0</v>
      </c>
      <c r="AW102" s="5">
        <f t="shared" ca="1" si="521"/>
        <v>0</v>
      </c>
      <c r="AX102" s="5">
        <f t="shared" ca="1" si="522"/>
        <v>0</v>
      </c>
      <c r="AY102" s="5">
        <f t="shared" ca="1" si="523"/>
        <v>0</v>
      </c>
      <c r="AZ102" s="5">
        <f t="shared" ca="1" si="524"/>
        <v>0</v>
      </c>
      <c r="BA102" s="5">
        <f t="shared" ca="1" si="525"/>
        <v>0</v>
      </c>
      <c r="BB102" s="5">
        <f t="shared" ca="1" si="526"/>
        <v>0</v>
      </c>
      <c r="BC102" s="5">
        <f t="shared" ca="1" si="527"/>
        <v>0</v>
      </c>
      <c r="BD102" s="5">
        <f t="shared" ca="1" si="528"/>
        <v>0</v>
      </c>
      <c r="BE102" s="5">
        <f t="shared" ca="1" si="529"/>
        <v>0</v>
      </c>
      <c r="BF102" s="5">
        <f t="shared" ca="1" si="530"/>
        <v>0</v>
      </c>
      <c r="BG102" s="5">
        <f t="shared" ca="1" si="531"/>
        <v>0</v>
      </c>
      <c r="BH102" s="5">
        <f t="shared" ca="1" si="463"/>
        <v>0</v>
      </c>
      <c r="BI102" s="5">
        <f t="shared" ca="1" si="464"/>
        <v>0</v>
      </c>
      <c r="BJ102" s="5">
        <f t="shared" ca="1" si="465"/>
        <v>0</v>
      </c>
      <c r="BK102" s="5">
        <f t="shared" ca="1" si="466"/>
        <v>0</v>
      </c>
      <c r="BL102" s="5">
        <f t="shared" ca="1" si="467"/>
        <v>0</v>
      </c>
      <c r="BM102" s="5">
        <f t="shared" ca="1" si="468"/>
        <v>0</v>
      </c>
      <c r="BN102" s="5">
        <f t="shared" ca="1" si="469"/>
        <v>0</v>
      </c>
      <c r="BO102" s="5">
        <f t="shared" ca="1" si="470"/>
        <v>0</v>
      </c>
      <c r="BP102" s="5">
        <f t="shared" ca="1" si="471"/>
        <v>0</v>
      </c>
      <c r="BQ102" s="5">
        <f t="shared" ca="1" si="472"/>
        <v>0</v>
      </c>
      <c r="BR102" s="5">
        <f t="shared" ca="1" si="473"/>
        <v>0</v>
      </c>
      <c r="BS102" s="5">
        <f t="shared" ca="1" si="473"/>
        <v>0</v>
      </c>
      <c r="BT102" s="38">
        <f t="shared" ca="1" si="474"/>
        <v>0</v>
      </c>
      <c r="BU102" s="38">
        <f t="shared" ca="1" si="475"/>
        <v>0</v>
      </c>
      <c r="BV102" s="38">
        <f t="shared" ca="1" si="476"/>
        <v>0</v>
      </c>
      <c r="BW102" s="38">
        <f t="shared" ca="1" si="477"/>
        <v>0</v>
      </c>
      <c r="BX102" s="38">
        <f t="shared" ca="1" si="478"/>
        <v>0</v>
      </c>
      <c r="BY102" s="38">
        <f t="shared" ca="1" si="479"/>
        <v>0</v>
      </c>
      <c r="BZ102" s="38">
        <f t="shared" ca="1" si="480"/>
        <v>0</v>
      </c>
      <c r="CA102" s="20">
        <f t="shared" ca="1" si="481"/>
        <v>0</v>
      </c>
      <c r="CB102" s="34">
        <f t="shared" ca="1" si="532"/>
        <v>30.695686565549952</v>
      </c>
      <c r="CC102" s="34">
        <f t="shared" ca="1" si="533"/>
        <v>30.695686565549952</v>
      </c>
      <c r="CD102" s="25">
        <f t="shared" ca="1" si="482"/>
        <v>0</v>
      </c>
      <c r="CE102" s="35">
        <f t="shared" ca="1" si="421"/>
        <v>107.842</v>
      </c>
      <c r="CF102" s="35">
        <f t="shared" ca="1" si="422"/>
        <v>107.842</v>
      </c>
      <c r="CG102" s="47">
        <f t="shared" ca="1" si="534"/>
        <v>0</v>
      </c>
      <c r="CJ102" s="5">
        <f t="shared" ca="1" si="548"/>
        <v>78</v>
      </c>
      <c r="CK102" s="5">
        <f t="shared" ca="1" si="549"/>
        <v>67</v>
      </c>
      <c r="CL102" s="66">
        <f t="shared" ca="1" si="550"/>
        <v>0.14102564102564108</v>
      </c>
      <c r="CO102" s="5">
        <f t="shared" ca="1" si="562"/>
        <v>408503</v>
      </c>
      <c r="CP102" s="5">
        <f t="shared" ca="1" si="562"/>
        <v>9.3717100000000002</v>
      </c>
      <c r="CQ102" s="5">
        <f t="shared" ca="1" si="562"/>
        <v>76931.199999999997</v>
      </c>
      <c r="CR102" s="5">
        <f t="shared" ca="1" si="562"/>
        <v>21558.9</v>
      </c>
      <c r="CS102" s="5">
        <f t="shared" ca="1" si="562"/>
        <v>0</v>
      </c>
      <c r="CT102" s="5">
        <f t="shared" ca="1" si="562"/>
        <v>1861.11</v>
      </c>
      <c r="CU102" s="5">
        <f t="shared" ca="1" si="562"/>
        <v>0</v>
      </c>
      <c r="CV102" s="5">
        <f t="shared" ca="1" si="562"/>
        <v>78440.899999999994</v>
      </c>
      <c r="CW102" s="5">
        <f t="shared" ca="1" si="562"/>
        <v>229701</v>
      </c>
      <c r="CX102" s="5">
        <f t="shared" ca="1" si="562"/>
        <v>0</v>
      </c>
      <c r="CY102" s="5">
        <f t="shared" ca="1" si="562"/>
        <v>0</v>
      </c>
      <c r="CZ102" s="5">
        <f t="shared" ca="1" si="563"/>
        <v>0</v>
      </c>
      <c r="DA102" s="5"/>
      <c r="DB102" s="5">
        <f t="shared" ca="1" si="564"/>
        <v>2049.42</v>
      </c>
      <c r="DC102" s="5">
        <f t="shared" ca="1" si="564"/>
        <v>1440.37</v>
      </c>
      <c r="DD102" s="5">
        <f t="shared" ca="1" si="564"/>
        <v>0</v>
      </c>
      <c r="DE102" s="5">
        <f t="shared" ca="1" si="564"/>
        <v>0</v>
      </c>
      <c r="DF102" s="5">
        <f t="shared" ca="1" si="564"/>
        <v>0</v>
      </c>
      <c r="DG102" s="5">
        <f t="shared" ca="1" si="564"/>
        <v>0</v>
      </c>
      <c r="DH102" s="5">
        <f t="shared" ca="1" si="564"/>
        <v>609.04499999999996</v>
      </c>
      <c r="DI102" s="5">
        <f t="shared" ca="1" si="564"/>
        <v>0</v>
      </c>
      <c r="DJ102" s="5">
        <f t="shared" ca="1" si="564"/>
        <v>0</v>
      </c>
      <c r="DK102" s="5">
        <f t="shared" ca="1" si="564"/>
        <v>0</v>
      </c>
      <c r="DL102" s="5">
        <f t="shared" ca="1" si="564"/>
        <v>0</v>
      </c>
      <c r="DM102" s="5">
        <f t="shared" ca="1" si="565"/>
        <v>0</v>
      </c>
      <c r="DN102" s="5"/>
      <c r="DO102" s="5">
        <f t="shared" ca="1" si="566"/>
        <v>105.309</v>
      </c>
      <c r="DP102" s="5">
        <f t="shared" ca="1" si="566"/>
        <v>4.3944799999999997</v>
      </c>
      <c r="DQ102" s="5">
        <f t="shared" ca="1" si="566"/>
        <v>52.323300000000003</v>
      </c>
      <c r="DR102" s="5">
        <f t="shared" ca="1" si="566"/>
        <v>10.2446</v>
      </c>
      <c r="DS102" s="5">
        <f t="shared" ca="1" si="566"/>
        <v>0</v>
      </c>
      <c r="DT102" s="5">
        <f t="shared" ca="1" si="566"/>
        <v>0.58847799999999995</v>
      </c>
      <c r="DU102" s="5">
        <f t="shared" ca="1" si="566"/>
        <v>1.6341699999999999</v>
      </c>
      <c r="DV102" s="5">
        <f t="shared" ca="1" si="566"/>
        <v>36.124299999999998</v>
      </c>
      <c r="DW102" s="5"/>
      <c r="DX102" s="20">
        <f t="shared" ca="1" si="483"/>
        <v>29.812042187074614</v>
      </c>
      <c r="DY102" s="20">
        <f t="shared" ca="1" si="484"/>
        <v>2.6864606840951897</v>
      </c>
      <c r="DZ102" s="20">
        <f t="shared" ca="1" si="485"/>
        <v>4.8946489395425496</v>
      </c>
      <c r="EA102" s="20">
        <f t="shared" ca="1" si="486"/>
        <v>1.371657364277483</v>
      </c>
      <c r="EB102" s="20">
        <f t="shared" ca="1" si="487"/>
        <v>0</v>
      </c>
      <c r="EC102" s="20">
        <f t="shared" ca="1" si="488"/>
        <v>0.11841073696851258</v>
      </c>
      <c r="ED102" s="20">
        <f t="shared" ca="1" si="489"/>
        <v>1.1356889523717175</v>
      </c>
      <c r="EE102" s="20">
        <f t="shared" ca="1" si="490"/>
        <v>4.9907016659269994</v>
      </c>
      <c r="EF102" s="20">
        <f t="shared" ca="1" si="491"/>
        <v>14.61443154483309</v>
      </c>
      <c r="EG102" s="20">
        <f t="shared" ca="1" si="492"/>
        <v>0</v>
      </c>
      <c r="EH102" s="20">
        <f t="shared" ca="1" si="493"/>
        <v>0</v>
      </c>
      <c r="EI102" s="5"/>
      <c r="EJ102" s="5"/>
      <c r="EK102" s="5"/>
      <c r="EL102" s="5">
        <f t="shared" ca="1" si="551"/>
        <v>408503</v>
      </c>
      <c r="EM102" s="5">
        <f t="shared" ca="1" si="551"/>
        <v>9.3717100000000002</v>
      </c>
      <c r="EN102" s="5">
        <f t="shared" ca="1" si="551"/>
        <v>76931.199999999997</v>
      </c>
      <c r="EO102" s="5">
        <f t="shared" ca="1" si="551"/>
        <v>21558.9</v>
      </c>
      <c r="EP102" s="5">
        <f t="shared" ca="1" si="551"/>
        <v>0</v>
      </c>
      <c r="EQ102" s="5">
        <f t="shared" ca="1" si="551"/>
        <v>1861.11</v>
      </c>
      <c r="ER102" s="5">
        <f t="shared" ca="1" si="551"/>
        <v>0</v>
      </c>
      <c r="ES102" s="5">
        <f t="shared" ca="1" si="551"/>
        <v>78440.899999999994</v>
      </c>
      <c r="ET102" s="5">
        <f t="shared" ca="1" si="551"/>
        <v>229701</v>
      </c>
      <c r="EU102" s="5">
        <f t="shared" ca="1" si="551"/>
        <v>0</v>
      </c>
      <c r="EV102" s="5">
        <f t="shared" ca="1" si="551"/>
        <v>0</v>
      </c>
      <c r="EW102" s="5">
        <f t="shared" ca="1" si="552"/>
        <v>0</v>
      </c>
      <c r="EX102" s="5"/>
      <c r="EY102" s="5">
        <f t="shared" ca="1" si="553"/>
        <v>2049.42</v>
      </c>
      <c r="EZ102" s="5">
        <f t="shared" ca="1" si="553"/>
        <v>1440.37</v>
      </c>
      <c r="FA102" s="5">
        <f t="shared" ca="1" si="553"/>
        <v>0</v>
      </c>
      <c r="FB102" s="5">
        <f t="shared" ca="1" si="553"/>
        <v>0</v>
      </c>
      <c r="FC102" s="5">
        <f t="shared" ca="1" si="553"/>
        <v>0</v>
      </c>
      <c r="FD102" s="5">
        <f t="shared" ca="1" si="553"/>
        <v>0</v>
      </c>
      <c r="FE102" s="5">
        <f t="shared" ca="1" si="553"/>
        <v>609.04499999999996</v>
      </c>
      <c r="FF102" s="5">
        <f t="shared" ca="1" si="553"/>
        <v>0</v>
      </c>
      <c r="FG102" s="5">
        <f t="shared" ca="1" si="553"/>
        <v>0</v>
      </c>
      <c r="FH102" s="5">
        <f t="shared" ca="1" si="553"/>
        <v>0</v>
      </c>
      <c r="FI102" s="5">
        <f t="shared" ca="1" si="553"/>
        <v>0</v>
      </c>
      <c r="FJ102" s="5">
        <f t="shared" ca="1" si="554"/>
        <v>0</v>
      </c>
      <c r="FK102" s="5"/>
      <c r="FL102" s="5">
        <f t="shared" ca="1" si="555"/>
        <v>105.309</v>
      </c>
      <c r="FM102" s="5">
        <f t="shared" ca="1" si="555"/>
        <v>4.3944799999999997</v>
      </c>
      <c r="FN102" s="5">
        <f t="shared" ca="1" si="555"/>
        <v>52.323300000000003</v>
      </c>
      <c r="FO102" s="5">
        <f t="shared" ca="1" si="555"/>
        <v>10.2446</v>
      </c>
      <c r="FP102" s="5">
        <f t="shared" ca="1" si="555"/>
        <v>0</v>
      </c>
      <c r="FQ102" s="5">
        <f t="shared" ca="1" si="555"/>
        <v>0.58847799999999995</v>
      </c>
      <c r="FR102" s="5">
        <f t="shared" ca="1" si="555"/>
        <v>1.6341699999999999</v>
      </c>
      <c r="FS102" s="5">
        <f t="shared" ca="1" si="555"/>
        <v>36.124299999999998</v>
      </c>
      <c r="FT102" s="5"/>
      <c r="FU102" s="20">
        <f t="shared" ca="1" si="494"/>
        <v>29.812042187074614</v>
      </c>
      <c r="FV102" s="20">
        <f t="shared" ca="1" si="495"/>
        <v>2.6864606840951897</v>
      </c>
      <c r="FW102" s="20">
        <f t="shared" ca="1" si="496"/>
        <v>4.8946489395425496</v>
      </c>
      <c r="FX102" s="20">
        <f t="shared" ca="1" si="497"/>
        <v>1.371657364277483</v>
      </c>
      <c r="FY102" s="20">
        <f t="shared" ca="1" si="498"/>
        <v>0</v>
      </c>
      <c r="FZ102" s="20">
        <f t="shared" ca="1" si="499"/>
        <v>0.11841073696851258</v>
      </c>
      <c r="GA102" s="20">
        <f t="shared" ca="1" si="500"/>
        <v>1.1356889523717175</v>
      </c>
      <c r="GB102" s="20">
        <f t="shared" ca="1" si="501"/>
        <v>4.9907016659269994</v>
      </c>
      <c r="GC102" s="20">
        <f t="shared" ca="1" si="502"/>
        <v>14.61443154483309</v>
      </c>
      <c r="GD102" s="20">
        <f t="shared" ca="1" si="503"/>
        <v>0</v>
      </c>
      <c r="GE102" s="20">
        <f t="shared" ca="1" si="504"/>
        <v>0</v>
      </c>
      <c r="GF102" s="5"/>
      <c r="GG102" s="5"/>
      <c r="GH102" s="5"/>
      <c r="GI102" s="5">
        <f t="shared" ca="1" si="567"/>
        <v>414845</v>
      </c>
      <c r="GJ102" s="5">
        <f t="shared" ca="1" si="567"/>
        <v>9.4745699999999999</v>
      </c>
      <c r="GK102" s="5">
        <f t="shared" ca="1" si="567"/>
        <v>75404.399999999994</v>
      </c>
      <c r="GL102" s="5">
        <f t="shared" ca="1" si="567"/>
        <v>35578.699999999997</v>
      </c>
      <c r="GM102" s="5">
        <f t="shared" ca="1" si="567"/>
        <v>0</v>
      </c>
      <c r="GN102" s="5">
        <f t="shared" ca="1" si="567"/>
        <v>1376.63</v>
      </c>
      <c r="GO102" s="5">
        <f t="shared" ca="1" si="567"/>
        <v>0</v>
      </c>
      <c r="GP102" s="5">
        <f t="shared" ca="1" si="567"/>
        <v>72774.600000000006</v>
      </c>
      <c r="GQ102" s="5">
        <f t="shared" ca="1" si="567"/>
        <v>229701</v>
      </c>
      <c r="GR102" s="5">
        <f t="shared" ca="1" si="567"/>
        <v>0</v>
      </c>
      <c r="GS102" s="5">
        <f t="shared" ca="1" si="567"/>
        <v>0</v>
      </c>
      <c r="GT102" s="5">
        <f t="shared" ca="1" si="568"/>
        <v>0</v>
      </c>
      <c r="GU102" s="5"/>
      <c r="GV102" s="5">
        <f t="shared" ca="1" si="569"/>
        <v>2306.91</v>
      </c>
      <c r="GW102" s="5">
        <f t="shared" ca="1" si="569"/>
        <v>1666.48</v>
      </c>
      <c r="GX102" s="5">
        <f t="shared" ca="1" si="569"/>
        <v>0</v>
      </c>
      <c r="GY102" s="5">
        <f t="shared" ca="1" si="569"/>
        <v>0</v>
      </c>
      <c r="GZ102" s="5">
        <f t="shared" ca="1" si="569"/>
        <v>0</v>
      </c>
      <c r="HA102" s="5">
        <f t="shared" ca="1" si="569"/>
        <v>0</v>
      </c>
      <c r="HB102" s="5">
        <f t="shared" ca="1" si="569"/>
        <v>640.42700000000002</v>
      </c>
      <c r="HC102" s="5">
        <f t="shared" ca="1" si="569"/>
        <v>0</v>
      </c>
      <c r="HD102" s="5">
        <f t="shared" ca="1" si="569"/>
        <v>0</v>
      </c>
      <c r="HE102" s="5">
        <f t="shared" ca="1" si="569"/>
        <v>0</v>
      </c>
      <c r="HF102" s="5">
        <f t="shared" ca="1" si="569"/>
        <v>0</v>
      </c>
      <c r="HG102" s="5">
        <f t="shared" ca="1" si="570"/>
        <v>0</v>
      </c>
      <c r="HH102" s="5"/>
      <c r="HI102" s="5">
        <f t="shared" ca="1" si="571"/>
        <v>107.842</v>
      </c>
      <c r="HJ102" s="5">
        <f t="shared" ca="1" si="571"/>
        <v>5.1091100000000003</v>
      </c>
      <c r="HK102" s="5">
        <f t="shared" ca="1" si="571"/>
        <v>50.322299999999998</v>
      </c>
      <c r="HL102" s="5">
        <f t="shared" ca="1" si="571"/>
        <v>16.961099999999998</v>
      </c>
      <c r="HM102" s="5">
        <f t="shared" ca="1" si="571"/>
        <v>0</v>
      </c>
      <c r="HN102" s="5">
        <f t="shared" ca="1" si="571"/>
        <v>0.43537900000000002</v>
      </c>
      <c r="HO102" s="5">
        <f t="shared" ca="1" si="571"/>
        <v>1.7182900000000001</v>
      </c>
      <c r="HP102" s="5">
        <f t="shared" ca="1" si="571"/>
        <v>33.295900000000003</v>
      </c>
      <c r="HQ102" s="5"/>
      <c r="HR102" s="20">
        <f t="shared" ca="1" si="535"/>
        <v>30.695686565549952</v>
      </c>
      <c r="HS102" s="20">
        <f t="shared" ca="1" si="536"/>
        <v>3.1080955629885993</v>
      </c>
      <c r="HT102" s="20">
        <f t="shared" ca="1" si="537"/>
        <v>4.797508247588004</v>
      </c>
      <c r="HU102" s="20">
        <f t="shared" ca="1" si="538"/>
        <v>2.2636491595776813</v>
      </c>
      <c r="HV102" s="20">
        <f t="shared" ca="1" si="539"/>
        <v>0</v>
      </c>
      <c r="HW102" s="20">
        <f t="shared" ca="1" si="540"/>
        <v>8.7586318290140561E-2</v>
      </c>
      <c r="HX102" s="20">
        <f t="shared" ca="1" si="541"/>
        <v>1.1942071089994368</v>
      </c>
      <c r="HY102" s="20">
        <f t="shared" ca="1" si="542"/>
        <v>4.6301905951763827</v>
      </c>
      <c r="HZ102" s="20">
        <f t="shared" ca="1" si="543"/>
        <v>14.61443154483309</v>
      </c>
      <c r="IA102" s="20">
        <f t="shared" ca="1" si="544"/>
        <v>0</v>
      </c>
      <c r="IB102" s="20">
        <f t="shared" ca="1" si="545"/>
        <v>0</v>
      </c>
      <c r="IC102" s="5"/>
      <c r="ID102" s="5"/>
      <c r="IE102" s="5"/>
      <c r="IF102" s="5">
        <f t="shared" ca="1" si="556"/>
        <v>414845</v>
      </c>
      <c r="IG102" s="5">
        <f t="shared" ca="1" si="556"/>
        <v>9.4745699999999999</v>
      </c>
      <c r="IH102" s="5">
        <f t="shared" ca="1" si="556"/>
        <v>75404.399999999994</v>
      </c>
      <c r="II102" s="5">
        <f t="shared" ca="1" si="556"/>
        <v>35578.699999999997</v>
      </c>
      <c r="IJ102" s="5">
        <f t="shared" ca="1" si="556"/>
        <v>0</v>
      </c>
      <c r="IK102" s="5">
        <f t="shared" ca="1" si="556"/>
        <v>1376.63</v>
      </c>
      <c r="IL102" s="5">
        <f t="shared" ca="1" si="556"/>
        <v>0</v>
      </c>
      <c r="IM102" s="5">
        <f t="shared" ca="1" si="556"/>
        <v>72774.600000000006</v>
      </c>
      <c r="IN102" s="5">
        <f t="shared" ca="1" si="556"/>
        <v>229701</v>
      </c>
      <c r="IO102" s="5">
        <f t="shared" ca="1" si="556"/>
        <v>0</v>
      </c>
      <c r="IP102" s="5">
        <f t="shared" ca="1" si="556"/>
        <v>0</v>
      </c>
      <c r="IQ102" s="5">
        <f t="shared" ca="1" si="557"/>
        <v>0</v>
      </c>
      <c r="IR102" s="5"/>
      <c r="IS102" s="5">
        <f t="shared" ca="1" si="558"/>
        <v>2306.91</v>
      </c>
      <c r="IT102" s="5">
        <f t="shared" ca="1" si="558"/>
        <v>1666.48</v>
      </c>
      <c r="IU102" s="5">
        <f t="shared" ca="1" si="558"/>
        <v>0</v>
      </c>
      <c r="IV102" s="5">
        <f t="shared" ca="1" si="558"/>
        <v>0</v>
      </c>
      <c r="IW102" s="5">
        <f t="shared" ca="1" si="558"/>
        <v>0</v>
      </c>
      <c r="IX102" s="5">
        <f t="shared" ca="1" si="558"/>
        <v>0</v>
      </c>
      <c r="IY102" s="5">
        <f t="shared" ca="1" si="558"/>
        <v>640.42700000000002</v>
      </c>
      <c r="IZ102" s="5">
        <f t="shared" ca="1" si="558"/>
        <v>0</v>
      </c>
      <c r="JA102" s="5">
        <f t="shared" ca="1" si="558"/>
        <v>0</v>
      </c>
      <c r="JB102" s="5">
        <f t="shared" ca="1" si="558"/>
        <v>0</v>
      </c>
      <c r="JC102" s="5">
        <f t="shared" ca="1" si="558"/>
        <v>0</v>
      </c>
      <c r="JD102" s="5">
        <f t="shared" ca="1" si="559"/>
        <v>0</v>
      </c>
      <c r="JE102" s="5"/>
      <c r="JF102" s="5">
        <f t="shared" ca="1" si="560"/>
        <v>107.842</v>
      </c>
      <c r="JG102" s="5">
        <f t="shared" ca="1" si="560"/>
        <v>5.1091100000000003</v>
      </c>
      <c r="JH102" s="5">
        <f t="shared" ca="1" si="560"/>
        <v>50.322299999999998</v>
      </c>
      <c r="JI102" s="5">
        <f t="shared" ca="1" si="560"/>
        <v>16.961099999999998</v>
      </c>
      <c r="JJ102" s="5">
        <f t="shared" ca="1" si="560"/>
        <v>0</v>
      </c>
      <c r="JK102" s="5">
        <f t="shared" ca="1" si="560"/>
        <v>0.43537900000000002</v>
      </c>
      <c r="JL102" s="5">
        <f t="shared" ca="1" si="560"/>
        <v>1.7182900000000001</v>
      </c>
      <c r="JM102" s="5">
        <f t="shared" ca="1" si="560"/>
        <v>33.295900000000003</v>
      </c>
      <c r="JN102" s="5"/>
      <c r="JO102" s="20">
        <f t="shared" ca="1" si="505"/>
        <v>30.695686565549952</v>
      </c>
      <c r="JP102" s="20">
        <f t="shared" ca="1" si="506"/>
        <v>3.1080955629885993</v>
      </c>
      <c r="JQ102" s="20">
        <f t="shared" ca="1" si="507"/>
        <v>4.797508247588004</v>
      </c>
      <c r="JR102" s="20">
        <f t="shared" ca="1" si="508"/>
        <v>2.2636491595776813</v>
      </c>
      <c r="JS102" s="20">
        <f t="shared" ca="1" si="509"/>
        <v>0</v>
      </c>
      <c r="JT102" s="20">
        <f t="shared" ca="1" si="510"/>
        <v>8.7586318290140561E-2</v>
      </c>
      <c r="JU102" s="20">
        <f t="shared" ca="1" si="511"/>
        <v>1.1942071089994368</v>
      </c>
      <c r="JV102" s="20">
        <f t="shared" ca="1" si="512"/>
        <v>4.6301905951763827</v>
      </c>
      <c r="JW102" s="20">
        <f t="shared" ca="1" si="513"/>
        <v>14.61443154483309</v>
      </c>
      <c r="JX102" s="20">
        <f t="shared" ca="1" si="514"/>
        <v>0</v>
      </c>
      <c r="JY102" s="20">
        <f t="shared" ca="1" si="515"/>
        <v>0</v>
      </c>
    </row>
    <row r="103" spans="1:285" ht="15" customHeight="1" x14ac:dyDescent="0.25">
      <c r="A103" s="5">
        <f>IF('Old Results'!E83='New Results'!E83,'New Results'!E83,"0")</f>
        <v>53627.8</v>
      </c>
      <c r="B103" s="5">
        <f t="shared" si="561"/>
        <v>300</v>
      </c>
      <c r="C103" s="28">
        <f t="shared" si="413"/>
        <v>82</v>
      </c>
      <c r="D103" s="43">
        <f>'Old Results'!C83</f>
        <v>302406</v>
      </c>
      <c r="E103" s="43">
        <f>'New Results'!C83</f>
        <v>302406</v>
      </c>
      <c r="F103" s="5">
        <f t="shared" ca="1" si="432"/>
        <v>0</v>
      </c>
      <c r="G103" s="5">
        <f t="shared" ca="1" si="433"/>
        <v>0</v>
      </c>
      <c r="H103" s="5">
        <f t="shared" ca="1" si="434"/>
        <v>0</v>
      </c>
      <c r="I103" s="5">
        <f t="shared" ca="1" si="435"/>
        <v>0</v>
      </c>
      <c r="J103" s="5">
        <f t="shared" ca="1" si="436"/>
        <v>0</v>
      </c>
      <c r="K103" s="5">
        <f t="shared" ca="1" si="437"/>
        <v>0</v>
      </c>
      <c r="L103" s="5">
        <f t="shared" ca="1" si="438"/>
        <v>0</v>
      </c>
      <c r="M103" s="5">
        <f t="shared" ca="1" si="439"/>
        <v>0</v>
      </c>
      <c r="N103" s="5">
        <f t="shared" ca="1" si="440"/>
        <v>0</v>
      </c>
      <c r="O103" s="5">
        <f t="shared" ca="1" si="441"/>
        <v>0</v>
      </c>
      <c r="P103" s="5">
        <f t="shared" ca="1" si="442"/>
        <v>0</v>
      </c>
      <c r="Q103" s="5">
        <f t="shared" ca="1" si="442"/>
        <v>0</v>
      </c>
      <c r="R103" s="5">
        <f t="shared" ca="1" si="443"/>
        <v>0</v>
      </c>
      <c r="S103" s="5">
        <f t="shared" ca="1" si="444"/>
        <v>0</v>
      </c>
      <c r="T103" s="5">
        <f t="shared" ca="1" si="445"/>
        <v>0</v>
      </c>
      <c r="U103" s="5">
        <f t="shared" ca="1" si="446"/>
        <v>0</v>
      </c>
      <c r="V103" s="5">
        <f t="shared" ca="1" si="447"/>
        <v>0</v>
      </c>
      <c r="W103" s="5">
        <f t="shared" ca="1" si="448"/>
        <v>0</v>
      </c>
      <c r="X103" s="5">
        <f t="shared" ca="1" si="449"/>
        <v>0</v>
      </c>
      <c r="Y103" s="5">
        <f t="shared" ca="1" si="450"/>
        <v>0</v>
      </c>
      <c r="Z103" s="5">
        <f t="shared" ca="1" si="451"/>
        <v>0</v>
      </c>
      <c r="AA103" s="5">
        <f t="shared" ca="1" si="452"/>
        <v>0</v>
      </c>
      <c r="AB103" s="5">
        <f t="shared" ca="1" si="453"/>
        <v>0</v>
      </c>
      <c r="AC103" s="5">
        <f t="shared" ca="1" si="453"/>
        <v>0</v>
      </c>
      <c r="AD103" s="38">
        <f t="shared" ca="1" si="454"/>
        <v>0</v>
      </c>
      <c r="AE103" s="38">
        <f t="shared" ca="1" si="455"/>
        <v>0</v>
      </c>
      <c r="AF103" s="38">
        <f t="shared" ca="1" si="456"/>
        <v>0</v>
      </c>
      <c r="AG103" s="38">
        <f t="shared" ca="1" si="457"/>
        <v>0</v>
      </c>
      <c r="AH103" s="38">
        <f t="shared" ca="1" si="458"/>
        <v>0</v>
      </c>
      <c r="AI103" s="38">
        <f t="shared" ca="1" si="459"/>
        <v>0</v>
      </c>
      <c r="AJ103" s="38">
        <f t="shared" ca="1" si="460"/>
        <v>0</v>
      </c>
      <c r="AK103" s="38">
        <f t="shared" ca="1" si="461"/>
        <v>0</v>
      </c>
      <c r="AL103" s="34">
        <f t="shared" ca="1" si="516"/>
        <v>29.551037633466223</v>
      </c>
      <c r="AM103" s="34">
        <f t="shared" ca="1" si="517"/>
        <v>29.551037633466223</v>
      </c>
      <c r="AN103" s="25">
        <f t="shared" ca="1" si="462"/>
        <v>0</v>
      </c>
      <c r="AO103" s="35">
        <f t="shared" ca="1" si="417"/>
        <v>105.18899999999999</v>
      </c>
      <c r="AP103" s="35">
        <f t="shared" ca="1" si="418"/>
        <v>105.18899999999999</v>
      </c>
      <c r="AQ103" s="47">
        <f t="shared" ca="1" si="546"/>
        <v>0</v>
      </c>
      <c r="AR103" s="35">
        <f t="shared" ca="1" si="518"/>
        <v>2.7</v>
      </c>
      <c r="AS103" s="35">
        <f t="shared" ca="1" si="519"/>
        <v>2.7</v>
      </c>
      <c r="AT103" s="49">
        <f t="shared" ca="1" si="547"/>
        <v>0</v>
      </c>
      <c r="AU103" s="5"/>
      <c r="AV103" s="5">
        <f t="shared" ca="1" si="520"/>
        <v>0</v>
      </c>
      <c r="AW103" s="5">
        <f t="shared" ca="1" si="521"/>
        <v>0</v>
      </c>
      <c r="AX103" s="5">
        <f t="shared" ca="1" si="522"/>
        <v>0</v>
      </c>
      <c r="AY103" s="5">
        <f t="shared" ca="1" si="523"/>
        <v>0</v>
      </c>
      <c r="AZ103" s="5">
        <f t="shared" ca="1" si="524"/>
        <v>0</v>
      </c>
      <c r="BA103" s="5">
        <f t="shared" ca="1" si="525"/>
        <v>0</v>
      </c>
      <c r="BB103" s="5">
        <f t="shared" ca="1" si="526"/>
        <v>0</v>
      </c>
      <c r="BC103" s="5">
        <f t="shared" ca="1" si="527"/>
        <v>0</v>
      </c>
      <c r="BD103" s="5">
        <f t="shared" ca="1" si="528"/>
        <v>0</v>
      </c>
      <c r="BE103" s="5">
        <f t="shared" ca="1" si="529"/>
        <v>0</v>
      </c>
      <c r="BF103" s="5">
        <f t="shared" ca="1" si="530"/>
        <v>0</v>
      </c>
      <c r="BG103" s="5">
        <f t="shared" ca="1" si="531"/>
        <v>0</v>
      </c>
      <c r="BH103" s="5">
        <f t="shared" ca="1" si="463"/>
        <v>0</v>
      </c>
      <c r="BI103" s="5">
        <f t="shared" ca="1" si="464"/>
        <v>0</v>
      </c>
      <c r="BJ103" s="5">
        <f t="shared" ca="1" si="465"/>
        <v>0</v>
      </c>
      <c r="BK103" s="5">
        <f t="shared" ca="1" si="466"/>
        <v>0</v>
      </c>
      <c r="BL103" s="5">
        <f t="shared" ca="1" si="467"/>
        <v>0</v>
      </c>
      <c r="BM103" s="5">
        <f t="shared" ca="1" si="468"/>
        <v>0</v>
      </c>
      <c r="BN103" s="5">
        <f t="shared" ca="1" si="469"/>
        <v>0</v>
      </c>
      <c r="BO103" s="5">
        <f t="shared" ca="1" si="470"/>
        <v>0</v>
      </c>
      <c r="BP103" s="5">
        <f t="shared" ca="1" si="471"/>
        <v>0</v>
      </c>
      <c r="BQ103" s="5">
        <f t="shared" ca="1" si="472"/>
        <v>0</v>
      </c>
      <c r="BR103" s="5">
        <f t="shared" ca="1" si="473"/>
        <v>0</v>
      </c>
      <c r="BS103" s="5">
        <f t="shared" ca="1" si="473"/>
        <v>0</v>
      </c>
      <c r="BT103" s="38">
        <f t="shared" ca="1" si="474"/>
        <v>0</v>
      </c>
      <c r="BU103" s="38">
        <f t="shared" ca="1" si="475"/>
        <v>0</v>
      </c>
      <c r="BV103" s="38">
        <f t="shared" ca="1" si="476"/>
        <v>0</v>
      </c>
      <c r="BW103" s="38">
        <f t="shared" ca="1" si="477"/>
        <v>0</v>
      </c>
      <c r="BX103" s="38">
        <f t="shared" ca="1" si="478"/>
        <v>0</v>
      </c>
      <c r="BY103" s="38">
        <f t="shared" ca="1" si="479"/>
        <v>0</v>
      </c>
      <c r="BZ103" s="38">
        <f t="shared" ca="1" si="480"/>
        <v>0</v>
      </c>
      <c r="CA103" s="20">
        <f t="shared" ca="1" si="481"/>
        <v>0</v>
      </c>
      <c r="CB103" s="34">
        <f t="shared" ca="1" si="532"/>
        <v>30.695686565549952</v>
      </c>
      <c r="CC103" s="34">
        <f t="shared" ca="1" si="533"/>
        <v>30.695686565549952</v>
      </c>
      <c r="CD103" s="25">
        <f t="shared" ca="1" si="482"/>
        <v>0</v>
      </c>
      <c r="CE103" s="35">
        <f t="shared" ca="1" si="421"/>
        <v>107.842</v>
      </c>
      <c r="CF103" s="35">
        <f t="shared" ca="1" si="422"/>
        <v>107.842</v>
      </c>
      <c r="CG103" s="47">
        <f t="shared" ca="1" si="534"/>
        <v>0</v>
      </c>
      <c r="CJ103" s="5">
        <f t="shared" ca="1" si="548"/>
        <v>79</v>
      </c>
      <c r="CK103" s="5">
        <f t="shared" ca="1" si="549"/>
        <v>67</v>
      </c>
      <c r="CL103" s="66">
        <f t="shared" ca="1" si="550"/>
        <v>0.15189873417721522</v>
      </c>
      <c r="CO103" s="5">
        <f t="shared" ca="1" si="562"/>
        <v>409328</v>
      </c>
      <c r="CP103" s="5">
        <f t="shared" ca="1" si="562"/>
        <v>8.2779000000000007</v>
      </c>
      <c r="CQ103" s="5">
        <f t="shared" ca="1" si="562"/>
        <v>77622</v>
      </c>
      <c r="CR103" s="5">
        <f t="shared" ca="1" si="562"/>
        <v>21803.599999999999</v>
      </c>
      <c r="CS103" s="5">
        <f t="shared" ca="1" si="562"/>
        <v>0</v>
      </c>
      <c r="CT103" s="5">
        <f t="shared" ca="1" si="562"/>
        <v>1749.43</v>
      </c>
      <c r="CU103" s="5">
        <f t="shared" ca="1" si="562"/>
        <v>0</v>
      </c>
      <c r="CV103" s="5">
        <f t="shared" ca="1" si="562"/>
        <v>78443.399999999994</v>
      </c>
      <c r="CW103" s="5">
        <f t="shared" ca="1" si="562"/>
        <v>229701</v>
      </c>
      <c r="CX103" s="5">
        <f t="shared" ca="1" si="562"/>
        <v>0</v>
      </c>
      <c r="CY103" s="5">
        <f t="shared" ca="1" si="562"/>
        <v>0</v>
      </c>
      <c r="CZ103" s="5">
        <f t="shared" ca="1" si="563"/>
        <v>0</v>
      </c>
      <c r="DA103" s="5"/>
      <c r="DB103" s="5">
        <f t="shared" ca="1" si="564"/>
        <v>1881.3</v>
      </c>
      <c r="DC103" s="5">
        <f t="shared" ca="1" si="564"/>
        <v>1272.26</v>
      </c>
      <c r="DD103" s="5">
        <f t="shared" ca="1" si="564"/>
        <v>0</v>
      </c>
      <c r="DE103" s="5">
        <f t="shared" ca="1" si="564"/>
        <v>0</v>
      </c>
      <c r="DF103" s="5">
        <f t="shared" ca="1" si="564"/>
        <v>0</v>
      </c>
      <c r="DG103" s="5">
        <f t="shared" ca="1" si="564"/>
        <v>0</v>
      </c>
      <c r="DH103" s="5">
        <f t="shared" ca="1" si="564"/>
        <v>609.04399999999998</v>
      </c>
      <c r="DI103" s="5">
        <f t="shared" ca="1" si="564"/>
        <v>0</v>
      </c>
      <c r="DJ103" s="5">
        <f t="shared" ca="1" si="564"/>
        <v>0</v>
      </c>
      <c r="DK103" s="5">
        <f t="shared" ca="1" si="564"/>
        <v>0</v>
      </c>
      <c r="DL103" s="5">
        <f t="shared" ca="1" si="564"/>
        <v>0</v>
      </c>
      <c r="DM103" s="5">
        <f t="shared" ca="1" si="565"/>
        <v>0</v>
      </c>
      <c r="DN103" s="5"/>
      <c r="DO103" s="5">
        <f t="shared" ca="1" si="566"/>
        <v>105.18899999999999</v>
      </c>
      <c r="DP103" s="5">
        <f t="shared" ca="1" si="566"/>
        <v>3.89628</v>
      </c>
      <c r="DQ103" s="5">
        <f t="shared" ca="1" si="566"/>
        <v>52.637</v>
      </c>
      <c r="DR103" s="5">
        <f t="shared" ca="1" si="566"/>
        <v>10.3443</v>
      </c>
      <c r="DS103" s="5">
        <f t="shared" ca="1" si="566"/>
        <v>0</v>
      </c>
      <c r="DT103" s="5">
        <f t="shared" ca="1" si="566"/>
        <v>0.55231799999999998</v>
      </c>
      <c r="DU103" s="5">
        <f t="shared" ca="1" si="566"/>
        <v>1.6341699999999999</v>
      </c>
      <c r="DV103" s="5">
        <f t="shared" ca="1" si="566"/>
        <v>36.125399999999999</v>
      </c>
      <c r="DW103" s="5"/>
      <c r="DX103" s="20">
        <f t="shared" ca="1" si="483"/>
        <v>29.551037633466223</v>
      </c>
      <c r="DY103" s="20">
        <f t="shared" ca="1" si="484"/>
        <v>2.3729156182949889</v>
      </c>
      <c r="DZ103" s="20">
        <f t="shared" ca="1" si="485"/>
        <v>4.9386002036257306</v>
      </c>
      <c r="EA103" s="20">
        <f t="shared" ca="1" si="486"/>
        <v>1.3872260879618405</v>
      </c>
      <c r="EB103" s="20">
        <f t="shared" ca="1" si="487"/>
        <v>0</v>
      </c>
      <c r="EC103" s="20">
        <f t="shared" ca="1" si="488"/>
        <v>0.11130524019258667</v>
      </c>
      <c r="ED103" s="20">
        <f t="shared" ca="1" si="489"/>
        <v>1.1356870876672174</v>
      </c>
      <c r="EE103" s="20">
        <f t="shared" ca="1" si="490"/>
        <v>4.9908607252208741</v>
      </c>
      <c r="EF103" s="20">
        <f t="shared" ca="1" si="491"/>
        <v>14.61443154483309</v>
      </c>
      <c r="EG103" s="20">
        <f t="shared" ca="1" si="492"/>
        <v>0</v>
      </c>
      <c r="EH103" s="20">
        <f t="shared" ca="1" si="493"/>
        <v>0</v>
      </c>
      <c r="EI103" s="5"/>
      <c r="EJ103" s="5"/>
      <c r="EK103" s="5"/>
      <c r="EL103" s="5">
        <f t="shared" ca="1" si="551"/>
        <v>409328</v>
      </c>
      <c r="EM103" s="5">
        <f t="shared" ca="1" si="551"/>
        <v>8.2779000000000007</v>
      </c>
      <c r="EN103" s="5">
        <f t="shared" ca="1" si="551"/>
        <v>77622</v>
      </c>
      <c r="EO103" s="5">
        <f t="shared" ca="1" si="551"/>
        <v>21803.599999999999</v>
      </c>
      <c r="EP103" s="5">
        <f t="shared" ca="1" si="551"/>
        <v>0</v>
      </c>
      <c r="EQ103" s="5">
        <f t="shared" ca="1" si="551"/>
        <v>1749.43</v>
      </c>
      <c r="ER103" s="5">
        <f t="shared" ca="1" si="551"/>
        <v>0</v>
      </c>
      <c r="ES103" s="5">
        <f t="shared" ca="1" si="551"/>
        <v>78443.399999999994</v>
      </c>
      <c r="ET103" s="5">
        <f t="shared" ca="1" si="551"/>
        <v>229701</v>
      </c>
      <c r="EU103" s="5">
        <f t="shared" ca="1" si="551"/>
        <v>0</v>
      </c>
      <c r="EV103" s="5">
        <f t="shared" ca="1" si="551"/>
        <v>0</v>
      </c>
      <c r="EW103" s="5">
        <f t="shared" ca="1" si="552"/>
        <v>0</v>
      </c>
      <c r="EX103" s="5"/>
      <c r="EY103" s="5">
        <f t="shared" ca="1" si="553"/>
        <v>1881.3</v>
      </c>
      <c r="EZ103" s="5">
        <f t="shared" ca="1" si="553"/>
        <v>1272.26</v>
      </c>
      <c r="FA103" s="5">
        <f t="shared" ca="1" si="553"/>
        <v>0</v>
      </c>
      <c r="FB103" s="5">
        <f t="shared" ca="1" si="553"/>
        <v>0</v>
      </c>
      <c r="FC103" s="5">
        <f t="shared" ca="1" si="553"/>
        <v>0</v>
      </c>
      <c r="FD103" s="5">
        <f t="shared" ca="1" si="553"/>
        <v>0</v>
      </c>
      <c r="FE103" s="5">
        <f t="shared" ca="1" si="553"/>
        <v>609.04399999999998</v>
      </c>
      <c r="FF103" s="5">
        <f t="shared" ca="1" si="553"/>
        <v>0</v>
      </c>
      <c r="FG103" s="5">
        <f t="shared" ca="1" si="553"/>
        <v>0</v>
      </c>
      <c r="FH103" s="5">
        <f t="shared" ca="1" si="553"/>
        <v>0</v>
      </c>
      <c r="FI103" s="5">
        <f t="shared" ca="1" si="553"/>
        <v>0</v>
      </c>
      <c r="FJ103" s="5">
        <f t="shared" ca="1" si="554"/>
        <v>0</v>
      </c>
      <c r="FK103" s="5"/>
      <c r="FL103" s="5">
        <f t="shared" ca="1" si="555"/>
        <v>105.18899999999999</v>
      </c>
      <c r="FM103" s="5">
        <f t="shared" ca="1" si="555"/>
        <v>3.89628</v>
      </c>
      <c r="FN103" s="5">
        <f t="shared" ca="1" si="555"/>
        <v>52.637</v>
      </c>
      <c r="FO103" s="5">
        <f t="shared" ca="1" si="555"/>
        <v>10.3443</v>
      </c>
      <c r="FP103" s="5">
        <f t="shared" ca="1" si="555"/>
        <v>0</v>
      </c>
      <c r="FQ103" s="5">
        <f t="shared" ca="1" si="555"/>
        <v>0.55231799999999998</v>
      </c>
      <c r="FR103" s="5">
        <f t="shared" ca="1" si="555"/>
        <v>1.6341699999999999</v>
      </c>
      <c r="FS103" s="5">
        <f t="shared" ca="1" si="555"/>
        <v>36.125399999999999</v>
      </c>
      <c r="FT103" s="5"/>
      <c r="FU103" s="20">
        <f t="shared" ca="1" si="494"/>
        <v>29.551037633466223</v>
      </c>
      <c r="FV103" s="20">
        <f t="shared" ca="1" si="495"/>
        <v>2.3729156182949889</v>
      </c>
      <c r="FW103" s="20">
        <f t="shared" ca="1" si="496"/>
        <v>4.9386002036257306</v>
      </c>
      <c r="FX103" s="20">
        <f t="shared" ca="1" si="497"/>
        <v>1.3872260879618405</v>
      </c>
      <c r="FY103" s="20">
        <f t="shared" ca="1" si="498"/>
        <v>0</v>
      </c>
      <c r="FZ103" s="20">
        <f t="shared" ca="1" si="499"/>
        <v>0.11130524019258667</v>
      </c>
      <c r="GA103" s="20">
        <f t="shared" ca="1" si="500"/>
        <v>1.1356870876672174</v>
      </c>
      <c r="GB103" s="20">
        <f t="shared" ca="1" si="501"/>
        <v>4.9908607252208741</v>
      </c>
      <c r="GC103" s="20">
        <f t="shared" ca="1" si="502"/>
        <v>14.61443154483309</v>
      </c>
      <c r="GD103" s="20">
        <f t="shared" ca="1" si="503"/>
        <v>0</v>
      </c>
      <c r="GE103" s="20">
        <f t="shared" ca="1" si="504"/>
        <v>0</v>
      </c>
      <c r="GF103" s="5"/>
      <c r="GG103" s="5"/>
      <c r="GH103" s="5"/>
      <c r="GI103" s="5">
        <f t="shared" ca="1" si="567"/>
        <v>414845</v>
      </c>
      <c r="GJ103" s="5">
        <f t="shared" ca="1" si="567"/>
        <v>9.4745699999999999</v>
      </c>
      <c r="GK103" s="5">
        <f t="shared" ca="1" si="567"/>
        <v>75404.399999999994</v>
      </c>
      <c r="GL103" s="5">
        <f t="shared" ca="1" si="567"/>
        <v>35578.699999999997</v>
      </c>
      <c r="GM103" s="5">
        <f t="shared" ca="1" si="567"/>
        <v>0</v>
      </c>
      <c r="GN103" s="5">
        <f t="shared" ca="1" si="567"/>
        <v>1376.63</v>
      </c>
      <c r="GO103" s="5">
        <f t="shared" ca="1" si="567"/>
        <v>0</v>
      </c>
      <c r="GP103" s="5">
        <f t="shared" ca="1" si="567"/>
        <v>72774.600000000006</v>
      </c>
      <c r="GQ103" s="5">
        <f t="shared" ca="1" si="567"/>
        <v>229701</v>
      </c>
      <c r="GR103" s="5">
        <f t="shared" ca="1" si="567"/>
        <v>0</v>
      </c>
      <c r="GS103" s="5">
        <f t="shared" ca="1" si="567"/>
        <v>0</v>
      </c>
      <c r="GT103" s="5">
        <f t="shared" ca="1" si="568"/>
        <v>0</v>
      </c>
      <c r="GU103" s="5"/>
      <c r="GV103" s="5">
        <f t="shared" ca="1" si="569"/>
        <v>2306.91</v>
      </c>
      <c r="GW103" s="5">
        <f t="shared" ca="1" si="569"/>
        <v>1666.48</v>
      </c>
      <c r="GX103" s="5">
        <f t="shared" ca="1" si="569"/>
        <v>0</v>
      </c>
      <c r="GY103" s="5">
        <f t="shared" ca="1" si="569"/>
        <v>0</v>
      </c>
      <c r="GZ103" s="5">
        <f t="shared" ca="1" si="569"/>
        <v>0</v>
      </c>
      <c r="HA103" s="5">
        <f t="shared" ca="1" si="569"/>
        <v>0</v>
      </c>
      <c r="HB103" s="5">
        <f t="shared" ca="1" si="569"/>
        <v>640.42700000000002</v>
      </c>
      <c r="HC103" s="5">
        <f t="shared" ca="1" si="569"/>
        <v>0</v>
      </c>
      <c r="HD103" s="5">
        <f t="shared" ca="1" si="569"/>
        <v>0</v>
      </c>
      <c r="HE103" s="5">
        <f t="shared" ca="1" si="569"/>
        <v>0</v>
      </c>
      <c r="HF103" s="5">
        <f t="shared" ca="1" si="569"/>
        <v>0</v>
      </c>
      <c r="HG103" s="5">
        <f t="shared" ca="1" si="570"/>
        <v>0</v>
      </c>
      <c r="HH103" s="5"/>
      <c r="HI103" s="5">
        <f t="shared" ca="1" si="571"/>
        <v>107.842</v>
      </c>
      <c r="HJ103" s="5">
        <f t="shared" ca="1" si="571"/>
        <v>5.1091100000000003</v>
      </c>
      <c r="HK103" s="5">
        <f t="shared" ca="1" si="571"/>
        <v>50.322299999999998</v>
      </c>
      <c r="HL103" s="5">
        <f t="shared" ca="1" si="571"/>
        <v>16.961099999999998</v>
      </c>
      <c r="HM103" s="5">
        <f t="shared" ca="1" si="571"/>
        <v>0</v>
      </c>
      <c r="HN103" s="5">
        <f t="shared" ca="1" si="571"/>
        <v>0.43537900000000002</v>
      </c>
      <c r="HO103" s="5">
        <f t="shared" ca="1" si="571"/>
        <v>1.7182900000000001</v>
      </c>
      <c r="HP103" s="5">
        <f t="shared" ca="1" si="571"/>
        <v>33.295900000000003</v>
      </c>
      <c r="HQ103" s="5"/>
      <c r="HR103" s="20">
        <f t="shared" ca="1" si="535"/>
        <v>30.695686565549952</v>
      </c>
      <c r="HS103" s="20">
        <f t="shared" ca="1" si="536"/>
        <v>3.1080955629885993</v>
      </c>
      <c r="HT103" s="20">
        <f t="shared" ca="1" si="537"/>
        <v>4.797508247588004</v>
      </c>
      <c r="HU103" s="20">
        <f t="shared" ca="1" si="538"/>
        <v>2.2636491595776813</v>
      </c>
      <c r="HV103" s="20">
        <f t="shared" ca="1" si="539"/>
        <v>0</v>
      </c>
      <c r="HW103" s="20">
        <f t="shared" ca="1" si="540"/>
        <v>8.7586318290140561E-2</v>
      </c>
      <c r="HX103" s="20">
        <f t="shared" ca="1" si="541"/>
        <v>1.1942071089994368</v>
      </c>
      <c r="HY103" s="20">
        <f t="shared" ca="1" si="542"/>
        <v>4.6301905951763827</v>
      </c>
      <c r="HZ103" s="20">
        <f t="shared" ca="1" si="543"/>
        <v>14.61443154483309</v>
      </c>
      <c r="IA103" s="20">
        <f t="shared" ca="1" si="544"/>
        <v>0</v>
      </c>
      <c r="IB103" s="20">
        <f t="shared" ca="1" si="545"/>
        <v>0</v>
      </c>
      <c r="IC103" s="5"/>
      <c r="ID103" s="5"/>
      <c r="IE103" s="5"/>
      <c r="IF103" s="5">
        <f t="shared" ca="1" si="556"/>
        <v>414845</v>
      </c>
      <c r="IG103" s="5">
        <f t="shared" ca="1" si="556"/>
        <v>9.4745699999999999</v>
      </c>
      <c r="IH103" s="5">
        <f t="shared" ca="1" si="556"/>
        <v>75404.399999999994</v>
      </c>
      <c r="II103" s="5">
        <f t="shared" ca="1" si="556"/>
        <v>35578.699999999997</v>
      </c>
      <c r="IJ103" s="5">
        <f t="shared" ca="1" si="556"/>
        <v>0</v>
      </c>
      <c r="IK103" s="5">
        <f t="shared" ca="1" si="556"/>
        <v>1376.63</v>
      </c>
      <c r="IL103" s="5">
        <f t="shared" ca="1" si="556"/>
        <v>0</v>
      </c>
      <c r="IM103" s="5">
        <f t="shared" ca="1" si="556"/>
        <v>72774.600000000006</v>
      </c>
      <c r="IN103" s="5">
        <f t="shared" ca="1" si="556"/>
        <v>229701</v>
      </c>
      <c r="IO103" s="5">
        <f t="shared" ca="1" si="556"/>
        <v>0</v>
      </c>
      <c r="IP103" s="5">
        <f t="shared" ca="1" si="556"/>
        <v>0</v>
      </c>
      <c r="IQ103" s="5">
        <f t="shared" ca="1" si="557"/>
        <v>0</v>
      </c>
      <c r="IR103" s="5"/>
      <c r="IS103" s="5">
        <f t="shared" ca="1" si="558"/>
        <v>2306.91</v>
      </c>
      <c r="IT103" s="5">
        <f t="shared" ca="1" si="558"/>
        <v>1666.48</v>
      </c>
      <c r="IU103" s="5">
        <f t="shared" ca="1" si="558"/>
        <v>0</v>
      </c>
      <c r="IV103" s="5">
        <f t="shared" ca="1" si="558"/>
        <v>0</v>
      </c>
      <c r="IW103" s="5">
        <f t="shared" ca="1" si="558"/>
        <v>0</v>
      </c>
      <c r="IX103" s="5">
        <f t="shared" ca="1" si="558"/>
        <v>0</v>
      </c>
      <c r="IY103" s="5">
        <f t="shared" ca="1" si="558"/>
        <v>640.42700000000002</v>
      </c>
      <c r="IZ103" s="5">
        <f t="shared" ca="1" si="558"/>
        <v>0</v>
      </c>
      <c r="JA103" s="5">
        <f t="shared" ca="1" si="558"/>
        <v>0</v>
      </c>
      <c r="JB103" s="5">
        <f t="shared" ca="1" si="558"/>
        <v>0</v>
      </c>
      <c r="JC103" s="5">
        <f t="shared" ca="1" si="558"/>
        <v>0</v>
      </c>
      <c r="JD103" s="5">
        <f t="shared" ca="1" si="559"/>
        <v>0</v>
      </c>
      <c r="JE103" s="5"/>
      <c r="JF103" s="5">
        <f t="shared" ca="1" si="560"/>
        <v>107.842</v>
      </c>
      <c r="JG103" s="5">
        <f t="shared" ca="1" si="560"/>
        <v>5.1091100000000003</v>
      </c>
      <c r="JH103" s="5">
        <f t="shared" ca="1" si="560"/>
        <v>50.322299999999998</v>
      </c>
      <c r="JI103" s="5">
        <f t="shared" ca="1" si="560"/>
        <v>16.961099999999998</v>
      </c>
      <c r="JJ103" s="5">
        <f t="shared" ca="1" si="560"/>
        <v>0</v>
      </c>
      <c r="JK103" s="5">
        <f t="shared" ca="1" si="560"/>
        <v>0.43537900000000002</v>
      </c>
      <c r="JL103" s="5">
        <f t="shared" ca="1" si="560"/>
        <v>1.7182900000000001</v>
      </c>
      <c r="JM103" s="5">
        <f t="shared" ca="1" si="560"/>
        <v>33.295900000000003</v>
      </c>
      <c r="JN103" s="5"/>
      <c r="JO103" s="20">
        <f t="shared" ca="1" si="505"/>
        <v>30.695686565549952</v>
      </c>
      <c r="JP103" s="20">
        <f t="shared" ca="1" si="506"/>
        <v>3.1080955629885993</v>
      </c>
      <c r="JQ103" s="20">
        <f t="shared" ca="1" si="507"/>
        <v>4.797508247588004</v>
      </c>
      <c r="JR103" s="20">
        <f t="shared" ca="1" si="508"/>
        <v>2.2636491595776813</v>
      </c>
      <c r="JS103" s="20">
        <f t="shared" ca="1" si="509"/>
        <v>0</v>
      </c>
      <c r="JT103" s="20">
        <f t="shared" ca="1" si="510"/>
        <v>8.7586318290140561E-2</v>
      </c>
      <c r="JU103" s="20">
        <f t="shared" ca="1" si="511"/>
        <v>1.1942071089994368</v>
      </c>
      <c r="JV103" s="20">
        <f t="shared" ca="1" si="512"/>
        <v>4.6301905951763827</v>
      </c>
      <c r="JW103" s="20">
        <f t="shared" ca="1" si="513"/>
        <v>14.61443154483309</v>
      </c>
      <c r="JX103" s="20">
        <f t="shared" ca="1" si="514"/>
        <v>0</v>
      </c>
      <c r="JY103" s="20">
        <f t="shared" ca="1" si="515"/>
        <v>0</v>
      </c>
    </row>
    <row r="104" spans="1:285" ht="15" customHeight="1" x14ac:dyDescent="0.25">
      <c r="A104" s="5">
        <f>IF('Old Results'!E84='New Results'!E84,'New Results'!E84,"0")</f>
        <v>53627.8</v>
      </c>
      <c r="B104" s="5">
        <f t="shared" si="561"/>
        <v>300</v>
      </c>
      <c r="C104" s="28">
        <f t="shared" si="413"/>
        <v>83</v>
      </c>
      <c r="D104" s="43">
        <f>'Old Results'!C84</f>
        <v>303216</v>
      </c>
      <c r="E104" s="43">
        <f>'New Results'!C84</f>
        <v>303216</v>
      </c>
      <c r="F104" s="5">
        <f t="shared" ca="1" si="432"/>
        <v>0</v>
      </c>
      <c r="G104" s="5">
        <f t="shared" ca="1" si="433"/>
        <v>0</v>
      </c>
      <c r="H104" s="5">
        <f t="shared" ca="1" si="434"/>
        <v>0</v>
      </c>
      <c r="I104" s="5">
        <f t="shared" ca="1" si="435"/>
        <v>0</v>
      </c>
      <c r="J104" s="5">
        <f t="shared" ca="1" si="436"/>
        <v>0</v>
      </c>
      <c r="K104" s="5">
        <f t="shared" ca="1" si="437"/>
        <v>0</v>
      </c>
      <c r="L104" s="5">
        <f t="shared" ca="1" si="438"/>
        <v>0</v>
      </c>
      <c r="M104" s="5">
        <f t="shared" ca="1" si="439"/>
        <v>0</v>
      </c>
      <c r="N104" s="5">
        <f t="shared" ca="1" si="440"/>
        <v>0</v>
      </c>
      <c r="O104" s="5">
        <f t="shared" ca="1" si="441"/>
        <v>0</v>
      </c>
      <c r="P104" s="5">
        <f t="shared" ca="1" si="442"/>
        <v>0</v>
      </c>
      <c r="Q104" s="5">
        <f t="shared" ca="1" si="442"/>
        <v>0</v>
      </c>
      <c r="R104" s="5">
        <f t="shared" ca="1" si="443"/>
        <v>0</v>
      </c>
      <c r="S104" s="5">
        <f t="shared" ca="1" si="444"/>
        <v>0</v>
      </c>
      <c r="T104" s="5">
        <f t="shared" ca="1" si="445"/>
        <v>0</v>
      </c>
      <c r="U104" s="5">
        <f t="shared" ca="1" si="446"/>
        <v>0</v>
      </c>
      <c r="V104" s="5">
        <f t="shared" ca="1" si="447"/>
        <v>0</v>
      </c>
      <c r="W104" s="5">
        <f t="shared" ca="1" si="448"/>
        <v>0</v>
      </c>
      <c r="X104" s="5">
        <f t="shared" ca="1" si="449"/>
        <v>0</v>
      </c>
      <c r="Y104" s="5">
        <f t="shared" ca="1" si="450"/>
        <v>0</v>
      </c>
      <c r="Z104" s="5">
        <f t="shared" ca="1" si="451"/>
        <v>0</v>
      </c>
      <c r="AA104" s="5">
        <f t="shared" ca="1" si="452"/>
        <v>0</v>
      </c>
      <c r="AB104" s="5">
        <f t="shared" ca="1" si="453"/>
        <v>0</v>
      </c>
      <c r="AC104" s="5">
        <f t="shared" ca="1" si="453"/>
        <v>0</v>
      </c>
      <c r="AD104" s="38">
        <f t="shared" ca="1" si="454"/>
        <v>0</v>
      </c>
      <c r="AE104" s="38">
        <f t="shared" ca="1" si="455"/>
        <v>0</v>
      </c>
      <c r="AF104" s="38">
        <f t="shared" ca="1" si="456"/>
        <v>0</v>
      </c>
      <c r="AG104" s="38">
        <f t="shared" ca="1" si="457"/>
        <v>0</v>
      </c>
      <c r="AH104" s="38">
        <f t="shared" ca="1" si="458"/>
        <v>0</v>
      </c>
      <c r="AI104" s="38">
        <f t="shared" ca="1" si="459"/>
        <v>0</v>
      </c>
      <c r="AJ104" s="38">
        <f t="shared" ca="1" si="460"/>
        <v>0</v>
      </c>
      <c r="AK104" s="38">
        <f t="shared" ca="1" si="461"/>
        <v>0</v>
      </c>
      <c r="AL104" s="34">
        <f t="shared" ca="1" si="516"/>
        <v>36.393160338481159</v>
      </c>
      <c r="AM104" s="34">
        <f t="shared" ca="1" si="517"/>
        <v>36.393160338481159</v>
      </c>
      <c r="AN104" s="25">
        <f t="shared" ca="1" si="462"/>
        <v>0</v>
      </c>
      <c r="AO104" s="35">
        <f t="shared" ca="1" si="417"/>
        <v>101.315</v>
      </c>
      <c r="AP104" s="35">
        <f t="shared" ca="1" si="418"/>
        <v>101.315</v>
      </c>
      <c r="AQ104" s="47">
        <f t="shared" ca="1" si="546"/>
        <v>0</v>
      </c>
      <c r="AR104" s="35">
        <f t="shared" ca="1" si="518"/>
        <v>9.1999999999999993</v>
      </c>
      <c r="AS104" s="35">
        <f t="shared" ca="1" si="519"/>
        <v>9.1999999999999993</v>
      </c>
      <c r="AT104" s="49">
        <f t="shared" ca="1" si="547"/>
        <v>0</v>
      </c>
      <c r="AU104" s="5"/>
      <c r="AV104" s="5">
        <f t="shared" ca="1" si="520"/>
        <v>0</v>
      </c>
      <c r="AW104" s="5">
        <f t="shared" ca="1" si="521"/>
        <v>0</v>
      </c>
      <c r="AX104" s="5">
        <f t="shared" ca="1" si="522"/>
        <v>0</v>
      </c>
      <c r="AY104" s="5">
        <f t="shared" ca="1" si="523"/>
        <v>0</v>
      </c>
      <c r="AZ104" s="5">
        <f t="shared" ca="1" si="524"/>
        <v>0</v>
      </c>
      <c r="BA104" s="5">
        <f t="shared" ca="1" si="525"/>
        <v>0</v>
      </c>
      <c r="BB104" s="5">
        <f t="shared" ca="1" si="526"/>
        <v>0</v>
      </c>
      <c r="BC104" s="5">
        <f t="shared" ca="1" si="527"/>
        <v>0</v>
      </c>
      <c r="BD104" s="5">
        <f t="shared" ca="1" si="528"/>
        <v>0</v>
      </c>
      <c r="BE104" s="5">
        <f t="shared" ca="1" si="529"/>
        <v>0</v>
      </c>
      <c r="BF104" s="5">
        <f t="shared" ca="1" si="530"/>
        <v>0</v>
      </c>
      <c r="BG104" s="5">
        <f t="shared" ca="1" si="531"/>
        <v>0</v>
      </c>
      <c r="BH104" s="5">
        <f t="shared" ca="1" si="463"/>
        <v>0</v>
      </c>
      <c r="BI104" s="5">
        <f t="shared" ca="1" si="464"/>
        <v>0</v>
      </c>
      <c r="BJ104" s="5">
        <f t="shared" ca="1" si="465"/>
        <v>0</v>
      </c>
      <c r="BK104" s="5">
        <f t="shared" ca="1" si="466"/>
        <v>0</v>
      </c>
      <c r="BL104" s="5">
        <f t="shared" ca="1" si="467"/>
        <v>0</v>
      </c>
      <c r="BM104" s="5">
        <f t="shared" ca="1" si="468"/>
        <v>0</v>
      </c>
      <c r="BN104" s="5">
        <f t="shared" ca="1" si="469"/>
        <v>0</v>
      </c>
      <c r="BO104" s="5">
        <f t="shared" ca="1" si="470"/>
        <v>0</v>
      </c>
      <c r="BP104" s="5">
        <f t="shared" ca="1" si="471"/>
        <v>0</v>
      </c>
      <c r="BQ104" s="5">
        <f t="shared" ca="1" si="472"/>
        <v>0</v>
      </c>
      <c r="BR104" s="5">
        <f t="shared" ca="1" si="473"/>
        <v>0</v>
      </c>
      <c r="BS104" s="5">
        <f t="shared" ca="1" si="473"/>
        <v>0</v>
      </c>
      <c r="BT104" s="38">
        <f t="shared" ca="1" si="474"/>
        <v>0</v>
      </c>
      <c r="BU104" s="38">
        <f t="shared" ca="1" si="475"/>
        <v>0</v>
      </c>
      <c r="BV104" s="38">
        <f t="shared" ca="1" si="476"/>
        <v>0</v>
      </c>
      <c r="BW104" s="38">
        <f t="shared" ca="1" si="477"/>
        <v>0</v>
      </c>
      <c r="BX104" s="38">
        <f t="shared" ca="1" si="478"/>
        <v>0</v>
      </c>
      <c r="BY104" s="38">
        <f t="shared" ca="1" si="479"/>
        <v>0</v>
      </c>
      <c r="BZ104" s="38">
        <f t="shared" ca="1" si="480"/>
        <v>0</v>
      </c>
      <c r="CA104" s="20">
        <f t="shared" ca="1" si="481"/>
        <v>0</v>
      </c>
      <c r="CB104" s="34">
        <f t="shared" ca="1" si="532"/>
        <v>38.283740522639377</v>
      </c>
      <c r="CC104" s="34">
        <f t="shared" ca="1" si="533"/>
        <v>38.283740522639377</v>
      </c>
      <c r="CD104" s="25">
        <f t="shared" ca="1" si="482"/>
        <v>0</v>
      </c>
      <c r="CE104" s="35">
        <f t="shared" ca="1" si="421"/>
        <v>110.491</v>
      </c>
      <c r="CF104" s="35">
        <f t="shared" ca="1" si="422"/>
        <v>110.491</v>
      </c>
      <c r="CG104" s="47">
        <f t="shared" ca="1" si="534"/>
        <v>0</v>
      </c>
      <c r="CJ104" s="5">
        <f t="shared" ca="1" si="548"/>
        <v>91</v>
      </c>
      <c r="CK104" s="5">
        <f t="shared" ca="1" si="549"/>
        <v>79</v>
      </c>
      <c r="CL104" s="66">
        <f t="shared" ca="1" si="550"/>
        <v>0.13186813186813184</v>
      </c>
      <c r="CO104" s="5">
        <f t="shared" ca="1" si="562"/>
        <v>366277</v>
      </c>
      <c r="CP104" s="5">
        <f t="shared" ca="1" si="562"/>
        <v>41.055900000000001</v>
      </c>
      <c r="CQ104" s="5">
        <f t="shared" ca="1" si="562"/>
        <v>43668.1</v>
      </c>
      <c r="CR104" s="5">
        <f t="shared" ca="1" si="562"/>
        <v>25719.4</v>
      </c>
      <c r="CS104" s="5">
        <f t="shared" ca="1" si="562"/>
        <v>0</v>
      </c>
      <c r="CT104" s="5">
        <f t="shared" ca="1" si="562"/>
        <v>4402.8999999999996</v>
      </c>
      <c r="CU104" s="5">
        <f t="shared" ca="1" si="562"/>
        <v>0</v>
      </c>
      <c r="CV104" s="5">
        <f t="shared" ca="1" si="562"/>
        <v>62743.9</v>
      </c>
      <c r="CW104" s="5">
        <f t="shared" ca="1" si="562"/>
        <v>229701</v>
      </c>
      <c r="CX104" s="5">
        <f t="shared" ca="1" si="562"/>
        <v>0</v>
      </c>
      <c r="CY104" s="5">
        <f t="shared" ca="1" si="562"/>
        <v>0</v>
      </c>
      <c r="CZ104" s="5">
        <f t="shared" ca="1" si="563"/>
        <v>0</v>
      </c>
      <c r="DA104" s="5"/>
      <c r="DB104" s="5">
        <f t="shared" ca="1" si="564"/>
        <v>7019.48</v>
      </c>
      <c r="DC104" s="5">
        <f t="shared" ca="1" si="564"/>
        <v>6310</v>
      </c>
      <c r="DD104" s="5">
        <f t="shared" ca="1" si="564"/>
        <v>0</v>
      </c>
      <c r="DE104" s="5">
        <f t="shared" ca="1" si="564"/>
        <v>0</v>
      </c>
      <c r="DF104" s="5">
        <f t="shared" ca="1" si="564"/>
        <v>0</v>
      </c>
      <c r="DG104" s="5">
        <f t="shared" ca="1" si="564"/>
        <v>0</v>
      </c>
      <c r="DH104" s="5">
        <f t="shared" ca="1" si="564"/>
        <v>709.48599999999999</v>
      </c>
      <c r="DI104" s="5">
        <f t="shared" ca="1" si="564"/>
        <v>0</v>
      </c>
      <c r="DJ104" s="5">
        <f t="shared" ca="1" si="564"/>
        <v>0</v>
      </c>
      <c r="DK104" s="5">
        <f t="shared" ca="1" si="564"/>
        <v>0</v>
      </c>
      <c r="DL104" s="5">
        <f t="shared" ca="1" si="564"/>
        <v>0</v>
      </c>
      <c r="DM104" s="5">
        <f t="shared" ca="1" si="565"/>
        <v>0</v>
      </c>
      <c r="DN104" s="5"/>
      <c r="DO104" s="5">
        <f t="shared" ca="1" si="566"/>
        <v>101.315</v>
      </c>
      <c r="DP104" s="5">
        <f t="shared" ca="1" si="566"/>
        <v>18.965900000000001</v>
      </c>
      <c r="DQ104" s="5">
        <f t="shared" ca="1" si="566"/>
        <v>38.011200000000002</v>
      </c>
      <c r="DR104" s="5">
        <f t="shared" ca="1" si="566"/>
        <v>12.522500000000001</v>
      </c>
      <c r="DS104" s="5">
        <f t="shared" ca="1" si="566"/>
        <v>0</v>
      </c>
      <c r="DT104" s="5">
        <f t="shared" ca="1" si="566"/>
        <v>1.3813299999999999</v>
      </c>
      <c r="DU104" s="5">
        <f t="shared" ca="1" si="566"/>
        <v>1.90907</v>
      </c>
      <c r="DV104" s="5">
        <f t="shared" ca="1" si="566"/>
        <v>28.524799999999999</v>
      </c>
      <c r="DW104" s="5"/>
      <c r="DX104" s="20">
        <f t="shared" ca="1" si="483"/>
        <v>36.393160338481159</v>
      </c>
      <c r="DY104" s="20">
        <f t="shared" ca="1" si="484"/>
        <v>11.768897525738517</v>
      </c>
      <c r="DZ104" s="20">
        <f t="shared" ca="1" si="485"/>
        <v>2.7783268603224442</v>
      </c>
      <c r="EA104" s="20">
        <f t="shared" ca="1" si="486"/>
        <v>1.636363841142094</v>
      </c>
      <c r="EB104" s="20">
        <f t="shared" ca="1" si="487"/>
        <v>0</v>
      </c>
      <c r="EC104" s="20">
        <f t="shared" ca="1" si="488"/>
        <v>0.28012886599860515</v>
      </c>
      <c r="ED104" s="20">
        <f t="shared" ca="1" si="489"/>
        <v>1.3229817370841244</v>
      </c>
      <c r="EE104" s="20">
        <f t="shared" ca="1" si="490"/>
        <v>3.9920001715528137</v>
      </c>
      <c r="EF104" s="20">
        <f t="shared" ca="1" si="491"/>
        <v>14.61443154483309</v>
      </c>
      <c r="EG104" s="20">
        <f t="shared" ca="1" si="492"/>
        <v>0</v>
      </c>
      <c r="EH104" s="20">
        <f t="shared" ca="1" si="493"/>
        <v>0</v>
      </c>
      <c r="EI104" s="5"/>
      <c r="EJ104" s="5"/>
      <c r="EK104" s="5"/>
      <c r="EL104" s="5">
        <f t="shared" ca="1" si="551"/>
        <v>366277</v>
      </c>
      <c r="EM104" s="5">
        <f t="shared" ca="1" si="551"/>
        <v>41.055900000000001</v>
      </c>
      <c r="EN104" s="5">
        <f t="shared" ca="1" si="551"/>
        <v>43668.1</v>
      </c>
      <c r="EO104" s="5">
        <f t="shared" ca="1" si="551"/>
        <v>25719.4</v>
      </c>
      <c r="EP104" s="5">
        <f t="shared" ca="1" si="551"/>
        <v>0</v>
      </c>
      <c r="EQ104" s="5">
        <f t="shared" ca="1" si="551"/>
        <v>4402.8999999999996</v>
      </c>
      <c r="ER104" s="5">
        <f t="shared" ca="1" si="551"/>
        <v>0</v>
      </c>
      <c r="ES104" s="5">
        <f t="shared" ca="1" si="551"/>
        <v>62743.9</v>
      </c>
      <c r="ET104" s="5">
        <f t="shared" ca="1" si="551"/>
        <v>229701</v>
      </c>
      <c r="EU104" s="5">
        <f t="shared" ca="1" si="551"/>
        <v>0</v>
      </c>
      <c r="EV104" s="5">
        <f t="shared" ca="1" si="551"/>
        <v>0</v>
      </c>
      <c r="EW104" s="5">
        <f t="shared" ca="1" si="552"/>
        <v>0</v>
      </c>
      <c r="EX104" s="5"/>
      <c r="EY104" s="5">
        <f t="shared" ca="1" si="553"/>
        <v>7019.48</v>
      </c>
      <c r="EZ104" s="5">
        <f t="shared" ca="1" si="553"/>
        <v>6310</v>
      </c>
      <c r="FA104" s="5">
        <f t="shared" ca="1" si="553"/>
        <v>0</v>
      </c>
      <c r="FB104" s="5">
        <f t="shared" ca="1" si="553"/>
        <v>0</v>
      </c>
      <c r="FC104" s="5">
        <f t="shared" ca="1" si="553"/>
        <v>0</v>
      </c>
      <c r="FD104" s="5">
        <f t="shared" ca="1" si="553"/>
        <v>0</v>
      </c>
      <c r="FE104" s="5">
        <f t="shared" ca="1" si="553"/>
        <v>709.48599999999999</v>
      </c>
      <c r="FF104" s="5">
        <f t="shared" ca="1" si="553"/>
        <v>0</v>
      </c>
      <c r="FG104" s="5">
        <f t="shared" ca="1" si="553"/>
        <v>0</v>
      </c>
      <c r="FH104" s="5">
        <f t="shared" ca="1" si="553"/>
        <v>0</v>
      </c>
      <c r="FI104" s="5">
        <f t="shared" ca="1" si="553"/>
        <v>0</v>
      </c>
      <c r="FJ104" s="5">
        <f t="shared" ca="1" si="554"/>
        <v>0</v>
      </c>
      <c r="FK104" s="5"/>
      <c r="FL104" s="5">
        <f t="shared" ca="1" si="555"/>
        <v>101.315</v>
      </c>
      <c r="FM104" s="5">
        <f t="shared" ca="1" si="555"/>
        <v>18.965900000000001</v>
      </c>
      <c r="FN104" s="5">
        <f t="shared" ca="1" si="555"/>
        <v>38.011200000000002</v>
      </c>
      <c r="FO104" s="5">
        <f t="shared" ca="1" si="555"/>
        <v>12.522500000000001</v>
      </c>
      <c r="FP104" s="5">
        <f t="shared" ca="1" si="555"/>
        <v>0</v>
      </c>
      <c r="FQ104" s="5">
        <f t="shared" ca="1" si="555"/>
        <v>1.3813299999999999</v>
      </c>
      <c r="FR104" s="5">
        <f t="shared" ca="1" si="555"/>
        <v>1.90907</v>
      </c>
      <c r="FS104" s="5">
        <f t="shared" ca="1" si="555"/>
        <v>28.524799999999999</v>
      </c>
      <c r="FT104" s="5"/>
      <c r="FU104" s="20">
        <f t="shared" ca="1" si="494"/>
        <v>36.393160338481159</v>
      </c>
      <c r="FV104" s="20">
        <f t="shared" ca="1" si="495"/>
        <v>11.768897525738517</v>
      </c>
      <c r="FW104" s="20">
        <f t="shared" ca="1" si="496"/>
        <v>2.7783268603224442</v>
      </c>
      <c r="FX104" s="20">
        <f t="shared" ca="1" si="497"/>
        <v>1.636363841142094</v>
      </c>
      <c r="FY104" s="20">
        <f t="shared" ca="1" si="498"/>
        <v>0</v>
      </c>
      <c r="FZ104" s="20">
        <f t="shared" ca="1" si="499"/>
        <v>0.28012886599860515</v>
      </c>
      <c r="GA104" s="20">
        <f t="shared" ca="1" si="500"/>
        <v>1.3229817370841244</v>
      </c>
      <c r="GB104" s="20">
        <f t="shared" ca="1" si="501"/>
        <v>3.9920001715528137</v>
      </c>
      <c r="GC104" s="20">
        <f t="shared" ca="1" si="502"/>
        <v>14.61443154483309</v>
      </c>
      <c r="GD104" s="20">
        <f t="shared" ca="1" si="503"/>
        <v>0</v>
      </c>
      <c r="GE104" s="20">
        <f t="shared" ca="1" si="504"/>
        <v>0</v>
      </c>
      <c r="GF104" s="5"/>
      <c r="GG104" s="5"/>
      <c r="GH104" s="5"/>
      <c r="GI104" s="5">
        <f t="shared" ca="1" si="567"/>
        <v>384815</v>
      </c>
      <c r="GJ104" s="5">
        <f t="shared" ca="1" si="567"/>
        <v>40.71</v>
      </c>
      <c r="GK104" s="5">
        <f t="shared" ca="1" si="567"/>
        <v>40364.800000000003</v>
      </c>
      <c r="GL104" s="5">
        <f t="shared" ca="1" si="567"/>
        <v>38498.1</v>
      </c>
      <c r="GM104" s="5">
        <f t="shared" ca="1" si="567"/>
        <v>0</v>
      </c>
      <c r="GN104" s="5">
        <f t="shared" ca="1" si="567"/>
        <v>2870.01</v>
      </c>
      <c r="GO104" s="5">
        <f t="shared" ca="1" si="567"/>
        <v>0</v>
      </c>
      <c r="GP104" s="5">
        <f t="shared" ca="1" si="567"/>
        <v>73340.100000000006</v>
      </c>
      <c r="GQ104" s="5">
        <f t="shared" ca="1" si="567"/>
        <v>229701</v>
      </c>
      <c r="GR104" s="5">
        <f t="shared" ca="1" si="567"/>
        <v>0</v>
      </c>
      <c r="GS104" s="5">
        <f t="shared" ca="1" si="567"/>
        <v>0</v>
      </c>
      <c r="GT104" s="5">
        <f t="shared" ca="1" si="568"/>
        <v>0</v>
      </c>
      <c r="GU104" s="5"/>
      <c r="GV104" s="5">
        <f t="shared" ca="1" si="569"/>
        <v>7400.84</v>
      </c>
      <c r="GW104" s="5">
        <f t="shared" ca="1" si="569"/>
        <v>6659.98</v>
      </c>
      <c r="GX104" s="5">
        <f t="shared" ca="1" si="569"/>
        <v>0</v>
      </c>
      <c r="GY104" s="5">
        <f t="shared" ca="1" si="569"/>
        <v>0</v>
      </c>
      <c r="GZ104" s="5">
        <f t="shared" ca="1" si="569"/>
        <v>0</v>
      </c>
      <c r="HA104" s="5">
        <f t="shared" ca="1" si="569"/>
        <v>0</v>
      </c>
      <c r="HB104" s="5">
        <f t="shared" ca="1" si="569"/>
        <v>740.86500000000001</v>
      </c>
      <c r="HC104" s="5">
        <f t="shared" ca="1" si="569"/>
        <v>0</v>
      </c>
      <c r="HD104" s="5">
        <f t="shared" ca="1" si="569"/>
        <v>0</v>
      </c>
      <c r="HE104" s="5">
        <f t="shared" ca="1" si="569"/>
        <v>0</v>
      </c>
      <c r="HF104" s="5">
        <f t="shared" ca="1" si="569"/>
        <v>0</v>
      </c>
      <c r="HG104" s="5">
        <f t="shared" ca="1" si="570"/>
        <v>0</v>
      </c>
      <c r="HH104" s="5"/>
      <c r="HI104" s="5">
        <f t="shared" ca="1" si="571"/>
        <v>110.491</v>
      </c>
      <c r="HJ104" s="5">
        <f t="shared" ca="1" si="571"/>
        <v>20.013300000000001</v>
      </c>
      <c r="HK104" s="5">
        <f t="shared" ca="1" si="571"/>
        <v>35.7014</v>
      </c>
      <c r="HL104" s="5">
        <f t="shared" ca="1" si="571"/>
        <v>18.754300000000001</v>
      </c>
      <c r="HM104" s="5">
        <f t="shared" ca="1" si="571"/>
        <v>0</v>
      </c>
      <c r="HN104" s="5">
        <f t="shared" ca="1" si="571"/>
        <v>0.89959800000000001</v>
      </c>
      <c r="HO104" s="5">
        <f t="shared" ca="1" si="571"/>
        <v>1.99318</v>
      </c>
      <c r="HP104" s="5">
        <f t="shared" ca="1" si="571"/>
        <v>33.128999999999998</v>
      </c>
      <c r="HQ104" s="5"/>
      <c r="HR104" s="20">
        <f t="shared" ca="1" si="535"/>
        <v>38.283740522639377</v>
      </c>
      <c r="HS104" s="20">
        <f t="shared" ca="1" si="536"/>
        <v>12.421484799301854</v>
      </c>
      <c r="HT104" s="20">
        <f t="shared" ca="1" si="537"/>
        <v>2.5681586341412479</v>
      </c>
      <c r="HU104" s="20">
        <f t="shared" ca="1" si="538"/>
        <v>2.4493922405916333</v>
      </c>
      <c r="HV104" s="20">
        <f t="shared" ca="1" si="539"/>
        <v>0</v>
      </c>
      <c r="HW104" s="20">
        <f t="shared" ca="1" si="540"/>
        <v>0.1826007056041829</v>
      </c>
      <c r="HX104" s="20">
        <f t="shared" ca="1" si="541"/>
        <v>1.3814942995983426</v>
      </c>
      <c r="HY104" s="20">
        <f t="shared" ca="1" si="542"/>
        <v>4.666169807450613</v>
      </c>
      <c r="HZ104" s="20">
        <f t="shared" ca="1" si="543"/>
        <v>14.61443154483309</v>
      </c>
      <c r="IA104" s="20">
        <f t="shared" ca="1" si="544"/>
        <v>0</v>
      </c>
      <c r="IB104" s="20">
        <f t="shared" ca="1" si="545"/>
        <v>0</v>
      </c>
      <c r="IC104" s="5"/>
      <c r="ID104" s="5"/>
      <c r="IE104" s="5"/>
      <c r="IF104" s="5">
        <f t="shared" ca="1" si="556"/>
        <v>384815</v>
      </c>
      <c r="IG104" s="5">
        <f t="shared" ca="1" si="556"/>
        <v>40.71</v>
      </c>
      <c r="IH104" s="5">
        <f t="shared" ca="1" si="556"/>
        <v>40364.800000000003</v>
      </c>
      <c r="II104" s="5">
        <f t="shared" ca="1" si="556"/>
        <v>38498.1</v>
      </c>
      <c r="IJ104" s="5">
        <f t="shared" ca="1" si="556"/>
        <v>0</v>
      </c>
      <c r="IK104" s="5">
        <f t="shared" ca="1" si="556"/>
        <v>2870.01</v>
      </c>
      <c r="IL104" s="5">
        <f t="shared" ca="1" si="556"/>
        <v>0</v>
      </c>
      <c r="IM104" s="5">
        <f t="shared" ca="1" si="556"/>
        <v>73340.100000000006</v>
      </c>
      <c r="IN104" s="5">
        <f t="shared" ca="1" si="556"/>
        <v>229701</v>
      </c>
      <c r="IO104" s="5">
        <f t="shared" ca="1" si="556"/>
        <v>0</v>
      </c>
      <c r="IP104" s="5">
        <f t="shared" ca="1" si="556"/>
        <v>0</v>
      </c>
      <c r="IQ104" s="5">
        <f t="shared" ca="1" si="557"/>
        <v>0</v>
      </c>
      <c r="IR104" s="5"/>
      <c r="IS104" s="5">
        <f t="shared" ca="1" si="558"/>
        <v>7400.84</v>
      </c>
      <c r="IT104" s="5">
        <f t="shared" ca="1" si="558"/>
        <v>6659.98</v>
      </c>
      <c r="IU104" s="5">
        <f t="shared" ca="1" si="558"/>
        <v>0</v>
      </c>
      <c r="IV104" s="5">
        <f t="shared" ca="1" si="558"/>
        <v>0</v>
      </c>
      <c r="IW104" s="5">
        <f t="shared" ca="1" si="558"/>
        <v>0</v>
      </c>
      <c r="IX104" s="5">
        <f t="shared" ca="1" si="558"/>
        <v>0</v>
      </c>
      <c r="IY104" s="5">
        <f t="shared" ca="1" si="558"/>
        <v>740.86500000000001</v>
      </c>
      <c r="IZ104" s="5">
        <f t="shared" ca="1" si="558"/>
        <v>0</v>
      </c>
      <c r="JA104" s="5">
        <f t="shared" ca="1" si="558"/>
        <v>0</v>
      </c>
      <c r="JB104" s="5">
        <f t="shared" ca="1" si="558"/>
        <v>0</v>
      </c>
      <c r="JC104" s="5">
        <f t="shared" ca="1" si="558"/>
        <v>0</v>
      </c>
      <c r="JD104" s="5">
        <f t="shared" ca="1" si="559"/>
        <v>0</v>
      </c>
      <c r="JE104" s="5"/>
      <c r="JF104" s="5">
        <f t="shared" ca="1" si="560"/>
        <v>110.491</v>
      </c>
      <c r="JG104" s="5">
        <f t="shared" ca="1" si="560"/>
        <v>20.013300000000001</v>
      </c>
      <c r="JH104" s="5">
        <f t="shared" ca="1" si="560"/>
        <v>35.7014</v>
      </c>
      <c r="JI104" s="5">
        <f t="shared" ca="1" si="560"/>
        <v>18.754300000000001</v>
      </c>
      <c r="JJ104" s="5">
        <f t="shared" ca="1" si="560"/>
        <v>0</v>
      </c>
      <c r="JK104" s="5">
        <f t="shared" ca="1" si="560"/>
        <v>0.89959800000000001</v>
      </c>
      <c r="JL104" s="5">
        <f t="shared" ca="1" si="560"/>
        <v>1.99318</v>
      </c>
      <c r="JM104" s="5">
        <f t="shared" ca="1" si="560"/>
        <v>33.128999999999998</v>
      </c>
      <c r="JN104" s="5"/>
      <c r="JO104" s="20">
        <f t="shared" ca="1" si="505"/>
        <v>38.283740522639377</v>
      </c>
      <c r="JP104" s="20">
        <f t="shared" ca="1" si="506"/>
        <v>12.421484799301854</v>
      </c>
      <c r="JQ104" s="20">
        <f t="shared" ca="1" si="507"/>
        <v>2.5681586341412479</v>
      </c>
      <c r="JR104" s="20">
        <f t="shared" ca="1" si="508"/>
        <v>2.4493922405916333</v>
      </c>
      <c r="JS104" s="20">
        <f t="shared" ca="1" si="509"/>
        <v>0</v>
      </c>
      <c r="JT104" s="20">
        <f t="shared" ca="1" si="510"/>
        <v>0.1826007056041829</v>
      </c>
      <c r="JU104" s="20">
        <f t="shared" ca="1" si="511"/>
        <v>1.3814942995983426</v>
      </c>
      <c r="JV104" s="20">
        <f t="shared" ca="1" si="512"/>
        <v>4.666169807450613</v>
      </c>
      <c r="JW104" s="20">
        <f t="shared" ca="1" si="513"/>
        <v>14.61443154483309</v>
      </c>
      <c r="JX104" s="20">
        <f t="shared" ca="1" si="514"/>
        <v>0</v>
      </c>
      <c r="JY104" s="20">
        <f t="shared" ca="1" si="515"/>
        <v>0</v>
      </c>
    </row>
    <row r="105" spans="1:285" ht="15" customHeight="1" x14ac:dyDescent="0.25">
      <c r="A105" s="5">
        <f>IF('Old Results'!E85='New Results'!E85,'New Results'!E85,"0")</f>
        <v>53627.8</v>
      </c>
      <c r="B105" s="5">
        <f t="shared" si="561"/>
        <v>300</v>
      </c>
      <c r="C105" s="28">
        <f t="shared" si="413"/>
        <v>84</v>
      </c>
      <c r="D105" s="43">
        <f>'Old Results'!C85</f>
        <v>303316</v>
      </c>
      <c r="E105" s="43">
        <f>'New Results'!C85</f>
        <v>303316</v>
      </c>
      <c r="F105" s="5">
        <f t="shared" ca="1" si="432"/>
        <v>0</v>
      </c>
      <c r="G105" s="5">
        <f t="shared" ca="1" si="433"/>
        <v>0</v>
      </c>
      <c r="H105" s="5">
        <f t="shared" ca="1" si="434"/>
        <v>0</v>
      </c>
      <c r="I105" s="5">
        <f t="shared" ca="1" si="435"/>
        <v>0</v>
      </c>
      <c r="J105" s="5">
        <f t="shared" ca="1" si="436"/>
        <v>0</v>
      </c>
      <c r="K105" s="5">
        <f t="shared" ca="1" si="437"/>
        <v>0</v>
      </c>
      <c r="L105" s="5">
        <f t="shared" ca="1" si="438"/>
        <v>0</v>
      </c>
      <c r="M105" s="5">
        <f t="shared" ca="1" si="439"/>
        <v>0</v>
      </c>
      <c r="N105" s="5">
        <f t="shared" ca="1" si="440"/>
        <v>0</v>
      </c>
      <c r="O105" s="5">
        <f t="shared" ca="1" si="441"/>
        <v>0</v>
      </c>
      <c r="P105" s="5">
        <f t="shared" ca="1" si="442"/>
        <v>0</v>
      </c>
      <c r="Q105" s="5">
        <f t="shared" ca="1" si="442"/>
        <v>0</v>
      </c>
      <c r="R105" s="5">
        <f t="shared" ca="1" si="443"/>
        <v>0</v>
      </c>
      <c r="S105" s="5">
        <f t="shared" ca="1" si="444"/>
        <v>0</v>
      </c>
      <c r="T105" s="5">
        <f t="shared" ca="1" si="445"/>
        <v>0</v>
      </c>
      <c r="U105" s="5">
        <f t="shared" ca="1" si="446"/>
        <v>0</v>
      </c>
      <c r="V105" s="5">
        <f t="shared" ca="1" si="447"/>
        <v>0</v>
      </c>
      <c r="W105" s="5">
        <f t="shared" ca="1" si="448"/>
        <v>0</v>
      </c>
      <c r="X105" s="5">
        <f t="shared" ca="1" si="449"/>
        <v>0</v>
      </c>
      <c r="Y105" s="5">
        <f t="shared" ca="1" si="450"/>
        <v>0</v>
      </c>
      <c r="Z105" s="5">
        <f t="shared" ca="1" si="451"/>
        <v>0</v>
      </c>
      <c r="AA105" s="5">
        <f t="shared" ca="1" si="452"/>
        <v>0</v>
      </c>
      <c r="AB105" s="5">
        <f t="shared" ca="1" si="453"/>
        <v>0</v>
      </c>
      <c r="AC105" s="5">
        <f t="shared" ca="1" si="453"/>
        <v>0</v>
      </c>
      <c r="AD105" s="38">
        <f t="shared" ca="1" si="454"/>
        <v>0</v>
      </c>
      <c r="AE105" s="38">
        <f t="shared" ca="1" si="455"/>
        <v>0</v>
      </c>
      <c r="AF105" s="38">
        <f t="shared" ca="1" si="456"/>
        <v>0</v>
      </c>
      <c r="AG105" s="38">
        <f t="shared" ca="1" si="457"/>
        <v>0</v>
      </c>
      <c r="AH105" s="38">
        <f t="shared" ca="1" si="458"/>
        <v>0</v>
      </c>
      <c r="AI105" s="38">
        <f t="shared" ca="1" si="459"/>
        <v>0</v>
      </c>
      <c r="AJ105" s="38">
        <f t="shared" ca="1" si="460"/>
        <v>0</v>
      </c>
      <c r="AK105" s="38">
        <f t="shared" ca="1" si="461"/>
        <v>0</v>
      </c>
      <c r="AL105" s="34">
        <f t="shared" ca="1" si="516"/>
        <v>37.699375696933309</v>
      </c>
      <c r="AM105" s="34">
        <f t="shared" ca="1" si="517"/>
        <v>37.699375696933309</v>
      </c>
      <c r="AN105" s="25">
        <f t="shared" ca="1" si="462"/>
        <v>0</v>
      </c>
      <c r="AO105" s="35">
        <f t="shared" ca="1" si="417"/>
        <v>116.655</v>
      </c>
      <c r="AP105" s="35">
        <f t="shared" ca="1" si="418"/>
        <v>116.655</v>
      </c>
      <c r="AQ105" s="47">
        <f t="shared" ca="1" si="546"/>
        <v>0</v>
      </c>
      <c r="AR105" s="35">
        <f t="shared" ca="1" si="518"/>
        <v>-6.2</v>
      </c>
      <c r="AS105" s="35">
        <f t="shared" ca="1" si="519"/>
        <v>-6.2</v>
      </c>
      <c r="AT105" s="49">
        <f t="shared" ca="1" si="547"/>
        <v>0</v>
      </c>
      <c r="AU105" s="5"/>
      <c r="AV105" s="5">
        <f t="shared" ca="1" si="520"/>
        <v>0</v>
      </c>
      <c r="AW105" s="5">
        <f t="shared" ca="1" si="521"/>
        <v>0</v>
      </c>
      <c r="AX105" s="5">
        <f t="shared" ca="1" si="522"/>
        <v>0</v>
      </c>
      <c r="AY105" s="5">
        <f t="shared" ca="1" si="523"/>
        <v>0</v>
      </c>
      <c r="AZ105" s="5">
        <f t="shared" ca="1" si="524"/>
        <v>0</v>
      </c>
      <c r="BA105" s="5">
        <f t="shared" ca="1" si="525"/>
        <v>0</v>
      </c>
      <c r="BB105" s="5">
        <f t="shared" ca="1" si="526"/>
        <v>0</v>
      </c>
      <c r="BC105" s="5">
        <f t="shared" ca="1" si="527"/>
        <v>0</v>
      </c>
      <c r="BD105" s="5">
        <f t="shared" ca="1" si="528"/>
        <v>0</v>
      </c>
      <c r="BE105" s="5">
        <f t="shared" ca="1" si="529"/>
        <v>0</v>
      </c>
      <c r="BF105" s="5">
        <f t="shared" ca="1" si="530"/>
        <v>0</v>
      </c>
      <c r="BG105" s="5">
        <f t="shared" ca="1" si="531"/>
        <v>0</v>
      </c>
      <c r="BH105" s="5">
        <f t="shared" ca="1" si="463"/>
        <v>0</v>
      </c>
      <c r="BI105" s="5">
        <f t="shared" ca="1" si="464"/>
        <v>0</v>
      </c>
      <c r="BJ105" s="5">
        <f t="shared" ca="1" si="465"/>
        <v>0</v>
      </c>
      <c r="BK105" s="5">
        <f t="shared" ca="1" si="466"/>
        <v>0</v>
      </c>
      <c r="BL105" s="5">
        <f t="shared" ca="1" si="467"/>
        <v>0</v>
      </c>
      <c r="BM105" s="5">
        <f t="shared" ca="1" si="468"/>
        <v>0</v>
      </c>
      <c r="BN105" s="5">
        <f t="shared" ca="1" si="469"/>
        <v>0</v>
      </c>
      <c r="BO105" s="5">
        <f t="shared" ca="1" si="470"/>
        <v>0</v>
      </c>
      <c r="BP105" s="5">
        <f t="shared" ca="1" si="471"/>
        <v>0</v>
      </c>
      <c r="BQ105" s="5">
        <f t="shared" ca="1" si="472"/>
        <v>0</v>
      </c>
      <c r="BR105" s="5">
        <f t="shared" ca="1" si="473"/>
        <v>0</v>
      </c>
      <c r="BS105" s="5">
        <f t="shared" ca="1" si="473"/>
        <v>0</v>
      </c>
      <c r="BT105" s="38">
        <f t="shared" ca="1" si="474"/>
        <v>0</v>
      </c>
      <c r="BU105" s="38">
        <f t="shared" ca="1" si="475"/>
        <v>0</v>
      </c>
      <c r="BV105" s="38">
        <f t="shared" ca="1" si="476"/>
        <v>0</v>
      </c>
      <c r="BW105" s="38">
        <f t="shared" ca="1" si="477"/>
        <v>0</v>
      </c>
      <c r="BX105" s="38">
        <f t="shared" ca="1" si="478"/>
        <v>0</v>
      </c>
      <c r="BY105" s="38">
        <f t="shared" ca="1" si="479"/>
        <v>0</v>
      </c>
      <c r="BZ105" s="38">
        <f t="shared" ca="1" si="480"/>
        <v>0</v>
      </c>
      <c r="CA105" s="20">
        <f t="shared" ca="1" si="481"/>
        <v>0</v>
      </c>
      <c r="CB105" s="34">
        <f t="shared" ca="1" si="532"/>
        <v>38.283740522639377</v>
      </c>
      <c r="CC105" s="34">
        <f t="shared" ca="1" si="533"/>
        <v>38.283740522639377</v>
      </c>
      <c r="CD105" s="25">
        <f t="shared" ca="1" si="482"/>
        <v>0</v>
      </c>
      <c r="CE105" s="35">
        <f t="shared" ca="1" si="421"/>
        <v>110.491</v>
      </c>
      <c r="CF105" s="35">
        <f t="shared" ca="1" si="422"/>
        <v>110.491</v>
      </c>
      <c r="CG105" s="47">
        <f t="shared" ca="1" si="534"/>
        <v>0</v>
      </c>
      <c r="CJ105" s="5">
        <f t="shared" ca="1" si="548"/>
        <v>92</v>
      </c>
      <c r="CK105" s="5">
        <f t="shared" ca="1" si="549"/>
        <v>79</v>
      </c>
      <c r="CL105" s="66">
        <f t="shared" ca="1" si="550"/>
        <v>0.14130434782608692</v>
      </c>
      <c r="CO105" s="5">
        <f t="shared" ca="1" si="562"/>
        <v>400465</v>
      </c>
      <c r="CP105" s="5">
        <f t="shared" ca="1" si="562"/>
        <v>38.023800000000001</v>
      </c>
      <c r="CQ105" s="5">
        <f t="shared" ca="1" si="562"/>
        <v>45489.5</v>
      </c>
      <c r="CR105" s="5">
        <f t="shared" ca="1" si="562"/>
        <v>26957.599999999999</v>
      </c>
      <c r="CS105" s="5">
        <f t="shared" ca="1" si="562"/>
        <v>0</v>
      </c>
      <c r="CT105" s="5">
        <f t="shared" ca="1" si="562"/>
        <v>4162.62</v>
      </c>
      <c r="CU105" s="5">
        <f t="shared" ca="1" si="562"/>
        <v>0</v>
      </c>
      <c r="CV105" s="5">
        <f t="shared" ca="1" si="562"/>
        <v>94115.8</v>
      </c>
      <c r="CW105" s="5">
        <f t="shared" ca="1" si="562"/>
        <v>229701</v>
      </c>
      <c r="CX105" s="5">
        <f t="shared" ca="1" si="562"/>
        <v>0</v>
      </c>
      <c r="CY105" s="5">
        <f t="shared" ca="1" si="562"/>
        <v>0</v>
      </c>
      <c r="CZ105" s="5">
        <f t="shared" ca="1" si="563"/>
        <v>0</v>
      </c>
      <c r="DA105" s="5"/>
      <c r="DB105" s="5">
        <f t="shared" ca="1" si="564"/>
        <v>6553.48</v>
      </c>
      <c r="DC105" s="5">
        <f t="shared" ca="1" si="564"/>
        <v>5843.99</v>
      </c>
      <c r="DD105" s="5">
        <f t="shared" ca="1" si="564"/>
        <v>0</v>
      </c>
      <c r="DE105" s="5">
        <f t="shared" ca="1" si="564"/>
        <v>0</v>
      </c>
      <c r="DF105" s="5">
        <f t="shared" ca="1" si="564"/>
        <v>0</v>
      </c>
      <c r="DG105" s="5">
        <f t="shared" ca="1" si="564"/>
        <v>0</v>
      </c>
      <c r="DH105" s="5">
        <f t="shared" ca="1" si="564"/>
        <v>709.48599999999999</v>
      </c>
      <c r="DI105" s="5">
        <f t="shared" ca="1" si="564"/>
        <v>0</v>
      </c>
      <c r="DJ105" s="5">
        <f t="shared" ca="1" si="564"/>
        <v>0</v>
      </c>
      <c r="DK105" s="5">
        <f t="shared" ca="1" si="564"/>
        <v>0</v>
      </c>
      <c r="DL105" s="5">
        <f t="shared" ca="1" si="564"/>
        <v>0</v>
      </c>
      <c r="DM105" s="5">
        <f t="shared" ca="1" si="565"/>
        <v>0</v>
      </c>
      <c r="DN105" s="5"/>
      <c r="DO105" s="5">
        <f t="shared" ca="1" si="566"/>
        <v>116.655</v>
      </c>
      <c r="DP105" s="5">
        <f t="shared" ca="1" si="566"/>
        <v>17.596900000000002</v>
      </c>
      <c r="DQ105" s="5">
        <f t="shared" ca="1" si="566"/>
        <v>39.693800000000003</v>
      </c>
      <c r="DR105" s="5">
        <f t="shared" ca="1" si="566"/>
        <v>13.3626</v>
      </c>
      <c r="DS105" s="5">
        <f t="shared" ca="1" si="566"/>
        <v>0</v>
      </c>
      <c r="DT105" s="5">
        <f t="shared" ca="1" si="566"/>
        <v>1.3058099999999999</v>
      </c>
      <c r="DU105" s="5">
        <f t="shared" ca="1" si="566"/>
        <v>1.90907</v>
      </c>
      <c r="DV105" s="5">
        <f t="shared" ca="1" si="566"/>
        <v>42.787100000000002</v>
      </c>
      <c r="DW105" s="5"/>
      <c r="DX105" s="20">
        <f t="shared" ca="1" si="483"/>
        <v>37.699375696933309</v>
      </c>
      <c r="DY105" s="20">
        <f t="shared" ca="1" si="484"/>
        <v>10.899733668090057</v>
      </c>
      <c r="DZ105" s="20">
        <f t="shared" ca="1" si="485"/>
        <v>2.8942110994670673</v>
      </c>
      <c r="EA105" s="20">
        <f t="shared" ca="1" si="486"/>
        <v>1.7151427282118599</v>
      </c>
      <c r="EB105" s="20">
        <f t="shared" ca="1" si="487"/>
        <v>0</v>
      </c>
      <c r="EC105" s="20">
        <f t="shared" ca="1" si="488"/>
        <v>0.26484135914581614</v>
      </c>
      <c r="ED105" s="20">
        <f t="shared" ca="1" si="489"/>
        <v>1.3229817370841244</v>
      </c>
      <c r="EE105" s="20">
        <f t="shared" ca="1" si="490"/>
        <v>5.9879970761433441</v>
      </c>
      <c r="EF105" s="20">
        <f t="shared" ca="1" si="491"/>
        <v>14.61443154483309</v>
      </c>
      <c r="EG105" s="20">
        <f t="shared" ca="1" si="492"/>
        <v>0</v>
      </c>
      <c r="EH105" s="20">
        <f t="shared" ca="1" si="493"/>
        <v>0</v>
      </c>
      <c r="EI105" s="5"/>
      <c r="EJ105" s="5"/>
      <c r="EK105" s="5"/>
      <c r="EL105" s="5">
        <f t="shared" ca="1" si="551"/>
        <v>400465</v>
      </c>
      <c r="EM105" s="5">
        <f t="shared" ca="1" si="551"/>
        <v>38.023800000000001</v>
      </c>
      <c r="EN105" s="5">
        <f t="shared" ca="1" si="551"/>
        <v>45489.5</v>
      </c>
      <c r="EO105" s="5">
        <f t="shared" ca="1" si="551"/>
        <v>26957.599999999999</v>
      </c>
      <c r="EP105" s="5">
        <f t="shared" ca="1" si="551"/>
        <v>0</v>
      </c>
      <c r="EQ105" s="5">
        <f t="shared" ca="1" si="551"/>
        <v>4162.62</v>
      </c>
      <c r="ER105" s="5">
        <f t="shared" ca="1" si="551"/>
        <v>0</v>
      </c>
      <c r="ES105" s="5">
        <f t="shared" ca="1" si="551"/>
        <v>94115.8</v>
      </c>
      <c r="ET105" s="5">
        <f t="shared" ca="1" si="551"/>
        <v>229701</v>
      </c>
      <c r="EU105" s="5">
        <f t="shared" ca="1" si="551"/>
        <v>0</v>
      </c>
      <c r="EV105" s="5">
        <f t="shared" ca="1" si="551"/>
        <v>0</v>
      </c>
      <c r="EW105" s="5">
        <f t="shared" ca="1" si="552"/>
        <v>0</v>
      </c>
      <c r="EX105" s="5"/>
      <c r="EY105" s="5">
        <f t="shared" ca="1" si="553"/>
        <v>6553.48</v>
      </c>
      <c r="EZ105" s="5">
        <f t="shared" ca="1" si="553"/>
        <v>5843.99</v>
      </c>
      <c r="FA105" s="5">
        <f t="shared" ca="1" si="553"/>
        <v>0</v>
      </c>
      <c r="FB105" s="5">
        <f t="shared" ca="1" si="553"/>
        <v>0</v>
      </c>
      <c r="FC105" s="5">
        <f t="shared" ca="1" si="553"/>
        <v>0</v>
      </c>
      <c r="FD105" s="5">
        <f t="shared" ca="1" si="553"/>
        <v>0</v>
      </c>
      <c r="FE105" s="5">
        <f t="shared" ca="1" si="553"/>
        <v>709.48599999999999</v>
      </c>
      <c r="FF105" s="5">
        <f t="shared" ca="1" si="553"/>
        <v>0</v>
      </c>
      <c r="FG105" s="5">
        <f t="shared" ca="1" si="553"/>
        <v>0</v>
      </c>
      <c r="FH105" s="5">
        <f t="shared" ca="1" si="553"/>
        <v>0</v>
      </c>
      <c r="FI105" s="5">
        <f t="shared" ca="1" si="553"/>
        <v>0</v>
      </c>
      <c r="FJ105" s="5">
        <f t="shared" ca="1" si="554"/>
        <v>0</v>
      </c>
      <c r="FK105" s="5"/>
      <c r="FL105" s="5">
        <f t="shared" ca="1" si="555"/>
        <v>116.655</v>
      </c>
      <c r="FM105" s="5">
        <f t="shared" ca="1" si="555"/>
        <v>17.596900000000002</v>
      </c>
      <c r="FN105" s="5">
        <f t="shared" ca="1" si="555"/>
        <v>39.693800000000003</v>
      </c>
      <c r="FO105" s="5">
        <f t="shared" ca="1" si="555"/>
        <v>13.3626</v>
      </c>
      <c r="FP105" s="5">
        <f t="shared" ca="1" si="555"/>
        <v>0</v>
      </c>
      <c r="FQ105" s="5">
        <f t="shared" ca="1" si="555"/>
        <v>1.3058099999999999</v>
      </c>
      <c r="FR105" s="5">
        <f t="shared" ca="1" si="555"/>
        <v>1.90907</v>
      </c>
      <c r="FS105" s="5">
        <f t="shared" ca="1" si="555"/>
        <v>42.787100000000002</v>
      </c>
      <c r="FT105" s="5"/>
      <c r="FU105" s="20">
        <f t="shared" ca="1" si="494"/>
        <v>37.699375696933309</v>
      </c>
      <c r="FV105" s="20">
        <f t="shared" ca="1" si="495"/>
        <v>10.899733668090057</v>
      </c>
      <c r="FW105" s="20">
        <f t="shared" ca="1" si="496"/>
        <v>2.8942110994670673</v>
      </c>
      <c r="FX105" s="20">
        <f t="shared" ca="1" si="497"/>
        <v>1.7151427282118599</v>
      </c>
      <c r="FY105" s="20">
        <f t="shared" ca="1" si="498"/>
        <v>0</v>
      </c>
      <c r="FZ105" s="20">
        <f t="shared" ca="1" si="499"/>
        <v>0.26484135914581614</v>
      </c>
      <c r="GA105" s="20">
        <f t="shared" ca="1" si="500"/>
        <v>1.3229817370841244</v>
      </c>
      <c r="GB105" s="20">
        <f t="shared" ca="1" si="501"/>
        <v>5.9879970761433441</v>
      </c>
      <c r="GC105" s="20">
        <f t="shared" ca="1" si="502"/>
        <v>14.61443154483309</v>
      </c>
      <c r="GD105" s="20">
        <f t="shared" ca="1" si="503"/>
        <v>0</v>
      </c>
      <c r="GE105" s="20">
        <f t="shared" ca="1" si="504"/>
        <v>0</v>
      </c>
      <c r="GF105" s="5"/>
      <c r="GG105" s="5"/>
      <c r="GH105" s="5"/>
      <c r="GI105" s="5">
        <f t="shared" ca="1" si="567"/>
        <v>384815</v>
      </c>
      <c r="GJ105" s="5">
        <f t="shared" ca="1" si="567"/>
        <v>40.71</v>
      </c>
      <c r="GK105" s="5">
        <f t="shared" ca="1" si="567"/>
        <v>40364.800000000003</v>
      </c>
      <c r="GL105" s="5">
        <f t="shared" ca="1" si="567"/>
        <v>38498.1</v>
      </c>
      <c r="GM105" s="5">
        <f t="shared" ca="1" si="567"/>
        <v>0</v>
      </c>
      <c r="GN105" s="5">
        <f t="shared" ca="1" si="567"/>
        <v>2870.01</v>
      </c>
      <c r="GO105" s="5">
        <f t="shared" ca="1" si="567"/>
        <v>0</v>
      </c>
      <c r="GP105" s="5">
        <f t="shared" ca="1" si="567"/>
        <v>73340.100000000006</v>
      </c>
      <c r="GQ105" s="5">
        <f t="shared" ca="1" si="567"/>
        <v>229701</v>
      </c>
      <c r="GR105" s="5">
        <f t="shared" ca="1" si="567"/>
        <v>0</v>
      </c>
      <c r="GS105" s="5">
        <f t="shared" ca="1" si="567"/>
        <v>0</v>
      </c>
      <c r="GT105" s="5">
        <f t="shared" ca="1" si="568"/>
        <v>0</v>
      </c>
      <c r="GU105" s="5"/>
      <c r="GV105" s="5">
        <f t="shared" ca="1" si="569"/>
        <v>7400.84</v>
      </c>
      <c r="GW105" s="5">
        <f t="shared" ca="1" si="569"/>
        <v>6659.98</v>
      </c>
      <c r="GX105" s="5">
        <f t="shared" ca="1" si="569"/>
        <v>0</v>
      </c>
      <c r="GY105" s="5">
        <f t="shared" ca="1" si="569"/>
        <v>0</v>
      </c>
      <c r="GZ105" s="5">
        <f t="shared" ca="1" si="569"/>
        <v>0</v>
      </c>
      <c r="HA105" s="5">
        <f t="shared" ca="1" si="569"/>
        <v>0</v>
      </c>
      <c r="HB105" s="5">
        <f t="shared" ca="1" si="569"/>
        <v>740.86500000000001</v>
      </c>
      <c r="HC105" s="5">
        <f t="shared" ca="1" si="569"/>
        <v>0</v>
      </c>
      <c r="HD105" s="5">
        <f t="shared" ca="1" si="569"/>
        <v>0</v>
      </c>
      <c r="HE105" s="5">
        <f t="shared" ca="1" si="569"/>
        <v>0</v>
      </c>
      <c r="HF105" s="5">
        <f t="shared" ca="1" si="569"/>
        <v>0</v>
      </c>
      <c r="HG105" s="5">
        <f t="shared" ca="1" si="570"/>
        <v>0</v>
      </c>
      <c r="HH105" s="5"/>
      <c r="HI105" s="5">
        <f t="shared" ca="1" si="571"/>
        <v>110.491</v>
      </c>
      <c r="HJ105" s="5">
        <f t="shared" ca="1" si="571"/>
        <v>20.013300000000001</v>
      </c>
      <c r="HK105" s="5">
        <f t="shared" ca="1" si="571"/>
        <v>35.7014</v>
      </c>
      <c r="HL105" s="5">
        <f t="shared" ca="1" si="571"/>
        <v>18.754300000000001</v>
      </c>
      <c r="HM105" s="5">
        <f t="shared" ca="1" si="571"/>
        <v>0</v>
      </c>
      <c r="HN105" s="5">
        <f t="shared" ca="1" si="571"/>
        <v>0.89959800000000001</v>
      </c>
      <c r="HO105" s="5">
        <f t="shared" ca="1" si="571"/>
        <v>1.99318</v>
      </c>
      <c r="HP105" s="5">
        <f t="shared" ca="1" si="571"/>
        <v>33.128999999999998</v>
      </c>
      <c r="HQ105" s="5"/>
      <c r="HR105" s="20">
        <f t="shared" ca="1" si="535"/>
        <v>38.283740522639377</v>
      </c>
      <c r="HS105" s="20">
        <f t="shared" ca="1" si="536"/>
        <v>12.421484799301854</v>
      </c>
      <c r="HT105" s="20">
        <f t="shared" ca="1" si="537"/>
        <v>2.5681586341412479</v>
      </c>
      <c r="HU105" s="20">
        <f t="shared" ca="1" si="538"/>
        <v>2.4493922405916333</v>
      </c>
      <c r="HV105" s="20">
        <f t="shared" ca="1" si="539"/>
        <v>0</v>
      </c>
      <c r="HW105" s="20">
        <f t="shared" ca="1" si="540"/>
        <v>0.1826007056041829</v>
      </c>
      <c r="HX105" s="20">
        <f t="shared" ca="1" si="541"/>
        <v>1.3814942995983426</v>
      </c>
      <c r="HY105" s="20">
        <f t="shared" ca="1" si="542"/>
        <v>4.666169807450613</v>
      </c>
      <c r="HZ105" s="20">
        <f t="shared" ca="1" si="543"/>
        <v>14.61443154483309</v>
      </c>
      <c r="IA105" s="20">
        <f t="shared" ca="1" si="544"/>
        <v>0</v>
      </c>
      <c r="IB105" s="20">
        <f t="shared" ca="1" si="545"/>
        <v>0</v>
      </c>
      <c r="IC105" s="5"/>
      <c r="ID105" s="5"/>
      <c r="IE105" s="5"/>
      <c r="IF105" s="5">
        <f t="shared" ca="1" si="556"/>
        <v>384815</v>
      </c>
      <c r="IG105" s="5">
        <f t="shared" ca="1" si="556"/>
        <v>40.71</v>
      </c>
      <c r="IH105" s="5">
        <f t="shared" ca="1" si="556"/>
        <v>40364.800000000003</v>
      </c>
      <c r="II105" s="5">
        <f t="shared" ca="1" si="556"/>
        <v>38498.1</v>
      </c>
      <c r="IJ105" s="5">
        <f t="shared" ca="1" si="556"/>
        <v>0</v>
      </c>
      <c r="IK105" s="5">
        <f t="shared" ca="1" si="556"/>
        <v>2870.01</v>
      </c>
      <c r="IL105" s="5">
        <f t="shared" ca="1" si="556"/>
        <v>0</v>
      </c>
      <c r="IM105" s="5">
        <f t="shared" ca="1" si="556"/>
        <v>73340.100000000006</v>
      </c>
      <c r="IN105" s="5">
        <f t="shared" ca="1" si="556"/>
        <v>229701</v>
      </c>
      <c r="IO105" s="5">
        <f t="shared" ca="1" si="556"/>
        <v>0</v>
      </c>
      <c r="IP105" s="5">
        <f t="shared" ca="1" si="556"/>
        <v>0</v>
      </c>
      <c r="IQ105" s="5">
        <f t="shared" ca="1" si="557"/>
        <v>0</v>
      </c>
      <c r="IR105" s="5"/>
      <c r="IS105" s="5">
        <f t="shared" ca="1" si="558"/>
        <v>7400.84</v>
      </c>
      <c r="IT105" s="5">
        <f t="shared" ca="1" si="558"/>
        <v>6659.98</v>
      </c>
      <c r="IU105" s="5">
        <f t="shared" ca="1" si="558"/>
        <v>0</v>
      </c>
      <c r="IV105" s="5">
        <f t="shared" ca="1" si="558"/>
        <v>0</v>
      </c>
      <c r="IW105" s="5">
        <f t="shared" ca="1" si="558"/>
        <v>0</v>
      </c>
      <c r="IX105" s="5">
        <f t="shared" ca="1" si="558"/>
        <v>0</v>
      </c>
      <c r="IY105" s="5">
        <f t="shared" ca="1" si="558"/>
        <v>740.86500000000001</v>
      </c>
      <c r="IZ105" s="5">
        <f t="shared" ca="1" si="558"/>
        <v>0</v>
      </c>
      <c r="JA105" s="5">
        <f t="shared" ca="1" si="558"/>
        <v>0</v>
      </c>
      <c r="JB105" s="5">
        <f t="shared" ca="1" si="558"/>
        <v>0</v>
      </c>
      <c r="JC105" s="5">
        <f t="shared" ca="1" si="558"/>
        <v>0</v>
      </c>
      <c r="JD105" s="5">
        <f t="shared" ca="1" si="559"/>
        <v>0</v>
      </c>
      <c r="JE105" s="5"/>
      <c r="JF105" s="5">
        <f t="shared" ca="1" si="560"/>
        <v>110.491</v>
      </c>
      <c r="JG105" s="5">
        <f t="shared" ca="1" si="560"/>
        <v>20.013300000000001</v>
      </c>
      <c r="JH105" s="5">
        <f t="shared" ca="1" si="560"/>
        <v>35.7014</v>
      </c>
      <c r="JI105" s="5">
        <f t="shared" ca="1" si="560"/>
        <v>18.754300000000001</v>
      </c>
      <c r="JJ105" s="5">
        <f t="shared" ca="1" si="560"/>
        <v>0</v>
      </c>
      <c r="JK105" s="5">
        <f t="shared" ca="1" si="560"/>
        <v>0.89959800000000001</v>
      </c>
      <c r="JL105" s="5">
        <f t="shared" ca="1" si="560"/>
        <v>1.99318</v>
      </c>
      <c r="JM105" s="5">
        <f t="shared" ca="1" si="560"/>
        <v>33.128999999999998</v>
      </c>
      <c r="JN105" s="5"/>
      <c r="JO105" s="20">
        <f t="shared" ca="1" si="505"/>
        <v>38.283740522639377</v>
      </c>
      <c r="JP105" s="20">
        <f t="shared" ca="1" si="506"/>
        <v>12.421484799301854</v>
      </c>
      <c r="JQ105" s="20">
        <f t="shared" ca="1" si="507"/>
        <v>2.5681586341412479</v>
      </c>
      <c r="JR105" s="20">
        <f t="shared" ca="1" si="508"/>
        <v>2.4493922405916333</v>
      </c>
      <c r="JS105" s="20">
        <f t="shared" ca="1" si="509"/>
        <v>0</v>
      </c>
      <c r="JT105" s="20">
        <f t="shared" ca="1" si="510"/>
        <v>0.1826007056041829</v>
      </c>
      <c r="JU105" s="20">
        <f t="shared" ca="1" si="511"/>
        <v>1.3814942995983426</v>
      </c>
      <c r="JV105" s="20">
        <f t="shared" ca="1" si="512"/>
        <v>4.666169807450613</v>
      </c>
      <c r="JW105" s="20">
        <f t="shared" ca="1" si="513"/>
        <v>14.61443154483309</v>
      </c>
      <c r="JX105" s="20">
        <f t="shared" ca="1" si="514"/>
        <v>0</v>
      </c>
      <c r="JY105" s="20">
        <f t="shared" ca="1" si="515"/>
        <v>0</v>
      </c>
    </row>
    <row r="106" spans="1:285" ht="15" customHeight="1" x14ac:dyDescent="0.25">
      <c r="A106" s="5">
        <f>IF('Old Results'!E86='New Results'!E86,'New Results'!E86,"0")</f>
        <v>53627.8</v>
      </c>
      <c r="B106" s="5">
        <f t="shared" si="561"/>
        <v>300</v>
      </c>
      <c r="C106" s="28">
        <f t="shared" si="413"/>
        <v>85</v>
      </c>
      <c r="D106" s="43">
        <f>'Old Results'!C86</f>
        <v>303406</v>
      </c>
      <c r="E106" s="43">
        <f>'New Results'!C86</f>
        <v>303406</v>
      </c>
      <c r="F106" s="5">
        <f t="shared" ca="1" si="432"/>
        <v>0</v>
      </c>
      <c r="G106" s="5">
        <f t="shared" ca="1" si="433"/>
        <v>0</v>
      </c>
      <c r="H106" s="5">
        <f t="shared" ca="1" si="434"/>
        <v>0</v>
      </c>
      <c r="I106" s="5">
        <f t="shared" ca="1" si="435"/>
        <v>0</v>
      </c>
      <c r="J106" s="5">
        <f t="shared" ca="1" si="436"/>
        <v>0</v>
      </c>
      <c r="K106" s="5">
        <f t="shared" ca="1" si="437"/>
        <v>0</v>
      </c>
      <c r="L106" s="5">
        <f t="shared" ca="1" si="438"/>
        <v>0</v>
      </c>
      <c r="M106" s="5">
        <f t="shared" ca="1" si="439"/>
        <v>0</v>
      </c>
      <c r="N106" s="5">
        <f t="shared" ca="1" si="440"/>
        <v>0</v>
      </c>
      <c r="O106" s="5">
        <f t="shared" ca="1" si="441"/>
        <v>0</v>
      </c>
      <c r="P106" s="5">
        <f t="shared" ca="1" si="442"/>
        <v>0</v>
      </c>
      <c r="Q106" s="5">
        <f t="shared" ca="1" si="442"/>
        <v>0</v>
      </c>
      <c r="R106" s="5">
        <f t="shared" ca="1" si="443"/>
        <v>0</v>
      </c>
      <c r="S106" s="5">
        <f t="shared" ca="1" si="444"/>
        <v>0</v>
      </c>
      <c r="T106" s="5">
        <f t="shared" ca="1" si="445"/>
        <v>0</v>
      </c>
      <c r="U106" s="5">
        <f t="shared" ca="1" si="446"/>
        <v>0</v>
      </c>
      <c r="V106" s="5">
        <f t="shared" ca="1" si="447"/>
        <v>0</v>
      </c>
      <c r="W106" s="5">
        <f t="shared" ca="1" si="448"/>
        <v>0</v>
      </c>
      <c r="X106" s="5">
        <f t="shared" ca="1" si="449"/>
        <v>0</v>
      </c>
      <c r="Y106" s="5">
        <f t="shared" ca="1" si="450"/>
        <v>0</v>
      </c>
      <c r="Z106" s="5">
        <f t="shared" ca="1" si="451"/>
        <v>0</v>
      </c>
      <c r="AA106" s="5">
        <f t="shared" ca="1" si="452"/>
        <v>0</v>
      </c>
      <c r="AB106" s="5">
        <f t="shared" ca="1" si="453"/>
        <v>0</v>
      </c>
      <c r="AC106" s="5">
        <f t="shared" ca="1" si="453"/>
        <v>0</v>
      </c>
      <c r="AD106" s="38">
        <f t="shared" ca="1" si="454"/>
        <v>0</v>
      </c>
      <c r="AE106" s="38">
        <f t="shared" ca="1" si="455"/>
        <v>0</v>
      </c>
      <c r="AF106" s="38">
        <f t="shared" ca="1" si="456"/>
        <v>0</v>
      </c>
      <c r="AG106" s="38">
        <f t="shared" ca="1" si="457"/>
        <v>0</v>
      </c>
      <c r="AH106" s="38">
        <f t="shared" ca="1" si="458"/>
        <v>0</v>
      </c>
      <c r="AI106" s="38">
        <f t="shared" ca="1" si="459"/>
        <v>0</v>
      </c>
      <c r="AJ106" s="38">
        <f t="shared" ca="1" si="460"/>
        <v>0</v>
      </c>
      <c r="AK106" s="38">
        <f t="shared" ca="1" si="461"/>
        <v>0</v>
      </c>
      <c r="AL106" s="34">
        <f t="shared" ca="1" si="516"/>
        <v>28.844057746168961</v>
      </c>
      <c r="AM106" s="34">
        <f t="shared" ca="1" si="517"/>
        <v>28.844057746168961</v>
      </c>
      <c r="AN106" s="25">
        <f t="shared" ca="1" si="462"/>
        <v>0</v>
      </c>
      <c r="AO106" s="35">
        <f t="shared" ca="1" si="417"/>
        <v>99.091399999999993</v>
      </c>
      <c r="AP106" s="35">
        <f t="shared" ca="1" si="418"/>
        <v>99.091399999999993</v>
      </c>
      <c r="AQ106" s="47">
        <f t="shared" ca="1" si="546"/>
        <v>0</v>
      </c>
      <c r="AR106" s="35">
        <f t="shared" ca="1" si="518"/>
        <v>8.8000000000000007</v>
      </c>
      <c r="AS106" s="35">
        <f t="shared" ca="1" si="519"/>
        <v>8.8000000000000007</v>
      </c>
      <c r="AT106" s="49">
        <f t="shared" ca="1" si="547"/>
        <v>0</v>
      </c>
      <c r="AU106" s="5"/>
      <c r="AV106" s="5">
        <f t="shared" ca="1" si="520"/>
        <v>0</v>
      </c>
      <c r="AW106" s="5">
        <f t="shared" ca="1" si="521"/>
        <v>0</v>
      </c>
      <c r="AX106" s="5">
        <f t="shared" ca="1" si="522"/>
        <v>0</v>
      </c>
      <c r="AY106" s="5">
        <f t="shared" ca="1" si="523"/>
        <v>0</v>
      </c>
      <c r="AZ106" s="5">
        <f t="shared" ca="1" si="524"/>
        <v>0</v>
      </c>
      <c r="BA106" s="5">
        <f t="shared" ca="1" si="525"/>
        <v>0</v>
      </c>
      <c r="BB106" s="5">
        <f t="shared" ca="1" si="526"/>
        <v>0</v>
      </c>
      <c r="BC106" s="5">
        <f t="shared" ca="1" si="527"/>
        <v>0</v>
      </c>
      <c r="BD106" s="5">
        <f t="shared" ca="1" si="528"/>
        <v>0</v>
      </c>
      <c r="BE106" s="5">
        <f t="shared" ca="1" si="529"/>
        <v>0</v>
      </c>
      <c r="BF106" s="5">
        <f t="shared" ca="1" si="530"/>
        <v>0</v>
      </c>
      <c r="BG106" s="5">
        <f t="shared" ca="1" si="531"/>
        <v>0</v>
      </c>
      <c r="BH106" s="5">
        <f t="shared" ca="1" si="463"/>
        <v>0</v>
      </c>
      <c r="BI106" s="5">
        <f t="shared" ca="1" si="464"/>
        <v>0</v>
      </c>
      <c r="BJ106" s="5">
        <f t="shared" ca="1" si="465"/>
        <v>0</v>
      </c>
      <c r="BK106" s="5">
        <f t="shared" ca="1" si="466"/>
        <v>0</v>
      </c>
      <c r="BL106" s="5">
        <f t="shared" ca="1" si="467"/>
        <v>0</v>
      </c>
      <c r="BM106" s="5">
        <f t="shared" ca="1" si="468"/>
        <v>0</v>
      </c>
      <c r="BN106" s="5">
        <f t="shared" ca="1" si="469"/>
        <v>0</v>
      </c>
      <c r="BO106" s="5">
        <f t="shared" ca="1" si="470"/>
        <v>0</v>
      </c>
      <c r="BP106" s="5">
        <f t="shared" ca="1" si="471"/>
        <v>0</v>
      </c>
      <c r="BQ106" s="5">
        <f t="shared" ca="1" si="472"/>
        <v>0</v>
      </c>
      <c r="BR106" s="5">
        <f t="shared" ca="1" si="473"/>
        <v>0</v>
      </c>
      <c r="BS106" s="5">
        <f t="shared" ca="1" si="473"/>
        <v>0</v>
      </c>
      <c r="BT106" s="38">
        <f t="shared" ca="1" si="474"/>
        <v>0</v>
      </c>
      <c r="BU106" s="38">
        <f t="shared" ca="1" si="475"/>
        <v>0</v>
      </c>
      <c r="BV106" s="38">
        <f t="shared" ca="1" si="476"/>
        <v>0</v>
      </c>
      <c r="BW106" s="38">
        <f t="shared" ca="1" si="477"/>
        <v>0</v>
      </c>
      <c r="BX106" s="38">
        <f t="shared" ca="1" si="478"/>
        <v>0</v>
      </c>
      <c r="BY106" s="38">
        <f t="shared" ca="1" si="479"/>
        <v>0</v>
      </c>
      <c r="BZ106" s="38">
        <f t="shared" ca="1" si="480"/>
        <v>0</v>
      </c>
      <c r="CA106" s="20">
        <f t="shared" ca="1" si="481"/>
        <v>0</v>
      </c>
      <c r="CB106" s="34">
        <f t="shared" ca="1" si="532"/>
        <v>30.695686565549952</v>
      </c>
      <c r="CC106" s="34">
        <f t="shared" ca="1" si="533"/>
        <v>30.695686565549952</v>
      </c>
      <c r="CD106" s="25">
        <f t="shared" ca="1" si="482"/>
        <v>0</v>
      </c>
      <c r="CE106" s="35">
        <f t="shared" ca="1" si="421"/>
        <v>107.842</v>
      </c>
      <c r="CF106" s="35">
        <f t="shared" ca="1" si="422"/>
        <v>107.842</v>
      </c>
      <c r="CG106" s="47">
        <f t="shared" ca="1" si="534"/>
        <v>0</v>
      </c>
      <c r="CJ106" s="5">
        <f t="shared" ca="1" si="548"/>
        <v>80</v>
      </c>
      <c r="CK106" s="5">
        <f t="shared" ca="1" si="549"/>
        <v>67</v>
      </c>
      <c r="CL106" s="66">
        <f t="shared" ca="1" si="550"/>
        <v>0.16249999999999998</v>
      </c>
      <c r="CO106" s="5">
        <f t="shared" ca="1" si="562"/>
        <v>394530</v>
      </c>
      <c r="CP106" s="5">
        <f t="shared" ca="1" si="562"/>
        <v>9.0961800000000004</v>
      </c>
      <c r="CQ106" s="5">
        <f t="shared" ca="1" si="562"/>
        <v>78326.5</v>
      </c>
      <c r="CR106" s="5">
        <f t="shared" ca="1" si="562"/>
        <v>21916.6</v>
      </c>
      <c r="CS106" s="5">
        <f t="shared" ca="1" si="562"/>
        <v>0</v>
      </c>
      <c r="CT106" s="5">
        <f t="shared" ca="1" si="562"/>
        <v>1823.52</v>
      </c>
      <c r="CU106" s="5">
        <f t="shared" ca="1" si="562"/>
        <v>0</v>
      </c>
      <c r="CV106" s="5">
        <f t="shared" ca="1" si="562"/>
        <v>62752.7</v>
      </c>
      <c r="CW106" s="5">
        <f t="shared" ca="1" si="562"/>
        <v>229701</v>
      </c>
      <c r="CX106" s="5">
        <f t="shared" ca="1" si="562"/>
        <v>0</v>
      </c>
      <c r="CY106" s="5">
        <f t="shared" ca="1" si="562"/>
        <v>0</v>
      </c>
      <c r="CZ106" s="5">
        <f t="shared" ca="1" si="563"/>
        <v>0</v>
      </c>
      <c r="DA106" s="5"/>
      <c r="DB106" s="5">
        <f t="shared" ca="1" si="564"/>
        <v>2007.07</v>
      </c>
      <c r="DC106" s="5">
        <f t="shared" ca="1" si="564"/>
        <v>1398.03</v>
      </c>
      <c r="DD106" s="5">
        <f t="shared" ca="1" si="564"/>
        <v>0</v>
      </c>
      <c r="DE106" s="5">
        <f t="shared" ca="1" si="564"/>
        <v>0</v>
      </c>
      <c r="DF106" s="5">
        <f t="shared" ca="1" si="564"/>
        <v>0</v>
      </c>
      <c r="DG106" s="5">
        <f t="shared" ca="1" si="564"/>
        <v>0</v>
      </c>
      <c r="DH106" s="5">
        <f t="shared" ca="1" si="564"/>
        <v>609.04499999999996</v>
      </c>
      <c r="DI106" s="5">
        <f t="shared" ca="1" si="564"/>
        <v>0</v>
      </c>
      <c r="DJ106" s="5">
        <f t="shared" ca="1" si="564"/>
        <v>0</v>
      </c>
      <c r="DK106" s="5">
        <f t="shared" ca="1" si="564"/>
        <v>0</v>
      </c>
      <c r="DL106" s="5">
        <f t="shared" ca="1" si="564"/>
        <v>0</v>
      </c>
      <c r="DM106" s="5">
        <f t="shared" ca="1" si="565"/>
        <v>0</v>
      </c>
      <c r="DN106" s="5"/>
      <c r="DO106" s="5">
        <f t="shared" ca="1" si="566"/>
        <v>99.091399999999993</v>
      </c>
      <c r="DP106" s="5">
        <f t="shared" ca="1" si="566"/>
        <v>4.2721499999999999</v>
      </c>
      <c r="DQ106" s="5">
        <f t="shared" ca="1" si="566"/>
        <v>53.260199999999998</v>
      </c>
      <c r="DR106" s="5">
        <f t="shared" ca="1" si="566"/>
        <v>10.4491</v>
      </c>
      <c r="DS106" s="5">
        <f t="shared" ca="1" si="566"/>
        <v>0</v>
      </c>
      <c r="DT106" s="5">
        <f t="shared" ca="1" si="566"/>
        <v>0.57635700000000001</v>
      </c>
      <c r="DU106" s="5">
        <f t="shared" ca="1" si="566"/>
        <v>1.6341699999999999</v>
      </c>
      <c r="DV106" s="5">
        <f t="shared" ca="1" si="566"/>
        <v>28.8994</v>
      </c>
      <c r="DW106" s="5"/>
      <c r="DX106" s="20">
        <f t="shared" ca="1" si="483"/>
        <v>28.844057746168961</v>
      </c>
      <c r="DY106" s="20">
        <f t="shared" ca="1" si="484"/>
        <v>2.6074915653105291</v>
      </c>
      <c r="DZ106" s="20">
        <f t="shared" ca="1" si="485"/>
        <v>4.9834231126393398</v>
      </c>
      <c r="EA106" s="20">
        <f t="shared" ca="1" si="486"/>
        <v>1.3944155680449317</v>
      </c>
      <c r="EB106" s="20">
        <f t="shared" ca="1" si="487"/>
        <v>0</v>
      </c>
      <c r="EC106" s="20">
        <f t="shared" ca="1" si="488"/>
        <v>0.11601912142582764</v>
      </c>
      <c r="ED106" s="20">
        <f t="shared" ca="1" si="489"/>
        <v>1.1356889523717175</v>
      </c>
      <c r="EE106" s="20">
        <f t="shared" ca="1" si="490"/>
        <v>3.9925600602672491</v>
      </c>
      <c r="EF106" s="20">
        <f t="shared" ca="1" si="491"/>
        <v>14.61443154483309</v>
      </c>
      <c r="EG106" s="20">
        <f t="shared" ca="1" si="492"/>
        <v>0</v>
      </c>
      <c r="EH106" s="20">
        <f t="shared" ca="1" si="493"/>
        <v>0</v>
      </c>
      <c r="EI106" s="5"/>
      <c r="EJ106" s="5"/>
      <c r="EK106" s="5"/>
      <c r="EL106" s="5">
        <f t="shared" ca="1" si="551"/>
        <v>394530</v>
      </c>
      <c r="EM106" s="5">
        <f t="shared" ca="1" si="551"/>
        <v>9.0961800000000004</v>
      </c>
      <c r="EN106" s="5">
        <f t="shared" ca="1" si="551"/>
        <v>78326.5</v>
      </c>
      <c r="EO106" s="5">
        <f t="shared" ca="1" si="551"/>
        <v>21916.6</v>
      </c>
      <c r="EP106" s="5">
        <f t="shared" ca="1" si="551"/>
        <v>0</v>
      </c>
      <c r="EQ106" s="5">
        <f t="shared" ca="1" si="551"/>
        <v>1823.52</v>
      </c>
      <c r="ER106" s="5">
        <f t="shared" ca="1" si="551"/>
        <v>0</v>
      </c>
      <c r="ES106" s="5">
        <f t="shared" ca="1" si="551"/>
        <v>62752.7</v>
      </c>
      <c r="ET106" s="5">
        <f t="shared" ca="1" si="551"/>
        <v>229701</v>
      </c>
      <c r="EU106" s="5">
        <f t="shared" ca="1" si="551"/>
        <v>0</v>
      </c>
      <c r="EV106" s="5">
        <f t="shared" ca="1" si="551"/>
        <v>0</v>
      </c>
      <c r="EW106" s="5">
        <f t="shared" ca="1" si="552"/>
        <v>0</v>
      </c>
      <c r="EX106" s="5"/>
      <c r="EY106" s="5">
        <f t="shared" ca="1" si="553"/>
        <v>2007.07</v>
      </c>
      <c r="EZ106" s="5">
        <f t="shared" ca="1" si="553"/>
        <v>1398.03</v>
      </c>
      <c r="FA106" s="5">
        <f t="shared" ca="1" si="553"/>
        <v>0</v>
      </c>
      <c r="FB106" s="5">
        <f t="shared" ca="1" si="553"/>
        <v>0</v>
      </c>
      <c r="FC106" s="5">
        <f t="shared" ca="1" si="553"/>
        <v>0</v>
      </c>
      <c r="FD106" s="5">
        <f t="shared" ca="1" si="553"/>
        <v>0</v>
      </c>
      <c r="FE106" s="5">
        <f t="shared" ca="1" si="553"/>
        <v>609.04499999999996</v>
      </c>
      <c r="FF106" s="5">
        <f t="shared" ca="1" si="553"/>
        <v>0</v>
      </c>
      <c r="FG106" s="5">
        <f t="shared" ca="1" si="553"/>
        <v>0</v>
      </c>
      <c r="FH106" s="5">
        <f t="shared" ca="1" si="553"/>
        <v>0</v>
      </c>
      <c r="FI106" s="5">
        <f t="shared" ca="1" si="553"/>
        <v>0</v>
      </c>
      <c r="FJ106" s="5">
        <f t="shared" ca="1" si="554"/>
        <v>0</v>
      </c>
      <c r="FK106" s="5"/>
      <c r="FL106" s="5">
        <f t="shared" ca="1" si="555"/>
        <v>99.091399999999993</v>
      </c>
      <c r="FM106" s="5">
        <f t="shared" ca="1" si="555"/>
        <v>4.2721499999999999</v>
      </c>
      <c r="FN106" s="5">
        <f t="shared" ca="1" si="555"/>
        <v>53.260199999999998</v>
      </c>
      <c r="FO106" s="5">
        <f t="shared" ca="1" si="555"/>
        <v>10.4491</v>
      </c>
      <c r="FP106" s="5">
        <f t="shared" ca="1" si="555"/>
        <v>0</v>
      </c>
      <c r="FQ106" s="5">
        <f t="shared" ca="1" si="555"/>
        <v>0.57635700000000001</v>
      </c>
      <c r="FR106" s="5">
        <f t="shared" ca="1" si="555"/>
        <v>1.6341699999999999</v>
      </c>
      <c r="FS106" s="5">
        <f t="shared" ca="1" si="555"/>
        <v>28.8994</v>
      </c>
      <c r="FT106" s="5"/>
      <c r="FU106" s="20">
        <f t="shared" ca="1" si="494"/>
        <v>28.844057746168961</v>
      </c>
      <c r="FV106" s="20">
        <f t="shared" ca="1" si="495"/>
        <v>2.6074915653105291</v>
      </c>
      <c r="FW106" s="20">
        <f t="shared" ca="1" si="496"/>
        <v>4.9834231126393398</v>
      </c>
      <c r="FX106" s="20">
        <f t="shared" ca="1" si="497"/>
        <v>1.3944155680449317</v>
      </c>
      <c r="FY106" s="20">
        <f t="shared" ca="1" si="498"/>
        <v>0</v>
      </c>
      <c r="FZ106" s="20">
        <f t="shared" ca="1" si="499"/>
        <v>0.11601912142582764</v>
      </c>
      <c r="GA106" s="20">
        <f t="shared" ca="1" si="500"/>
        <v>1.1356889523717175</v>
      </c>
      <c r="GB106" s="20">
        <f t="shared" ca="1" si="501"/>
        <v>3.9925600602672491</v>
      </c>
      <c r="GC106" s="20">
        <f t="shared" ca="1" si="502"/>
        <v>14.61443154483309</v>
      </c>
      <c r="GD106" s="20">
        <f t="shared" ca="1" si="503"/>
        <v>0</v>
      </c>
      <c r="GE106" s="20">
        <f t="shared" ca="1" si="504"/>
        <v>0</v>
      </c>
      <c r="GF106" s="5"/>
      <c r="GG106" s="5"/>
      <c r="GH106" s="5"/>
      <c r="GI106" s="5">
        <f t="shared" ca="1" si="567"/>
        <v>414845</v>
      </c>
      <c r="GJ106" s="5">
        <f t="shared" ca="1" si="567"/>
        <v>9.4745699999999999</v>
      </c>
      <c r="GK106" s="5">
        <f t="shared" ca="1" si="567"/>
        <v>75404.399999999994</v>
      </c>
      <c r="GL106" s="5">
        <f t="shared" ca="1" si="567"/>
        <v>35578.699999999997</v>
      </c>
      <c r="GM106" s="5">
        <f t="shared" ca="1" si="567"/>
        <v>0</v>
      </c>
      <c r="GN106" s="5">
        <f t="shared" ca="1" si="567"/>
        <v>1376.63</v>
      </c>
      <c r="GO106" s="5">
        <f t="shared" ca="1" si="567"/>
        <v>0</v>
      </c>
      <c r="GP106" s="5">
        <f t="shared" ca="1" si="567"/>
        <v>72774.600000000006</v>
      </c>
      <c r="GQ106" s="5">
        <f t="shared" ca="1" si="567"/>
        <v>229701</v>
      </c>
      <c r="GR106" s="5">
        <f t="shared" ca="1" si="567"/>
        <v>0</v>
      </c>
      <c r="GS106" s="5">
        <f t="shared" ca="1" si="567"/>
        <v>0</v>
      </c>
      <c r="GT106" s="5">
        <f t="shared" ca="1" si="568"/>
        <v>0</v>
      </c>
      <c r="GU106" s="5"/>
      <c r="GV106" s="5">
        <f t="shared" ca="1" si="569"/>
        <v>2306.91</v>
      </c>
      <c r="GW106" s="5">
        <f t="shared" ca="1" si="569"/>
        <v>1666.48</v>
      </c>
      <c r="GX106" s="5">
        <f t="shared" ca="1" si="569"/>
        <v>0</v>
      </c>
      <c r="GY106" s="5">
        <f t="shared" ca="1" si="569"/>
        <v>0</v>
      </c>
      <c r="GZ106" s="5">
        <f t="shared" ca="1" si="569"/>
        <v>0</v>
      </c>
      <c r="HA106" s="5">
        <f t="shared" ca="1" si="569"/>
        <v>0</v>
      </c>
      <c r="HB106" s="5">
        <f t="shared" ca="1" si="569"/>
        <v>640.42700000000002</v>
      </c>
      <c r="HC106" s="5">
        <f t="shared" ca="1" si="569"/>
        <v>0</v>
      </c>
      <c r="HD106" s="5">
        <f t="shared" ca="1" si="569"/>
        <v>0</v>
      </c>
      <c r="HE106" s="5">
        <f t="shared" ca="1" si="569"/>
        <v>0</v>
      </c>
      <c r="HF106" s="5">
        <f t="shared" ca="1" si="569"/>
        <v>0</v>
      </c>
      <c r="HG106" s="5">
        <f t="shared" ca="1" si="570"/>
        <v>0</v>
      </c>
      <c r="HH106" s="5"/>
      <c r="HI106" s="5">
        <f t="shared" ca="1" si="571"/>
        <v>107.842</v>
      </c>
      <c r="HJ106" s="5">
        <f t="shared" ca="1" si="571"/>
        <v>5.1091100000000003</v>
      </c>
      <c r="HK106" s="5">
        <f t="shared" ca="1" si="571"/>
        <v>50.322299999999998</v>
      </c>
      <c r="HL106" s="5">
        <f t="shared" ca="1" si="571"/>
        <v>16.961099999999998</v>
      </c>
      <c r="HM106" s="5">
        <f t="shared" ca="1" si="571"/>
        <v>0</v>
      </c>
      <c r="HN106" s="5">
        <f t="shared" ca="1" si="571"/>
        <v>0.43537900000000002</v>
      </c>
      <c r="HO106" s="5">
        <f t="shared" ca="1" si="571"/>
        <v>1.7182900000000001</v>
      </c>
      <c r="HP106" s="5">
        <f t="shared" ca="1" si="571"/>
        <v>33.295900000000003</v>
      </c>
      <c r="HQ106" s="5"/>
      <c r="HR106" s="20">
        <f t="shared" ca="1" si="535"/>
        <v>30.695686565549952</v>
      </c>
      <c r="HS106" s="20">
        <f t="shared" ca="1" si="536"/>
        <v>3.1080955629885993</v>
      </c>
      <c r="HT106" s="20">
        <f t="shared" ca="1" si="537"/>
        <v>4.797508247588004</v>
      </c>
      <c r="HU106" s="20">
        <f t="shared" ca="1" si="538"/>
        <v>2.2636491595776813</v>
      </c>
      <c r="HV106" s="20">
        <f t="shared" ca="1" si="539"/>
        <v>0</v>
      </c>
      <c r="HW106" s="20">
        <f t="shared" ca="1" si="540"/>
        <v>8.7586318290140561E-2</v>
      </c>
      <c r="HX106" s="20">
        <f t="shared" ca="1" si="541"/>
        <v>1.1942071089994368</v>
      </c>
      <c r="HY106" s="20">
        <f t="shared" ca="1" si="542"/>
        <v>4.6301905951763827</v>
      </c>
      <c r="HZ106" s="20">
        <f t="shared" ca="1" si="543"/>
        <v>14.61443154483309</v>
      </c>
      <c r="IA106" s="20">
        <f t="shared" ca="1" si="544"/>
        <v>0</v>
      </c>
      <c r="IB106" s="20">
        <f t="shared" ca="1" si="545"/>
        <v>0</v>
      </c>
      <c r="IC106" s="5"/>
      <c r="ID106" s="5"/>
      <c r="IE106" s="5"/>
      <c r="IF106" s="5">
        <f t="shared" ca="1" si="556"/>
        <v>414845</v>
      </c>
      <c r="IG106" s="5">
        <f t="shared" ca="1" si="556"/>
        <v>9.4745699999999999</v>
      </c>
      <c r="IH106" s="5">
        <f t="shared" ca="1" si="556"/>
        <v>75404.399999999994</v>
      </c>
      <c r="II106" s="5">
        <f t="shared" ca="1" si="556"/>
        <v>35578.699999999997</v>
      </c>
      <c r="IJ106" s="5">
        <f t="shared" ca="1" si="556"/>
        <v>0</v>
      </c>
      <c r="IK106" s="5">
        <f t="shared" ca="1" si="556"/>
        <v>1376.63</v>
      </c>
      <c r="IL106" s="5">
        <f t="shared" ca="1" si="556"/>
        <v>0</v>
      </c>
      <c r="IM106" s="5">
        <f t="shared" ca="1" si="556"/>
        <v>72774.600000000006</v>
      </c>
      <c r="IN106" s="5">
        <f t="shared" ca="1" si="556"/>
        <v>229701</v>
      </c>
      <c r="IO106" s="5">
        <f t="shared" ca="1" si="556"/>
        <v>0</v>
      </c>
      <c r="IP106" s="5">
        <f t="shared" ca="1" si="556"/>
        <v>0</v>
      </c>
      <c r="IQ106" s="5">
        <f t="shared" ca="1" si="557"/>
        <v>0</v>
      </c>
      <c r="IR106" s="5"/>
      <c r="IS106" s="5">
        <f t="shared" ca="1" si="558"/>
        <v>2306.91</v>
      </c>
      <c r="IT106" s="5">
        <f t="shared" ca="1" si="558"/>
        <v>1666.48</v>
      </c>
      <c r="IU106" s="5">
        <f t="shared" ca="1" si="558"/>
        <v>0</v>
      </c>
      <c r="IV106" s="5">
        <f t="shared" ca="1" si="558"/>
        <v>0</v>
      </c>
      <c r="IW106" s="5">
        <f t="shared" ca="1" si="558"/>
        <v>0</v>
      </c>
      <c r="IX106" s="5">
        <f t="shared" ca="1" si="558"/>
        <v>0</v>
      </c>
      <c r="IY106" s="5">
        <f t="shared" ca="1" si="558"/>
        <v>640.42700000000002</v>
      </c>
      <c r="IZ106" s="5">
        <f t="shared" ca="1" si="558"/>
        <v>0</v>
      </c>
      <c r="JA106" s="5">
        <f t="shared" ca="1" si="558"/>
        <v>0</v>
      </c>
      <c r="JB106" s="5">
        <f t="shared" ca="1" si="558"/>
        <v>0</v>
      </c>
      <c r="JC106" s="5">
        <f t="shared" ca="1" si="558"/>
        <v>0</v>
      </c>
      <c r="JD106" s="5">
        <f t="shared" ca="1" si="559"/>
        <v>0</v>
      </c>
      <c r="JE106" s="5"/>
      <c r="JF106" s="5">
        <f t="shared" ca="1" si="560"/>
        <v>107.842</v>
      </c>
      <c r="JG106" s="5">
        <f t="shared" ca="1" si="560"/>
        <v>5.1091100000000003</v>
      </c>
      <c r="JH106" s="5">
        <f t="shared" ca="1" si="560"/>
        <v>50.322299999999998</v>
      </c>
      <c r="JI106" s="5">
        <f t="shared" ca="1" si="560"/>
        <v>16.961099999999998</v>
      </c>
      <c r="JJ106" s="5">
        <f t="shared" ca="1" si="560"/>
        <v>0</v>
      </c>
      <c r="JK106" s="5">
        <f t="shared" ca="1" si="560"/>
        <v>0.43537900000000002</v>
      </c>
      <c r="JL106" s="5">
        <f t="shared" ca="1" si="560"/>
        <v>1.7182900000000001</v>
      </c>
      <c r="JM106" s="5">
        <f t="shared" ca="1" si="560"/>
        <v>33.295900000000003</v>
      </c>
      <c r="JN106" s="5"/>
      <c r="JO106" s="20">
        <f t="shared" ca="1" si="505"/>
        <v>30.695686565549952</v>
      </c>
      <c r="JP106" s="20">
        <f t="shared" ca="1" si="506"/>
        <v>3.1080955629885993</v>
      </c>
      <c r="JQ106" s="20">
        <f t="shared" ca="1" si="507"/>
        <v>4.797508247588004</v>
      </c>
      <c r="JR106" s="20">
        <f t="shared" ca="1" si="508"/>
        <v>2.2636491595776813</v>
      </c>
      <c r="JS106" s="20">
        <f t="shared" ca="1" si="509"/>
        <v>0</v>
      </c>
      <c r="JT106" s="20">
        <f t="shared" ca="1" si="510"/>
        <v>8.7586318290140561E-2</v>
      </c>
      <c r="JU106" s="20">
        <f t="shared" ca="1" si="511"/>
        <v>1.1942071089994368</v>
      </c>
      <c r="JV106" s="20">
        <f t="shared" ca="1" si="512"/>
        <v>4.6301905951763827</v>
      </c>
      <c r="JW106" s="20">
        <f t="shared" ca="1" si="513"/>
        <v>14.61443154483309</v>
      </c>
      <c r="JX106" s="20">
        <f t="shared" ca="1" si="514"/>
        <v>0</v>
      </c>
      <c r="JY106" s="20">
        <f t="shared" ca="1" si="515"/>
        <v>0</v>
      </c>
    </row>
    <row r="107" spans="1:285" ht="15" customHeight="1" x14ac:dyDescent="0.25">
      <c r="A107" s="5">
        <f>IF('Old Results'!E87='New Results'!E87,'New Results'!E87,"0")</f>
        <v>53627.8</v>
      </c>
      <c r="B107" s="5">
        <f t="shared" si="561"/>
        <v>300</v>
      </c>
      <c r="C107" s="28">
        <f t="shared" si="413"/>
        <v>86</v>
      </c>
      <c r="D107" s="43">
        <f>'Old Results'!C87</f>
        <v>303506</v>
      </c>
      <c r="E107" s="43">
        <f>'New Results'!C87</f>
        <v>303506</v>
      </c>
      <c r="F107" s="5">
        <f t="shared" ca="1" si="432"/>
        <v>0</v>
      </c>
      <c r="G107" s="5">
        <f t="shared" ca="1" si="433"/>
        <v>0</v>
      </c>
      <c r="H107" s="5">
        <f t="shared" ca="1" si="434"/>
        <v>0</v>
      </c>
      <c r="I107" s="5">
        <f t="shared" ca="1" si="435"/>
        <v>0</v>
      </c>
      <c r="J107" s="5">
        <f t="shared" ca="1" si="436"/>
        <v>0</v>
      </c>
      <c r="K107" s="5">
        <f t="shared" ca="1" si="437"/>
        <v>0</v>
      </c>
      <c r="L107" s="5">
        <f t="shared" ca="1" si="438"/>
        <v>0</v>
      </c>
      <c r="M107" s="5">
        <f t="shared" ca="1" si="439"/>
        <v>0</v>
      </c>
      <c r="N107" s="5">
        <f t="shared" ca="1" si="440"/>
        <v>0</v>
      </c>
      <c r="O107" s="5">
        <f t="shared" ca="1" si="441"/>
        <v>0</v>
      </c>
      <c r="P107" s="5">
        <f t="shared" ca="1" si="442"/>
        <v>0</v>
      </c>
      <c r="Q107" s="5">
        <f t="shared" ca="1" si="442"/>
        <v>0</v>
      </c>
      <c r="R107" s="5">
        <f t="shared" ca="1" si="443"/>
        <v>0</v>
      </c>
      <c r="S107" s="5">
        <f t="shared" ca="1" si="444"/>
        <v>0</v>
      </c>
      <c r="T107" s="5">
        <f t="shared" ca="1" si="445"/>
        <v>0</v>
      </c>
      <c r="U107" s="5">
        <f t="shared" ca="1" si="446"/>
        <v>0</v>
      </c>
      <c r="V107" s="5">
        <f t="shared" ca="1" si="447"/>
        <v>0</v>
      </c>
      <c r="W107" s="5">
        <f t="shared" ca="1" si="448"/>
        <v>0</v>
      </c>
      <c r="X107" s="5">
        <f t="shared" ca="1" si="449"/>
        <v>0</v>
      </c>
      <c r="Y107" s="5">
        <f t="shared" ca="1" si="450"/>
        <v>0</v>
      </c>
      <c r="Z107" s="5">
        <f t="shared" ca="1" si="451"/>
        <v>0</v>
      </c>
      <c r="AA107" s="5">
        <f t="shared" ca="1" si="452"/>
        <v>0</v>
      </c>
      <c r="AB107" s="5">
        <f t="shared" ca="1" si="453"/>
        <v>0</v>
      </c>
      <c r="AC107" s="5">
        <f t="shared" ca="1" si="453"/>
        <v>0</v>
      </c>
      <c r="AD107" s="38">
        <f t="shared" ca="1" si="454"/>
        <v>0</v>
      </c>
      <c r="AE107" s="38">
        <f t="shared" ca="1" si="455"/>
        <v>0</v>
      </c>
      <c r="AF107" s="38">
        <f t="shared" ca="1" si="456"/>
        <v>0</v>
      </c>
      <c r="AG107" s="38">
        <f t="shared" ca="1" si="457"/>
        <v>0</v>
      </c>
      <c r="AH107" s="38">
        <f t="shared" ca="1" si="458"/>
        <v>0</v>
      </c>
      <c r="AI107" s="38">
        <f t="shared" ca="1" si="459"/>
        <v>0</v>
      </c>
      <c r="AJ107" s="38">
        <f t="shared" ca="1" si="460"/>
        <v>0</v>
      </c>
      <c r="AK107" s="38">
        <f t="shared" ca="1" si="461"/>
        <v>0</v>
      </c>
      <c r="AL107" s="34">
        <f t="shared" ca="1" si="516"/>
        <v>30.798830755690144</v>
      </c>
      <c r="AM107" s="34">
        <f t="shared" ca="1" si="517"/>
        <v>30.798830755690144</v>
      </c>
      <c r="AN107" s="25">
        <f t="shared" ca="1" si="462"/>
        <v>0</v>
      </c>
      <c r="AO107" s="35">
        <f t="shared" ca="1" si="417"/>
        <v>116.251</v>
      </c>
      <c r="AP107" s="35">
        <f t="shared" ca="1" si="418"/>
        <v>116.251</v>
      </c>
      <c r="AQ107" s="47">
        <f t="shared" ca="1" si="546"/>
        <v>0</v>
      </c>
      <c r="AR107" s="35">
        <f t="shared" ca="1" si="518"/>
        <v>-8.4</v>
      </c>
      <c r="AS107" s="35">
        <f t="shared" ca="1" si="519"/>
        <v>-8.4</v>
      </c>
      <c r="AT107" s="49">
        <f t="shared" ca="1" si="547"/>
        <v>0</v>
      </c>
      <c r="AU107" s="5"/>
      <c r="AV107" s="5">
        <f t="shared" ca="1" si="520"/>
        <v>0</v>
      </c>
      <c r="AW107" s="5">
        <f t="shared" ca="1" si="521"/>
        <v>0</v>
      </c>
      <c r="AX107" s="5">
        <f t="shared" ca="1" si="522"/>
        <v>0</v>
      </c>
      <c r="AY107" s="5">
        <f t="shared" ca="1" si="523"/>
        <v>0</v>
      </c>
      <c r="AZ107" s="5">
        <f t="shared" ca="1" si="524"/>
        <v>0</v>
      </c>
      <c r="BA107" s="5">
        <f t="shared" ca="1" si="525"/>
        <v>0</v>
      </c>
      <c r="BB107" s="5">
        <f t="shared" ca="1" si="526"/>
        <v>0</v>
      </c>
      <c r="BC107" s="5">
        <f t="shared" ca="1" si="527"/>
        <v>0</v>
      </c>
      <c r="BD107" s="5">
        <f t="shared" ca="1" si="528"/>
        <v>0</v>
      </c>
      <c r="BE107" s="5">
        <f t="shared" ca="1" si="529"/>
        <v>0</v>
      </c>
      <c r="BF107" s="5">
        <f t="shared" ca="1" si="530"/>
        <v>0</v>
      </c>
      <c r="BG107" s="5">
        <f t="shared" ca="1" si="531"/>
        <v>0</v>
      </c>
      <c r="BH107" s="5">
        <f t="shared" ca="1" si="463"/>
        <v>0</v>
      </c>
      <c r="BI107" s="5">
        <f t="shared" ca="1" si="464"/>
        <v>0</v>
      </c>
      <c r="BJ107" s="5">
        <f t="shared" ca="1" si="465"/>
        <v>0</v>
      </c>
      <c r="BK107" s="5">
        <f t="shared" ca="1" si="466"/>
        <v>0</v>
      </c>
      <c r="BL107" s="5">
        <f t="shared" ca="1" si="467"/>
        <v>0</v>
      </c>
      <c r="BM107" s="5">
        <f t="shared" ca="1" si="468"/>
        <v>0</v>
      </c>
      <c r="BN107" s="5">
        <f t="shared" ca="1" si="469"/>
        <v>0</v>
      </c>
      <c r="BO107" s="5">
        <f t="shared" ca="1" si="470"/>
        <v>0</v>
      </c>
      <c r="BP107" s="5">
        <f t="shared" ca="1" si="471"/>
        <v>0</v>
      </c>
      <c r="BQ107" s="5">
        <f t="shared" ca="1" si="472"/>
        <v>0</v>
      </c>
      <c r="BR107" s="5">
        <f t="shared" ca="1" si="473"/>
        <v>0</v>
      </c>
      <c r="BS107" s="5">
        <f t="shared" ca="1" si="473"/>
        <v>0</v>
      </c>
      <c r="BT107" s="38">
        <f t="shared" ca="1" si="474"/>
        <v>0</v>
      </c>
      <c r="BU107" s="38">
        <f t="shared" ca="1" si="475"/>
        <v>0</v>
      </c>
      <c r="BV107" s="38">
        <f t="shared" ca="1" si="476"/>
        <v>0</v>
      </c>
      <c r="BW107" s="38">
        <f t="shared" ca="1" si="477"/>
        <v>0</v>
      </c>
      <c r="BX107" s="38">
        <f t="shared" ca="1" si="478"/>
        <v>0</v>
      </c>
      <c r="BY107" s="38">
        <f t="shared" ca="1" si="479"/>
        <v>0</v>
      </c>
      <c r="BZ107" s="38">
        <f t="shared" ca="1" si="480"/>
        <v>0</v>
      </c>
      <c r="CA107" s="20">
        <f t="shared" ca="1" si="481"/>
        <v>0</v>
      </c>
      <c r="CB107" s="34">
        <f t="shared" ca="1" si="532"/>
        <v>30.695686565549952</v>
      </c>
      <c r="CC107" s="34">
        <f t="shared" ca="1" si="533"/>
        <v>30.695686565549952</v>
      </c>
      <c r="CD107" s="25">
        <f t="shared" ca="1" si="482"/>
        <v>0</v>
      </c>
      <c r="CE107" s="35">
        <f t="shared" ca="1" si="421"/>
        <v>107.842</v>
      </c>
      <c r="CF107" s="35">
        <f t="shared" ca="1" si="422"/>
        <v>107.842</v>
      </c>
      <c r="CG107" s="47">
        <f t="shared" ca="1" si="534"/>
        <v>0</v>
      </c>
      <c r="CJ107" s="5">
        <f t="shared" ca="1" si="548"/>
        <v>78</v>
      </c>
      <c r="CK107" s="5">
        <f t="shared" ca="1" si="549"/>
        <v>67</v>
      </c>
      <c r="CL107" s="66">
        <f t="shared" ca="1" si="550"/>
        <v>0.14102564102564108</v>
      </c>
      <c r="CO107" s="5">
        <f t="shared" ca="1" si="562"/>
        <v>431028</v>
      </c>
      <c r="CP107" s="5">
        <f t="shared" ca="1" si="562"/>
        <v>7.8143700000000003</v>
      </c>
      <c r="CQ107" s="5">
        <f t="shared" ca="1" si="562"/>
        <v>82274.600000000006</v>
      </c>
      <c r="CR107" s="5">
        <f t="shared" ca="1" si="562"/>
        <v>23265.599999999999</v>
      </c>
      <c r="CS107" s="5">
        <f t="shared" ca="1" si="562"/>
        <v>0</v>
      </c>
      <c r="CT107" s="5">
        <f t="shared" ca="1" si="562"/>
        <v>1649.02</v>
      </c>
      <c r="CU107" s="5">
        <f t="shared" ca="1" si="562"/>
        <v>0</v>
      </c>
      <c r="CV107" s="5">
        <f t="shared" ca="1" si="562"/>
        <v>94129.1</v>
      </c>
      <c r="CW107" s="5">
        <f t="shared" ca="1" si="562"/>
        <v>229701</v>
      </c>
      <c r="CX107" s="5">
        <f t="shared" ca="1" si="562"/>
        <v>0</v>
      </c>
      <c r="CY107" s="5">
        <f t="shared" ca="1" si="562"/>
        <v>0</v>
      </c>
      <c r="CZ107" s="5">
        <f t="shared" ca="1" si="563"/>
        <v>0</v>
      </c>
      <c r="DA107" s="5"/>
      <c r="DB107" s="5">
        <f t="shared" ca="1" si="564"/>
        <v>1810.06</v>
      </c>
      <c r="DC107" s="5">
        <f t="shared" ca="1" si="564"/>
        <v>1201.02</v>
      </c>
      <c r="DD107" s="5">
        <f t="shared" ca="1" si="564"/>
        <v>0</v>
      </c>
      <c r="DE107" s="5">
        <f t="shared" ca="1" si="564"/>
        <v>0</v>
      </c>
      <c r="DF107" s="5">
        <f t="shared" ca="1" si="564"/>
        <v>0</v>
      </c>
      <c r="DG107" s="5">
        <f t="shared" ca="1" si="564"/>
        <v>0</v>
      </c>
      <c r="DH107" s="5">
        <f t="shared" ca="1" si="564"/>
        <v>609.04499999999996</v>
      </c>
      <c r="DI107" s="5">
        <f t="shared" ca="1" si="564"/>
        <v>0</v>
      </c>
      <c r="DJ107" s="5">
        <f t="shared" ca="1" si="564"/>
        <v>0</v>
      </c>
      <c r="DK107" s="5">
        <f t="shared" ca="1" si="564"/>
        <v>0</v>
      </c>
      <c r="DL107" s="5">
        <f t="shared" ca="1" si="564"/>
        <v>0</v>
      </c>
      <c r="DM107" s="5">
        <f t="shared" ca="1" si="565"/>
        <v>0</v>
      </c>
      <c r="DN107" s="5"/>
      <c r="DO107" s="5">
        <f t="shared" ca="1" si="566"/>
        <v>116.251</v>
      </c>
      <c r="DP107" s="5">
        <f t="shared" ca="1" si="566"/>
        <v>3.6934300000000002</v>
      </c>
      <c r="DQ107" s="5">
        <f t="shared" ca="1" si="566"/>
        <v>55.803400000000003</v>
      </c>
      <c r="DR107" s="5">
        <f t="shared" ca="1" si="566"/>
        <v>11.2509</v>
      </c>
      <c r="DS107" s="5">
        <f t="shared" ca="1" si="566"/>
        <v>0</v>
      </c>
      <c r="DT107" s="5">
        <f t="shared" ca="1" si="566"/>
        <v>0.51992700000000003</v>
      </c>
      <c r="DU107" s="5">
        <f t="shared" ca="1" si="566"/>
        <v>1.6341699999999999</v>
      </c>
      <c r="DV107" s="5">
        <f t="shared" ca="1" si="566"/>
        <v>43.3491</v>
      </c>
      <c r="DW107" s="5"/>
      <c r="DX107" s="20">
        <f t="shared" ca="1" si="483"/>
        <v>30.798830755690144</v>
      </c>
      <c r="DY107" s="20">
        <f t="shared" ca="1" si="484"/>
        <v>2.2400445781933995</v>
      </c>
      <c r="DZ107" s="20">
        <f t="shared" ca="1" si="485"/>
        <v>5.2346159118964417</v>
      </c>
      <c r="EA107" s="20">
        <f t="shared" ca="1" si="486"/>
        <v>1.4802439630191802</v>
      </c>
      <c r="EB107" s="20">
        <f t="shared" ca="1" si="487"/>
        <v>0</v>
      </c>
      <c r="EC107" s="20">
        <f t="shared" ca="1" si="488"/>
        <v>0.10491678271344339</v>
      </c>
      <c r="ED107" s="20">
        <f t="shared" ca="1" si="489"/>
        <v>1.1356889523717175</v>
      </c>
      <c r="EE107" s="20">
        <f t="shared" ca="1" si="490"/>
        <v>5.9888432715867514</v>
      </c>
      <c r="EF107" s="20">
        <f t="shared" ca="1" si="491"/>
        <v>14.61443154483309</v>
      </c>
      <c r="EG107" s="20">
        <f t="shared" ca="1" si="492"/>
        <v>0</v>
      </c>
      <c r="EH107" s="20">
        <f t="shared" ca="1" si="493"/>
        <v>0</v>
      </c>
      <c r="EI107" s="5"/>
      <c r="EJ107" s="5"/>
      <c r="EK107" s="5"/>
      <c r="EL107" s="5">
        <f t="shared" ca="1" si="551"/>
        <v>431028</v>
      </c>
      <c r="EM107" s="5">
        <f t="shared" ca="1" si="551"/>
        <v>7.8143700000000003</v>
      </c>
      <c r="EN107" s="5">
        <f t="shared" ca="1" si="551"/>
        <v>82274.600000000006</v>
      </c>
      <c r="EO107" s="5">
        <f t="shared" ca="1" si="551"/>
        <v>23265.599999999999</v>
      </c>
      <c r="EP107" s="5">
        <f t="shared" ca="1" si="551"/>
        <v>0</v>
      </c>
      <c r="EQ107" s="5">
        <f t="shared" ca="1" si="551"/>
        <v>1649.02</v>
      </c>
      <c r="ER107" s="5">
        <f t="shared" ca="1" si="551"/>
        <v>0</v>
      </c>
      <c r="ES107" s="5">
        <f t="shared" ca="1" si="551"/>
        <v>94129.1</v>
      </c>
      <c r="ET107" s="5">
        <f t="shared" ca="1" si="551"/>
        <v>229701</v>
      </c>
      <c r="EU107" s="5">
        <f t="shared" ca="1" si="551"/>
        <v>0</v>
      </c>
      <c r="EV107" s="5">
        <f t="shared" ca="1" si="551"/>
        <v>0</v>
      </c>
      <c r="EW107" s="5">
        <f t="shared" ca="1" si="552"/>
        <v>0</v>
      </c>
      <c r="EX107" s="5"/>
      <c r="EY107" s="5">
        <f t="shared" ca="1" si="553"/>
        <v>1810.06</v>
      </c>
      <c r="EZ107" s="5">
        <f t="shared" ca="1" si="553"/>
        <v>1201.02</v>
      </c>
      <c r="FA107" s="5">
        <f t="shared" ca="1" si="553"/>
        <v>0</v>
      </c>
      <c r="FB107" s="5">
        <f t="shared" ca="1" si="553"/>
        <v>0</v>
      </c>
      <c r="FC107" s="5">
        <f t="shared" ca="1" si="553"/>
        <v>0</v>
      </c>
      <c r="FD107" s="5">
        <f t="shared" ca="1" si="553"/>
        <v>0</v>
      </c>
      <c r="FE107" s="5">
        <f t="shared" ca="1" si="553"/>
        <v>609.04499999999996</v>
      </c>
      <c r="FF107" s="5">
        <f t="shared" ca="1" si="553"/>
        <v>0</v>
      </c>
      <c r="FG107" s="5">
        <f t="shared" ca="1" si="553"/>
        <v>0</v>
      </c>
      <c r="FH107" s="5">
        <f t="shared" ca="1" si="553"/>
        <v>0</v>
      </c>
      <c r="FI107" s="5">
        <f t="shared" ca="1" si="553"/>
        <v>0</v>
      </c>
      <c r="FJ107" s="5">
        <f t="shared" ca="1" si="554"/>
        <v>0</v>
      </c>
      <c r="FK107" s="5"/>
      <c r="FL107" s="5">
        <f t="shared" ca="1" si="555"/>
        <v>116.251</v>
      </c>
      <c r="FM107" s="5">
        <f t="shared" ca="1" si="555"/>
        <v>3.6934300000000002</v>
      </c>
      <c r="FN107" s="5">
        <f t="shared" ca="1" si="555"/>
        <v>55.803400000000003</v>
      </c>
      <c r="FO107" s="5">
        <f t="shared" ca="1" si="555"/>
        <v>11.2509</v>
      </c>
      <c r="FP107" s="5">
        <f t="shared" ca="1" si="555"/>
        <v>0</v>
      </c>
      <c r="FQ107" s="5">
        <f t="shared" ca="1" si="555"/>
        <v>0.51992700000000003</v>
      </c>
      <c r="FR107" s="5">
        <f t="shared" ca="1" si="555"/>
        <v>1.6341699999999999</v>
      </c>
      <c r="FS107" s="5">
        <f t="shared" ca="1" si="555"/>
        <v>43.3491</v>
      </c>
      <c r="FT107" s="5"/>
      <c r="FU107" s="20">
        <f t="shared" ca="1" si="494"/>
        <v>30.798830755690144</v>
      </c>
      <c r="FV107" s="20">
        <f t="shared" ca="1" si="495"/>
        <v>2.2400445781933995</v>
      </c>
      <c r="FW107" s="20">
        <f t="shared" ca="1" si="496"/>
        <v>5.2346159118964417</v>
      </c>
      <c r="FX107" s="20">
        <f t="shared" ca="1" si="497"/>
        <v>1.4802439630191802</v>
      </c>
      <c r="FY107" s="20">
        <f t="shared" ca="1" si="498"/>
        <v>0</v>
      </c>
      <c r="FZ107" s="20">
        <f t="shared" ca="1" si="499"/>
        <v>0.10491678271344339</v>
      </c>
      <c r="GA107" s="20">
        <f t="shared" ca="1" si="500"/>
        <v>1.1356889523717175</v>
      </c>
      <c r="GB107" s="20">
        <f t="shared" ca="1" si="501"/>
        <v>5.9888432715867514</v>
      </c>
      <c r="GC107" s="20">
        <f t="shared" ca="1" si="502"/>
        <v>14.61443154483309</v>
      </c>
      <c r="GD107" s="20">
        <f t="shared" ca="1" si="503"/>
        <v>0</v>
      </c>
      <c r="GE107" s="20">
        <f t="shared" ca="1" si="504"/>
        <v>0</v>
      </c>
      <c r="GF107" s="5"/>
      <c r="GG107" s="5"/>
      <c r="GH107" s="5"/>
      <c r="GI107" s="5">
        <f t="shared" ca="1" si="567"/>
        <v>414845</v>
      </c>
      <c r="GJ107" s="5">
        <f t="shared" ca="1" si="567"/>
        <v>9.4745699999999999</v>
      </c>
      <c r="GK107" s="5">
        <f t="shared" ca="1" si="567"/>
        <v>75404.399999999994</v>
      </c>
      <c r="GL107" s="5">
        <f t="shared" ca="1" si="567"/>
        <v>35578.699999999997</v>
      </c>
      <c r="GM107" s="5">
        <f t="shared" ca="1" si="567"/>
        <v>0</v>
      </c>
      <c r="GN107" s="5">
        <f t="shared" ca="1" si="567"/>
        <v>1376.63</v>
      </c>
      <c r="GO107" s="5">
        <f t="shared" ca="1" si="567"/>
        <v>0</v>
      </c>
      <c r="GP107" s="5">
        <f t="shared" ca="1" si="567"/>
        <v>72774.600000000006</v>
      </c>
      <c r="GQ107" s="5">
        <f t="shared" ca="1" si="567"/>
        <v>229701</v>
      </c>
      <c r="GR107" s="5">
        <f t="shared" ca="1" si="567"/>
        <v>0</v>
      </c>
      <c r="GS107" s="5">
        <f t="shared" ca="1" si="567"/>
        <v>0</v>
      </c>
      <c r="GT107" s="5">
        <f t="shared" ca="1" si="568"/>
        <v>0</v>
      </c>
      <c r="GU107" s="5"/>
      <c r="GV107" s="5">
        <f t="shared" ca="1" si="569"/>
        <v>2306.91</v>
      </c>
      <c r="GW107" s="5">
        <f t="shared" ca="1" si="569"/>
        <v>1666.48</v>
      </c>
      <c r="GX107" s="5">
        <f t="shared" ca="1" si="569"/>
        <v>0</v>
      </c>
      <c r="GY107" s="5">
        <f t="shared" ca="1" si="569"/>
        <v>0</v>
      </c>
      <c r="GZ107" s="5">
        <f t="shared" ca="1" si="569"/>
        <v>0</v>
      </c>
      <c r="HA107" s="5">
        <f t="shared" ca="1" si="569"/>
        <v>0</v>
      </c>
      <c r="HB107" s="5">
        <f t="shared" ca="1" si="569"/>
        <v>640.42700000000002</v>
      </c>
      <c r="HC107" s="5">
        <f t="shared" ca="1" si="569"/>
        <v>0</v>
      </c>
      <c r="HD107" s="5">
        <f t="shared" ca="1" si="569"/>
        <v>0</v>
      </c>
      <c r="HE107" s="5">
        <f t="shared" ca="1" si="569"/>
        <v>0</v>
      </c>
      <c r="HF107" s="5">
        <f t="shared" ca="1" si="569"/>
        <v>0</v>
      </c>
      <c r="HG107" s="5">
        <f t="shared" ca="1" si="570"/>
        <v>0</v>
      </c>
      <c r="HH107" s="5"/>
      <c r="HI107" s="5">
        <f t="shared" ca="1" si="571"/>
        <v>107.842</v>
      </c>
      <c r="HJ107" s="5">
        <f t="shared" ca="1" si="571"/>
        <v>5.1091100000000003</v>
      </c>
      <c r="HK107" s="5">
        <f t="shared" ca="1" si="571"/>
        <v>50.322299999999998</v>
      </c>
      <c r="HL107" s="5">
        <f t="shared" ca="1" si="571"/>
        <v>16.961099999999998</v>
      </c>
      <c r="HM107" s="5">
        <f t="shared" ca="1" si="571"/>
        <v>0</v>
      </c>
      <c r="HN107" s="5">
        <f t="shared" ca="1" si="571"/>
        <v>0.43537900000000002</v>
      </c>
      <c r="HO107" s="5">
        <f t="shared" ca="1" si="571"/>
        <v>1.7182900000000001</v>
      </c>
      <c r="HP107" s="5">
        <f t="shared" ca="1" si="571"/>
        <v>33.295900000000003</v>
      </c>
      <c r="HQ107" s="5"/>
      <c r="HR107" s="20">
        <f t="shared" ca="1" si="535"/>
        <v>30.695686565549952</v>
      </c>
      <c r="HS107" s="20">
        <f t="shared" ca="1" si="536"/>
        <v>3.1080955629885993</v>
      </c>
      <c r="HT107" s="20">
        <f t="shared" ca="1" si="537"/>
        <v>4.797508247588004</v>
      </c>
      <c r="HU107" s="20">
        <f t="shared" ca="1" si="538"/>
        <v>2.2636491595776813</v>
      </c>
      <c r="HV107" s="20">
        <f t="shared" ca="1" si="539"/>
        <v>0</v>
      </c>
      <c r="HW107" s="20">
        <f t="shared" ca="1" si="540"/>
        <v>8.7586318290140561E-2</v>
      </c>
      <c r="HX107" s="20">
        <f t="shared" ca="1" si="541"/>
        <v>1.1942071089994368</v>
      </c>
      <c r="HY107" s="20">
        <f t="shared" ca="1" si="542"/>
        <v>4.6301905951763827</v>
      </c>
      <c r="HZ107" s="20">
        <f t="shared" ca="1" si="543"/>
        <v>14.61443154483309</v>
      </c>
      <c r="IA107" s="20">
        <f t="shared" ca="1" si="544"/>
        <v>0</v>
      </c>
      <c r="IB107" s="20">
        <f t="shared" ca="1" si="545"/>
        <v>0</v>
      </c>
      <c r="IC107" s="5"/>
      <c r="ID107" s="5"/>
      <c r="IE107" s="5"/>
      <c r="IF107" s="5">
        <f t="shared" ca="1" si="556"/>
        <v>414845</v>
      </c>
      <c r="IG107" s="5">
        <f t="shared" ca="1" si="556"/>
        <v>9.4745699999999999</v>
      </c>
      <c r="IH107" s="5">
        <f t="shared" ca="1" si="556"/>
        <v>75404.399999999994</v>
      </c>
      <c r="II107" s="5">
        <f t="shared" ca="1" si="556"/>
        <v>35578.699999999997</v>
      </c>
      <c r="IJ107" s="5">
        <f t="shared" ca="1" si="556"/>
        <v>0</v>
      </c>
      <c r="IK107" s="5">
        <f t="shared" ca="1" si="556"/>
        <v>1376.63</v>
      </c>
      <c r="IL107" s="5">
        <f t="shared" ca="1" si="556"/>
        <v>0</v>
      </c>
      <c r="IM107" s="5">
        <f t="shared" ca="1" si="556"/>
        <v>72774.600000000006</v>
      </c>
      <c r="IN107" s="5">
        <f t="shared" ca="1" si="556"/>
        <v>229701</v>
      </c>
      <c r="IO107" s="5">
        <f t="shared" ca="1" si="556"/>
        <v>0</v>
      </c>
      <c r="IP107" s="5">
        <f t="shared" ca="1" si="556"/>
        <v>0</v>
      </c>
      <c r="IQ107" s="5">
        <f t="shared" ca="1" si="557"/>
        <v>0</v>
      </c>
      <c r="IR107" s="5"/>
      <c r="IS107" s="5">
        <f t="shared" ca="1" si="558"/>
        <v>2306.91</v>
      </c>
      <c r="IT107" s="5">
        <f t="shared" ca="1" si="558"/>
        <v>1666.48</v>
      </c>
      <c r="IU107" s="5">
        <f t="shared" ca="1" si="558"/>
        <v>0</v>
      </c>
      <c r="IV107" s="5">
        <f t="shared" ca="1" si="558"/>
        <v>0</v>
      </c>
      <c r="IW107" s="5">
        <f t="shared" ca="1" si="558"/>
        <v>0</v>
      </c>
      <c r="IX107" s="5">
        <f t="shared" ca="1" si="558"/>
        <v>0</v>
      </c>
      <c r="IY107" s="5">
        <f t="shared" ca="1" si="558"/>
        <v>640.42700000000002</v>
      </c>
      <c r="IZ107" s="5">
        <f t="shared" ca="1" si="558"/>
        <v>0</v>
      </c>
      <c r="JA107" s="5">
        <f t="shared" ca="1" si="558"/>
        <v>0</v>
      </c>
      <c r="JB107" s="5">
        <f t="shared" ca="1" si="558"/>
        <v>0</v>
      </c>
      <c r="JC107" s="5">
        <f t="shared" ca="1" si="558"/>
        <v>0</v>
      </c>
      <c r="JD107" s="5">
        <f t="shared" ca="1" si="559"/>
        <v>0</v>
      </c>
      <c r="JE107" s="5"/>
      <c r="JF107" s="5">
        <f t="shared" ca="1" si="560"/>
        <v>107.842</v>
      </c>
      <c r="JG107" s="5">
        <f t="shared" ca="1" si="560"/>
        <v>5.1091100000000003</v>
      </c>
      <c r="JH107" s="5">
        <f t="shared" ca="1" si="560"/>
        <v>50.322299999999998</v>
      </c>
      <c r="JI107" s="5">
        <f t="shared" ca="1" si="560"/>
        <v>16.961099999999998</v>
      </c>
      <c r="JJ107" s="5">
        <f t="shared" ca="1" si="560"/>
        <v>0</v>
      </c>
      <c r="JK107" s="5">
        <f t="shared" ca="1" si="560"/>
        <v>0.43537900000000002</v>
      </c>
      <c r="JL107" s="5">
        <f t="shared" ca="1" si="560"/>
        <v>1.7182900000000001</v>
      </c>
      <c r="JM107" s="5">
        <f t="shared" ca="1" si="560"/>
        <v>33.295900000000003</v>
      </c>
      <c r="JN107" s="5"/>
      <c r="JO107" s="20">
        <f t="shared" ca="1" si="505"/>
        <v>30.695686565549952</v>
      </c>
      <c r="JP107" s="20">
        <f t="shared" ca="1" si="506"/>
        <v>3.1080955629885993</v>
      </c>
      <c r="JQ107" s="20">
        <f t="shared" ca="1" si="507"/>
        <v>4.797508247588004</v>
      </c>
      <c r="JR107" s="20">
        <f t="shared" ca="1" si="508"/>
        <v>2.2636491595776813</v>
      </c>
      <c r="JS107" s="20">
        <f t="shared" ca="1" si="509"/>
        <v>0</v>
      </c>
      <c r="JT107" s="20">
        <f t="shared" ca="1" si="510"/>
        <v>8.7586318290140561E-2</v>
      </c>
      <c r="JU107" s="20">
        <f t="shared" ca="1" si="511"/>
        <v>1.1942071089994368</v>
      </c>
      <c r="JV107" s="20">
        <f t="shared" ca="1" si="512"/>
        <v>4.6301905951763827</v>
      </c>
      <c r="JW107" s="20">
        <f t="shared" ca="1" si="513"/>
        <v>14.61443154483309</v>
      </c>
      <c r="JX107" s="20">
        <f t="shared" ca="1" si="514"/>
        <v>0</v>
      </c>
      <c r="JY107" s="20">
        <f t="shared" ca="1" si="515"/>
        <v>0</v>
      </c>
    </row>
    <row r="108" spans="1:285" ht="15" customHeight="1" x14ac:dyDescent="0.25">
      <c r="A108" s="5">
        <f>IF('Old Results'!E88='New Results'!E88,'New Results'!E88,"0")</f>
        <v>53627.8</v>
      </c>
      <c r="B108" s="5">
        <f t="shared" si="561"/>
        <v>300</v>
      </c>
      <c r="C108" s="28">
        <f t="shared" si="413"/>
        <v>87</v>
      </c>
      <c r="D108" s="43">
        <f>'Old Results'!C88</f>
        <v>307216</v>
      </c>
      <c r="E108" s="43">
        <f>'New Results'!C88</f>
        <v>307216</v>
      </c>
      <c r="F108" s="5">
        <f t="shared" ca="1" si="432"/>
        <v>0</v>
      </c>
      <c r="G108" s="5">
        <f t="shared" ca="1" si="433"/>
        <v>0</v>
      </c>
      <c r="H108" s="5">
        <f t="shared" ca="1" si="434"/>
        <v>0</v>
      </c>
      <c r="I108" s="5">
        <f t="shared" ca="1" si="435"/>
        <v>0</v>
      </c>
      <c r="J108" s="5">
        <f t="shared" ca="1" si="436"/>
        <v>0</v>
      </c>
      <c r="K108" s="5">
        <f t="shared" ca="1" si="437"/>
        <v>0</v>
      </c>
      <c r="L108" s="5">
        <f t="shared" ca="1" si="438"/>
        <v>0</v>
      </c>
      <c r="M108" s="5">
        <f t="shared" ca="1" si="439"/>
        <v>0</v>
      </c>
      <c r="N108" s="5">
        <f t="shared" ca="1" si="440"/>
        <v>0</v>
      </c>
      <c r="O108" s="5">
        <f t="shared" ca="1" si="441"/>
        <v>0</v>
      </c>
      <c r="P108" s="5">
        <f t="shared" ca="1" si="442"/>
        <v>0</v>
      </c>
      <c r="Q108" s="5">
        <f t="shared" ca="1" si="442"/>
        <v>0</v>
      </c>
      <c r="R108" s="5">
        <f t="shared" ca="1" si="443"/>
        <v>0</v>
      </c>
      <c r="S108" s="5">
        <f t="shared" ca="1" si="444"/>
        <v>0</v>
      </c>
      <c r="T108" s="5">
        <f t="shared" ca="1" si="445"/>
        <v>0</v>
      </c>
      <c r="U108" s="5">
        <f t="shared" ca="1" si="446"/>
        <v>0</v>
      </c>
      <c r="V108" s="5">
        <f t="shared" ca="1" si="447"/>
        <v>0</v>
      </c>
      <c r="W108" s="5">
        <f t="shared" ca="1" si="448"/>
        <v>0</v>
      </c>
      <c r="X108" s="5">
        <f t="shared" ca="1" si="449"/>
        <v>0</v>
      </c>
      <c r="Y108" s="5">
        <f t="shared" ca="1" si="450"/>
        <v>0</v>
      </c>
      <c r="Z108" s="5">
        <f t="shared" ca="1" si="451"/>
        <v>0</v>
      </c>
      <c r="AA108" s="5">
        <f t="shared" ca="1" si="452"/>
        <v>0</v>
      </c>
      <c r="AB108" s="5">
        <f t="shared" ca="1" si="453"/>
        <v>0</v>
      </c>
      <c r="AC108" s="5">
        <f t="shared" ca="1" si="453"/>
        <v>0</v>
      </c>
      <c r="AD108" s="38">
        <f t="shared" ca="1" si="454"/>
        <v>0</v>
      </c>
      <c r="AE108" s="38">
        <f t="shared" ca="1" si="455"/>
        <v>0</v>
      </c>
      <c r="AF108" s="38">
        <f t="shared" ca="1" si="456"/>
        <v>0</v>
      </c>
      <c r="AG108" s="38">
        <f t="shared" ca="1" si="457"/>
        <v>0</v>
      </c>
      <c r="AH108" s="38">
        <f t="shared" ca="1" si="458"/>
        <v>0</v>
      </c>
      <c r="AI108" s="38">
        <f t="shared" ca="1" si="459"/>
        <v>0</v>
      </c>
      <c r="AJ108" s="38">
        <f t="shared" ca="1" si="460"/>
        <v>0</v>
      </c>
      <c r="AK108" s="38">
        <f t="shared" ca="1" si="461"/>
        <v>0</v>
      </c>
      <c r="AL108" s="34">
        <f t="shared" ca="1" si="516"/>
        <v>36.690115723561284</v>
      </c>
      <c r="AM108" s="34">
        <f t="shared" ca="1" si="517"/>
        <v>36.690115723561284</v>
      </c>
      <c r="AN108" s="25">
        <f t="shared" ca="1" si="462"/>
        <v>0</v>
      </c>
      <c r="AO108" s="35">
        <f t="shared" ca="1" si="417"/>
        <v>105.09399999999999</v>
      </c>
      <c r="AP108" s="35">
        <f t="shared" ca="1" si="418"/>
        <v>105.09399999999999</v>
      </c>
      <c r="AQ108" s="47">
        <f t="shared" ca="1" si="546"/>
        <v>0</v>
      </c>
      <c r="AR108" s="35">
        <f t="shared" ca="1" si="518"/>
        <v>5.4</v>
      </c>
      <c r="AS108" s="35">
        <f t="shared" ca="1" si="519"/>
        <v>5.4</v>
      </c>
      <c r="AT108" s="49">
        <f t="shared" ca="1" si="547"/>
        <v>0</v>
      </c>
      <c r="AU108" s="5"/>
      <c r="AV108" s="5">
        <f t="shared" ca="1" si="520"/>
        <v>0</v>
      </c>
      <c r="AW108" s="5">
        <f t="shared" ca="1" si="521"/>
        <v>0</v>
      </c>
      <c r="AX108" s="5">
        <f t="shared" ca="1" si="522"/>
        <v>0</v>
      </c>
      <c r="AY108" s="5">
        <f t="shared" ca="1" si="523"/>
        <v>0</v>
      </c>
      <c r="AZ108" s="5">
        <f t="shared" ca="1" si="524"/>
        <v>0</v>
      </c>
      <c r="BA108" s="5">
        <f t="shared" ca="1" si="525"/>
        <v>0</v>
      </c>
      <c r="BB108" s="5">
        <f t="shared" ca="1" si="526"/>
        <v>0</v>
      </c>
      <c r="BC108" s="5">
        <f t="shared" ca="1" si="527"/>
        <v>0</v>
      </c>
      <c r="BD108" s="5">
        <f t="shared" ca="1" si="528"/>
        <v>0</v>
      </c>
      <c r="BE108" s="5">
        <f t="shared" ca="1" si="529"/>
        <v>0</v>
      </c>
      <c r="BF108" s="5">
        <f t="shared" ca="1" si="530"/>
        <v>0</v>
      </c>
      <c r="BG108" s="5">
        <f t="shared" ca="1" si="531"/>
        <v>0</v>
      </c>
      <c r="BH108" s="5">
        <f t="shared" ca="1" si="463"/>
        <v>0</v>
      </c>
      <c r="BI108" s="5">
        <f t="shared" ca="1" si="464"/>
        <v>0</v>
      </c>
      <c r="BJ108" s="5">
        <f t="shared" ca="1" si="465"/>
        <v>0</v>
      </c>
      <c r="BK108" s="5">
        <f t="shared" ca="1" si="466"/>
        <v>0</v>
      </c>
      <c r="BL108" s="5">
        <f t="shared" ca="1" si="467"/>
        <v>0</v>
      </c>
      <c r="BM108" s="5">
        <f t="shared" ca="1" si="468"/>
        <v>0</v>
      </c>
      <c r="BN108" s="5">
        <f t="shared" ca="1" si="469"/>
        <v>0</v>
      </c>
      <c r="BO108" s="5">
        <f t="shared" ca="1" si="470"/>
        <v>0</v>
      </c>
      <c r="BP108" s="5">
        <f t="shared" ca="1" si="471"/>
        <v>0</v>
      </c>
      <c r="BQ108" s="5">
        <f t="shared" ca="1" si="472"/>
        <v>0</v>
      </c>
      <c r="BR108" s="5">
        <f t="shared" ca="1" si="473"/>
        <v>0</v>
      </c>
      <c r="BS108" s="5">
        <f t="shared" ca="1" si="473"/>
        <v>0</v>
      </c>
      <c r="BT108" s="38">
        <f t="shared" ca="1" si="474"/>
        <v>0</v>
      </c>
      <c r="BU108" s="38">
        <f t="shared" ca="1" si="475"/>
        <v>0</v>
      </c>
      <c r="BV108" s="38">
        <f t="shared" ca="1" si="476"/>
        <v>0</v>
      </c>
      <c r="BW108" s="38">
        <f t="shared" ca="1" si="477"/>
        <v>0</v>
      </c>
      <c r="BX108" s="38">
        <f t="shared" ca="1" si="478"/>
        <v>0</v>
      </c>
      <c r="BY108" s="38">
        <f t="shared" ca="1" si="479"/>
        <v>0</v>
      </c>
      <c r="BZ108" s="38">
        <f t="shared" ca="1" si="480"/>
        <v>0</v>
      </c>
      <c r="CA108" s="20">
        <f t="shared" ca="1" si="481"/>
        <v>0</v>
      </c>
      <c r="CB108" s="34">
        <f t="shared" ca="1" si="532"/>
        <v>38.283740522639377</v>
      </c>
      <c r="CC108" s="34">
        <f t="shared" ca="1" si="533"/>
        <v>38.283740522639377</v>
      </c>
      <c r="CD108" s="25">
        <f t="shared" ca="1" si="482"/>
        <v>0</v>
      </c>
      <c r="CE108" s="35">
        <f t="shared" ca="1" si="421"/>
        <v>110.491</v>
      </c>
      <c r="CF108" s="35">
        <f t="shared" ca="1" si="422"/>
        <v>110.491</v>
      </c>
      <c r="CG108" s="47">
        <f t="shared" ca="1" si="534"/>
        <v>0</v>
      </c>
      <c r="CJ108" s="5">
        <f t="shared" ca="1" si="548"/>
        <v>93</v>
      </c>
      <c r="CK108" s="5">
        <f t="shared" ca="1" si="549"/>
        <v>80</v>
      </c>
      <c r="CL108" s="66">
        <f t="shared" ca="1" si="550"/>
        <v>0.13978494623655913</v>
      </c>
      <c r="CO108" s="5">
        <f t="shared" ca="1" si="562"/>
        <v>375299</v>
      </c>
      <c r="CP108" s="5">
        <f t="shared" ca="1" si="562"/>
        <v>40.089100000000002</v>
      </c>
      <c r="CQ108" s="5">
        <f t="shared" ca="1" si="562"/>
        <v>43705.7</v>
      </c>
      <c r="CR108" s="5">
        <f t="shared" ca="1" si="562"/>
        <v>19132.099999999999</v>
      </c>
      <c r="CS108" s="5">
        <f t="shared" ca="1" si="562"/>
        <v>0</v>
      </c>
      <c r="CT108" s="5">
        <f t="shared" ca="1" si="562"/>
        <v>4290.28</v>
      </c>
      <c r="CU108" s="5">
        <f t="shared" ca="1" si="562"/>
        <v>0</v>
      </c>
      <c r="CV108" s="5">
        <f t="shared" ca="1" si="562"/>
        <v>78429.8</v>
      </c>
      <c r="CW108" s="5">
        <f t="shared" ca="1" si="562"/>
        <v>229701</v>
      </c>
      <c r="CX108" s="5">
        <f t="shared" ca="1" si="562"/>
        <v>0</v>
      </c>
      <c r="CY108" s="5">
        <f t="shared" ca="1" si="562"/>
        <v>0</v>
      </c>
      <c r="CZ108" s="5">
        <f t="shared" ca="1" si="563"/>
        <v>0</v>
      </c>
      <c r="DA108" s="5"/>
      <c r="DB108" s="5">
        <f t="shared" ca="1" si="564"/>
        <v>6870.9</v>
      </c>
      <c r="DC108" s="5">
        <f t="shared" ca="1" si="564"/>
        <v>6161.41</v>
      </c>
      <c r="DD108" s="5">
        <f t="shared" ca="1" si="564"/>
        <v>0</v>
      </c>
      <c r="DE108" s="5">
        <f t="shared" ca="1" si="564"/>
        <v>0</v>
      </c>
      <c r="DF108" s="5">
        <f t="shared" ca="1" si="564"/>
        <v>0</v>
      </c>
      <c r="DG108" s="5">
        <f t="shared" ca="1" si="564"/>
        <v>0</v>
      </c>
      <c r="DH108" s="5">
        <f t="shared" ca="1" si="564"/>
        <v>709.48599999999999</v>
      </c>
      <c r="DI108" s="5">
        <f t="shared" ca="1" si="564"/>
        <v>0</v>
      </c>
      <c r="DJ108" s="5">
        <f t="shared" ca="1" si="564"/>
        <v>0</v>
      </c>
      <c r="DK108" s="5">
        <f t="shared" ca="1" si="564"/>
        <v>0</v>
      </c>
      <c r="DL108" s="5">
        <f t="shared" ca="1" si="564"/>
        <v>0</v>
      </c>
      <c r="DM108" s="5">
        <f t="shared" ca="1" si="565"/>
        <v>0</v>
      </c>
      <c r="DN108" s="5"/>
      <c r="DO108" s="5">
        <f t="shared" ca="1" si="566"/>
        <v>105.09399999999999</v>
      </c>
      <c r="DP108" s="5">
        <f t="shared" ca="1" si="566"/>
        <v>18.535399999999999</v>
      </c>
      <c r="DQ108" s="5">
        <f t="shared" ca="1" si="566"/>
        <v>38.246400000000001</v>
      </c>
      <c r="DR108" s="5">
        <f t="shared" ca="1" si="566"/>
        <v>9.4016999999999999</v>
      </c>
      <c r="DS108" s="5">
        <f t="shared" ca="1" si="566"/>
        <v>0</v>
      </c>
      <c r="DT108" s="5">
        <f t="shared" ca="1" si="566"/>
        <v>1.34581</v>
      </c>
      <c r="DU108" s="5">
        <f t="shared" ca="1" si="566"/>
        <v>1.90907</v>
      </c>
      <c r="DV108" s="5">
        <f t="shared" ca="1" si="566"/>
        <v>35.655900000000003</v>
      </c>
      <c r="DW108" s="5"/>
      <c r="DX108" s="20">
        <f t="shared" ca="1" si="483"/>
        <v>36.690115723561284</v>
      </c>
      <c r="DY108" s="20">
        <f t="shared" ca="1" si="484"/>
        <v>11.491759572632105</v>
      </c>
      <c r="DZ108" s="20">
        <f t="shared" ca="1" si="485"/>
        <v>2.7807191121023047</v>
      </c>
      <c r="EA108" s="20">
        <f t="shared" ca="1" si="486"/>
        <v>1.217255326528405</v>
      </c>
      <c r="EB108" s="20">
        <f t="shared" ca="1" si="487"/>
        <v>0</v>
      </c>
      <c r="EC108" s="20">
        <f t="shared" ca="1" si="488"/>
        <v>0.27296356292818275</v>
      </c>
      <c r="ED108" s="20">
        <f t="shared" ca="1" si="489"/>
        <v>1.3229817370841244</v>
      </c>
      <c r="EE108" s="20">
        <f t="shared" ca="1" si="490"/>
        <v>4.9899954426622006</v>
      </c>
      <c r="EF108" s="20">
        <f t="shared" ca="1" si="491"/>
        <v>14.61443154483309</v>
      </c>
      <c r="EG108" s="20">
        <f t="shared" ca="1" si="492"/>
        <v>0</v>
      </c>
      <c r="EH108" s="20">
        <f t="shared" ca="1" si="493"/>
        <v>0</v>
      </c>
      <c r="EI108" s="5"/>
      <c r="EJ108" s="5"/>
      <c r="EK108" s="5"/>
      <c r="EL108" s="5">
        <f t="shared" ca="1" si="551"/>
        <v>375299</v>
      </c>
      <c r="EM108" s="5">
        <f t="shared" ca="1" si="551"/>
        <v>40.089100000000002</v>
      </c>
      <c r="EN108" s="5">
        <f t="shared" ca="1" si="551"/>
        <v>43705.7</v>
      </c>
      <c r="EO108" s="5">
        <f t="shared" ca="1" si="551"/>
        <v>19132.099999999999</v>
      </c>
      <c r="EP108" s="5">
        <f t="shared" ca="1" si="551"/>
        <v>0</v>
      </c>
      <c r="EQ108" s="5">
        <f t="shared" ca="1" si="551"/>
        <v>4290.28</v>
      </c>
      <c r="ER108" s="5">
        <f t="shared" ca="1" si="551"/>
        <v>0</v>
      </c>
      <c r="ES108" s="5">
        <f t="shared" ca="1" si="551"/>
        <v>78429.8</v>
      </c>
      <c r="ET108" s="5">
        <f t="shared" ca="1" si="551"/>
        <v>229701</v>
      </c>
      <c r="EU108" s="5">
        <f t="shared" ca="1" si="551"/>
        <v>0</v>
      </c>
      <c r="EV108" s="5">
        <f t="shared" ca="1" si="551"/>
        <v>0</v>
      </c>
      <c r="EW108" s="5">
        <f t="shared" ca="1" si="552"/>
        <v>0</v>
      </c>
      <c r="EX108" s="5"/>
      <c r="EY108" s="5">
        <f t="shared" ca="1" si="553"/>
        <v>6870.9</v>
      </c>
      <c r="EZ108" s="5">
        <f t="shared" ca="1" si="553"/>
        <v>6161.41</v>
      </c>
      <c r="FA108" s="5">
        <f t="shared" ca="1" si="553"/>
        <v>0</v>
      </c>
      <c r="FB108" s="5">
        <f t="shared" ca="1" si="553"/>
        <v>0</v>
      </c>
      <c r="FC108" s="5">
        <f t="shared" ca="1" si="553"/>
        <v>0</v>
      </c>
      <c r="FD108" s="5">
        <f t="shared" ca="1" si="553"/>
        <v>0</v>
      </c>
      <c r="FE108" s="5">
        <f t="shared" ca="1" si="553"/>
        <v>709.48599999999999</v>
      </c>
      <c r="FF108" s="5">
        <f t="shared" ca="1" si="553"/>
        <v>0</v>
      </c>
      <c r="FG108" s="5">
        <f t="shared" ca="1" si="553"/>
        <v>0</v>
      </c>
      <c r="FH108" s="5">
        <f t="shared" ca="1" si="553"/>
        <v>0</v>
      </c>
      <c r="FI108" s="5">
        <f t="shared" ca="1" si="553"/>
        <v>0</v>
      </c>
      <c r="FJ108" s="5">
        <f t="shared" ca="1" si="554"/>
        <v>0</v>
      </c>
      <c r="FK108" s="5"/>
      <c r="FL108" s="5">
        <f t="shared" ca="1" si="555"/>
        <v>105.09399999999999</v>
      </c>
      <c r="FM108" s="5">
        <f t="shared" ca="1" si="555"/>
        <v>18.535399999999999</v>
      </c>
      <c r="FN108" s="5">
        <f t="shared" ca="1" si="555"/>
        <v>38.246400000000001</v>
      </c>
      <c r="FO108" s="5">
        <f t="shared" ca="1" si="555"/>
        <v>9.4016999999999999</v>
      </c>
      <c r="FP108" s="5">
        <f t="shared" ca="1" si="555"/>
        <v>0</v>
      </c>
      <c r="FQ108" s="5">
        <f t="shared" ca="1" si="555"/>
        <v>1.34581</v>
      </c>
      <c r="FR108" s="5">
        <f t="shared" ca="1" si="555"/>
        <v>1.90907</v>
      </c>
      <c r="FS108" s="5">
        <f t="shared" ca="1" si="555"/>
        <v>35.655900000000003</v>
      </c>
      <c r="FT108" s="5"/>
      <c r="FU108" s="20">
        <f t="shared" ca="1" si="494"/>
        <v>36.690115723561284</v>
      </c>
      <c r="FV108" s="20">
        <f t="shared" ca="1" si="495"/>
        <v>11.491759572632105</v>
      </c>
      <c r="FW108" s="20">
        <f t="shared" ca="1" si="496"/>
        <v>2.7807191121023047</v>
      </c>
      <c r="FX108" s="20">
        <f t="shared" ca="1" si="497"/>
        <v>1.217255326528405</v>
      </c>
      <c r="FY108" s="20">
        <f t="shared" ca="1" si="498"/>
        <v>0</v>
      </c>
      <c r="FZ108" s="20">
        <f t="shared" ca="1" si="499"/>
        <v>0.27296356292818275</v>
      </c>
      <c r="GA108" s="20">
        <f t="shared" ca="1" si="500"/>
        <v>1.3229817370841244</v>
      </c>
      <c r="GB108" s="20">
        <f t="shared" ca="1" si="501"/>
        <v>4.9899954426622006</v>
      </c>
      <c r="GC108" s="20">
        <f t="shared" ca="1" si="502"/>
        <v>14.61443154483309</v>
      </c>
      <c r="GD108" s="20">
        <f t="shared" ca="1" si="503"/>
        <v>0</v>
      </c>
      <c r="GE108" s="20">
        <f t="shared" ca="1" si="504"/>
        <v>0</v>
      </c>
      <c r="GF108" s="5"/>
      <c r="GG108" s="5"/>
      <c r="GH108" s="5"/>
      <c r="GI108" s="5">
        <f t="shared" ca="1" si="567"/>
        <v>384815</v>
      </c>
      <c r="GJ108" s="5">
        <f t="shared" ca="1" si="567"/>
        <v>40.71</v>
      </c>
      <c r="GK108" s="5">
        <f t="shared" ca="1" si="567"/>
        <v>40364.800000000003</v>
      </c>
      <c r="GL108" s="5">
        <f t="shared" ca="1" si="567"/>
        <v>38498.1</v>
      </c>
      <c r="GM108" s="5">
        <f t="shared" ca="1" si="567"/>
        <v>0</v>
      </c>
      <c r="GN108" s="5">
        <f t="shared" ca="1" si="567"/>
        <v>2870.01</v>
      </c>
      <c r="GO108" s="5">
        <f t="shared" ca="1" si="567"/>
        <v>0</v>
      </c>
      <c r="GP108" s="5">
        <f t="shared" ca="1" si="567"/>
        <v>73340.100000000006</v>
      </c>
      <c r="GQ108" s="5">
        <f t="shared" ca="1" si="567"/>
        <v>229701</v>
      </c>
      <c r="GR108" s="5">
        <f t="shared" ca="1" si="567"/>
        <v>0</v>
      </c>
      <c r="GS108" s="5">
        <f t="shared" ca="1" si="567"/>
        <v>0</v>
      </c>
      <c r="GT108" s="5">
        <f t="shared" ca="1" si="568"/>
        <v>0</v>
      </c>
      <c r="GU108" s="5"/>
      <c r="GV108" s="5">
        <f t="shared" ca="1" si="569"/>
        <v>7400.84</v>
      </c>
      <c r="GW108" s="5">
        <f t="shared" ca="1" si="569"/>
        <v>6659.98</v>
      </c>
      <c r="GX108" s="5">
        <f t="shared" ca="1" si="569"/>
        <v>0</v>
      </c>
      <c r="GY108" s="5">
        <f t="shared" ca="1" si="569"/>
        <v>0</v>
      </c>
      <c r="GZ108" s="5">
        <f t="shared" ca="1" si="569"/>
        <v>0</v>
      </c>
      <c r="HA108" s="5">
        <f t="shared" ca="1" si="569"/>
        <v>0</v>
      </c>
      <c r="HB108" s="5">
        <f t="shared" ca="1" si="569"/>
        <v>740.86500000000001</v>
      </c>
      <c r="HC108" s="5">
        <f t="shared" ca="1" si="569"/>
        <v>0</v>
      </c>
      <c r="HD108" s="5">
        <f t="shared" ca="1" si="569"/>
        <v>0</v>
      </c>
      <c r="HE108" s="5">
        <f t="shared" ca="1" si="569"/>
        <v>0</v>
      </c>
      <c r="HF108" s="5">
        <f t="shared" ca="1" si="569"/>
        <v>0</v>
      </c>
      <c r="HG108" s="5">
        <f t="shared" ca="1" si="570"/>
        <v>0</v>
      </c>
      <c r="HH108" s="5"/>
      <c r="HI108" s="5">
        <f t="shared" ca="1" si="571"/>
        <v>110.491</v>
      </c>
      <c r="HJ108" s="5">
        <f t="shared" ca="1" si="571"/>
        <v>20.013300000000001</v>
      </c>
      <c r="HK108" s="5">
        <f t="shared" ca="1" si="571"/>
        <v>35.7014</v>
      </c>
      <c r="HL108" s="5">
        <f t="shared" ca="1" si="571"/>
        <v>18.754300000000001</v>
      </c>
      <c r="HM108" s="5">
        <f t="shared" ca="1" si="571"/>
        <v>0</v>
      </c>
      <c r="HN108" s="5">
        <f t="shared" ca="1" si="571"/>
        <v>0.89959800000000001</v>
      </c>
      <c r="HO108" s="5">
        <f t="shared" ca="1" si="571"/>
        <v>1.99318</v>
      </c>
      <c r="HP108" s="5">
        <f t="shared" ca="1" si="571"/>
        <v>33.128999999999998</v>
      </c>
      <c r="HQ108" s="5"/>
      <c r="HR108" s="20">
        <f t="shared" ca="1" si="535"/>
        <v>38.283740522639377</v>
      </c>
      <c r="HS108" s="20">
        <f t="shared" ca="1" si="536"/>
        <v>12.421484799301854</v>
      </c>
      <c r="HT108" s="20">
        <f t="shared" ca="1" si="537"/>
        <v>2.5681586341412479</v>
      </c>
      <c r="HU108" s="20">
        <f t="shared" ca="1" si="538"/>
        <v>2.4493922405916333</v>
      </c>
      <c r="HV108" s="20">
        <f t="shared" ca="1" si="539"/>
        <v>0</v>
      </c>
      <c r="HW108" s="20">
        <f t="shared" ca="1" si="540"/>
        <v>0.1826007056041829</v>
      </c>
      <c r="HX108" s="20">
        <f t="shared" ca="1" si="541"/>
        <v>1.3814942995983426</v>
      </c>
      <c r="HY108" s="20">
        <f t="shared" ca="1" si="542"/>
        <v>4.666169807450613</v>
      </c>
      <c r="HZ108" s="20">
        <f t="shared" ca="1" si="543"/>
        <v>14.61443154483309</v>
      </c>
      <c r="IA108" s="20">
        <f t="shared" ca="1" si="544"/>
        <v>0</v>
      </c>
      <c r="IB108" s="20">
        <f t="shared" ca="1" si="545"/>
        <v>0</v>
      </c>
      <c r="IC108" s="5"/>
      <c r="ID108" s="5"/>
      <c r="IE108" s="5"/>
      <c r="IF108" s="5">
        <f t="shared" ca="1" si="556"/>
        <v>384815</v>
      </c>
      <c r="IG108" s="5">
        <f t="shared" ca="1" si="556"/>
        <v>40.71</v>
      </c>
      <c r="IH108" s="5">
        <f t="shared" ca="1" si="556"/>
        <v>40364.800000000003</v>
      </c>
      <c r="II108" s="5">
        <f t="shared" ca="1" si="556"/>
        <v>38498.1</v>
      </c>
      <c r="IJ108" s="5">
        <f t="shared" ca="1" si="556"/>
        <v>0</v>
      </c>
      <c r="IK108" s="5">
        <f t="shared" ca="1" si="556"/>
        <v>2870.01</v>
      </c>
      <c r="IL108" s="5">
        <f t="shared" ca="1" si="556"/>
        <v>0</v>
      </c>
      <c r="IM108" s="5">
        <f t="shared" ca="1" si="556"/>
        <v>73340.100000000006</v>
      </c>
      <c r="IN108" s="5">
        <f t="shared" ca="1" si="556"/>
        <v>229701</v>
      </c>
      <c r="IO108" s="5">
        <f t="shared" ca="1" si="556"/>
        <v>0</v>
      </c>
      <c r="IP108" s="5">
        <f t="shared" ca="1" si="556"/>
        <v>0</v>
      </c>
      <c r="IQ108" s="5">
        <f t="shared" ca="1" si="557"/>
        <v>0</v>
      </c>
      <c r="IR108" s="5"/>
      <c r="IS108" s="5">
        <f t="shared" ca="1" si="558"/>
        <v>7400.84</v>
      </c>
      <c r="IT108" s="5">
        <f t="shared" ca="1" si="558"/>
        <v>6659.98</v>
      </c>
      <c r="IU108" s="5">
        <f t="shared" ca="1" si="558"/>
        <v>0</v>
      </c>
      <c r="IV108" s="5">
        <f t="shared" ca="1" si="558"/>
        <v>0</v>
      </c>
      <c r="IW108" s="5">
        <f t="shared" ca="1" si="558"/>
        <v>0</v>
      </c>
      <c r="IX108" s="5">
        <f t="shared" ca="1" si="558"/>
        <v>0</v>
      </c>
      <c r="IY108" s="5">
        <f t="shared" ca="1" si="558"/>
        <v>740.86500000000001</v>
      </c>
      <c r="IZ108" s="5">
        <f t="shared" ca="1" si="558"/>
        <v>0</v>
      </c>
      <c r="JA108" s="5">
        <f t="shared" ca="1" si="558"/>
        <v>0</v>
      </c>
      <c r="JB108" s="5">
        <f t="shared" ca="1" si="558"/>
        <v>0</v>
      </c>
      <c r="JC108" s="5">
        <f t="shared" ca="1" si="558"/>
        <v>0</v>
      </c>
      <c r="JD108" s="5">
        <f t="shared" ca="1" si="559"/>
        <v>0</v>
      </c>
      <c r="JE108" s="5"/>
      <c r="JF108" s="5">
        <f t="shared" ca="1" si="560"/>
        <v>110.491</v>
      </c>
      <c r="JG108" s="5">
        <f t="shared" ca="1" si="560"/>
        <v>20.013300000000001</v>
      </c>
      <c r="JH108" s="5">
        <f t="shared" ca="1" si="560"/>
        <v>35.7014</v>
      </c>
      <c r="JI108" s="5">
        <f t="shared" ca="1" si="560"/>
        <v>18.754300000000001</v>
      </c>
      <c r="JJ108" s="5">
        <f t="shared" ca="1" si="560"/>
        <v>0</v>
      </c>
      <c r="JK108" s="5">
        <f t="shared" ca="1" si="560"/>
        <v>0.89959800000000001</v>
      </c>
      <c r="JL108" s="5">
        <f t="shared" ca="1" si="560"/>
        <v>1.99318</v>
      </c>
      <c r="JM108" s="5">
        <f t="shared" ca="1" si="560"/>
        <v>33.128999999999998</v>
      </c>
      <c r="JN108" s="5"/>
      <c r="JO108" s="20">
        <f t="shared" ca="1" si="505"/>
        <v>38.283740522639377</v>
      </c>
      <c r="JP108" s="20">
        <f t="shared" ca="1" si="506"/>
        <v>12.421484799301854</v>
      </c>
      <c r="JQ108" s="20">
        <f t="shared" ca="1" si="507"/>
        <v>2.5681586341412479</v>
      </c>
      <c r="JR108" s="20">
        <f t="shared" ca="1" si="508"/>
        <v>2.4493922405916333</v>
      </c>
      <c r="JS108" s="20">
        <f t="shared" ca="1" si="509"/>
        <v>0</v>
      </c>
      <c r="JT108" s="20">
        <f t="shared" ca="1" si="510"/>
        <v>0.1826007056041829</v>
      </c>
      <c r="JU108" s="20">
        <f t="shared" ca="1" si="511"/>
        <v>1.3814942995983426</v>
      </c>
      <c r="JV108" s="20">
        <f t="shared" ca="1" si="512"/>
        <v>4.666169807450613</v>
      </c>
      <c r="JW108" s="20">
        <f t="shared" ca="1" si="513"/>
        <v>14.61443154483309</v>
      </c>
      <c r="JX108" s="20">
        <f t="shared" ca="1" si="514"/>
        <v>0</v>
      </c>
      <c r="JY108" s="20">
        <f t="shared" ca="1" si="515"/>
        <v>0</v>
      </c>
    </row>
    <row r="109" spans="1:285" ht="15" customHeight="1" x14ac:dyDescent="0.25">
      <c r="A109" s="5">
        <f>IF('Old Results'!E89='New Results'!E89,'New Results'!E89,"0")</f>
        <v>53627.8</v>
      </c>
      <c r="B109" s="5">
        <f t="shared" si="561"/>
        <v>300</v>
      </c>
      <c r="C109" s="28">
        <f t="shared" si="413"/>
        <v>88</v>
      </c>
      <c r="D109" s="43">
        <f>'Old Results'!C89</f>
        <v>307316</v>
      </c>
      <c r="E109" s="43">
        <f>'New Results'!C89</f>
        <v>307316</v>
      </c>
      <c r="F109" s="5">
        <f t="shared" ca="1" si="432"/>
        <v>0</v>
      </c>
      <c r="G109" s="5">
        <f t="shared" ca="1" si="433"/>
        <v>0</v>
      </c>
      <c r="H109" s="5">
        <f t="shared" ca="1" si="434"/>
        <v>0</v>
      </c>
      <c r="I109" s="5">
        <f t="shared" ca="1" si="435"/>
        <v>0</v>
      </c>
      <c r="J109" s="5">
        <f t="shared" ca="1" si="436"/>
        <v>0</v>
      </c>
      <c r="K109" s="5">
        <f t="shared" ca="1" si="437"/>
        <v>0</v>
      </c>
      <c r="L109" s="5">
        <f t="shared" ca="1" si="438"/>
        <v>0</v>
      </c>
      <c r="M109" s="5">
        <f t="shared" ca="1" si="439"/>
        <v>0</v>
      </c>
      <c r="N109" s="5">
        <f t="shared" ca="1" si="440"/>
        <v>0</v>
      </c>
      <c r="O109" s="5">
        <f t="shared" ca="1" si="441"/>
        <v>0</v>
      </c>
      <c r="P109" s="5">
        <f t="shared" ca="1" si="442"/>
        <v>0</v>
      </c>
      <c r="Q109" s="5">
        <f t="shared" ca="1" si="442"/>
        <v>0</v>
      </c>
      <c r="R109" s="5">
        <f t="shared" ca="1" si="443"/>
        <v>0</v>
      </c>
      <c r="S109" s="5">
        <f t="shared" ca="1" si="444"/>
        <v>0</v>
      </c>
      <c r="T109" s="5">
        <f t="shared" ca="1" si="445"/>
        <v>0</v>
      </c>
      <c r="U109" s="5">
        <f t="shared" ca="1" si="446"/>
        <v>0</v>
      </c>
      <c r="V109" s="5">
        <f t="shared" ca="1" si="447"/>
        <v>0</v>
      </c>
      <c r="W109" s="5">
        <f t="shared" ca="1" si="448"/>
        <v>0</v>
      </c>
      <c r="X109" s="5">
        <f t="shared" ca="1" si="449"/>
        <v>0</v>
      </c>
      <c r="Y109" s="5">
        <f t="shared" ca="1" si="450"/>
        <v>0</v>
      </c>
      <c r="Z109" s="5">
        <f t="shared" ca="1" si="451"/>
        <v>0</v>
      </c>
      <c r="AA109" s="5">
        <f t="shared" ca="1" si="452"/>
        <v>0</v>
      </c>
      <c r="AB109" s="5">
        <f t="shared" ca="1" si="453"/>
        <v>0</v>
      </c>
      <c r="AC109" s="5">
        <f t="shared" ca="1" si="453"/>
        <v>0</v>
      </c>
      <c r="AD109" s="38">
        <f t="shared" ca="1" si="454"/>
        <v>0</v>
      </c>
      <c r="AE109" s="38">
        <f t="shared" ca="1" si="455"/>
        <v>0</v>
      </c>
      <c r="AF109" s="38">
        <f t="shared" ca="1" si="456"/>
        <v>0</v>
      </c>
      <c r="AG109" s="38">
        <f t="shared" ca="1" si="457"/>
        <v>0</v>
      </c>
      <c r="AH109" s="38">
        <f t="shared" ca="1" si="458"/>
        <v>0</v>
      </c>
      <c r="AI109" s="38">
        <f t="shared" ca="1" si="459"/>
        <v>0</v>
      </c>
      <c r="AJ109" s="38">
        <f t="shared" ca="1" si="460"/>
        <v>0</v>
      </c>
      <c r="AK109" s="38">
        <f t="shared" ca="1" si="461"/>
        <v>0</v>
      </c>
      <c r="AL109" s="34">
        <f t="shared" ca="1" si="516"/>
        <v>41.221346913354637</v>
      </c>
      <c r="AM109" s="34">
        <f t="shared" ca="1" si="517"/>
        <v>41.221346913354637</v>
      </c>
      <c r="AN109" s="25">
        <f t="shared" ca="1" si="462"/>
        <v>0</v>
      </c>
      <c r="AO109" s="35">
        <f t="shared" ca="1" si="417"/>
        <v>117.864</v>
      </c>
      <c r="AP109" s="35">
        <f t="shared" ca="1" si="418"/>
        <v>117.864</v>
      </c>
      <c r="AQ109" s="47">
        <f t="shared" ca="1" si="546"/>
        <v>0</v>
      </c>
      <c r="AR109" s="35">
        <f t="shared" ca="1" si="518"/>
        <v>-7.4</v>
      </c>
      <c r="AS109" s="35">
        <f t="shared" ca="1" si="519"/>
        <v>-7.4</v>
      </c>
      <c r="AT109" s="49">
        <f t="shared" ca="1" si="547"/>
        <v>0</v>
      </c>
      <c r="AU109" s="5"/>
      <c r="AV109" s="5">
        <f t="shared" ca="1" si="520"/>
        <v>0</v>
      </c>
      <c r="AW109" s="5">
        <f t="shared" ca="1" si="521"/>
        <v>0</v>
      </c>
      <c r="AX109" s="5">
        <f t="shared" ca="1" si="522"/>
        <v>0</v>
      </c>
      <c r="AY109" s="5">
        <f t="shared" ca="1" si="523"/>
        <v>0</v>
      </c>
      <c r="AZ109" s="5">
        <f t="shared" ca="1" si="524"/>
        <v>0</v>
      </c>
      <c r="BA109" s="5">
        <f t="shared" ca="1" si="525"/>
        <v>0</v>
      </c>
      <c r="BB109" s="5">
        <f t="shared" ca="1" si="526"/>
        <v>0</v>
      </c>
      <c r="BC109" s="5">
        <f t="shared" ca="1" si="527"/>
        <v>0</v>
      </c>
      <c r="BD109" s="5">
        <f t="shared" ca="1" si="528"/>
        <v>0</v>
      </c>
      <c r="BE109" s="5">
        <f t="shared" ca="1" si="529"/>
        <v>0</v>
      </c>
      <c r="BF109" s="5">
        <f t="shared" ca="1" si="530"/>
        <v>0</v>
      </c>
      <c r="BG109" s="5">
        <f t="shared" ca="1" si="531"/>
        <v>0</v>
      </c>
      <c r="BH109" s="5">
        <f t="shared" ca="1" si="463"/>
        <v>0</v>
      </c>
      <c r="BI109" s="5">
        <f t="shared" ca="1" si="464"/>
        <v>0</v>
      </c>
      <c r="BJ109" s="5">
        <f t="shared" ca="1" si="465"/>
        <v>0</v>
      </c>
      <c r="BK109" s="5">
        <f t="shared" ca="1" si="466"/>
        <v>0</v>
      </c>
      <c r="BL109" s="5">
        <f t="shared" ca="1" si="467"/>
        <v>0</v>
      </c>
      <c r="BM109" s="5">
        <f t="shared" ca="1" si="468"/>
        <v>0</v>
      </c>
      <c r="BN109" s="5">
        <f t="shared" ca="1" si="469"/>
        <v>0</v>
      </c>
      <c r="BO109" s="5">
        <f t="shared" ca="1" si="470"/>
        <v>0</v>
      </c>
      <c r="BP109" s="5">
        <f t="shared" ca="1" si="471"/>
        <v>0</v>
      </c>
      <c r="BQ109" s="5">
        <f t="shared" ca="1" si="472"/>
        <v>0</v>
      </c>
      <c r="BR109" s="5">
        <f t="shared" ca="1" si="473"/>
        <v>0</v>
      </c>
      <c r="BS109" s="5">
        <f t="shared" ca="1" si="473"/>
        <v>0</v>
      </c>
      <c r="BT109" s="38">
        <f t="shared" ca="1" si="474"/>
        <v>0</v>
      </c>
      <c r="BU109" s="38">
        <f t="shared" ca="1" si="475"/>
        <v>0</v>
      </c>
      <c r="BV109" s="38">
        <f t="shared" ca="1" si="476"/>
        <v>0</v>
      </c>
      <c r="BW109" s="38">
        <f t="shared" ca="1" si="477"/>
        <v>0</v>
      </c>
      <c r="BX109" s="38">
        <f t="shared" ca="1" si="478"/>
        <v>0</v>
      </c>
      <c r="BY109" s="38">
        <f t="shared" ca="1" si="479"/>
        <v>0</v>
      </c>
      <c r="BZ109" s="38">
        <f t="shared" ca="1" si="480"/>
        <v>0</v>
      </c>
      <c r="CA109" s="20">
        <f t="shared" ca="1" si="481"/>
        <v>0</v>
      </c>
      <c r="CB109" s="34">
        <f t="shared" ca="1" si="532"/>
        <v>38.283740522639377</v>
      </c>
      <c r="CC109" s="34">
        <f t="shared" ca="1" si="533"/>
        <v>38.283740522639377</v>
      </c>
      <c r="CD109" s="25">
        <f t="shared" ca="1" si="482"/>
        <v>0</v>
      </c>
      <c r="CE109" s="35">
        <f t="shared" ca="1" si="421"/>
        <v>110.491</v>
      </c>
      <c r="CF109" s="35">
        <f t="shared" ca="1" si="422"/>
        <v>110.491</v>
      </c>
      <c r="CG109" s="47">
        <f t="shared" ca="1" si="534"/>
        <v>0</v>
      </c>
      <c r="CJ109" s="5">
        <f t="shared" ca="1" si="548"/>
        <v>118</v>
      </c>
      <c r="CK109" s="5">
        <f t="shared" ca="1" si="549"/>
        <v>99</v>
      </c>
      <c r="CL109" s="66">
        <f t="shared" ca="1" si="550"/>
        <v>0.16101694915254239</v>
      </c>
      <c r="CO109" s="5">
        <f t="shared" ca="1" si="562"/>
        <v>400879</v>
      </c>
      <c r="CP109" s="5">
        <f t="shared" ca="1" si="562"/>
        <v>50.220999999999997</v>
      </c>
      <c r="CQ109" s="5">
        <f t="shared" ca="1" si="562"/>
        <v>64577.599999999999</v>
      </c>
      <c r="CR109" s="5">
        <f t="shared" ca="1" si="562"/>
        <v>22988.9</v>
      </c>
      <c r="CS109" s="5">
        <f t="shared" ca="1" si="562"/>
        <v>0</v>
      </c>
      <c r="CT109" s="5">
        <f t="shared" ca="1" si="562"/>
        <v>5131</v>
      </c>
      <c r="CU109" s="5">
        <f t="shared" ca="1" si="562"/>
        <v>0</v>
      </c>
      <c r="CV109" s="5">
        <f t="shared" ca="1" si="562"/>
        <v>78429.8</v>
      </c>
      <c r="CW109" s="5">
        <f t="shared" ca="1" si="562"/>
        <v>229701</v>
      </c>
      <c r="CX109" s="5">
        <f t="shared" ca="1" si="562"/>
        <v>0</v>
      </c>
      <c r="CY109" s="5">
        <f t="shared" ca="1" si="562"/>
        <v>0</v>
      </c>
      <c r="CZ109" s="5">
        <f t="shared" ca="1" si="563"/>
        <v>0</v>
      </c>
      <c r="DA109" s="5"/>
      <c r="DB109" s="5">
        <f t="shared" ca="1" si="564"/>
        <v>8428.11</v>
      </c>
      <c r="DC109" s="5">
        <f t="shared" ca="1" si="564"/>
        <v>7718.62</v>
      </c>
      <c r="DD109" s="5">
        <f t="shared" ca="1" si="564"/>
        <v>0</v>
      </c>
      <c r="DE109" s="5">
        <f t="shared" ca="1" si="564"/>
        <v>0</v>
      </c>
      <c r="DF109" s="5">
        <f t="shared" ca="1" si="564"/>
        <v>0</v>
      </c>
      <c r="DG109" s="5">
        <f t="shared" ca="1" si="564"/>
        <v>0</v>
      </c>
      <c r="DH109" s="5">
        <f t="shared" ca="1" si="564"/>
        <v>709.48800000000006</v>
      </c>
      <c r="DI109" s="5">
        <f t="shared" ca="1" si="564"/>
        <v>0</v>
      </c>
      <c r="DJ109" s="5">
        <f t="shared" ca="1" si="564"/>
        <v>0</v>
      </c>
      <c r="DK109" s="5">
        <f t="shared" ca="1" si="564"/>
        <v>0</v>
      </c>
      <c r="DL109" s="5">
        <f t="shared" ca="1" si="564"/>
        <v>0</v>
      </c>
      <c r="DM109" s="5">
        <f t="shared" ca="1" si="565"/>
        <v>0</v>
      </c>
      <c r="DN109" s="5"/>
      <c r="DO109" s="5">
        <f t="shared" ca="1" si="566"/>
        <v>117.864</v>
      </c>
      <c r="DP109" s="5">
        <f t="shared" ca="1" si="566"/>
        <v>22.3324</v>
      </c>
      <c r="DQ109" s="5">
        <f t="shared" ca="1" si="566"/>
        <v>46.657299999999999</v>
      </c>
      <c r="DR109" s="5">
        <f t="shared" ca="1" si="566"/>
        <v>9.6217400000000008</v>
      </c>
      <c r="DS109" s="5">
        <f t="shared" ca="1" si="566"/>
        <v>0</v>
      </c>
      <c r="DT109" s="5">
        <f t="shared" ca="1" si="566"/>
        <v>1.6871100000000001</v>
      </c>
      <c r="DU109" s="5">
        <f t="shared" ca="1" si="566"/>
        <v>1.90907</v>
      </c>
      <c r="DV109" s="5">
        <f t="shared" ca="1" si="566"/>
        <v>35.655900000000003</v>
      </c>
      <c r="DW109" s="5"/>
      <c r="DX109" s="20">
        <f t="shared" ca="1" si="483"/>
        <v>41.221346913354637</v>
      </c>
      <c r="DY109" s="20">
        <f t="shared" ca="1" si="484"/>
        <v>14.3961406966536</v>
      </c>
      <c r="DZ109" s="20">
        <f t="shared" ca="1" si="485"/>
        <v>4.1086669824232951</v>
      </c>
      <c r="EA109" s="20">
        <f t="shared" ca="1" si="486"/>
        <v>1.4626392803732391</v>
      </c>
      <c r="EB109" s="20">
        <f t="shared" ca="1" si="487"/>
        <v>0</v>
      </c>
      <c r="EC109" s="20">
        <f t="shared" ca="1" si="488"/>
        <v>0.32645329474638146</v>
      </c>
      <c r="ED109" s="20">
        <f t="shared" ca="1" si="489"/>
        <v>1.3229854664931249</v>
      </c>
      <c r="EE109" s="20">
        <f t="shared" ca="1" si="490"/>
        <v>4.9899954426622006</v>
      </c>
      <c r="EF109" s="20">
        <f t="shared" ca="1" si="491"/>
        <v>14.61443154483309</v>
      </c>
      <c r="EG109" s="20">
        <f t="shared" ca="1" si="492"/>
        <v>0</v>
      </c>
      <c r="EH109" s="20">
        <f t="shared" ca="1" si="493"/>
        <v>0</v>
      </c>
      <c r="EI109" s="5"/>
      <c r="EJ109" s="5"/>
      <c r="EK109" s="5"/>
      <c r="EL109" s="5">
        <f t="shared" ca="1" si="551"/>
        <v>400879</v>
      </c>
      <c r="EM109" s="5">
        <f t="shared" ca="1" si="551"/>
        <v>50.220999999999997</v>
      </c>
      <c r="EN109" s="5">
        <f t="shared" ca="1" si="551"/>
        <v>64577.599999999999</v>
      </c>
      <c r="EO109" s="5">
        <f t="shared" ca="1" si="551"/>
        <v>22988.9</v>
      </c>
      <c r="EP109" s="5">
        <f t="shared" ca="1" si="551"/>
        <v>0</v>
      </c>
      <c r="EQ109" s="5">
        <f t="shared" ca="1" si="551"/>
        <v>5131</v>
      </c>
      <c r="ER109" s="5">
        <f t="shared" ca="1" si="551"/>
        <v>0</v>
      </c>
      <c r="ES109" s="5">
        <f t="shared" ca="1" si="551"/>
        <v>78429.8</v>
      </c>
      <c r="ET109" s="5">
        <f t="shared" ca="1" si="551"/>
        <v>229701</v>
      </c>
      <c r="EU109" s="5">
        <f t="shared" ca="1" si="551"/>
        <v>0</v>
      </c>
      <c r="EV109" s="5">
        <f t="shared" ca="1" si="551"/>
        <v>0</v>
      </c>
      <c r="EW109" s="5">
        <f t="shared" ca="1" si="552"/>
        <v>0</v>
      </c>
      <c r="EX109" s="5"/>
      <c r="EY109" s="5">
        <f t="shared" ca="1" si="553"/>
        <v>8428.11</v>
      </c>
      <c r="EZ109" s="5">
        <f t="shared" ca="1" si="553"/>
        <v>7718.62</v>
      </c>
      <c r="FA109" s="5">
        <f t="shared" ca="1" si="553"/>
        <v>0</v>
      </c>
      <c r="FB109" s="5">
        <f t="shared" ca="1" si="553"/>
        <v>0</v>
      </c>
      <c r="FC109" s="5">
        <f t="shared" ca="1" si="553"/>
        <v>0</v>
      </c>
      <c r="FD109" s="5">
        <f t="shared" ca="1" si="553"/>
        <v>0</v>
      </c>
      <c r="FE109" s="5">
        <f t="shared" ca="1" si="553"/>
        <v>709.48800000000006</v>
      </c>
      <c r="FF109" s="5">
        <f t="shared" ca="1" si="553"/>
        <v>0</v>
      </c>
      <c r="FG109" s="5">
        <f t="shared" ca="1" si="553"/>
        <v>0</v>
      </c>
      <c r="FH109" s="5">
        <f t="shared" ca="1" si="553"/>
        <v>0</v>
      </c>
      <c r="FI109" s="5">
        <f t="shared" ca="1" si="553"/>
        <v>0</v>
      </c>
      <c r="FJ109" s="5">
        <f t="shared" ca="1" si="554"/>
        <v>0</v>
      </c>
      <c r="FK109" s="5"/>
      <c r="FL109" s="5">
        <f t="shared" ca="1" si="555"/>
        <v>117.864</v>
      </c>
      <c r="FM109" s="5">
        <f t="shared" ca="1" si="555"/>
        <v>22.3324</v>
      </c>
      <c r="FN109" s="5">
        <f t="shared" ca="1" si="555"/>
        <v>46.657299999999999</v>
      </c>
      <c r="FO109" s="5">
        <f t="shared" ca="1" si="555"/>
        <v>9.6217400000000008</v>
      </c>
      <c r="FP109" s="5">
        <f t="shared" ca="1" si="555"/>
        <v>0</v>
      </c>
      <c r="FQ109" s="5">
        <f t="shared" ca="1" si="555"/>
        <v>1.6871100000000001</v>
      </c>
      <c r="FR109" s="5">
        <f t="shared" ca="1" si="555"/>
        <v>1.90907</v>
      </c>
      <c r="FS109" s="5">
        <f t="shared" ca="1" si="555"/>
        <v>35.655900000000003</v>
      </c>
      <c r="FT109" s="5"/>
      <c r="FU109" s="20">
        <f t="shared" ca="1" si="494"/>
        <v>41.221346913354637</v>
      </c>
      <c r="FV109" s="20">
        <f t="shared" ca="1" si="495"/>
        <v>14.3961406966536</v>
      </c>
      <c r="FW109" s="20">
        <f t="shared" ca="1" si="496"/>
        <v>4.1086669824232951</v>
      </c>
      <c r="FX109" s="20">
        <f t="shared" ca="1" si="497"/>
        <v>1.4626392803732391</v>
      </c>
      <c r="FY109" s="20">
        <f t="shared" ca="1" si="498"/>
        <v>0</v>
      </c>
      <c r="FZ109" s="20">
        <f t="shared" ca="1" si="499"/>
        <v>0.32645329474638146</v>
      </c>
      <c r="GA109" s="20">
        <f t="shared" ca="1" si="500"/>
        <v>1.3229854664931249</v>
      </c>
      <c r="GB109" s="20">
        <f t="shared" ca="1" si="501"/>
        <v>4.9899954426622006</v>
      </c>
      <c r="GC109" s="20">
        <f t="shared" ca="1" si="502"/>
        <v>14.61443154483309</v>
      </c>
      <c r="GD109" s="20">
        <f t="shared" ca="1" si="503"/>
        <v>0</v>
      </c>
      <c r="GE109" s="20">
        <f t="shared" ca="1" si="504"/>
        <v>0</v>
      </c>
      <c r="GF109" s="5"/>
      <c r="GG109" s="5"/>
      <c r="GH109" s="5"/>
      <c r="GI109" s="5">
        <f t="shared" ca="1" si="567"/>
        <v>384815</v>
      </c>
      <c r="GJ109" s="5">
        <f t="shared" ca="1" si="567"/>
        <v>40.71</v>
      </c>
      <c r="GK109" s="5">
        <f t="shared" ca="1" si="567"/>
        <v>40364.800000000003</v>
      </c>
      <c r="GL109" s="5">
        <f t="shared" ca="1" si="567"/>
        <v>38498.1</v>
      </c>
      <c r="GM109" s="5">
        <f t="shared" ca="1" si="567"/>
        <v>0</v>
      </c>
      <c r="GN109" s="5">
        <f t="shared" ca="1" si="567"/>
        <v>2870.01</v>
      </c>
      <c r="GO109" s="5">
        <f t="shared" ca="1" si="567"/>
        <v>0</v>
      </c>
      <c r="GP109" s="5">
        <f t="shared" ca="1" si="567"/>
        <v>73340.100000000006</v>
      </c>
      <c r="GQ109" s="5">
        <f t="shared" ca="1" si="567"/>
        <v>229701</v>
      </c>
      <c r="GR109" s="5">
        <f t="shared" ca="1" si="567"/>
        <v>0</v>
      </c>
      <c r="GS109" s="5">
        <f t="shared" ca="1" si="567"/>
        <v>0</v>
      </c>
      <c r="GT109" s="5">
        <f t="shared" ca="1" si="568"/>
        <v>0</v>
      </c>
      <c r="GU109" s="5"/>
      <c r="GV109" s="5">
        <f t="shared" ca="1" si="569"/>
        <v>7400.84</v>
      </c>
      <c r="GW109" s="5">
        <f t="shared" ca="1" si="569"/>
        <v>6659.98</v>
      </c>
      <c r="GX109" s="5">
        <f t="shared" ca="1" si="569"/>
        <v>0</v>
      </c>
      <c r="GY109" s="5">
        <f t="shared" ca="1" si="569"/>
        <v>0</v>
      </c>
      <c r="GZ109" s="5">
        <f t="shared" ca="1" si="569"/>
        <v>0</v>
      </c>
      <c r="HA109" s="5">
        <f t="shared" ca="1" si="569"/>
        <v>0</v>
      </c>
      <c r="HB109" s="5">
        <f t="shared" ca="1" si="569"/>
        <v>740.86500000000001</v>
      </c>
      <c r="HC109" s="5">
        <f t="shared" ca="1" si="569"/>
        <v>0</v>
      </c>
      <c r="HD109" s="5">
        <f t="shared" ca="1" si="569"/>
        <v>0</v>
      </c>
      <c r="HE109" s="5">
        <f t="shared" ca="1" si="569"/>
        <v>0</v>
      </c>
      <c r="HF109" s="5">
        <f t="shared" ca="1" si="569"/>
        <v>0</v>
      </c>
      <c r="HG109" s="5">
        <f t="shared" ca="1" si="570"/>
        <v>0</v>
      </c>
      <c r="HH109" s="5"/>
      <c r="HI109" s="5">
        <f t="shared" ca="1" si="571"/>
        <v>110.491</v>
      </c>
      <c r="HJ109" s="5">
        <f t="shared" ca="1" si="571"/>
        <v>20.013300000000001</v>
      </c>
      <c r="HK109" s="5">
        <f t="shared" ca="1" si="571"/>
        <v>35.7014</v>
      </c>
      <c r="HL109" s="5">
        <f t="shared" ca="1" si="571"/>
        <v>18.754300000000001</v>
      </c>
      <c r="HM109" s="5">
        <f t="shared" ca="1" si="571"/>
        <v>0</v>
      </c>
      <c r="HN109" s="5">
        <f t="shared" ca="1" si="571"/>
        <v>0.89959800000000001</v>
      </c>
      <c r="HO109" s="5">
        <f t="shared" ca="1" si="571"/>
        <v>1.99318</v>
      </c>
      <c r="HP109" s="5">
        <f t="shared" ca="1" si="571"/>
        <v>33.128999999999998</v>
      </c>
      <c r="HQ109" s="5"/>
      <c r="HR109" s="20">
        <f t="shared" ca="1" si="535"/>
        <v>38.283740522639377</v>
      </c>
      <c r="HS109" s="20">
        <f t="shared" ca="1" si="536"/>
        <v>12.421484799301854</v>
      </c>
      <c r="HT109" s="20">
        <f t="shared" ca="1" si="537"/>
        <v>2.5681586341412479</v>
      </c>
      <c r="HU109" s="20">
        <f t="shared" ca="1" si="538"/>
        <v>2.4493922405916333</v>
      </c>
      <c r="HV109" s="20">
        <f t="shared" ca="1" si="539"/>
        <v>0</v>
      </c>
      <c r="HW109" s="20">
        <f t="shared" ca="1" si="540"/>
        <v>0.1826007056041829</v>
      </c>
      <c r="HX109" s="20">
        <f t="shared" ca="1" si="541"/>
        <v>1.3814942995983426</v>
      </c>
      <c r="HY109" s="20">
        <f t="shared" ca="1" si="542"/>
        <v>4.666169807450613</v>
      </c>
      <c r="HZ109" s="20">
        <f t="shared" ca="1" si="543"/>
        <v>14.61443154483309</v>
      </c>
      <c r="IA109" s="20">
        <f t="shared" ca="1" si="544"/>
        <v>0</v>
      </c>
      <c r="IB109" s="20">
        <f t="shared" ca="1" si="545"/>
        <v>0</v>
      </c>
      <c r="IC109" s="5"/>
      <c r="ID109" s="5"/>
      <c r="IE109" s="5"/>
      <c r="IF109" s="5">
        <f t="shared" ca="1" si="556"/>
        <v>384815</v>
      </c>
      <c r="IG109" s="5">
        <f t="shared" ca="1" si="556"/>
        <v>40.71</v>
      </c>
      <c r="IH109" s="5">
        <f t="shared" ca="1" si="556"/>
        <v>40364.800000000003</v>
      </c>
      <c r="II109" s="5">
        <f t="shared" ca="1" si="556"/>
        <v>38498.1</v>
      </c>
      <c r="IJ109" s="5">
        <f t="shared" ca="1" si="556"/>
        <v>0</v>
      </c>
      <c r="IK109" s="5">
        <f t="shared" ca="1" si="556"/>
        <v>2870.01</v>
      </c>
      <c r="IL109" s="5">
        <f t="shared" ca="1" si="556"/>
        <v>0</v>
      </c>
      <c r="IM109" s="5">
        <f t="shared" ca="1" si="556"/>
        <v>73340.100000000006</v>
      </c>
      <c r="IN109" s="5">
        <f t="shared" ca="1" si="556"/>
        <v>229701</v>
      </c>
      <c r="IO109" s="5">
        <f t="shared" ca="1" si="556"/>
        <v>0</v>
      </c>
      <c r="IP109" s="5">
        <f t="shared" ca="1" si="556"/>
        <v>0</v>
      </c>
      <c r="IQ109" s="5">
        <f t="shared" ca="1" si="557"/>
        <v>0</v>
      </c>
      <c r="IR109" s="5"/>
      <c r="IS109" s="5">
        <f t="shared" ca="1" si="558"/>
        <v>7400.84</v>
      </c>
      <c r="IT109" s="5">
        <f t="shared" ca="1" si="558"/>
        <v>6659.98</v>
      </c>
      <c r="IU109" s="5">
        <f t="shared" ca="1" si="558"/>
        <v>0</v>
      </c>
      <c r="IV109" s="5">
        <f t="shared" ca="1" si="558"/>
        <v>0</v>
      </c>
      <c r="IW109" s="5">
        <f t="shared" ca="1" si="558"/>
        <v>0</v>
      </c>
      <c r="IX109" s="5">
        <f t="shared" ca="1" si="558"/>
        <v>0</v>
      </c>
      <c r="IY109" s="5">
        <f t="shared" ca="1" si="558"/>
        <v>740.86500000000001</v>
      </c>
      <c r="IZ109" s="5">
        <f t="shared" ca="1" si="558"/>
        <v>0</v>
      </c>
      <c r="JA109" s="5">
        <f t="shared" ca="1" si="558"/>
        <v>0</v>
      </c>
      <c r="JB109" s="5">
        <f t="shared" ca="1" si="558"/>
        <v>0</v>
      </c>
      <c r="JC109" s="5">
        <f t="shared" ca="1" si="558"/>
        <v>0</v>
      </c>
      <c r="JD109" s="5">
        <f t="shared" ca="1" si="559"/>
        <v>0</v>
      </c>
      <c r="JE109" s="5"/>
      <c r="JF109" s="5">
        <f t="shared" ca="1" si="560"/>
        <v>110.491</v>
      </c>
      <c r="JG109" s="5">
        <f t="shared" ca="1" si="560"/>
        <v>20.013300000000001</v>
      </c>
      <c r="JH109" s="5">
        <f t="shared" ca="1" si="560"/>
        <v>35.7014</v>
      </c>
      <c r="JI109" s="5">
        <f t="shared" ca="1" si="560"/>
        <v>18.754300000000001</v>
      </c>
      <c r="JJ109" s="5">
        <f t="shared" ca="1" si="560"/>
        <v>0</v>
      </c>
      <c r="JK109" s="5">
        <f t="shared" ca="1" si="560"/>
        <v>0.89959800000000001</v>
      </c>
      <c r="JL109" s="5">
        <f t="shared" ca="1" si="560"/>
        <v>1.99318</v>
      </c>
      <c r="JM109" s="5">
        <f t="shared" ca="1" si="560"/>
        <v>33.128999999999998</v>
      </c>
      <c r="JN109" s="5"/>
      <c r="JO109" s="20">
        <f t="shared" ca="1" si="505"/>
        <v>38.283740522639377</v>
      </c>
      <c r="JP109" s="20">
        <f t="shared" ca="1" si="506"/>
        <v>12.421484799301854</v>
      </c>
      <c r="JQ109" s="20">
        <f t="shared" ca="1" si="507"/>
        <v>2.5681586341412479</v>
      </c>
      <c r="JR109" s="20">
        <f t="shared" ca="1" si="508"/>
        <v>2.4493922405916333</v>
      </c>
      <c r="JS109" s="20">
        <f t="shared" ca="1" si="509"/>
        <v>0</v>
      </c>
      <c r="JT109" s="20">
        <f t="shared" ca="1" si="510"/>
        <v>0.1826007056041829</v>
      </c>
      <c r="JU109" s="20">
        <f t="shared" ca="1" si="511"/>
        <v>1.3814942995983426</v>
      </c>
      <c r="JV109" s="20">
        <f t="shared" ca="1" si="512"/>
        <v>4.666169807450613</v>
      </c>
      <c r="JW109" s="20">
        <f t="shared" ca="1" si="513"/>
        <v>14.61443154483309</v>
      </c>
      <c r="JX109" s="20">
        <f t="shared" ca="1" si="514"/>
        <v>0</v>
      </c>
      <c r="JY109" s="20">
        <f t="shared" ca="1" si="515"/>
        <v>0</v>
      </c>
    </row>
    <row r="110" spans="1:285" ht="15" customHeight="1" x14ac:dyDescent="0.25">
      <c r="A110" s="5">
        <f>IF('Old Results'!E90='New Results'!E90,'New Results'!E90,"0")</f>
        <v>53627.8</v>
      </c>
      <c r="B110" s="5">
        <f t="shared" si="561"/>
        <v>300</v>
      </c>
      <c r="C110" s="28">
        <f t="shared" si="413"/>
        <v>89</v>
      </c>
      <c r="D110" s="43">
        <f>'Old Results'!C90</f>
        <v>307516</v>
      </c>
      <c r="E110" s="43">
        <f>'New Results'!C90</f>
        <v>307516</v>
      </c>
      <c r="F110" s="5">
        <f t="shared" ca="1" si="432"/>
        <v>0</v>
      </c>
      <c r="G110" s="5">
        <f t="shared" ca="1" si="433"/>
        <v>0</v>
      </c>
      <c r="H110" s="5">
        <f t="shared" ca="1" si="434"/>
        <v>0</v>
      </c>
      <c r="I110" s="5">
        <f t="shared" ca="1" si="435"/>
        <v>0</v>
      </c>
      <c r="J110" s="5">
        <f t="shared" ca="1" si="436"/>
        <v>0</v>
      </c>
      <c r="K110" s="5">
        <f t="shared" ca="1" si="437"/>
        <v>0</v>
      </c>
      <c r="L110" s="5">
        <f t="shared" ca="1" si="438"/>
        <v>0</v>
      </c>
      <c r="M110" s="5">
        <f t="shared" ca="1" si="439"/>
        <v>0</v>
      </c>
      <c r="N110" s="5">
        <f t="shared" ca="1" si="440"/>
        <v>0</v>
      </c>
      <c r="O110" s="5">
        <f t="shared" ca="1" si="441"/>
        <v>0</v>
      </c>
      <c r="P110" s="5">
        <f t="shared" ca="1" si="442"/>
        <v>0</v>
      </c>
      <c r="Q110" s="5">
        <f t="shared" ca="1" si="442"/>
        <v>0</v>
      </c>
      <c r="R110" s="5">
        <f t="shared" ca="1" si="443"/>
        <v>0</v>
      </c>
      <c r="S110" s="5">
        <f t="shared" ca="1" si="444"/>
        <v>0</v>
      </c>
      <c r="T110" s="5">
        <f t="shared" ca="1" si="445"/>
        <v>0</v>
      </c>
      <c r="U110" s="5">
        <f t="shared" ca="1" si="446"/>
        <v>0</v>
      </c>
      <c r="V110" s="5">
        <f t="shared" ca="1" si="447"/>
        <v>0</v>
      </c>
      <c r="W110" s="5">
        <f t="shared" ca="1" si="448"/>
        <v>0</v>
      </c>
      <c r="X110" s="5">
        <f t="shared" ca="1" si="449"/>
        <v>0</v>
      </c>
      <c r="Y110" s="5">
        <f t="shared" ca="1" si="450"/>
        <v>0</v>
      </c>
      <c r="Z110" s="5">
        <f t="shared" ca="1" si="451"/>
        <v>0</v>
      </c>
      <c r="AA110" s="5">
        <f t="shared" ca="1" si="452"/>
        <v>0</v>
      </c>
      <c r="AB110" s="5">
        <f t="shared" ca="1" si="453"/>
        <v>0</v>
      </c>
      <c r="AC110" s="5">
        <f t="shared" ca="1" si="453"/>
        <v>0</v>
      </c>
      <c r="AD110" s="38">
        <f t="shared" ca="1" si="454"/>
        <v>0</v>
      </c>
      <c r="AE110" s="38">
        <f t="shared" ca="1" si="455"/>
        <v>0</v>
      </c>
      <c r="AF110" s="38">
        <f t="shared" ca="1" si="456"/>
        <v>0</v>
      </c>
      <c r="AG110" s="38">
        <f t="shared" ca="1" si="457"/>
        <v>0</v>
      </c>
      <c r="AH110" s="38">
        <f t="shared" ca="1" si="458"/>
        <v>0</v>
      </c>
      <c r="AI110" s="38">
        <f t="shared" ca="1" si="459"/>
        <v>0</v>
      </c>
      <c r="AJ110" s="38">
        <f t="shared" ca="1" si="460"/>
        <v>0</v>
      </c>
      <c r="AK110" s="38">
        <f t="shared" ca="1" si="461"/>
        <v>0</v>
      </c>
      <c r="AL110" s="34">
        <f t="shared" ca="1" si="516"/>
        <v>37.069853247755823</v>
      </c>
      <c r="AM110" s="34">
        <f t="shared" ca="1" si="517"/>
        <v>37.069853247755823</v>
      </c>
      <c r="AN110" s="25">
        <f t="shared" ca="1" si="462"/>
        <v>0</v>
      </c>
      <c r="AO110" s="35">
        <f t="shared" ca="1" si="417"/>
        <v>109.121</v>
      </c>
      <c r="AP110" s="35">
        <f t="shared" ca="1" si="418"/>
        <v>109.121</v>
      </c>
      <c r="AQ110" s="47">
        <f t="shared" ca="1" si="546"/>
        <v>0</v>
      </c>
      <c r="AR110" s="35">
        <f t="shared" ca="1" si="518"/>
        <v>1.4</v>
      </c>
      <c r="AS110" s="35">
        <f t="shared" ca="1" si="519"/>
        <v>1.4</v>
      </c>
      <c r="AT110" s="49">
        <f t="shared" ca="1" si="547"/>
        <v>0</v>
      </c>
      <c r="AU110" s="5"/>
      <c r="AV110" s="5">
        <f t="shared" ca="1" si="520"/>
        <v>0</v>
      </c>
      <c r="AW110" s="5">
        <f t="shared" ca="1" si="521"/>
        <v>0</v>
      </c>
      <c r="AX110" s="5">
        <f t="shared" ca="1" si="522"/>
        <v>0</v>
      </c>
      <c r="AY110" s="5">
        <f t="shared" ca="1" si="523"/>
        <v>0</v>
      </c>
      <c r="AZ110" s="5">
        <f t="shared" ca="1" si="524"/>
        <v>0</v>
      </c>
      <c r="BA110" s="5">
        <f t="shared" ca="1" si="525"/>
        <v>0</v>
      </c>
      <c r="BB110" s="5">
        <f t="shared" ca="1" si="526"/>
        <v>0</v>
      </c>
      <c r="BC110" s="5">
        <f t="shared" ca="1" si="527"/>
        <v>0</v>
      </c>
      <c r="BD110" s="5">
        <f t="shared" ca="1" si="528"/>
        <v>0</v>
      </c>
      <c r="BE110" s="5">
        <f t="shared" ca="1" si="529"/>
        <v>0</v>
      </c>
      <c r="BF110" s="5">
        <f t="shared" ca="1" si="530"/>
        <v>0</v>
      </c>
      <c r="BG110" s="5">
        <f t="shared" ca="1" si="531"/>
        <v>0</v>
      </c>
      <c r="BH110" s="5">
        <f t="shared" ca="1" si="463"/>
        <v>0</v>
      </c>
      <c r="BI110" s="5">
        <f t="shared" ca="1" si="464"/>
        <v>0</v>
      </c>
      <c r="BJ110" s="5">
        <f t="shared" ca="1" si="465"/>
        <v>0</v>
      </c>
      <c r="BK110" s="5">
        <f t="shared" ca="1" si="466"/>
        <v>0</v>
      </c>
      <c r="BL110" s="5">
        <f t="shared" ca="1" si="467"/>
        <v>0</v>
      </c>
      <c r="BM110" s="5">
        <f t="shared" ca="1" si="468"/>
        <v>0</v>
      </c>
      <c r="BN110" s="5">
        <f t="shared" ca="1" si="469"/>
        <v>0</v>
      </c>
      <c r="BO110" s="5">
        <f t="shared" ca="1" si="470"/>
        <v>0</v>
      </c>
      <c r="BP110" s="5">
        <f t="shared" ca="1" si="471"/>
        <v>0</v>
      </c>
      <c r="BQ110" s="5">
        <f t="shared" ca="1" si="472"/>
        <v>0</v>
      </c>
      <c r="BR110" s="5">
        <f t="shared" ca="1" si="473"/>
        <v>0</v>
      </c>
      <c r="BS110" s="5">
        <f t="shared" ca="1" si="473"/>
        <v>0</v>
      </c>
      <c r="BT110" s="38">
        <f t="shared" ca="1" si="474"/>
        <v>0</v>
      </c>
      <c r="BU110" s="38">
        <f t="shared" ca="1" si="475"/>
        <v>0</v>
      </c>
      <c r="BV110" s="38">
        <f t="shared" ca="1" si="476"/>
        <v>0</v>
      </c>
      <c r="BW110" s="38">
        <f t="shared" ca="1" si="477"/>
        <v>0</v>
      </c>
      <c r="BX110" s="38">
        <f t="shared" ca="1" si="478"/>
        <v>0</v>
      </c>
      <c r="BY110" s="38">
        <f t="shared" ca="1" si="479"/>
        <v>0</v>
      </c>
      <c r="BZ110" s="38">
        <f t="shared" ca="1" si="480"/>
        <v>0</v>
      </c>
      <c r="CA110" s="20">
        <f t="shared" ca="1" si="481"/>
        <v>0</v>
      </c>
      <c r="CB110" s="34">
        <f t="shared" ca="1" si="532"/>
        <v>38.283740522639377</v>
      </c>
      <c r="CC110" s="34">
        <f t="shared" ca="1" si="533"/>
        <v>38.283740522639377</v>
      </c>
      <c r="CD110" s="25">
        <f t="shared" ca="1" si="482"/>
        <v>0</v>
      </c>
      <c r="CE110" s="35">
        <f t="shared" ca="1" si="421"/>
        <v>110.491</v>
      </c>
      <c r="CF110" s="35">
        <f t="shared" ca="1" si="422"/>
        <v>110.491</v>
      </c>
      <c r="CG110" s="47">
        <f t="shared" ca="1" si="534"/>
        <v>0</v>
      </c>
      <c r="CJ110" s="5">
        <f t="shared" ca="1" si="548"/>
        <v>92</v>
      </c>
      <c r="CK110" s="5">
        <f t="shared" ca="1" si="549"/>
        <v>79</v>
      </c>
      <c r="CL110" s="66">
        <f t="shared" ca="1" si="550"/>
        <v>0.14130434782608692</v>
      </c>
      <c r="CO110" s="5">
        <f t="shared" ca="1" si="562"/>
        <v>383873</v>
      </c>
      <c r="CP110" s="5">
        <f t="shared" ca="1" si="562"/>
        <v>39.5107</v>
      </c>
      <c r="CQ110" s="5">
        <f t="shared" ca="1" si="562"/>
        <v>45116</v>
      </c>
      <c r="CR110" s="5">
        <f t="shared" ca="1" si="562"/>
        <v>26318.5</v>
      </c>
      <c r="CS110" s="5">
        <f t="shared" ca="1" si="562"/>
        <v>0</v>
      </c>
      <c r="CT110" s="5">
        <f t="shared" ca="1" si="562"/>
        <v>4267.78</v>
      </c>
      <c r="CU110" s="5">
        <f t="shared" ca="1" si="562"/>
        <v>0</v>
      </c>
      <c r="CV110" s="5">
        <f t="shared" ca="1" si="562"/>
        <v>78429.8</v>
      </c>
      <c r="CW110" s="5">
        <f t="shared" ca="1" si="562"/>
        <v>229701</v>
      </c>
      <c r="CX110" s="5">
        <f t="shared" ca="1" si="562"/>
        <v>0</v>
      </c>
      <c r="CY110" s="5">
        <f t="shared" ca="1" si="562"/>
        <v>0</v>
      </c>
      <c r="CZ110" s="5">
        <f t="shared" ca="1" si="563"/>
        <v>0</v>
      </c>
      <c r="DA110" s="5"/>
      <c r="DB110" s="5">
        <f t="shared" ca="1" si="564"/>
        <v>6782</v>
      </c>
      <c r="DC110" s="5">
        <f t="shared" ca="1" si="564"/>
        <v>6072.52</v>
      </c>
      <c r="DD110" s="5">
        <f t="shared" ca="1" si="564"/>
        <v>0</v>
      </c>
      <c r="DE110" s="5">
        <f t="shared" ca="1" si="564"/>
        <v>0</v>
      </c>
      <c r="DF110" s="5">
        <f t="shared" ca="1" si="564"/>
        <v>0</v>
      </c>
      <c r="DG110" s="5">
        <f t="shared" ca="1" si="564"/>
        <v>0</v>
      </c>
      <c r="DH110" s="5">
        <f t="shared" ca="1" si="564"/>
        <v>709.48599999999999</v>
      </c>
      <c r="DI110" s="5">
        <f t="shared" ca="1" si="564"/>
        <v>0</v>
      </c>
      <c r="DJ110" s="5">
        <f t="shared" ca="1" si="564"/>
        <v>0</v>
      </c>
      <c r="DK110" s="5">
        <f t="shared" ca="1" si="564"/>
        <v>0</v>
      </c>
      <c r="DL110" s="5">
        <f t="shared" ca="1" si="564"/>
        <v>0</v>
      </c>
      <c r="DM110" s="5">
        <f t="shared" ca="1" si="565"/>
        <v>0</v>
      </c>
      <c r="DN110" s="5"/>
      <c r="DO110" s="5">
        <f t="shared" ca="1" si="566"/>
        <v>109.121</v>
      </c>
      <c r="DP110" s="5">
        <f t="shared" ca="1" si="566"/>
        <v>18.269400000000001</v>
      </c>
      <c r="DQ110" s="5">
        <f t="shared" ca="1" si="566"/>
        <v>39.015500000000003</v>
      </c>
      <c r="DR110" s="5">
        <f t="shared" ca="1" si="566"/>
        <v>12.932600000000001</v>
      </c>
      <c r="DS110" s="5">
        <f t="shared" ca="1" si="566"/>
        <v>0</v>
      </c>
      <c r="DT110" s="5">
        <f t="shared" ca="1" si="566"/>
        <v>1.33873</v>
      </c>
      <c r="DU110" s="5">
        <f t="shared" ca="1" si="566"/>
        <v>1.90907</v>
      </c>
      <c r="DV110" s="5">
        <f t="shared" ca="1" si="566"/>
        <v>35.655900000000003</v>
      </c>
      <c r="DW110" s="5"/>
      <c r="DX110" s="20">
        <f t="shared" ca="1" si="483"/>
        <v>37.069853247755823</v>
      </c>
      <c r="DY110" s="20">
        <f t="shared" ca="1" si="484"/>
        <v>11.325969189644177</v>
      </c>
      <c r="DZ110" s="20">
        <f t="shared" ca="1" si="485"/>
        <v>2.8704476409623365</v>
      </c>
      <c r="EA110" s="20">
        <f t="shared" ca="1" si="486"/>
        <v>1.6744808103259874</v>
      </c>
      <c r="EB110" s="20">
        <f t="shared" ca="1" si="487"/>
        <v>0</v>
      </c>
      <c r="EC110" s="20">
        <f t="shared" ca="1" si="488"/>
        <v>0.27153202928331943</v>
      </c>
      <c r="ED110" s="20">
        <f t="shared" ca="1" si="489"/>
        <v>1.3229817370841244</v>
      </c>
      <c r="EE110" s="20">
        <f t="shared" ca="1" si="490"/>
        <v>4.9899954426622006</v>
      </c>
      <c r="EF110" s="20">
        <f t="shared" ca="1" si="491"/>
        <v>14.61443154483309</v>
      </c>
      <c r="EG110" s="20">
        <f t="shared" ca="1" si="492"/>
        <v>0</v>
      </c>
      <c r="EH110" s="20">
        <f t="shared" ca="1" si="493"/>
        <v>0</v>
      </c>
      <c r="EI110" s="5"/>
      <c r="EJ110" s="5"/>
      <c r="EK110" s="5"/>
      <c r="EL110" s="5">
        <f t="shared" ca="1" si="551"/>
        <v>383873</v>
      </c>
      <c r="EM110" s="5">
        <f t="shared" ca="1" si="551"/>
        <v>39.5107</v>
      </c>
      <c r="EN110" s="5">
        <f t="shared" ca="1" si="551"/>
        <v>45116</v>
      </c>
      <c r="EO110" s="5">
        <f t="shared" ca="1" si="551"/>
        <v>26318.5</v>
      </c>
      <c r="EP110" s="5">
        <f t="shared" ca="1" si="551"/>
        <v>0</v>
      </c>
      <c r="EQ110" s="5">
        <f t="shared" ca="1" si="551"/>
        <v>4267.78</v>
      </c>
      <c r="ER110" s="5">
        <f t="shared" ca="1" si="551"/>
        <v>0</v>
      </c>
      <c r="ES110" s="5">
        <f t="shared" ca="1" si="551"/>
        <v>78429.8</v>
      </c>
      <c r="ET110" s="5">
        <f t="shared" ca="1" si="551"/>
        <v>229701</v>
      </c>
      <c r="EU110" s="5">
        <f t="shared" ca="1" si="551"/>
        <v>0</v>
      </c>
      <c r="EV110" s="5">
        <f t="shared" ca="1" si="551"/>
        <v>0</v>
      </c>
      <c r="EW110" s="5">
        <f t="shared" ca="1" si="552"/>
        <v>0</v>
      </c>
      <c r="EX110" s="5"/>
      <c r="EY110" s="5">
        <f t="shared" ca="1" si="553"/>
        <v>6782</v>
      </c>
      <c r="EZ110" s="5">
        <f t="shared" ca="1" si="553"/>
        <v>6072.52</v>
      </c>
      <c r="FA110" s="5">
        <f t="shared" ca="1" si="553"/>
        <v>0</v>
      </c>
      <c r="FB110" s="5">
        <f t="shared" ca="1" si="553"/>
        <v>0</v>
      </c>
      <c r="FC110" s="5">
        <f t="shared" ca="1" si="553"/>
        <v>0</v>
      </c>
      <c r="FD110" s="5">
        <f t="shared" ca="1" si="553"/>
        <v>0</v>
      </c>
      <c r="FE110" s="5">
        <f t="shared" ca="1" si="553"/>
        <v>709.48599999999999</v>
      </c>
      <c r="FF110" s="5">
        <f t="shared" ca="1" si="553"/>
        <v>0</v>
      </c>
      <c r="FG110" s="5">
        <f t="shared" ca="1" si="553"/>
        <v>0</v>
      </c>
      <c r="FH110" s="5">
        <f t="shared" ca="1" si="553"/>
        <v>0</v>
      </c>
      <c r="FI110" s="5">
        <f t="shared" ca="1" si="553"/>
        <v>0</v>
      </c>
      <c r="FJ110" s="5">
        <f t="shared" ca="1" si="554"/>
        <v>0</v>
      </c>
      <c r="FK110" s="5"/>
      <c r="FL110" s="5">
        <f t="shared" ca="1" si="555"/>
        <v>109.121</v>
      </c>
      <c r="FM110" s="5">
        <f t="shared" ca="1" si="555"/>
        <v>18.269400000000001</v>
      </c>
      <c r="FN110" s="5">
        <f t="shared" ca="1" si="555"/>
        <v>39.015500000000003</v>
      </c>
      <c r="FO110" s="5">
        <f t="shared" ca="1" si="555"/>
        <v>12.932600000000001</v>
      </c>
      <c r="FP110" s="5">
        <f t="shared" ca="1" si="555"/>
        <v>0</v>
      </c>
      <c r="FQ110" s="5">
        <f t="shared" ca="1" si="555"/>
        <v>1.33873</v>
      </c>
      <c r="FR110" s="5">
        <f t="shared" ca="1" si="555"/>
        <v>1.90907</v>
      </c>
      <c r="FS110" s="5">
        <f t="shared" ca="1" si="555"/>
        <v>35.655900000000003</v>
      </c>
      <c r="FT110" s="5"/>
      <c r="FU110" s="20">
        <f t="shared" ca="1" si="494"/>
        <v>37.069853247755823</v>
      </c>
      <c r="FV110" s="20">
        <f t="shared" ca="1" si="495"/>
        <v>11.325969189644177</v>
      </c>
      <c r="FW110" s="20">
        <f t="shared" ca="1" si="496"/>
        <v>2.8704476409623365</v>
      </c>
      <c r="FX110" s="20">
        <f t="shared" ca="1" si="497"/>
        <v>1.6744808103259874</v>
      </c>
      <c r="FY110" s="20">
        <f t="shared" ca="1" si="498"/>
        <v>0</v>
      </c>
      <c r="FZ110" s="20">
        <f t="shared" ca="1" si="499"/>
        <v>0.27153202928331943</v>
      </c>
      <c r="GA110" s="20">
        <f t="shared" ca="1" si="500"/>
        <v>1.3229817370841244</v>
      </c>
      <c r="GB110" s="20">
        <f t="shared" ca="1" si="501"/>
        <v>4.9899954426622006</v>
      </c>
      <c r="GC110" s="20">
        <f t="shared" ca="1" si="502"/>
        <v>14.61443154483309</v>
      </c>
      <c r="GD110" s="20">
        <f t="shared" ca="1" si="503"/>
        <v>0</v>
      </c>
      <c r="GE110" s="20">
        <f t="shared" ca="1" si="504"/>
        <v>0</v>
      </c>
      <c r="GF110" s="5"/>
      <c r="GG110" s="5"/>
      <c r="GH110" s="5"/>
      <c r="GI110" s="5">
        <f t="shared" ca="1" si="567"/>
        <v>384815</v>
      </c>
      <c r="GJ110" s="5">
        <f t="shared" ca="1" si="567"/>
        <v>40.71</v>
      </c>
      <c r="GK110" s="5">
        <f t="shared" ca="1" si="567"/>
        <v>40364.800000000003</v>
      </c>
      <c r="GL110" s="5">
        <f t="shared" ca="1" si="567"/>
        <v>38498.1</v>
      </c>
      <c r="GM110" s="5">
        <f t="shared" ca="1" si="567"/>
        <v>0</v>
      </c>
      <c r="GN110" s="5">
        <f t="shared" ca="1" si="567"/>
        <v>2870.01</v>
      </c>
      <c r="GO110" s="5">
        <f t="shared" ca="1" si="567"/>
        <v>0</v>
      </c>
      <c r="GP110" s="5">
        <f t="shared" ca="1" si="567"/>
        <v>73340.100000000006</v>
      </c>
      <c r="GQ110" s="5">
        <f t="shared" ca="1" si="567"/>
        <v>229701</v>
      </c>
      <c r="GR110" s="5">
        <f t="shared" ca="1" si="567"/>
        <v>0</v>
      </c>
      <c r="GS110" s="5">
        <f t="shared" ca="1" si="567"/>
        <v>0</v>
      </c>
      <c r="GT110" s="5">
        <f t="shared" ca="1" si="568"/>
        <v>0</v>
      </c>
      <c r="GU110" s="5"/>
      <c r="GV110" s="5">
        <f t="shared" ca="1" si="569"/>
        <v>7400.84</v>
      </c>
      <c r="GW110" s="5">
        <f t="shared" ca="1" si="569"/>
        <v>6659.98</v>
      </c>
      <c r="GX110" s="5">
        <f t="shared" ca="1" si="569"/>
        <v>0</v>
      </c>
      <c r="GY110" s="5">
        <f t="shared" ca="1" si="569"/>
        <v>0</v>
      </c>
      <c r="GZ110" s="5">
        <f t="shared" ca="1" si="569"/>
        <v>0</v>
      </c>
      <c r="HA110" s="5">
        <f t="shared" ca="1" si="569"/>
        <v>0</v>
      </c>
      <c r="HB110" s="5">
        <f t="shared" ca="1" si="569"/>
        <v>740.86500000000001</v>
      </c>
      <c r="HC110" s="5">
        <f t="shared" ca="1" si="569"/>
        <v>0</v>
      </c>
      <c r="HD110" s="5">
        <f t="shared" ca="1" si="569"/>
        <v>0</v>
      </c>
      <c r="HE110" s="5">
        <f t="shared" ca="1" si="569"/>
        <v>0</v>
      </c>
      <c r="HF110" s="5">
        <f t="shared" ca="1" si="569"/>
        <v>0</v>
      </c>
      <c r="HG110" s="5">
        <f t="shared" ca="1" si="570"/>
        <v>0</v>
      </c>
      <c r="HH110" s="5"/>
      <c r="HI110" s="5">
        <f t="shared" ca="1" si="571"/>
        <v>110.491</v>
      </c>
      <c r="HJ110" s="5">
        <f t="shared" ca="1" si="571"/>
        <v>20.013300000000001</v>
      </c>
      <c r="HK110" s="5">
        <f t="shared" ca="1" si="571"/>
        <v>35.7014</v>
      </c>
      <c r="HL110" s="5">
        <f t="shared" ca="1" si="571"/>
        <v>18.754300000000001</v>
      </c>
      <c r="HM110" s="5">
        <f t="shared" ca="1" si="571"/>
        <v>0</v>
      </c>
      <c r="HN110" s="5">
        <f t="shared" ca="1" si="571"/>
        <v>0.89959800000000001</v>
      </c>
      <c r="HO110" s="5">
        <f t="shared" ca="1" si="571"/>
        <v>1.99318</v>
      </c>
      <c r="HP110" s="5">
        <f t="shared" ca="1" si="571"/>
        <v>33.128999999999998</v>
      </c>
      <c r="HQ110" s="5"/>
      <c r="HR110" s="20">
        <f t="shared" ca="1" si="535"/>
        <v>38.283740522639377</v>
      </c>
      <c r="HS110" s="20">
        <f t="shared" ca="1" si="536"/>
        <v>12.421484799301854</v>
      </c>
      <c r="HT110" s="20">
        <f t="shared" ca="1" si="537"/>
        <v>2.5681586341412479</v>
      </c>
      <c r="HU110" s="20">
        <f t="shared" ca="1" si="538"/>
        <v>2.4493922405916333</v>
      </c>
      <c r="HV110" s="20">
        <f t="shared" ca="1" si="539"/>
        <v>0</v>
      </c>
      <c r="HW110" s="20">
        <f t="shared" ca="1" si="540"/>
        <v>0.1826007056041829</v>
      </c>
      <c r="HX110" s="20">
        <f t="shared" ca="1" si="541"/>
        <v>1.3814942995983426</v>
      </c>
      <c r="HY110" s="20">
        <f t="shared" ca="1" si="542"/>
        <v>4.666169807450613</v>
      </c>
      <c r="HZ110" s="20">
        <f t="shared" ca="1" si="543"/>
        <v>14.61443154483309</v>
      </c>
      <c r="IA110" s="20">
        <f t="shared" ca="1" si="544"/>
        <v>0</v>
      </c>
      <c r="IB110" s="20">
        <f t="shared" ca="1" si="545"/>
        <v>0</v>
      </c>
      <c r="IC110" s="5"/>
      <c r="ID110" s="5"/>
      <c r="IE110" s="5"/>
      <c r="IF110" s="5">
        <f t="shared" ca="1" si="556"/>
        <v>384815</v>
      </c>
      <c r="IG110" s="5">
        <f t="shared" ca="1" si="556"/>
        <v>40.71</v>
      </c>
      <c r="IH110" s="5">
        <f t="shared" ca="1" si="556"/>
        <v>40364.800000000003</v>
      </c>
      <c r="II110" s="5">
        <f t="shared" ca="1" si="556"/>
        <v>38498.1</v>
      </c>
      <c r="IJ110" s="5">
        <f t="shared" ca="1" si="556"/>
        <v>0</v>
      </c>
      <c r="IK110" s="5">
        <f t="shared" ca="1" si="556"/>
        <v>2870.01</v>
      </c>
      <c r="IL110" s="5">
        <f t="shared" ca="1" si="556"/>
        <v>0</v>
      </c>
      <c r="IM110" s="5">
        <f t="shared" ca="1" si="556"/>
        <v>73340.100000000006</v>
      </c>
      <c r="IN110" s="5">
        <f t="shared" ca="1" si="556"/>
        <v>229701</v>
      </c>
      <c r="IO110" s="5">
        <f t="shared" ca="1" si="556"/>
        <v>0</v>
      </c>
      <c r="IP110" s="5">
        <f t="shared" ca="1" si="556"/>
        <v>0</v>
      </c>
      <c r="IQ110" s="5">
        <f t="shared" ca="1" si="557"/>
        <v>0</v>
      </c>
      <c r="IR110" s="5"/>
      <c r="IS110" s="5">
        <f t="shared" ca="1" si="558"/>
        <v>7400.84</v>
      </c>
      <c r="IT110" s="5">
        <f t="shared" ca="1" si="558"/>
        <v>6659.98</v>
      </c>
      <c r="IU110" s="5">
        <f t="shared" ca="1" si="558"/>
        <v>0</v>
      </c>
      <c r="IV110" s="5">
        <f t="shared" ca="1" si="558"/>
        <v>0</v>
      </c>
      <c r="IW110" s="5">
        <f t="shared" ca="1" si="558"/>
        <v>0</v>
      </c>
      <c r="IX110" s="5">
        <f t="shared" ca="1" si="558"/>
        <v>0</v>
      </c>
      <c r="IY110" s="5">
        <f t="shared" ca="1" si="558"/>
        <v>740.86500000000001</v>
      </c>
      <c r="IZ110" s="5">
        <f t="shared" ca="1" si="558"/>
        <v>0</v>
      </c>
      <c r="JA110" s="5">
        <f t="shared" ca="1" si="558"/>
        <v>0</v>
      </c>
      <c r="JB110" s="5">
        <f t="shared" ca="1" si="558"/>
        <v>0</v>
      </c>
      <c r="JC110" s="5">
        <f t="shared" ca="1" si="558"/>
        <v>0</v>
      </c>
      <c r="JD110" s="5">
        <f t="shared" ca="1" si="559"/>
        <v>0</v>
      </c>
      <c r="JE110" s="5"/>
      <c r="JF110" s="5">
        <f t="shared" ca="1" si="560"/>
        <v>110.491</v>
      </c>
      <c r="JG110" s="5">
        <f t="shared" ca="1" si="560"/>
        <v>20.013300000000001</v>
      </c>
      <c r="JH110" s="5">
        <f t="shared" ca="1" si="560"/>
        <v>35.7014</v>
      </c>
      <c r="JI110" s="5">
        <f t="shared" ca="1" si="560"/>
        <v>18.754300000000001</v>
      </c>
      <c r="JJ110" s="5">
        <f t="shared" ca="1" si="560"/>
        <v>0</v>
      </c>
      <c r="JK110" s="5">
        <f t="shared" ca="1" si="560"/>
        <v>0.89959800000000001</v>
      </c>
      <c r="JL110" s="5">
        <f t="shared" ca="1" si="560"/>
        <v>1.99318</v>
      </c>
      <c r="JM110" s="5">
        <f t="shared" ca="1" si="560"/>
        <v>33.128999999999998</v>
      </c>
      <c r="JN110" s="5"/>
      <c r="JO110" s="20">
        <f t="shared" ca="1" si="505"/>
        <v>38.283740522639377</v>
      </c>
      <c r="JP110" s="20">
        <f t="shared" ca="1" si="506"/>
        <v>12.421484799301854</v>
      </c>
      <c r="JQ110" s="20">
        <f t="shared" ca="1" si="507"/>
        <v>2.5681586341412479</v>
      </c>
      <c r="JR110" s="20">
        <f t="shared" ca="1" si="508"/>
        <v>2.4493922405916333</v>
      </c>
      <c r="JS110" s="20">
        <f t="shared" ca="1" si="509"/>
        <v>0</v>
      </c>
      <c r="JT110" s="20">
        <f t="shared" ca="1" si="510"/>
        <v>0.1826007056041829</v>
      </c>
      <c r="JU110" s="20">
        <f t="shared" ca="1" si="511"/>
        <v>1.3814942995983426</v>
      </c>
      <c r="JV110" s="20">
        <f t="shared" ca="1" si="512"/>
        <v>4.666169807450613</v>
      </c>
      <c r="JW110" s="20">
        <f t="shared" ca="1" si="513"/>
        <v>14.61443154483309</v>
      </c>
      <c r="JX110" s="20">
        <f t="shared" ca="1" si="514"/>
        <v>0</v>
      </c>
      <c r="JY110" s="20">
        <f t="shared" ca="1" si="515"/>
        <v>0</v>
      </c>
    </row>
    <row r="111" spans="1:285" ht="15" customHeight="1" x14ac:dyDescent="0.25">
      <c r="A111" s="5">
        <f>IF('Old Results'!E91='New Results'!E91,'New Results'!E91,"0")</f>
        <v>53627.8</v>
      </c>
      <c r="B111" s="5">
        <f t="shared" si="561"/>
        <v>300</v>
      </c>
      <c r="C111" s="28">
        <f t="shared" si="413"/>
        <v>90</v>
      </c>
      <c r="D111" s="43">
        <f>'Old Results'!C91</f>
        <v>307606</v>
      </c>
      <c r="E111" s="43">
        <f>'New Results'!C91</f>
        <v>307606</v>
      </c>
      <c r="F111" s="5">
        <f t="shared" ca="1" si="432"/>
        <v>0</v>
      </c>
      <c r="G111" s="5">
        <f t="shared" ca="1" si="433"/>
        <v>0</v>
      </c>
      <c r="H111" s="5">
        <f t="shared" ca="1" si="434"/>
        <v>0</v>
      </c>
      <c r="I111" s="5">
        <f t="shared" ca="1" si="435"/>
        <v>0</v>
      </c>
      <c r="J111" s="5">
        <f t="shared" ca="1" si="436"/>
        <v>0</v>
      </c>
      <c r="K111" s="5">
        <f t="shared" ca="1" si="437"/>
        <v>0</v>
      </c>
      <c r="L111" s="5">
        <f t="shared" ca="1" si="438"/>
        <v>0</v>
      </c>
      <c r="M111" s="5">
        <f t="shared" ca="1" si="439"/>
        <v>0</v>
      </c>
      <c r="N111" s="5">
        <f t="shared" ca="1" si="440"/>
        <v>0</v>
      </c>
      <c r="O111" s="5">
        <f t="shared" ca="1" si="441"/>
        <v>0</v>
      </c>
      <c r="P111" s="5">
        <f t="shared" ca="1" si="442"/>
        <v>0</v>
      </c>
      <c r="Q111" s="5">
        <f t="shared" ca="1" si="442"/>
        <v>0</v>
      </c>
      <c r="R111" s="5">
        <f t="shared" ca="1" si="443"/>
        <v>0</v>
      </c>
      <c r="S111" s="5">
        <f t="shared" ca="1" si="444"/>
        <v>0</v>
      </c>
      <c r="T111" s="5">
        <f t="shared" ca="1" si="445"/>
        <v>0</v>
      </c>
      <c r="U111" s="5">
        <f t="shared" ca="1" si="446"/>
        <v>0</v>
      </c>
      <c r="V111" s="5">
        <f t="shared" ca="1" si="447"/>
        <v>0</v>
      </c>
      <c r="W111" s="5">
        <f t="shared" ca="1" si="448"/>
        <v>0</v>
      </c>
      <c r="X111" s="5">
        <f t="shared" ca="1" si="449"/>
        <v>0</v>
      </c>
      <c r="Y111" s="5">
        <f t="shared" ca="1" si="450"/>
        <v>0</v>
      </c>
      <c r="Z111" s="5">
        <f t="shared" ca="1" si="451"/>
        <v>0</v>
      </c>
      <c r="AA111" s="5">
        <f t="shared" ca="1" si="452"/>
        <v>0</v>
      </c>
      <c r="AB111" s="5">
        <f t="shared" ca="1" si="453"/>
        <v>0</v>
      </c>
      <c r="AC111" s="5">
        <f t="shared" ca="1" si="453"/>
        <v>0</v>
      </c>
      <c r="AD111" s="38">
        <f t="shared" ca="1" si="454"/>
        <v>0</v>
      </c>
      <c r="AE111" s="38">
        <f t="shared" ca="1" si="455"/>
        <v>0</v>
      </c>
      <c r="AF111" s="38">
        <f t="shared" ca="1" si="456"/>
        <v>0</v>
      </c>
      <c r="AG111" s="38">
        <f t="shared" ca="1" si="457"/>
        <v>0</v>
      </c>
      <c r="AH111" s="38">
        <f t="shared" ca="1" si="458"/>
        <v>0</v>
      </c>
      <c r="AI111" s="38">
        <f t="shared" ca="1" si="459"/>
        <v>0</v>
      </c>
      <c r="AJ111" s="38">
        <f t="shared" ca="1" si="460"/>
        <v>0</v>
      </c>
      <c r="AK111" s="38">
        <f t="shared" ca="1" si="461"/>
        <v>0</v>
      </c>
      <c r="AL111" s="34">
        <f t="shared" ca="1" si="516"/>
        <v>29.358550378721482</v>
      </c>
      <c r="AM111" s="34">
        <f t="shared" ca="1" si="517"/>
        <v>29.358550378721482</v>
      </c>
      <c r="AN111" s="25">
        <f t="shared" ca="1" si="462"/>
        <v>0</v>
      </c>
      <c r="AO111" s="35">
        <f t="shared" ca="1" si="417"/>
        <v>103.94</v>
      </c>
      <c r="AP111" s="35">
        <f t="shared" ca="1" si="418"/>
        <v>103.94</v>
      </c>
      <c r="AQ111" s="47">
        <f t="shared" ca="1" si="546"/>
        <v>0</v>
      </c>
      <c r="AR111" s="35">
        <f t="shared" ca="1" si="518"/>
        <v>3.9</v>
      </c>
      <c r="AS111" s="35">
        <f t="shared" ca="1" si="519"/>
        <v>3.9</v>
      </c>
      <c r="AT111" s="49">
        <f t="shared" ca="1" si="547"/>
        <v>0</v>
      </c>
      <c r="AU111" s="5"/>
      <c r="AV111" s="5">
        <f t="shared" ca="1" si="520"/>
        <v>0</v>
      </c>
      <c r="AW111" s="5">
        <f t="shared" ca="1" si="521"/>
        <v>0</v>
      </c>
      <c r="AX111" s="5">
        <f t="shared" ca="1" si="522"/>
        <v>0</v>
      </c>
      <c r="AY111" s="5">
        <f t="shared" ca="1" si="523"/>
        <v>0</v>
      </c>
      <c r="AZ111" s="5">
        <f t="shared" ca="1" si="524"/>
        <v>0</v>
      </c>
      <c r="BA111" s="5">
        <f t="shared" ca="1" si="525"/>
        <v>0</v>
      </c>
      <c r="BB111" s="5">
        <f t="shared" ca="1" si="526"/>
        <v>0</v>
      </c>
      <c r="BC111" s="5">
        <f t="shared" ca="1" si="527"/>
        <v>0</v>
      </c>
      <c r="BD111" s="5">
        <f t="shared" ca="1" si="528"/>
        <v>0</v>
      </c>
      <c r="BE111" s="5">
        <f t="shared" ca="1" si="529"/>
        <v>0</v>
      </c>
      <c r="BF111" s="5">
        <f t="shared" ca="1" si="530"/>
        <v>0</v>
      </c>
      <c r="BG111" s="5">
        <f t="shared" ca="1" si="531"/>
        <v>0</v>
      </c>
      <c r="BH111" s="5">
        <f t="shared" ca="1" si="463"/>
        <v>0</v>
      </c>
      <c r="BI111" s="5">
        <f t="shared" ca="1" si="464"/>
        <v>0</v>
      </c>
      <c r="BJ111" s="5">
        <f t="shared" ca="1" si="465"/>
        <v>0</v>
      </c>
      <c r="BK111" s="5">
        <f t="shared" ca="1" si="466"/>
        <v>0</v>
      </c>
      <c r="BL111" s="5">
        <f t="shared" ca="1" si="467"/>
        <v>0</v>
      </c>
      <c r="BM111" s="5">
        <f t="shared" ca="1" si="468"/>
        <v>0</v>
      </c>
      <c r="BN111" s="5">
        <f t="shared" ca="1" si="469"/>
        <v>0</v>
      </c>
      <c r="BO111" s="5">
        <f t="shared" ca="1" si="470"/>
        <v>0</v>
      </c>
      <c r="BP111" s="5">
        <f t="shared" ca="1" si="471"/>
        <v>0</v>
      </c>
      <c r="BQ111" s="5">
        <f t="shared" ca="1" si="472"/>
        <v>0</v>
      </c>
      <c r="BR111" s="5">
        <f t="shared" ca="1" si="473"/>
        <v>0</v>
      </c>
      <c r="BS111" s="5">
        <f t="shared" ca="1" si="473"/>
        <v>0</v>
      </c>
      <c r="BT111" s="38">
        <f t="shared" ca="1" si="474"/>
        <v>0</v>
      </c>
      <c r="BU111" s="38">
        <f t="shared" ca="1" si="475"/>
        <v>0</v>
      </c>
      <c r="BV111" s="38">
        <f t="shared" ca="1" si="476"/>
        <v>0</v>
      </c>
      <c r="BW111" s="38">
        <f t="shared" ca="1" si="477"/>
        <v>0</v>
      </c>
      <c r="BX111" s="38">
        <f t="shared" ca="1" si="478"/>
        <v>0</v>
      </c>
      <c r="BY111" s="38">
        <f t="shared" ca="1" si="479"/>
        <v>0</v>
      </c>
      <c r="BZ111" s="38">
        <f t="shared" ca="1" si="480"/>
        <v>0</v>
      </c>
      <c r="CA111" s="20">
        <f t="shared" ca="1" si="481"/>
        <v>0</v>
      </c>
      <c r="CB111" s="34">
        <f t="shared" ca="1" si="532"/>
        <v>30.695686565549952</v>
      </c>
      <c r="CC111" s="34">
        <f t="shared" ca="1" si="533"/>
        <v>30.695686565549952</v>
      </c>
      <c r="CD111" s="25">
        <f t="shared" ca="1" si="482"/>
        <v>0</v>
      </c>
      <c r="CE111" s="35">
        <f t="shared" ca="1" si="421"/>
        <v>107.842</v>
      </c>
      <c r="CF111" s="35">
        <f t="shared" ca="1" si="422"/>
        <v>107.842</v>
      </c>
      <c r="CG111" s="47">
        <f t="shared" ca="1" si="534"/>
        <v>0</v>
      </c>
      <c r="CJ111" s="5">
        <f t="shared" ca="1" si="548"/>
        <v>78</v>
      </c>
      <c r="CK111" s="5">
        <f t="shared" ca="1" si="549"/>
        <v>67</v>
      </c>
      <c r="CL111" s="66">
        <f t="shared" ca="1" si="550"/>
        <v>0.14102564102564108</v>
      </c>
      <c r="CO111" s="5">
        <f t="shared" ca="1" si="562"/>
        <v>404989</v>
      </c>
      <c r="CP111" s="5">
        <f t="shared" ca="1" si="562"/>
        <v>8.5694800000000004</v>
      </c>
      <c r="CQ111" s="5">
        <f t="shared" ca="1" si="562"/>
        <v>78693.3</v>
      </c>
      <c r="CR111" s="5">
        <f t="shared" ca="1" si="562"/>
        <v>16405.5</v>
      </c>
      <c r="CS111" s="5">
        <f t="shared" ca="1" si="562"/>
        <v>0</v>
      </c>
      <c r="CT111" s="5">
        <f t="shared" ca="1" si="562"/>
        <v>1739.23</v>
      </c>
      <c r="CU111" s="5">
        <f t="shared" ca="1" si="562"/>
        <v>0</v>
      </c>
      <c r="CV111" s="5">
        <f t="shared" ca="1" si="562"/>
        <v>78440.899999999994</v>
      </c>
      <c r="CW111" s="5">
        <f t="shared" ca="1" si="562"/>
        <v>229701</v>
      </c>
      <c r="CX111" s="5">
        <f t="shared" ca="1" si="562"/>
        <v>0</v>
      </c>
      <c r="CY111" s="5">
        <f t="shared" ca="1" si="562"/>
        <v>0</v>
      </c>
      <c r="CZ111" s="5">
        <f t="shared" ca="1" si="563"/>
        <v>0</v>
      </c>
      <c r="DA111" s="5"/>
      <c r="DB111" s="5">
        <f t="shared" ca="1" si="564"/>
        <v>1926.12</v>
      </c>
      <c r="DC111" s="5">
        <f t="shared" ca="1" si="564"/>
        <v>1317.08</v>
      </c>
      <c r="DD111" s="5">
        <f t="shared" ca="1" si="564"/>
        <v>0</v>
      </c>
      <c r="DE111" s="5">
        <f t="shared" ca="1" si="564"/>
        <v>0</v>
      </c>
      <c r="DF111" s="5">
        <f t="shared" ca="1" si="564"/>
        <v>0</v>
      </c>
      <c r="DG111" s="5">
        <f t="shared" ca="1" si="564"/>
        <v>0</v>
      </c>
      <c r="DH111" s="5">
        <f t="shared" ca="1" si="564"/>
        <v>609.04499999999996</v>
      </c>
      <c r="DI111" s="5">
        <f t="shared" ca="1" si="564"/>
        <v>0</v>
      </c>
      <c r="DJ111" s="5">
        <f t="shared" ca="1" si="564"/>
        <v>0</v>
      </c>
      <c r="DK111" s="5">
        <f t="shared" ca="1" si="564"/>
        <v>0</v>
      </c>
      <c r="DL111" s="5">
        <f t="shared" ca="1" si="564"/>
        <v>0</v>
      </c>
      <c r="DM111" s="5">
        <f t="shared" ca="1" si="565"/>
        <v>0</v>
      </c>
      <c r="DN111" s="5"/>
      <c r="DO111" s="5">
        <f t="shared" ca="1" si="566"/>
        <v>103.94</v>
      </c>
      <c r="DP111" s="5">
        <f t="shared" ca="1" si="566"/>
        <v>4.0384799999999998</v>
      </c>
      <c r="DQ111" s="5">
        <f t="shared" ca="1" si="566"/>
        <v>53.714100000000002</v>
      </c>
      <c r="DR111" s="5">
        <f t="shared" ca="1" si="566"/>
        <v>7.8797699999999997</v>
      </c>
      <c r="DS111" s="5">
        <f t="shared" ca="1" si="566"/>
        <v>0</v>
      </c>
      <c r="DT111" s="5">
        <f t="shared" ca="1" si="566"/>
        <v>0.54901699999999998</v>
      </c>
      <c r="DU111" s="5">
        <f t="shared" ca="1" si="566"/>
        <v>1.6341699999999999</v>
      </c>
      <c r="DV111" s="5">
        <f t="shared" ca="1" si="566"/>
        <v>36.124299999999998</v>
      </c>
      <c r="DW111" s="5"/>
      <c r="DX111" s="20">
        <f t="shared" ca="1" si="483"/>
        <v>29.358550378721482</v>
      </c>
      <c r="DY111" s="20">
        <f t="shared" ca="1" si="484"/>
        <v>2.4565102254010043</v>
      </c>
      <c r="DZ111" s="20">
        <f t="shared" ca="1" si="485"/>
        <v>5.0067602922364891</v>
      </c>
      <c r="EA111" s="20">
        <f t="shared" ca="1" si="486"/>
        <v>1.043778898257993</v>
      </c>
      <c r="EB111" s="20">
        <f t="shared" ca="1" si="487"/>
        <v>0</v>
      </c>
      <c r="EC111" s="20">
        <f t="shared" ca="1" si="488"/>
        <v>0.11065627827358199</v>
      </c>
      <c r="ED111" s="20">
        <f t="shared" ca="1" si="489"/>
        <v>1.1356889523717175</v>
      </c>
      <c r="EE111" s="20">
        <f t="shared" ca="1" si="490"/>
        <v>4.9907016659269994</v>
      </c>
      <c r="EF111" s="20">
        <f t="shared" ca="1" si="491"/>
        <v>14.61443154483309</v>
      </c>
      <c r="EG111" s="20">
        <f t="shared" ca="1" si="492"/>
        <v>0</v>
      </c>
      <c r="EH111" s="20">
        <f t="shared" ca="1" si="493"/>
        <v>0</v>
      </c>
      <c r="EI111" s="5"/>
      <c r="EJ111" s="5"/>
      <c r="EK111" s="5"/>
      <c r="EL111" s="5">
        <f t="shared" ca="1" si="551"/>
        <v>404989</v>
      </c>
      <c r="EM111" s="5">
        <f t="shared" ca="1" si="551"/>
        <v>8.5694800000000004</v>
      </c>
      <c r="EN111" s="5">
        <f t="shared" ca="1" si="551"/>
        <v>78693.3</v>
      </c>
      <c r="EO111" s="5">
        <f t="shared" ca="1" si="551"/>
        <v>16405.5</v>
      </c>
      <c r="EP111" s="5">
        <f t="shared" ca="1" si="551"/>
        <v>0</v>
      </c>
      <c r="EQ111" s="5">
        <f t="shared" ca="1" si="551"/>
        <v>1739.23</v>
      </c>
      <c r="ER111" s="5">
        <f t="shared" ca="1" si="551"/>
        <v>0</v>
      </c>
      <c r="ES111" s="5">
        <f t="shared" ca="1" si="551"/>
        <v>78440.899999999994</v>
      </c>
      <c r="ET111" s="5">
        <f t="shared" ca="1" si="551"/>
        <v>229701</v>
      </c>
      <c r="EU111" s="5">
        <f t="shared" ca="1" si="551"/>
        <v>0</v>
      </c>
      <c r="EV111" s="5">
        <f t="shared" ca="1" si="551"/>
        <v>0</v>
      </c>
      <c r="EW111" s="5">
        <f t="shared" ca="1" si="552"/>
        <v>0</v>
      </c>
      <c r="EX111" s="5"/>
      <c r="EY111" s="5">
        <f t="shared" ca="1" si="553"/>
        <v>1926.12</v>
      </c>
      <c r="EZ111" s="5">
        <f t="shared" ca="1" si="553"/>
        <v>1317.08</v>
      </c>
      <c r="FA111" s="5">
        <f t="shared" ca="1" si="553"/>
        <v>0</v>
      </c>
      <c r="FB111" s="5">
        <f t="shared" ca="1" si="553"/>
        <v>0</v>
      </c>
      <c r="FC111" s="5">
        <f t="shared" ca="1" si="553"/>
        <v>0</v>
      </c>
      <c r="FD111" s="5">
        <f t="shared" ca="1" si="553"/>
        <v>0</v>
      </c>
      <c r="FE111" s="5">
        <f t="shared" ca="1" si="553"/>
        <v>609.04499999999996</v>
      </c>
      <c r="FF111" s="5">
        <f t="shared" ca="1" si="553"/>
        <v>0</v>
      </c>
      <c r="FG111" s="5">
        <f t="shared" ca="1" si="553"/>
        <v>0</v>
      </c>
      <c r="FH111" s="5">
        <f t="shared" ca="1" si="553"/>
        <v>0</v>
      </c>
      <c r="FI111" s="5">
        <f t="shared" ca="1" si="553"/>
        <v>0</v>
      </c>
      <c r="FJ111" s="5">
        <f t="shared" ca="1" si="554"/>
        <v>0</v>
      </c>
      <c r="FK111" s="5"/>
      <c r="FL111" s="5">
        <f t="shared" ca="1" si="555"/>
        <v>103.94</v>
      </c>
      <c r="FM111" s="5">
        <f t="shared" ca="1" si="555"/>
        <v>4.0384799999999998</v>
      </c>
      <c r="FN111" s="5">
        <f t="shared" ca="1" si="555"/>
        <v>53.714100000000002</v>
      </c>
      <c r="FO111" s="5">
        <f t="shared" ca="1" si="555"/>
        <v>7.8797699999999997</v>
      </c>
      <c r="FP111" s="5">
        <f t="shared" ca="1" si="555"/>
        <v>0</v>
      </c>
      <c r="FQ111" s="5">
        <f t="shared" ca="1" si="555"/>
        <v>0.54901699999999998</v>
      </c>
      <c r="FR111" s="5">
        <f t="shared" ca="1" si="555"/>
        <v>1.6341699999999999</v>
      </c>
      <c r="FS111" s="5">
        <f t="shared" ca="1" si="555"/>
        <v>36.124299999999998</v>
      </c>
      <c r="FT111" s="5"/>
      <c r="FU111" s="20">
        <f t="shared" ca="1" si="494"/>
        <v>29.358550378721482</v>
      </c>
      <c r="FV111" s="20">
        <f t="shared" ca="1" si="495"/>
        <v>2.4565102254010043</v>
      </c>
      <c r="FW111" s="20">
        <f t="shared" ca="1" si="496"/>
        <v>5.0067602922364891</v>
      </c>
      <c r="FX111" s="20">
        <f t="shared" ca="1" si="497"/>
        <v>1.043778898257993</v>
      </c>
      <c r="FY111" s="20">
        <f t="shared" ca="1" si="498"/>
        <v>0</v>
      </c>
      <c r="FZ111" s="20">
        <f t="shared" ca="1" si="499"/>
        <v>0.11065627827358199</v>
      </c>
      <c r="GA111" s="20">
        <f t="shared" ca="1" si="500"/>
        <v>1.1356889523717175</v>
      </c>
      <c r="GB111" s="20">
        <f t="shared" ca="1" si="501"/>
        <v>4.9907016659269994</v>
      </c>
      <c r="GC111" s="20">
        <f t="shared" ca="1" si="502"/>
        <v>14.61443154483309</v>
      </c>
      <c r="GD111" s="20">
        <f t="shared" ca="1" si="503"/>
        <v>0</v>
      </c>
      <c r="GE111" s="20">
        <f t="shared" ca="1" si="504"/>
        <v>0</v>
      </c>
      <c r="GF111" s="5"/>
      <c r="GG111" s="5"/>
      <c r="GH111" s="5"/>
      <c r="GI111" s="5">
        <f t="shared" ca="1" si="567"/>
        <v>414845</v>
      </c>
      <c r="GJ111" s="5">
        <f t="shared" ca="1" si="567"/>
        <v>9.4745699999999999</v>
      </c>
      <c r="GK111" s="5">
        <f t="shared" ca="1" si="567"/>
        <v>75404.399999999994</v>
      </c>
      <c r="GL111" s="5">
        <f t="shared" ca="1" si="567"/>
        <v>35578.699999999997</v>
      </c>
      <c r="GM111" s="5">
        <f t="shared" ca="1" si="567"/>
        <v>0</v>
      </c>
      <c r="GN111" s="5">
        <f t="shared" ca="1" si="567"/>
        <v>1376.63</v>
      </c>
      <c r="GO111" s="5">
        <f t="shared" ca="1" si="567"/>
        <v>0</v>
      </c>
      <c r="GP111" s="5">
        <f t="shared" ca="1" si="567"/>
        <v>72774.600000000006</v>
      </c>
      <c r="GQ111" s="5">
        <f t="shared" ca="1" si="567"/>
        <v>229701</v>
      </c>
      <c r="GR111" s="5">
        <f t="shared" ca="1" si="567"/>
        <v>0</v>
      </c>
      <c r="GS111" s="5">
        <f t="shared" ca="1" si="567"/>
        <v>0</v>
      </c>
      <c r="GT111" s="5">
        <f t="shared" ca="1" si="568"/>
        <v>0</v>
      </c>
      <c r="GU111" s="5"/>
      <c r="GV111" s="5">
        <f t="shared" ca="1" si="569"/>
        <v>2306.91</v>
      </c>
      <c r="GW111" s="5">
        <f t="shared" ca="1" si="569"/>
        <v>1666.48</v>
      </c>
      <c r="GX111" s="5">
        <f t="shared" ca="1" si="569"/>
        <v>0</v>
      </c>
      <c r="GY111" s="5">
        <f t="shared" ca="1" si="569"/>
        <v>0</v>
      </c>
      <c r="GZ111" s="5">
        <f t="shared" ca="1" si="569"/>
        <v>0</v>
      </c>
      <c r="HA111" s="5">
        <f t="shared" ca="1" si="569"/>
        <v>0</v>
      </c>
      <c r="HB111" s="5">
        <f t="shared" ca="1" si="569"/>
        <v>640.42700000000002</v>
      </c>
      <c r="HC111" s="5">
        <f t="shared" ca="1" si="569"/>
        <v>0</v>
      </c>
      <c r="HD111" s="5">
        <f t="shared" ca="1" si="569"/>
        <v>0</v>
      </c>
      <c r="HE111" s="5">
        <f t="shared" ca="1" si="569"/>
        <v>0</v>
      </c>
      <c r="HF111" s="5">
        <f t="shared" ca="1" si="569"/>
        <v>0</v>
      </c>
      <c r="HG111" s="5">
        <f t="shared" ca="1" si="570"/>
        <v>0</v>
      </c>
      <c r="HH111" s="5"/>
      <c r="HI111" s="5">
        <f t="shared" ca="1" si="571"/>
        <v>107.842</v>
      </c>
      <c r="HJ111" s="5">
        <f t="shared" ca="1" si="571"/>
        <v>5.1091100000000003</v>
      </c>
      <c r="HK111" s="5">
        <f t="shared" ca="1" si="571"/>
        <v>50.322299999999998</v>
      </c>
      <c r="HL111" s="5">
        <f t="shared" ca="1" si="571"/>
        <v>16.961099999999998</v>
      </c>
      <c r="HM111" s="5">
        <f t="shared" ca="1" si="571"/>
        <v>0</v>
      </c>
      <c r="HN111" s="5">
        <f t="shared" ca="1" si="571"/>
        <v>0.43537900000000002</v>
      </c>
      <c r="HO111" s="5">
        <f t="shared" ca="1" si="571"/>
        <v>1.7182900000000001</v>
      </c>
      <c r="HP111" s="5">
        <f t="shared" ca="1" si="571"/>
        <v>33.295900000000003</v>
      </c>
      <c r="HQ111" s="5"/>
      <c r="HR111" s="20">
        <f t="shared" ca="1" si="535"/>
        <v>30.695686565549952</v>
      </c>
      <c r="HS111" s="20">
        <f t="shared" ca="1" si="536"/>
        <v>3.1080955629885993</v>
      </c>
      <c r="HT111" s="20">
        <f t="shared" ca="1" si="537"/>
        <v>4.797508247588004</v>
      </c>
      <c r="HU111" s="20">
        <f t="shared" ca="1" si="538"/>
        <v>2.2636491595776813</v>
      </c>
      <c r="HV111" s="20">
        <f t="shared" ca="1" si="539"/>
        <v>0</v>
      </c>
      <c r="HW111" s="20">
        <f t="shared" ca="1" si="540"/>
        <v>8.7586318290140561E-2</v>
      </c>
      <c r="HX111" s="20">
        <f t="shared" ca="1" si="541"/>
        <v>1.1942071089994368</v>
      </c>
      <c r="HY111" s="20">
        <f t="shared" ca="1" si="542"/>
        <v>4.6301905951763827</v>
      </c>
      <c r="HZ111" s="20">
        <f t="shared" ca="1" si="543"/>
        <v>14.61443154483309</v>
      </c>
      <c r="IA111" s="20">
        <f t="shared" ca="1" si="544"/>
        <v>0</v>
      </c>
      <c r="IB111" s="20">
        <f t="shared" ca="1" si="545"/>
        <v>0</v>
      </c>
      <c r="IC111" s="5"/>
      <c r="ID111" s="5"/>
      <c r="IE111" s="5"/>
      <c r="IF111" s="5">
        <f t="shared" ca="1" si="556"/>
        <v>414845</v>
      </c>
      <c r="IG111" s="5">
        <f t="shared" ca="1" si="556"/>
        <v>9.4745699999999999</v>
      </c>
      <c r="IH111" s="5">
        <f t="shared" ca="1" si="556"/>
        <v>75404.399999999994</v>
      </c>
      <c r="II111" s="5">
        <f t="shared" ca="1" si="556"/>
        <v>35578.699999999997</v>
      </c>
      <c r="IJ111" s="5">
        <f t="shared" ca="1" si="556"/>
        <v>0</v>
      </c>
      <c r="IK111" s="5">
        <f t="shared" ca="1" si="556"/>
        <v>1376.63</v>
      </c>
      <c r="IL111" s="5">
        <f t="shared" ca="1" si="556"/>
        <v>0</v>
      </c>
      <c r="IM111" s="5">
        <f t="shared" ca="1" si="556"/>
        <v>72774.600000000006</v>
      </c>
      <c r="IN111" s="5">
        <f t="shared" ca="1" si="556"/>
        <v>229701</v>
      </c>
      <c r="IO111" s="5">
        <f t="shared" ca="1" si="556"/>
        <v>0</v>
      </c>
      <c r="IP111" s="5">
        <f t="shared" ca="1" si="556"/>
        <v>0</v>
      </c>
      <c r="IQ111" s="5">
        <f t="shared" ca="1" si="557"/>
        <v>0</v>
      </c>
      <c r="IR111" s="5"/>
      <c r="IS111" s="5">
        <f t="shared" ca="1" si="558"/>
        <v>2306.91</v>
      </c>
      <c r="IT111" s="5">
        <f t="shared" ca="1" si="558"/>
        <v>1666.48</v>
      </c>
      <c r="IU111" s="5">
        <f t="shared" ca="1" si="558"/>
        <v>0</v>
      </c>
      <c r="IV111" s="5">
        <f t="shared" ca="1" si="558"/>
        <v>0</v>
      </c>
      <c r="IW111" s="5">
        <f t="shared" ca="1" si="558"/>
        <v>0</v>
      </c>
      <c r="IX111" s="5">
        <f t="shared" ca="1" si="558"/>
        <v>0</v>
      </c>
      <c r="IY111" s="5">
        <f t="shared" ca="1" si="558"/>
        <v>640.42700000000002</v>
      </c>
      <c r="IZ111" s="5">
        <f t="shared" ca="1" si="558"/>
        <v>0</v>
      </c>
      <c r="JA111" s="5">
        <f t="shared" ca="1" si="558"/>
        <v>0</v>
      </c>
      <c r="JB111" s="5">
        <f t="shared" ca="1" si="558"/>
        <v>0</v>
      </c>
      <c r="JC111" s="5">
        <f t="shared" ca="1" si="558"/>
        <v>0</v>
      </c>
      <c r="JD111" s="5">
        <f t="shared" ca="1" si="559"/>
        <v>0</v>
      </c>
      <c r="JE111" s="5"/>
      <c r="JF111" s="5">
        <f t="shared" ca="1" si="560"/>
        <v>107.842</v>
      </c>
      <c r="JG111" s="5">
        <f t="shared" ca="1" si="560"/>
        <v>5.1091100000000003</v>
      </c>
      <c r="JH111" s="5">
        <f t="shared" ca="1" si="560"/>
        <v>50.322299999999998</v>
      </c>
      <c r="JI111" s="5">
        <f t="shared" ca="1" si="560"/>
        <v>16.961099999999998</v>
      </c>
      <c r="JJ111" s="5">
        <f t="shared" ca="1" si="560"/>
        <v>0</v>
      </c>
      <c r="JK111" s="5">
        <f t="shared" ca="1" si="560"/>
        <v>0.43537900000000002</v>
      </c>
      <c r="JL111" s="5">
        <f t="shared" ca="1" si="560"/>
        <v>1.7182900000000001</v>
      </c>
      <c r="JM111" s="5">
        <f t="shared" ca="1" si="560"/>
        <v>33.295900000000003</v>
      </c>
      <c r="JN111" s="5"/>
      <c r="JO111" s="20">
        <f t="shared" ca="1" si="505"/>
        <v>30.695686565549952</v>
      </c>
      <c r="JP111" s="20">
        <f t="shared" ca="1" si="506"/>
        <v>3.1080955629885993</v>
      </c>
      <c r="JQ111" s="20">
        <f t="shared" ca="1" si="507"/>
        <v>4.797508247588004</v>
      </c>
      <c r="JR111" s="20">
        <f t="shared" ca="1" si="508"/>
        <v>2.2636491595776813</v>
      </c>
      <c r="JS111" s="20">
        <f t="shared" ca="1" si="509"/>
        <v>0</v>
      </c>
      <c r="JT111" s="20">
        <f t="shared" ca="1" si="510"/>
        <v>8.7586318290140561E-2</v>
      </c>
      <c r="JU111" s="20">
        <f t="shared" ca="1" si="511"/>
        <v>1.1942071089994368</v>
      </c>
      <c r="JV111" s="20">
        <f t="shared" ca="1" si="512"/>
        <v>4.6301905951763827</v>
      </c>
      <c r="JW111" s="20">
        <f t="shared" ca="1" si="513"/>
        <v>14.61443154483309</v>
      </c>
      <c r="JX111" s="20">
        <f t="shared" ca="1" si="514"/>
        <v>0</v>
      </c>
      <c r="JY111" s="20">
        <f t="shared" ca="1" si="515"/>
        <v>0</v>
      </c>
    </row>
    <row r="112" spans="1:285" ht="15" customHeight="1" x14ac:dyDescent="0.25">
      <c r="A112" s="5">
        <f>IF('Old Results'!E92='New Results'!E92,'New Results'!E92,"0")</f>
        <v>53627.8</v>
      </c>
      <c r="B112" s="5">
        <f t="shared" si="561"/>
        <v>300</v>
      </c>
      <c r="C112" s="28">
        <f t="shared" si="413"/>
        <v>91</v>
      </c>
      <c r="D112" s="43">
        <f>'Old Results'!C92</f>
        <v>307706</v>
      </c>
      <c r="E112" s="43">
        <f>'New Results'!C92</f>
        <v>307706</v>
      </c>
      <c r="F112" s="5">
        <f t="shared" ca="1" si="432"/>
        <v>0</v>
      </c>
      <c r="G112" s="5">
        <f t="shared" ca="1" si="433"/>
        <v>0</v>
      </c>
      <c r="H112" s="5">
        <f t="shared" ca="1" si="434"/>
        <v>0</v>
      </c>
      <c r="I112" s="5">
        <f t="shared" ca="1" si="435"/>
        <v>0</v>
      </c>
      <c r="J112" s="5">
        <f t="shared" ca="1" si="436"/>
        <v>0</v>
      </c>
      <c r="K112" s="5">
        <f t="shared" ca="1" si="437"/>
        <v>0</v>
      </c>
      <c r="L112" s="5">
        <f t="shared" ca="1" si="438"/>
        <v>0</v>
      </c>
      <c r="M112" s="5">
        <f t="shared" ca="1" si="439"/>
        <v>0</v>
      </c>
      <c r="N112" s="5">
        <f t="shared" ca="1" si="440"/>
        <v>0</v>
      </c>
      <c r="O112" s="5">
        <f t="shared" ca="1" si="441"/>
        <v>0</v>
      </c>
      <c r="P112" s="5">
        <f t="shared" ca="1" si="442"/>
        <v>0</v>
      </c>
      <c r="Q112" s="5">
        <f t="shared" ca="1" si="442"/>
        <v>0</v>
      </c>
      <c r="R112" s="5">
        <f t="shared" ca="1" si="443"/>
        <v>0</v>
      </c>
      <c r="S112" s="5">
        <f t="shared" ca="1" si="444"/>
        <v>0</v>
      </c>
      <c r="T112" s="5">
        <f t="shared" ca="1" si="445"/>
        <v>0</v>
      </c>
      <c r="U112" s="5">
        <f t="shared" ca="1" si="446"/>
        <v>0</v>
      </c>
      <c r="V112" s="5">
        <f t="shared" ca="1" si="447"/>
        <v>0</v>
      </c>
      <c r="W112" s="5">
        <f t="shared" ca="1" si="448"/>
        <v>0</v>
      </c>
      <c r="X112" s="5">
        <f t="shared" ca="1" si="449"/>
        <v>0</v>
      </c>
      <c r="Y112" s="5">
        <f t="shared" ca="1" si="450"/>
        <v>0</v>
      </c>
      <c r="Z112" s="5">
        <f t="shared" ca="1" si="451"/>
        <v>0</v>
      </c>
      <c r="AA112" s="5">
        <f t="shared" ca="1" si="452"/>
        <v>0</v>
      </c>
      <c r="AB112" s="5">
        <f t="shared" ca="1" si="453"/>
        <v>0</v>
      </c>
      <c r="AC112" s="5">
        <f t="shared" ca="1" si="453"/>
        <v>0</v>
      </c>
      <c r="AD112" s="38">
        <f t="shared" ca="1" si="454"/>
        <v>0</v>
      </c>
      <c r="AE112" s="38">
        <f t="shared" ca="1" si="455"/>
        <v>0</v>
      </c>
      <c r="AF112" s="38">
        <f t="shared" ca="1" si="456"/>
        <v>0</v>
      </c>
      <c r="AG112" s="38">
        <f t="shared" ca="1" si="457"/>
        <v>0</v>
      </c>
      <c r="AH112" s="38">
        <f t="shared" ca="1" si="458"/>
        <v>0</v>
      </c>
      <c r="AI112" s="38">
        <f t="shared" ca="1" si="459"/>
        <v>0</v>
      </c>
      <c r="AJ112" s="38">
        <f t="shared" ca="1" si="460"/>
        <v>0</v>
      </c>
      <c r="AK112" s="38">
        <f t="shared" ca="1" si="461"/>
        <v>0</v>
      </c>
      <c r="AL112" s="34">
        <f t="shared" ca="1" si="516"/>
        <v>38.096368376103435</v>
      </c>
      <c r="AM112" s="34">
        <f t="shared" ca="1" si="517"/>
        <v>38.096368376103435</v>
      </c>
      <c r="AN112" s="25">
        <f t="shared" ca="1" si="462"/>
        <v>0</v>
      </c>
      <c r="AO112" s="35">
        <f t="shared" ca="1" si="417"/>
        <v>131.84299999999999</v>
      </c>
      <c r="AP112" s="35">
        <f t="shared" ca="1" si="418"/>
        <v>131.84299999999999</v>
      </c>
      <c r="AQ112" s="47">
        <f t="shared" ca="1" si="546"/>
        <v>0</v>
      </c>
      <c r="AR112" s="35">
        <f t="shared" ca="1" si="518"/>
        <v>-24</v>
      </c>
      <c r="AS112" s="35">
        <f t="shared" ca="1" si="519"/>
        <v>-24</v>
      </c>
      <c r="AT112" s="49">
        <f t="shared" ca="1" si="547"/>
        <v>0</v>
      </c>
      <c r="AU112" s="5"/>
      <c r="AV112" s="5">
        <f t="shared" ca="1" si="520"/>
        <v>0</v>
      </c>
      <c r="AW112" s="5">
        <f t="shared" ca="1" si="521"/>
        <v>0</v>
      </c>
      <c r="AX112" s="5">
        <f t="shared" ca="1" si="522"/>
        <v>0</v>
      </c>
      <c r="AY112" s="5">
        <f t="shared" ca="1" si="523"/>
        <v>0</v>
      </c>
      <c r="AZ112" s="5">
        <f t="shared" ca="1" si="524"/>
        <v>0</v>
      </c>
      <c r="BA112" s="5">
        <f t="shared" ca="1" si="525"/>
        <v>0</v>
      </c>
      <c r="BB112" s="5">
        <f t="shared" ca="1" si="526"/>
        <v>0</v>
      </c>
      <c r="BC112" s="5">
        <f t="shared" ca="1" si="527"/>
        <v>0</v>
      </c>
      <c r="BD112" s="5">
        <f t="shared" ca="1" si="528"/>
        <v>0</v>
      </c>
      <c r="BE112" s="5">
        <f t="shared" ca="1" si="529"/>
        <v>0</v>
      </c>
      <c r="BF112" s="5">
        <f t="shared" ca="1" si="530"/>
        <v>0</v>
      </c>
      <c r="BG112" s="5">
        <f t="shared" ca="1" si="531"/>
        <v>0</v>
      </c>
      <c r="BH112" s="5">
        <f t="shared" ca="1" si="463"/>
        <v>0</v>
      </c>
      <c r="BI112" s="5">
        <f t="shared" ca="1" si="464"/>
        <v>0</v>
      </c>
      <c r="BJ112" s="5">
        <f t="shared" ca="1" si="465"/>
        <v>0</v>
      </c>
      <c r="BK112" s="5">
        <f t="shared" ca="1" si="466"/>
        <v>0</v>
      </c>
      <c r="BL112" s="5">
        <f t="shared" ca="1" si="467"/>
        <v>0</v>
      </c>
      <c r="BM112" s="5">
        <f t="shared" ca="1" si="468"/>
        <v>0</v>
      </c>
      <c r="BN112" s="5">
        <f t="shared" ca="1" si="469"/>
        <v>0</v>
      </c>
      <c r="BO112" s="5">
        <f t="shared" ca="1" si="470"/>
        <v>0</v>
      </c>
      <c r="BP112" s="5">
        <f t="shared" ca="1" si="471"/>
        <v>0</v>
      </c>
      <c r="BQ112" s="5">
        <f t="shared" ca="1" si="472"/>
        <v>0</v>
      </c>
      <c r="BR112" s="5">
        <f t="shared" ca="1" si="473"/>
        <v>0</v>
      </c>
      <c r="BS112" s="5">
        <f t="shared" ca="1" si="473"/>
        <v>0</v>
      </c>
      <c r="BT112" s="38">
        <f t="shared" ca="1" si="474"/>
        <v>0</v>
      </c>
      <c r="BU112" s="38">
        <f t="shared" ca="1" si="475"/>
        <v>0</v>
      </c>
      <c r="BV112" s="38">
        <f t="shared" ca="1" si="476"/>
        <v>0</v>
      </c>
      <c r="BW112" s="38">
        <f t="shared" ca="1" si="477"/>
        <v>0</v>
      </c>
      <c r="BX112" s="38">
        <f t="shared" ca="1" si="478"/>
        <v>0</v>
      </c>
      <c r="BY112" s="38">
        <f t="shared" ca="1" si="479"/>
        <v>0</v>
      </c>
      <c r="BZ112" s="38">
        <f t="shared" ca="1" si="480"/>
        <v>0</v>
      </c>
      <c r="CA112" s="20">
        <f t="shared" ca="1" si="481"/>
        <v>0</v>
      </c>
      <c r="CB112" s="34">
        <f t="shared" ca="1" si="532"/>
        <v>30.695686565549952</v>
      </c>
      <c r="CC112" s="34">
        <f t="shared" ca="1" si="533"/>
        <v>30.695686565549952</v>
      </c>
      <c r="CD112" s="25">
        <f t="shared" ca="1" si="482"/>
        <v>0</v>
      </c>
      <c r="CE112" s="35">
        <f t="shared" ca="1" si="421"/>
        <v>107.842</v>
      </c>
      <c r="CF112" s="35">
        <f t="shared" ca="1" si="422"/>
        <v>107.842</v>
      </c>
      <c r="CG112" s="47">
        <f t="shared" ca="1" si="534"/>
        <v>0</v>
      </c>
      <c r="CJ112" s="5">
        <f t="shared" ca="1" si="548"/>
        <v>83</v>
      </c>
      <c r="CK112" s="5">
        <f t="shared" ca="1" si="549"/>
        <v>73</v>
      </c>
      <c r="CL112" s="66">
        <f t="shared" ca="1" si="550"/>
        <v>0.12048192771084343</v>
      </c>
      <c r="CO112" s="5">
        <f t="shared" ca="1" si="562"/>
        <v>464052</v>
      </c>
      <c r="CP112" s="5">
        <f t="shared" ca="1" si="562"/>
        <v>25.946100000000001</v>
      </c>
      <c r="CQ112" s="5">
        <f t="shared" ca="1" si="562"/>
        <v>135449</v>
      </c>
      <c r="CR112" s="5">
        <f t="shared" ca="1" si="562"/>
        <v>17494.7</v>
      </c>
      <c r="CS112" s="5">
        <f t="shared" ca="1" si="562"/>
        <v>0</v>
      </c>
      <c r="CT112" s="5">
        <f t="shared" ca="1" si="562"/>
        <v>2939.66</v>
      </c>
      <c r="CU112" s="5">
        <f t="shared" ca="1" si="562"/>
        <v>0</v>
      </c>
      <c r="CV112" s="5">
        <f t="shared" ca="1" si="562"/>
        <v>78440.899999999994</v>
      </c>
      <c r="CW112" s="5">
        <f t="shared" ca="1" si="562"/>
        <v>229701</v>
      </c>
      <c r="CX112" s="5">
        <f t="shared" ca="1" si="562"/>
        <v>0</v>
      </c>
      <c r="CY112" s="5">
        <f t="shared" ca="1" si="562"/>
        <v>0</v>
      </c>
      <c r="CZ112" s="5">
        <f t="shared" ca="1" si="563"/>
        <v>0</v>
      </c>
      <c r="DA112" s="5"/>
      <c r="DB112" s="5">
        <f t="shared" ca="1" si="564"/>
        <v>4596.79</v>
      </c>
      <c r="DC112" s="5">
        <f t="shared" ca="1" si="564"/>
        <v>3987.75</v>
      </c>
      <c r="DD112" s="5">
        <f t="shared" ca="1" si="564"/>
        <v>0</v>
      </c>
      <c r="DE112" s="5">
        <f t="shared" ca="1" si="564"/>
        <v>0</v>
      </c>
      <c r="DF112" s="5">
        <f t="shared" ca="1" si="564"/>
        <v>0</v>
      </c>
      <c r="DG112" s="5">
        <f t="shared" ca="1" si="564"/>
        <v>0</v>
      </c>
      <c r="DH112" s="5">
        <f t="shared" ca="1" si="564"/>
        <v>609.04600000000005</v>
      </c>
      <c r="DI112" s="5">
        <f t="shared" ca="1" si="564"/>
        <v>0</v>
      </c>
      <c r="DJ112" s="5">
        <f t="shared" ca="1" si="564"/>
        <v>0</v>
      </c>
      <c r="DK112" s="5">
        <f t="shared" ca="1" si="564"/>
        <v>0</v>
      </c>
      <c r="DL112" s="5">
        <f t="shared" ca="1" si="564"/>
        <v>0</v>
      </c>
      <c r="DM112" s="5">
        <f t="shared" ca="1" si="565"/>
        <v>0</v>
      </c>
      <c r="DN112" s="5"/>
      <c r="DO112" s="5">
        <f t="shared" ca="1" si="566"/>
        <v>131.84299999999999</v>
      </c>
      <c r="DP112" s="5">
        <f t="shared" ca="1" si="566"/>
        <v>10.972200000000001</v>
      </c>
      <c r="DQ112" s="5">
        <f t="shared" ca="1" si="566"/>
        <v>74.637900000000002</v>
      </c>
      <c r="DR112" s="5">
        <f t="shared" ca="1" si="566"/>
        <v>7.4868199999999998</v>
      </c>
      <c r="DS112" s="5">
        <f t="shared" ca="1" si="566"/>
        <v>0</v>
      </c>
      <c r="DT112" s="5">
        <f t="shared" ca="1" si="566"/>
        <v>0.98791499999999999</v>
      </c>
      <c r="DU112" s="5">
        <f t="shared" ca="1" si="566"/>
        <v>1.6341699999999999</v>
      </c>
      <c r="DV112" s="5">
        <f t="shared" ca="1" si="566"/>
        <v>36.124299999999998</v>
      </c>
      <c r="DW112" s="5"/>
      <c r="DX112" s="20">
        <f t="shared" ca="1" si="483"/>
        <v>38.096368376103435</v>
      </c>
      <c r="DY112" s="20">
        <f t="shared" ca="1" si="484"/>
        <v>7.4376261583208709</v>
      </c>
      <c r="DZ112" s="20">
        <f t="shared" ca="1" si="485"/>
        <v>8.6177689183595074</v>
      </c>
      <c r="EA112" s="20">
        <f t="shared" ca="1" si="486"/>
        <v>1.1130778514128865</v>
      </c>
      <c r="EB112" s="20">
        <f t="shared" ca="1" si="487"/>
        <v>0</v>
      </c>
      <c r="EC112" s="20">
        <f t="shared" ca="1" si="488"/>
        <v>0.18703209753150415</v>
      </c>
      <c r="ED112" s="20">
        <f t="shared" ca="1" si="489"/>
        <v>1.1356908170762179</v>
      </c>
      <c r="EE112" s="20">
        <f t="shared" ca="1" si="490"/>
        <v>4.9907016659269994</v>
      </c>
      <c r="EF112" s="20">
        <f t="shared" ca="1" si="491"/>
        <v>14.61443154483309</v>
      </c>
      <c r="EG112" s="20">
        <f t="shared" ca="1" si="492"/>
        <v>0</v>
      </c>
      <c r="EH112" s="20">
        <f t="shared" ca="1" si="493"/>
        <v>0</v>
      </c>
      <c r="EI112" s="5"/>
      <c r="EJ112" s="5"/>
      <c r="EK112" s="5"/>
      <c r="EL112" s="5">
        <f t="shared" ca="1" si="551"/>
        <v>464052</v>
      </c>
      <c r="EM112" s="5">
        <f t="shared" ca="1" si="551"/>
        <v>25.946100000000001</v>
      </c>
      <c r="EN112" s="5">
        <f t="shared" ca="1" si="551"/>
        <v>135449</v>
      </c>
      <c r="EO112" s="5">
        <f t="shared" ca="1" si="551"/>
        <v>17494.7</v>
      </c>
      <c r="EP112" s="5">
        <f t="shared" ca="1" si="551"/>
        <v>0</v>
      </c>
      <c r="EQ112" s="5">
        <f t="shared" ca="1" si="551"/>
        <v>2939.66</v>
      </c>
      <c r="ER112" s="5">
        <f t="shared" ca="1" si="551"/>
        <v>0</v>
      </c>
      <c r="ES112" s="5">
        <f t="shared" ca="1" si="551"/>
        <v>78440.899999999994</v>
      </c>
      <c r="ET112" s="5">
        <f t="shared" ca="1" si="551"/>
        <v>229701</v>
      </c>
      <c r="EU112" s="5">
        <f t="shared" ca="1" si="551"/>
        <v>0</v>
      </c>
      <c r="EV112" s="5">
        <f t="shared" ca="1" si="551"/>
        <v>0</v>
      </c>
      <c r="EW112" s="5">
        <f t="shared" ca="1" si="552"/>
        <v>0</v>
      </c>
      <c r="EX112" s="5"/>
      <c r="EY112" s="5">
        <f t="shared" ca="1" si="553"/>
        <v>4596.79</v>
      </c>
      <c r="EZ112" s="5">
        <f t="shared" ca="1" si="553"/>
        <v>3987.75</v>
      </c>
      <c r="FA112" s="5">
        <f t="shared" ca="1" si="553"/>
        <v>0</v>
      </c>
      <c r="FB112" s="5">
        <f t="shared" ca="1" si="553"/>
        <v>0</v>
      </c>
      <c r="FC112" s="5">
        <f t="shared" ca="1" si="553"/>
        <v>0</v>
      </c>
      <c r="FD112" s="5">
        <f t="shared" ca="1" si="553"/>
        <v>0</v>
      </c>
      <c r="FE112" s="5">
        <f t="shared" ca="1" si="553"/>
        <v>609.04600000000005</v>
      </c>
      <c r="FF112" s="5">
        <f t="shared" ca="1" si="553"/>
        <v>0</v>
      </c>
      <c r="FG112" s="5">
        <f t="shared" ca="1" si="553"/>
        <v>0</v>
      </c>
      <c r="FH112" s="5">
        <f t="shared" ca="1" si="553"/>
        <v>0</v>
      </c>
      <c r="FI112" s="5">
        <f t="shared" ca="1" si="553"/>
        <v>0</v>
      </c>
      <c r="FJ112" s="5">
        <f t="shared" ca="1" si="554"/>
        <v>0</v>
      </c>
      <c r="FK112" s="5"/>
      <c r="FL112" s="5">
        <f t="shared" ca="1" si="555"/>
        <v>131.84299999999999</v>
      </c>
      <c r="FM112" s="5">
        <f t="shared" ca="1" si="555"/>
        <v>10.972200000000001</v>
      </c>
      <c r="FN112" s="5">
        <f t="shared" ca="1" si="555"/>
        <v>74.637900000000002</v>
      </c>
      <c r="FO112" s="5">
        <f t="shared" ca="1" si="555"/>
        <v>7.4868199999999998</v>
      </c>
      <c r="FP112" s="5">
        <f t="shared" ca="1" si="555"/>
        <v>0</v>
      </c>
      <c r="FQ112" s="5">
        <f t="shared" ca="1" si="555"/>
        <v>0.98791499999999999</v>
      </c>
      <c r="FR112" s="5">
        <f t="shared" ca="1" si="555"/>
        <v>1.6341699999999999</v>
      </c>
      <c r="FS112" s="5">
        <f t="shared" ca="1" si="555"/>
        <v>36.124299999999998</v>
      </c>
      <c r="FT112" s="5"/>
      <c r="FU112" s="20">
        <f t="shared" ca="1" si="494"/>
        <v>38.096368376103435</v>
      </c>
      <c r="FV112" s="20">
        <f t="shared" ca="1" si="495"/>
        <v>7.4376261583208709</v>
      </c>
      <c r="FW112" s="20">
        <f t="shared" ca="1" si="496"/>
        <v>8.6177689183595074</v>
      </c>
      <c r="FX112" s="20">
        <f t="shared" ca="1" si="497"/>
        <v>1.1130778514128865</v>
      </c>
      <c r="FY112" s="20">
        <f t="shared" ca="1" si="498"/>
        <v>0</v>
      </c>
      <c r="FZ112" s="20">
        <f t="shared" ca="1" si="499"/>
        <v>0.18703209753150415</v>
      </c>
      <c r="GA112" s="20">
        <f t="shared" ca="1" si="500"/>
        <v>1.1356908170762179</v>
      </c>
      <c r="GB112" s="20">
        <f t="shared" ca="1" si="501"/>
        <v>4.9907016659269994</v>
      </c>
      <c r="GC112" s="20">
        <f t="shared" ca="1" si="502"/>
        <v>14.61443154483309</v>
      </c>
      <c r="GD112" s="20">
        <f t="shared" ca="1" si="503"/>
        <v>0</v>
      </c>
      <c r="GE112" s="20">
        <f t="shared" ca="1" si="504"/>
        <v>0</v>
      </c>
      <c r="GF112" s="5"/>
      <c r="GG112" s="5"/>
      <c r="GH112" s="5"/>
      <c r="GI112" s="5">
        <f t="shared" ca="1" si="567"/>
        <v>414845</v>
      </c>
      <c r="GJ112" s="5">
        <f t="shared" ca="1" si="567"/>
        <v>9.4745699999999999</v>
      </c>
      <c r="GK112" s="5">
        <f t="shared" ca="1" si="567"/>
        <v>75404.399999999994</v>
      </c>
      <c r="GL112" s="5">
        <f t="shared" ca="1" si="567"/>
        <v>35578.699999999997</v>
      </c>
      <c r="GM112" s="5">
        <f t="shared" ca="1" si="567"/>
        <v>0</v>
      </c>
      <c r="GN112" s="5">
        <f t="shared" ca="1" si="567"/>
        <v>1376.63</v>
      </c>
      <c r="GO112" s="5">
        <f t="shared" ca="1" si="567"/>
        <v>0</v>
      </c>
      <c r="GP112" s="5">
        <f t="shared" ca="1" si="567"/>
        <v>72774.600000000006</v>
      </c>
      <c r="GQ112" s="5">
        <f t="shared" ca="1" si="567"/>
        <v>229701</v>
      </c>
      <c r="GR112" s="5">
        <f t="shared" ca="1" si="567"/>
        <v>0</v>
      </c>
      <c r="GS112" s="5">
        <f t="shared" ca="1" si="567"/>
        <v>0</v>
      </c>
      <c r="GT112" s="5">
        <f t="shared" ca="1" si="568"/>
        <v>0</v>
      </c>
      <c r="GU112" s="5"/>
      <c r="GV112" s="5">
        <f t="shared" ca="1" si="569"/>
        <v>2306.91</v>
      </c>
      <c r="GW112" s="5">
        <f t="shared" ca="1" si="569"/>
        <v>1666.48</v>
      </c>
      <c r="GX112" s="5">
        <f t="shared" ca="1" si="569"/>
        <v>0</v>
      </c>
      <c r="GY112" s="5">
        <f t="shared" ca="1" si="569"/>
        <v>0</v>
      </c>
      <c r="GZ112" s="5">
        <f t="shared" ca="1" si="569"/>
        <v>0</v>
      </c>
      <c r="HA112" s="5">
        <f t="shared" ca="1" si="569"/>
        <v>0</v>
      </c>
      <c r="HB112" s="5">
        <f t="shared" ca="1" si="569"/>
        <v>640.42700000000002</v>
      </c>
      <c r="HC112" s="5">
        <f t="shared" ca="1" si="569"/>
        <v>0</v>
      </c>
      <c r="HD112" s="5">
        <f t="shared" ca="1" si="569"/>
        <v>0</v>
      </c>
      <c r="HE112" s="5">
        <f t="shared" ca="1" si="569"/>
        <v>0</v>
      </c>
      <c r="HF112" s="5">
        <f t="shared" ca="1" si="569"/>
        <v>0</v>
      </c>
      <c r="HG112" s="5">
        <f t="shared" ca="1" si="570"/>
        <v>0</v>
      </c>
      <c r="HH112" s="5"/>
      <c r="HI112" s="5">
        <f t="shared" ca="1" si="571"/>
        <v>107.842</v>
      </c>
      <c r="HJ112" s="5">
        <f t="shared" ca="1" si="571"/>
        <v>5.1091100000000003</v>
      </c>
      <c r="HK112" s="5">
        <f t="shared" ca="1" si="571"/>
        <v>50.322299999999998</v>
      </c>
      <c r="HL112" s="5">
        <f t="shared" ca="1" si="571"/>
        <v>16.961099999999998</v>
      </c>
      <c r="HM112" s="5">
        <f t="shared" ca="1" si="571"/>
        <v>0</v>
      </c>
      <c r="HN112" s="5">
        <f t="shared" ca="1" si="571"/>
        <v>0.43537900000000002</v>
      </c>
      <c r="HO112" s="5">
        <f t="shared" ca="1" si="571"/>
        <v>1.7182900000000001</v>
      </c>
      <c r="HP112" s="5">
        <f t="shared" ca="1" si="571"/>
        <v>33.295900000000003</v>
      </c>
      <c r="HQ112" s="5"/>
      <c r="HR112" s="20">
        <f t="shared" ca="1" si="535"/>
        <v>30.695686565549952</v>
      </c>
      <c r="HS112" s="20">
        <f t="shared" ca="1" si="536"/>
        <v>3.1080955629885993</v>
      </c>
      <c r="HT112" s="20">
        <f t="shared" ca="1" si="537"/>
        <v>4.797508247588004</v>
      </c>
      <c r="HU112" s="20">
        <f t="shared" ca="1" si="538"/>
        <v>2.2636491595776813</v>
      </c>
      <c r="HV112" s="20">
        <f t="shared" ca="1" si="539"/>
        <v>0</v>
      </c>
      <c r="HW112" s="20">
        <f t="shared" ca="1" si="540"/>
        <v>8.7586318290140561E-2</v>
      </c>
      <c r="HX112" s="20">
        <f t="shared" ca="1" si="541"/>
        <v>1.1942071089994368</v>
      </c>
      <c r="HY112" s="20">
        <f t="shared" ca="1" si="542"/>
        <v>4.6301905951763827</v>
      </c>
      <c r="HZ112" s="20">
        <f t="shared" ca="1" si="543"/>
        <v>14.61443154483309</v>
      </c>
      <c r="IA112" s="20">
        <f t="shared" ca="1" si="544"/>
        <v>0</v>
      </c>
      <c r="IB112" s="20">
        <f t="shared" ca="1" si="545"/>
        <v>0</v>
      </c>
      <c r="IC112" s="5"/>
      <c r="ID112" s="5"/>
      <c r="IE112" s="5"/>
      <c r="IF112" s="5">
        <f t="shared" ca="1" si="556"/>
        <v>414845</v>
      </c>
      <c r="IG112" s="5">
        <f t="shared" ca="1" si="556"/>
        <v>9.4745699999999999</v>
      </c>
      <c r="IH112" s="5">
        <f t="shared" ca="1" si="556"/>
        <v>75404.399999999994</v>
      </c>
      <c r="II112" s="5">
        <f t="shared" ca="1" si="556"/>
        <v>35578.699999999997</v>
      </c>
      <c r="IJ112" s="5">
        <f t="shared" ca="1" si="556"/>
        <v>0</v>
      </c>
      <c r="IK112" s="5">
        <f t="shared" ca="1" si="556"/>
        <v>1376.63</v>
      </c>
      <c r="IL112" s="5">
        <f t="shared" ca="1" si="556"/>
        <v>0</v>
      </c>
      <c r="IM112" s="5">
        <f t="shared" ca="1" si="556"/>
        <v>72774.600000000006</v>
      </c>
      <c r="IN112" s="5">
        <f t="shared" ca="1" si="556"/>
        <v>229701</v>
      </c>
      <c r="IO112" s="5">
        <f t="shared" ca="1" si="556"/>
        <v>0</v>
      </c>
      <c r="IP112" s="5">
        <f t="shared" ca="1" si="556"/>
        <v>0</v>
      </c>
      <c r="IQ112" s="5">
        <f t="shared" ca="1" si="557"/>
        <v>0</v>
      </c>
      <c r="IR112" s="5"/>
      <c r="IS112" s="5">
        <f t="shared" ca="1" si="558"/>
        <v>2306.91</v>
      </c>
      <c r="IT112" s="5">
        <f t="shared" ca="1" si="558"/>
        <v>1666.48</v>
      </c>
      <c r="IU112" s="5">
        <f t="shared" ca="1" si="558"/>
        <v>0</v>
      </c>
      <c r="IV112" s="5">
        <f t="shared" ca="1" si="558"/>
        <v>0</v>
      </c>
      <c r="IW112" s="5">
        <f t="shared" ca="1" si="558"/>
        <v>0</v>
      </c>
      <c r="IX112" s="5">
        <f t="shared" ca="1" si="558"/>
        <v>0</v>
      </c>
      <c r="IY112" s="5">
        <f t="shared" ca="1" si="558"/>
        <v>640.42700000000002</v>
      </c>
      <c r="IZ112" s="5">
        <f t="shared" ca="1" si="558"/>
        <v>0</v>
      </c>
      <c r="JA112" s="5">
        <f t="shared" ca="1" si="558"/>
        <v>0</v>
      </c>
      <c r="JB112" s="5">
        <f t="shared" ca="1" si="558"/>
        <v>0</v>
      </c>
      <c r="JC112" s="5">
        <f t="shared" ca="1" si="558"/>
        <v>0</v>
      </c>
      <c r="JD112" s="5">
        <f t="shared" ca="1" si="559"/>
        <v>0</v>
      </c>
      <c r="JE112" s="5"/>
      <c r="JF112" s="5">
        <f t="shared" ca="1" si="560"/>
        <v>107.842</v>
      </c>
      <c r="JG112" s="5">
        <f t="shared" ca="1" si="560"/>
        <v>5.1091100000000003</v>
      </c>
      <c r="JH112" s="5">
        <f t="shared" ca="1" si="560"/>
        <v>50.322299999999998</v>
      </c>
      <c r="JI112" s="5">
        <f t="shared" ca="1" si="560"/>
        <v>16.961099999999998</v>
      </c>
      <c r="JJ112" s="5">
        <f t="shared" ca="1" si="560"/>
        <v>0</v>
      </c>
      <c r="JK112" s="5">
        <f t="shared" ca="1" si="560"/>
        <v>0.43537900000000002</v>
      </c>
      <c r="JL112" s="5">
        <f t="shared" ca="1" si="560"/>
        <v>1.7182900000000001</v>
      </c>
      <c r="JM112" s="5">
        <f t="shared" ca="1" si="560"/>
        <v>33.295900000000003</v>
      </c>
      <c r="JN112" s="5"/>
      <c r="JO112" s="20">
        <f t="shared" ca="1" si="505"/>
        <v>30.695686565549952</v>
      </c>
      <c r="JP112" s="20">
        <f t="shared" ca="1" si="506"/>
        <v>3.1080955629885993</v>
      </c>
      <c r="JQ112" s="20">
        <f t="shared" ca="1" si="507"/>
        <v>4.797508247588004</v>
      </c>
      <c r="JR112" s="20">
        <f t="shared" ca="1" si="508"/>
        <v>2.2636491595776813</v>
      </c>
      <c r="JS112" s="20">
        <f t="shared" ca="1" si="509"/>
        <v>0</v>
      </c>
      <c r="JT112" s="20">
        <f t="shared" ca="1" si="510"/>
        <v>8.7586318290140561E-2</v>
      </c>
      <c r="JU112" s="20">
        <f t="shared" ca="1" si="511"/>
        <v>1.1942071089994368</v>
      </c>
      <c r="JV112" s="20">
        <f t="shared" ca="1" si="512"/>
        <v>4.6301905951763827</v>
      </c>
      <c r="JW112" s="20">
        <f t="shared" ca="1" si="513"/>
        <v>14.61443154483309</v>
      </c>
      <c r="JX112" s="20">
        <f t="shared" ca="1" si="514"/>
        <v>0</v>
      </c>
      <c r="JY112" s="20">
        <f t="shared" ca="1" si="515"/>
        <v>0</v>
      </c>
    </row>
    <row r="113" spans="1:285" ht="15" customHeight="1" x14ac:dyDescent="0.25">
      <c r="A113" s="5">
        <f>IF('Old Results'!E93='New Results'!E93,'New Results'!E93,"0")</f>
        <v>53627.8</v>
      </c>
      <c r="B113" s="5">
        <f t="shared" si="561"/>
        <v>300</v>
      </c>
      <c r="C113" s="28">
        <f t="shared" si="413"/>
        <v>92</v>
      </c>
      <c r="D113" s="43">
        <f>'Old Results'!C93</f>
        <v>307906</v>
      </c>
      <c r="E113" s="43">
        <f>'New Results'!C93</f>
        <v>307906</v>
      </c>
      <c r="F113" s="5">
        <f t="shared" ca="1" si="432"/>
        <v>0</v>
      </c>
      <c r="G113" s="5">
        <f t="shared" ca="1" si="433"/>
        <v>0</v>
      </c>
      <c r="H113" s="5">
        <f t="shared" ca="1" si="434"/>
        <v>0</v>
      </c>
      <c r="I113" s="5">
        <f t="shared" ca="1" si="435"/>
        <v>0</v>
      </c>
      <c r="J113" s="5">
        <f t="shared" ca="1" si="436"/>
        <v>0</v>
      </c>
      <c r="K113" s="5">
        <f t="shared" ca="1" si="437"/>
        <v>0</v>
      </c>
      <c r="L113" s="5">
        <f t="shared" ca="1" si="438"/>
        <v>0</v>
      </c>
      <c r="M113" s="5">
        <f t="shared" ca="1" si="439"/>
        <v>0</v>
      </c>
      <c r="N113" s="5">
        <f t="shared" ca="1" si="440"/>
        <v>0</v>
      </c>
      <c r="O113" s="5">
        <f t="shared" ca="1" si="441"/>
        <v>0</v>
      </c>
      <c r="P113" s="5">
        <f t="shared" ca="1" si="442"/>
        <v>0</v>
      </c>
      <c r="Q113" s="5">
        <f t="shared" ca="1" si="442"/>
        <v>0</v>
      </c>
      <c r="R113" s="5">
        <f t="shared" ca="1" si="443"/>
        <v>0</v>
      </c>
      <c r="S113" s="5">
        <f t="shared" ca="1" si="444"/>
        <v>0</v>
      </c>
      <c r="T113" s="5">
        <f t="shared" ca="1" si="445"/>
        <v>0</v>
      </c>
      <c r="U113" s="5">
        <f t="shared" ca="1" si="446"/>
        <v>0</v>
      </c>
      <c r="V113" s="5">
        <f t="shared" ca="1" si="447"/>
        <v>0</v>
      </c>
      <c r="W113" s="5">
        <f t="shared" ca="1" si="448"/>
        <v>0</v>
      </c>
      <c r="X113" s="5">
        <f t="shared" ca="1" si="449"/>
        <v>0</v>
      </c>
      <c r="Y113" s="5">
        <f t="shared" ca="1" si="450"/>
        <v>0</v>
      </c>
      <c r="Z113" s="5">
        <f t="shared" ca="1" si="451"/>
        <v>0</v>
      </c>
      <c r="AA113" s="5">
        <f t="shared" ca="1" si="452"/>
        <v>0</v>
      </c>
      <c r="AB113" s="5">
        <f t="shared" ca="1" si="453"/>
        <v>0</v>
      </c>
      <c r="AC113" s="5">
        <f t="shared" ca="1" si="453"/>
        <v>0</v>
      </c>
      <c r="AD113" s="38">
        <f t="shared" ca="1" si="454"/>
        <v>0</v>
      </c>
      <c r="AE113" s="38">
        <f t="shared" ca="1" si="455"/>
        <v>0</v>
      </c>
      <c r="AF113" s="38">
        <f t="shared" ca="1" si="456"/>
        <v>0</v>
      </c>
      <c r="AG113" s="38">
        <f t="shared" ca="1" si="457"/>
        <v>0</v>
      </c>
      <c r="AH113" s="38">
        <f t="shared" ca="1" si="458"/>
        <v>0</v>
      </c>
      <c r="AI113" s="38">
        <f t="shared" ca="1" si="459"/>
        <v>0</v>
      </c>
      <c r="AJ113" s="38">
        <f t="shared" ca="1" si="460"/>
        <v>0</v>
      </c>
      <c r="AK113" s="38">
        <f t="shared" ca="1" si="461"/>
        <v>0</v>
      </c>
      <c r="AL113" s="34">
        <f t="shared" ca="1" si="516"/>
        <v>29.740258298867378</v>
      </c>
      <c r="AM113" s="34">
        <f t="shared" ca="1" si="517"/>
        <v>29.740258298867378</v>
      </c>
      <c r="AN113" s="25">
        <f t="shared" ca="1" si="462"/>
        <v>0</v>
      </c>
      <c r="AO113" s="35">
        <f t="shared" ca="1" si="417"/>
        <v>106.759</v>
      </c>
      <c r="AP113" s="35">
        <f t="shared" ca="1" si="418"/>
        <v>106.759</v>
      </c>
      <c r="AQ113" s="47">
        <f t="shared" ca="1" si="546"/>
        <v>0</v>
      </c>
      <c r="AR113" s="35">
        <f t="shared" ca="1" si="518"/>
        <v>1.1000000000000001</v>
      </c>
      <c r="AS113" s="35">
        <f t="shared" ca="1" si="519"/>
        <v>1.1000000000000001</v>
      </c>
      <c r="AT113" s="49">
        <f t="shared" ca="1" si="547"/>
        <v>0</v>
      </c>
      <c r="AU113" s="5"/>
      <c r="AV113" s="5">
        <f t="shared" ca="1" si="520"/>
        <v>0</v>
      </c>
      <c r="AW113" s="5">
        <f t="shared" ca="1" si="521"/>
        <v>0</v>
      </c>
      <c r="AX113" s="5">
        <f t="shared" ca="1" si="522"/>
        <v>0</v>
      </c>
      <c r="AY113" s="5">
        <f t="shared" ca="1" si="523"/>
        <v>0</v>
      </c>
      <c r="AZ113" s="5">
        <f t="shared" ca="1" si="524"/>
        <v>0</v>
      </c>
      <c r="BA113" s="5">
        <f t="shared" ca="1" si="525"/>
        <v>0</v>
      </c>
      <c r="BB113" s="5">
        <f t="shared" ca="1" si="526"/>
        <v>0</v>
      </c>
      <c r="BC113" s="5">
        <f t="shared" ca="1" si="527"/>
        <v>0</v>
      </c>
      <c r="BD113" s="5">
        <f t="shared" ca="1" si="528"/>
        <v>0</v>
      </c>
      <c r="BE113" s="5">
        <f t="shared" ca="1" si="529"/>
        <v>0</v>
      </c>
      <c r="BF113" s="5">
        <f t="shared" ca="1" si="530"/>
        <v>0</v>
      </c>
      <c r="BG113" s="5">
        <f t="shared" ca="1" si="531"/>
        <v>0</v>
      </c>
      <c r="BH113" s="5">
        <f t="shared" ca="1" si="463"/>
        <v>0</v>
      </c>
      <c r="BI113" s="5">
        <f t="shared" ca="1" si="464"/>
        <v>0</v>
      </c>
      <c r="BJ113" s="5">
        <f t="shared" ca="1" si="465"/>
        <v>0</v>
      </c>
      <c r="BK113" s="5">
        <f t="shared" ca="1" si="466"/>
        <v>0</v>
      </c>
      <c r="BL113" s="5">
        <f t="shared" ca="1" si="467"/>
        <v>0</v>
      </c>
      <c r="BM113" s="5">
        <f t="shared" ca="1" si="468"/>
        <v>0</v>
      </c>
      <c r="BN113" s="5">
        <f t="shared" ca="1" si="469"/>
        <v>0</v>
      </c>
      <c r="BO113" s="5">
        <f t="shared" ca="1" si="470"/>
        <v>0</v>
      </c>
      <c r="BP113" s="5">
        <f t="shared" ca="1" si="471"/>
        <v>0</v>
      </c>
      <c r="BQ113" s="5">
        <f t="shared" ca="1" si="472"/>
        <v>0</v>
      </c>
      <c r="BR113" s="5">
        <f t="shared" ca="1" si="473"/>
        <v>0</v>
      </c>
      <c r="BS113" s="5">
        <f t="shared" ca="1" si="473"/>
        <v>0</v>
      </c>
      <c r="BT113" s="38">
        <f t="shared" ca="1" si="474"/>
        <v>0</v>
      </c>
      <c r="BU113" s="38">
        <f t="shared" ca="1" si="475"/>
        <v>0</v>
      </c>
      <c r="BV113" s="38">
        <f t="shared" ca="1" si="476"/>
        <v>0</v>
      </c>
      <c r="BW113" s="38">
        <f t="shared" ca="1" si="477"/>
        <v>0</v>
      </c>
      <c r="BX113" s="38">
        <f t="shared" ca="1" si="478"/>
        <v>0</v>
      </c>
      <c r="BY113" s="38">
        <f t="shared" ca="1" si="479"/>
        <v>0</v>
      </c>
      <c r="BZ113" s="38">
        <f t="shared" ca="1" si="480"/>
        <v>0</v>
      </c>
      <c r="CA113" s="20">
        <f t="shared" ca="1" si="481"/>
        <v>0</v>
      </c>
      <c r="CB113" s="34">
        <f t="shared" ca="1" si="532"/>
        <v>30.695686565549952</v>
      </c>
      <c r="CC113" s="34">
        <f t="shared" ca="1" si="533"/>
        <v>30.695686565549952</v>
      </c>
      <c r="CD113" s="25">
        <f t="shared" ca="1" si="482"/>
        <v>0</v>
      </c>
      <c r="CE113" s="35">
        <f t="shared" ca="1" si="421"/>
        <v>107.842</v>
      </c>
      <c r="CF113" s="35">
        <f t="shared" ca="1" si="422"/>
        <v>107.842</v>
      </c>
      <c r="CG113" s="47">
        <f t="shared" ca="1" si="534"/>
        <v>0</v>
      </c>
      <c r="CJ113" s="5">
        <f t="shared" ca="1" si="548"/>
        <v>79</v>
      </c>
      <c r="CK113" s="5">
        <f t="shared" ca="1" si="549"/>
        <v>69</v>
      </c>
      <c r="CL113" s="66">
        <f t="shared" ca="1" si="550"/>
        <v>0.12658227848101267</v>
      </c>
      <c r="CO113" s="5">
        <f t="shared" ca="1" si="562"/>
        <v>411652</v>
      </c>
      <c r="CP113" s="5">
        <f t="shared" ca="1" si="562"/>
        <v>8.4221599999999999</v>
      </c>
      <c r="CQ113" s="5">
        <f t="shared" ca="1" si="562"/>
        <v>79191.899999999994</v>
      </c>
      <c r="CR113" s="5">
        <f t="shared" ca="1" si="562"/>
        <v>22577.9</v>
      </c>
      <c r="CS113" s="5">
        <f t="shared" ca="1" si="562"/>
        <v>0</v>
      </c>
      <c r="CT113" s="5">
        <f t="shared" ca="1" si="562"/>
        <v>1731.65</v>
      </c>
      <c r="CU113" s="5">
        <f t="shared" ca="1" si="562"/>
        <v>0</v>
      </c>
      <c r="CV113" s="5">
        <f t="shared" ca="1" si="562"/>
        <v>78440.899999999994</v>
      </c>
      <c r="CW113" s="5">
        <f t="shared" ca="1" si="562"/>
        <v>229701</v>
      </c>
      <c r="CX113" s="5">
        <f t="shared" ca="1" si="562"/>
        <v>0</v>
      </c>
      <c r="CY113" s="5">
        <f t="shared" ca="1" si="562"/>
        <v>0</v>
      </c>
      <c r="CZ113" s="5">
        <f t="shared" ca="1" si="563"/>
        <v>0</v>
      </c>
      <c r="DA113" s="5"/>
      <c r="DB113" s="5">
        <f t="shared" ca="1" si="564"/>
        <v>1903.48</v>
      </c>
      <c r="DC113" s="5">
        <f t="shared" ca="1" si="564"/>
        <v>1294.43</v>
      </c>
      <c r="DD113" s="5">
        <f t="shared" ca="1" si="564"/>
        <v>0</v>
      </c>
      <c r="DE113" s="5">
        <f t="shared" ca="1" si="564"/>
        <v>0</v>
      </c>
      <c r="DF113" s="5">
        <f t="shared" ca="1" si="564"/>
        <v>0</v>
      </c>
      <c r="DG113" s="5">
        <f t="shared" ca="1" si="564"/>
        <v>0</v>
      </c>
      <c r="DH113" s="5">
        <f t="shared" ca="1" si="564"/>
        <v>609.04499999999996</v>
      </c>
      <c r="DI113" s="5">
        <f t="shared" ca="1" si="564"/>
        <v>0</v>
      </c>
      <c r="DJ113" s="5">
        <f t="shared" ca="1" si="564"/>
        <v>0</v>
      </c>
      <c r="DK113" s="5">
        <f t="shared" ca="1" si="564"/>
        <v>0</v>
      </c>
      <c r="DL113" s="5">
        <f t="shared" ca="1" si="564"/>
        <v>0</v>
      </c>
      <c r="DM113" s="5">
        <f t="shared" ca="1" si="565"/>
        <v>0</v>
      </c>
      <c r="DN113" s="5"/>
      <c r="DO113" s="5">
        <f t="shared" ca="1" si="566"/>
        <v>106.759</v>
      </c>
      <c r="DP113" s="5">
        <f t="shared" ca="1" si="566"/>
        <v>3.9683199999999998</v>
      </c>
      <c r="DQ113" s="5">
        <f t="shared" ca="1" si="566"/>
        <v>53.64</v>
      </c>
      <c r="DR113" s="5">
        <f t="shared" ca="1" si="566"/>
        <v>10.845599999999999</v>
      </c>
      <c r="DS113" s="5">
        <f t="shared" ca="1" si="566"/>
        <v>0</v>
      </c>
      <c r="DT113" s="5">
        <f t="shared" ca="1" si="566"/>
        <v>0.54657800000000001</v>
      </c>
      <c r="DU113" s="5">
        <f t="shared" ca="1" si="566"/>
        <v>1.6341699999999999</v>
      </c>
      <c r="DV113" s="5">
        <f t="shared" ca="1" si="566"/>
        <v>36.124299999999998</v>
      </c>
      <c r="DW113" s="5"/>
      <c r="DX113" s="20">
        <f t="shared" ca="1" si="483"/>
        <v>29.740258298867378</v>
      </c>
      <c r="DY113" s="20">
        <f t="shared" ca="1" si="484"/>
        <v>2.4142652954236423</v>
      </c>
      <c r="DZ113" s="20">
        <f t="shared" ca="1" si="485"/>
        <v>5.0384830778066592</v>
      </c>
      <c r="EA113" s="20">
        <f t="shared" ca="1" si="486"/>
        <v>1.436489932460403</v>
      </c>
      <c r="EB113" s="20">
        <f t="shared" ca="1" si="487"/>
        <v>0</v>
      </c>
      <c r="EC113" s="20">
        <f t="shared" ca="1" si="488"/>
        <v>0.11017401049455693</v>
      </c>
      <c r="ED113" s="20">
        <f t="shared" ca="1" si="489"/>
        <v>1.1356889523717175</v>
      </c>
      <c r="EE113" s="20">
        <f t="shared" ca="1" si="490"/>
        <v>4.9907016659269994</v>
      </c>
      <c r="EF113" s="20">
        <f t="shared" ca="1" si="491"/>
        <v>14.61443154483309</v>
      </c>
      <c r="EG113" s="20">
        <f t="shared" ca="1" si="492"/>
        <v>0</v>
      </c>
      <c r="EH113" s="20">
        <f t="shared" ca="1" si="493"/>
        <v>0</v>
      </c>
      <c r="EI113" s="5"/>
      <c r="EJ113" s="5"/>
      <c r="EK113" s="5"/>
      <c r="EL113" s="5">
        <f t="shared" ca="1" si="551"/>
        <v>411652</v>
      </c>
      <c r="EM113" s="5">
        <f t="shared" ca="1" si="551"/>
        <v>8.4221599999999999</v>
      </c>
      <c r="EN113" s="5">
        <f t="shared" ca="1" si="551"/>
        <v>79191.899999999994</v>
      </c>
      <c r="EO113" s="5">
        <f t="shared" ca="1" si="551"/>
        <v>22577.9</v>
      </c>
      <c r="EP113" s="5">
        <f t="shared" ca="1" si="551"/>
        <v>0</v>
      </c>
      <c r="EQ113" s="5">
        <f t="shared" ca="1" si="551"/>
        <v>1731.65</v>
      </c>
      <c r="ER113" s="5">
        <f t="shared" ca="1" si="551"/>
        <v>0</v>
      </c>
      <c r="ES113" s="5">
        <f t="shared" ca="1" si="551"/>
        <v>78440.899999999994</v>
      </c>
      <c r="ET113" s="5">
        <f t="shared" ca="1" si="551"/>
        <v>229701</v>
      </c>
      <c r="EU113" s="5">
        <f t="shared" ca="1" si="551"/>
        <v>0</v>
      </c>
      <c r="EV113" s="5">
        <f t="shared" ca="1" si="551"/>
        <v>0</v>
      </c>
      <c r="EW113" s="5">
        <f t="shared" ca="1" si="552"/>
        <v>0</v>
      </c>
      <c r="EX113" s="5"/>
      <c r="EY113" s="5">
        <f t="shared" ca="1" si="553"/>
        <v>1903.48</v>
      </c>
      <c r="EZ113" s="5">
        <f t="shared" ca="1" si="553"/>
        <v>1294.43</v>
      </c>
      <c r="FA113" s="5">
        <f t="shared" ca="1" si="553"/>
        <v>0</v>
      </c>
      <c r="FB113" s="5">
        <f t="shared" ca="1" si="553"/>
        <v>0</v>
      </c>
      <c r="FC113" s="5">
        <f t="shared" ca="1" si="553"/>
        <v>0</v>
      </c>
      <c r="FD113" s="5">
        <f t="shared" ca="1" si="553"/>
        <v>0</v>
      </c>
      <c r="FE113" s="5">
        <f t="shared" ca="1" si="553"/>
        <v>609.04499999999996</v>
      </c>
      <c r="FF113" s="5">
        <f t="shared" ca="1" si="553"/>
        <v>0</v>
      </c>
      <c r="FG113" s="5">
        <f t="shared" ca="1" si="553"/>
        <v>0</v>
      </c>
      <c r="FH113" s="5">
        <f t="shared" ca="1" si="553"/>
        <v>0</v>
      </c>
      <c r="FI113" s="5">
        <f t="shared" ca="1" si="553"/>
        <v>0</v>
      </c>
      <c r="FJ113" s="5">
        <f t="shared" ca="1" si="554"/>
        <v>0</v>
      </c>
      <c r="FK113" s="5"/>
      <c r="FL113" s="5">
        <f t="shared" ca="1" si="555"/>
        <v>106.759</v>
      </c>
      <c r="FM113" s="5">
        <f t="shared" ca="1" si="555"/>
        <v>3.9683199999999998</v>
      </c>
      <c r="FN113" s="5">
        <f t="shared" ca="1" si="555"/>
        <v>53.64</v>
      </c>
      <c r="FO113" s="5">
        <f t="shared" ca="1" si="555"/>
        <v>10.845599999999999</v>
      </c>
      <c r="FP113" s="5">
        <f t="shared" ca="1" si="555"/>
        <v>0</v>
      </c>
      <c r="FQ113" s="5">
        <f t="shared" ca="1" si="555"/>
        <v>0.54657800000000001</v>
      </c>
      <c r="FR113" s="5">
        <f t="shared" ca="1" si="555"/>
        <v>1.6341699999999999</v>
      </c>
      <c r="FS113" s="5">
        <f t="shared" ca="1" si="555"/>
        <v>36.124299999999998</v>
      </c>
      <c r="FT113" s="5"/>
      <c r="FU113" s="20">
        <f t="shared" ca="1" si="494"/>
        <v>29.740258298867378</v>
      </c>
      <c r="FV113" s="20">
        <f t="shared" ca="1" si="495"/>
        <v>2.4142652954236423</v>
      </c>
      <c r="FW113" s="20">
        <f t="shared" ca="1" si="496"/>
        <v>5.0384830778066592</v>
      </c>
      <c r="FX113" s="20">
        <f t="shared" ca="1" si="497"/>
        <v>1.436489932460403</v>
      </c>
      <c r="FY113" s="20">
        <f t="shared" ca="1" si="498"/>
        <v>0</v>
      </c>
      <c r="FZ113" s="20">
        <f t="shared" ca="1" si="499"/>
        <v>0.11017401049455693</v>
      </c>
      <c r="GA113" s="20">
        <f t="shared" ca="1" si="500"/>
        <v>1.1356889523717175</v>
      </c>
      <c r="GB113" s="20">
        <f t="shared" ca="1" si="501"/>
        <v>4.9907016659269994</v>
      </c>
      <c r="GC113" s="20">
        <f t="shared" ca="1" si="502"/>
        <v>14.61443154483309</v>
      </c>
      <c r="GD113" s="20">
        <f t="shared" ca="1" si="503"/>
        <v>0</v>
      </c>
      <c r="GE113" s="20">
        <f t="shared" ca="1" si="504"/>
        <v>0</v>
      </c>
      <c r="GF113" s="5"/>
      <c r="GG113" s="5"/>
      <c r="GH113" s="5"/>
      <c r="GI113" s="5">
        <f t="shared" ca="1" si="567"/>
        <v>414845</v>
      </c>
      <c r="GJ113" s="5">
        <f t="shared" ca="1" si="567"/>
        <v>9.4745699999999999</v>
      </c>
      <c r="GK113" s="5">
        <f t="shared" ca="1" si="567"/>
        <v>75404.399999999994</v>
      </c>
      <c r="GL113" s="5">
        <f t="shared" ca="1" si="567"/>
        <v>35578.699999999997</v>
      </c>
      <c r="GM113" s="5">
        <f t="shared" ca="1" si="567"/>
        <v>0</v>
      </c>
      <c r="GN113" s="5">
        <f t="shared" ca="1" si="567"/>
        <v>1376.63</v>
      </c>
      <c r="GO113" s="5">
        <f t="shared" ca="1" si="567"/>
        <v>0</v>
      </c>
      <c r="GP113" s="5">
        <f t="shared" ca="1" si="567"/>
        <v>72774.600000000006</v>
      </c>
      <c r="GQ113" s="5">
        <f t="shared" ca="1" si="567"/>
        <v>229701</v>
      </c>
      <c r="GR113" s="5">
        <f t="shared" ca="1" si="567"/>
        <v>0</v>
      </c>
      <c r="GS113" s="5">
        <f t="shared" ca="1" si="567"/>
        <v>0</v>
      </c>
      <c r="GT113" s="5">
        <f t="shared" ca="1" si="568"/>
        <v>0</v>
      </c>
      <c r="GU113" s="5"/>
      <c r="GV113" s="5">
        <f t="shared" ca="1" si="569"/>
        <v>2306.91</v>
      </c>
      <c r="GW113" s="5">
        <f t="shared" ca="1" si="569"/>
        <v>1666.48</v>
      </c>
      <c r="GX113" s="5">
        <f t="shared" ca="1" si="569"/>
        <v>0</v>
      </c>
      <c r="GY113" s="5">
        <f t="shared" ca="1" si="569"/>
        <v>0</v>
      </c>
      <c r="GZ113" s="5">
        <f t="shared" ca="1" si="569"/>
        <v>0</v>
      </c>
      <c r="HA113" s="5">
        <f t="shared" ca="1" si="569"/>
        <v>0</v>
      </c>
      <c r="HB113" s="5">
        <f t="shared" ca="1" si="569"/>
        <v>640.42700000000002</v>
      </c>
      <c r="HC113" s="5">
        <f t="shared" ca="1" si="569"/>
        <v>0</v>
      </c>
      <c r="HD113" s="5">
        <f t="shared" ca="1" si="569"/>
        <v>0</v>
      </c>
      <c r="HE113" s="5">
        <f t="shared" ca="1" si="569"/>
        <v>0</v>
      </c>
      <c r="HF113" s="5">
        <f t="shared" ca="1" si="569"/>
        <v>0</v>
      </c>
      <c r="HG113" s="5">
        <f t="shared" ca="1" si="570"/>
        <v>0</v>
      </c>
      <c r="HH113" s="5"/>
      <c r="HI113" s="5">
        <f t="shared" ca="1" si="571"/>
        <v>107.842</v>
      </c>
      <c r="HJ113" s="5">
        <f t="shared" ca="1" si="571"/>
        <v>5.1091100000000003</v>
      </c>
      <c r="HK113" s="5">
        <f t="shared" ca="1" si="571"/>
        <v>50.322299999999998</v>
      </c>
      <c r="HL113" s="5">
        <f t="shared" ca="1" si="571"/>
        <v>16.961099999999998</v>
      </c>
      <c r="HM113" s="5">
        <f t="shared" ca="1" si="571"/>
        <v>0</v>
      </c>
      <c r="HN113" s="5">
        <f t="shared" ca="1" si="571"/>
        <v>0.43537900000000002</v>
      </c>
      <c r="HO113" s="5">
        <f t="shared" ca="1" si="571"/>
        <v>1.7182900000000001</v>
      </c>
      <c r="HP113" s="5">
        <f t="shared" ca="1" si="571"/>
        <v>33.295900000000003</v>
      </c>
      <c r="HQ113" s="5"/>
      <c r="HR113" s="20">
        <f t="shared" ca="1" si="535"/>
        <v>30.695686565549952</v>
      </c>
      <c r="HS113" s="20">
        <f t="shared" ca="1" si="536"/>
        <v>3.1080955629885993</v>
      </c>
      <c r="HT113" s="20">
        <f t="shared" ca="1" si="537"/>
        <v>4.797508247588004</v>
      </c>
      <c r="HU113" s="20">
        <f t="shared" ca="1" si="538"/>
        <v>2.2636491595776813</v>
      </c>
      <c r="HV113" s="20">
        <f t="shared" ca="1" si="539"/>
        <v>0</v>
      </c>
      <c r="HW113" s="20">
        <f t="shared" ca="1" si="540"/>
        <v>8.7586318290140561E-2</v>
      </c>
      <c r="HX113" s="20">
        <f t="shared" ca="1" si="541"/>
        <v>1.1942071089994368</v>
      </c>
      <c r="HY113" s="20">
        <f t="shared" ca="1" si="542"/>
        <v>4.6301905951763827</v>
      </c>
      <c r="HZ113" s="20">
        <f t="shared" ca="1" si="543"/>
        <v>14.61443154483309</v>
      </c>
      <c r="IA113" s="20">
        <f t="shared" ca="1" si="544"/>
        <v>0</v>
      </c>
      <c r="IB113" s="20">
        <f t="shared" ca="1" si="545"/>
        <v>0</v>
      </c>
      <c r="IC113" s="5"/>
      <c r="ID113" s="5"/>
      <c r="IE113" s="5"/>
      <c r="IF113" s="5">
        <f t="shared" ca="1" si="556"/>
        <v>414845</v>
      </c>
      <c r="IG113" s="5">
        <f t="shared" ca="1" si="556"/>
        <v>9.4745699999999999</v>
      </c>
      <c r="IH113" s="5">
        <f t="shared" ca="1" si="556"/>
        <v>75404.399999999994</v>
      </c>
      <c r="II113" s="5">
        <f t="shared" ca="1" si="556"/>
        <v>35578.699999999997</v>
      </c>
      <c r="IJ113" s="5">
        <f t="shared" ca="1" si="556"/>
        <v>0</v>
      </c>
      <c r="IK113" s="5">
        <f t="shared" ca="1" si="556"/>
        <v>1376.63</v>
      </c>
      <c r="IL113" s="5">
        <f t="shared" ca="1" si="556"/>
        <v>0</v>
      </c>
      <c r="IM113" s="5">
        <f t="shared" ca="1" si="556"/>
        <v>72774.600000000006</v>
      </c>
      <c r="IN113" s="5">
        <f t="shared" ca="1" si="556"/>
        <v>229701</v>
      </c>
      <c r="IO113" s="5">
        <f t="shared" ca="1" si="556"/>
        <v>0</v>
      </c>
      <c r="IP113" s="5">
        <f t="shared" ca="1" si="556"/>
        <v>0</v>
      </c>
      <c r="IQ113" s="5">
        <f t="shared" ca="1" si="557"/>
        <v>0</v>
      </c>
      <c r="IR113" s="5"/>
      <c r="IS113" s="5">
        <f t="shared" ca="1" si="558"/>
        <v>2306.91</v>
      </c>
      <c r="IT113" s="5">
        <f t="shared" ca="1" si="558"/>
        <v>1666.48</v>
      </c>
      <c r="IU113" s="5">
        <f t="shared" ca="1" si="558"/>
        <v>0</v>
      </c>
      <c r="IV113" s="5">
        <f t="shared" ca="1" si="558"/>
        <v>0</v>
      </c>
      <c r="IW113" s="5">
        <f t="shared" ca="1" si="558"/>
        <v>0</v>
      </c>
      <c r="IX113" s="5">
        <f t="shared" ca="1" si="558"/>
        <v>0</v>
      </c>
      <c r="IY113" s="5">
        <f t="shared" ca="1" si="558"/>
        <v>640.42700000000002</v>
      </c>
      <c r="IZ113" s="5">
        <f t="shared" ca="1" si="558"/>
        <v>0</v>
      </c>
      <c r="JA113" s="5">
        <f t="shared" ca="1" si="558"/>
        <v>0</v>
      </c>
      <c r="JB113" s="5">
        <f t="shared" ca="1" si="558"/>
        <v>0</v>
      </c>
      <c r="JC113" s="5">
        <f t="shared" ca="1" si="558"/>
        <v>0</v>
      </c>
      <c r="JD113" s="5">
        <f t="shared" ca="1" si="559"/>
        <v>0</v>
      </c>
      <c r="JE113" s="5"/>
      <c r="JF113" s="5">
        <f t="shared" ca="1" si="560"/>
        <v>107.842</v>
      </c>
      <c r="JG113" s="5">
        <f t="shared" ca="1" si="560"/>
        <v>5.1091100000000003</v>
      </c>
      <c r="JH113" s="5">
        <f t="shared" ca="1" si="560"/>
        <v>50.322299999999998</v>
      </c>
      <c r="JI113" s="5">
        <f t="shared" ca="1" si="560"/>
        <v>16.961099999999998</v>
      </c>
      <c r="JJ113" s="5">
        <f t="shared" ca="1" si="560"/>
        <v>0</v>
      </c>
      <c r="JK113" s="5">
        <f t="shared" ca="1" si="560"/>
        <v>0.43537900000000002</v>
      </c>
      <c r="JL113" s="5">
        <f t="shared" ca="1" si="560"/>
        <v>1.7182900000000001</v>
      </c>
      <c r="JM113" s="5">
        <f t="shared" ca="1" si="560"/>
        <v>33.295900000000003</v>
      </c>
      <c r="JN113" s="5"/>
      <c r="JO113" s="20">
        <f t="shared" ca="1" si="505"/>
        <v>30.695686565549952</v>
      </c>
      <c r="JP113" s="20">
        <f t="shared" ca="1" si="506"/>
        <v>3.1080955629885993</v>
      </c>
      <c r="JQ113" s="20">
        <f t="shared" ca="1" si="507"/>
        <v>4.797508247588004</v>
      </c>
      <c r="JR113" s="20">
        <f t="shared" ca="1" si="508"/>
        <v>2.2636491595776813</v>
      </c>
      <c r="JS113" s="20">
        <f t="shared" ca="1" si="509"/>
        <v>0</v>
      </c>
      <c r="JT113" s="20">
        <f t="shared" ca="1" si="510"/>
        <v>8.7586318290140561E-2</v>
      </c>
      <c r="JU113" s="20">
        <f t="shared" ca="1" si="511"/>
        <v>1.1942071089994368</v>
      </c>
      <c r="JV113" s="20">
        <f t="shared" ca="1" si="512"/>
        <v>4.6301905951763827</v>
      </c>
      <c r="JW113" s="20">
        <f t="shared" ca="1" si="513"/>
        <v>14.61443154483309</v>
      </c>
      <c r="JX113" s="20">
        <f t="shared" ca="1" si="514"/>
        <v>0</v>
      </c>
      <c r="JY113" s="20">
        <f t="shared" ca="1" si="515"/>
        <v>0</v>
      </c>
    </row>
    <row r="114" spans="1:285" ht="15" customHeight="1" x14ac:dyDescent="0.25">
      <c r="A114" s="5">
        <f>IF('Old Results'!E94='New Results'!E94,'New Results'!E94,"0")</f>
        <v>53627.8</v>
      </c>
      <c r="B114" s="5">
        <f t="shared" si="561"/>
        <v>300</v>
      </c>
      <c r="C114" s="28">
        <f t="shared" si="413"/>
        <v>93</v>
      </c>
      <c r="D114" s="43">
        <f>'Old Results'!C94</f>
        <v>312616</v>
      </c>
      <c r="E114" s="43">
        <f>'New Results'!C94</f>
        <v>312616</v>
      </c>
      <c r="F114" s="5">
        <f t="shared" ca="1" si="432"/>
        <v>0</v>
      </c>
      <c r="G114" s="5">
        <f t="shared" ca="1" si="433"/>
        <v>0</v>
      </c>
      <c r="H114" s="5">
        <f t="shared" ca="1" si="434"/>
        <v>0</v>
      </c>
      <c r="I114" s="5">
        <f t="shared" ca="1" si="435"/>
        <v>0</v>
      </c>
      <c r="J114" s="5">
        <f t="shared" ca="1" si="436"/>
        <v>0</v>
      </c>
      <c r="K114" s="5">
        <f t="shared" ca="1" si="437"/>
        <v>0</v>
      </c>
      <c r="L114" s="5">
        <f t="shared" ca="1" si="438"/>
        <v>0</v>
      </c>
      <c r="M114" s="5">
        <f t="shared" ca="1" si="439"/>
        <v>0</v>
      </c>
      <c r="N114" s="5">
        <f t="shared" ca="1" si="440"/>
        <v>0</v>
      </c>
      <c r="O114" s="5">
        <f t="shared" ca="1" si="441"/>
        <v>0</v>
      </c>
      <c r="P114" s="5">
        <f t="shared" ca="1" si="442"/>
        <v>0</v>
      </c>
      <c r="Q114" s="5">
        <f t="shared" ca="1" si="442"/>
        <v>0</v>
      </c>
      <c r="R114" s="5">
        <f t="shared" ca="1" si="443"/>
        <v>0</v>
      </c>
      <c r="S114" s="5">
        <f t="shared" ca="1" si="444"/>
        <v>0</v>
      </c>
      <c r="T114" s="5">
        <f t="shared" ca="1" si="445"/>
        <v>0</v>
      </c>
      <c r="U114" s="5">
        <f t="shared" ca="1" si="446"/>
        <v>0</v>
      </c>
      <c r="V114" s="5">
        <f t="shared" ca="1" si="447"/>
        <v>0</v>
      </c>
      <c r="W114" s="5">
        <f t="shared" ca="1" si="448"/>
        <v>0</v>
      </c>
      <c r="X114" s="5">
        <f t="shared" ca="1" si="449"/>
        <v>0</v>
      </c>
      <c r="Y114" s="5">
        <f t="shared" ca="1" si="450"/>
        <v>0</v>
      </c>
      <c r="Z114" s="5">
        <f t="shared" ca="1" si="451"/>
        <v>0</v>
      </c>
      <c r="AA114" s="5">
        <f t="shared" ca="1" si="452"/>
        <v>0</v>
      </c>
      <c r="AB114" s="5">
        <f t="shared" ca="1" si="453"/>
        <v>0</v>
      </c>
      <c r="AC114" s="5">
        <f t="shared" ca="1" si="453"/>
        <v>0</v>
      </c>
      <c r="AD114" s="38">
        <f t="shared" ca="1" si="454"/>
        <v>0</v>
      </c>
      <c r="AE114" s="38">
        <f t="shared" ca="1" si="455"/>
        <v>0</v>
      </c>
      <c r="AF114" s="38">
        <f t="shared" ca="1" si="456"/>
        <v>0</v>
      </c>
      <c r="AG114" s="38">
        <f t="shared" ca="1" si="457"/>
        <v>0</v>
      </c>
      <c r="AH114" s="38">
        <f t="shared" ca="1" si="458"/>
        <v>0</v>
      </c>
      <c r="AI114" s="38">
        <f t="shared" ca="1" si="459"/>
        <v>0</v>
      </c>
      <c r="AJ114" s="38">
        <f t="shared" ca="1" si="460"/>
        <v>0</v>
      </c>
      <c r="AK114" s="38">
        <f t="shared" ca="1" si="461"/>
        <v>0</v>
      </c>
      <c r="AL114" s="34">
        <f t="shared" ca="1" si="516"/>
        <v>36.769488809908289</v>
      </c>
      <c r="AM114" s="34">
        <f t="shared" ca="1" si="517"/>
        <v>36.769488809908289</v>
      </c>
      <c r="AN114" s="25">
        <f t="shared" ca="1" si="462"/>
        <v>0</v>
      </c>
      <c r="AO114" s="35">
        <f t="shared" ca="1" si="417"/>
        <v>107.495</v>
      </c>
      <c r="AP114" s="35">
        <f t="shared" ca="1" si="418"/>
        <v>107.495</v>
      </c>
      <c r="AQ114" s="47">
        <f t="shared" ca="1" si="546"/>
        <v>0</v>
      </c>
      <c r="AR114" s="35">
        <f t="shared" ca="1" si="518"/>
        <v>3</v>
      </c>
      <c r="AS114" s="35">
        <f t="shared" ca="1" si="519"/>
        <v>3</v>
      </c>
      <c r="AT114" s="49">
        <f t="shared" ca="1" si="547"/>
        <v>0</v>
      </c>
      <c r="AU114" s="5"/>
      <c r="AV114" s="5">
        <f t="shared" ca="1" si="520"/>
        <v>0</v>
      </c>
      <c r="AW114" s="5">
        <f t="shared" ca="1" si="521"/>
        <v>0</v>
      </c>
      <c r="AX114" s="5">
        <f t="shared" ca="1" si="522"/>
        <v>0</v>
      </c>
      <c r="AY114" s="5">
        <f t="shared" ca="1" si="523"/>
        <v>0</v>
      </c>
      <c r="AZ114" s="5">
        <f t="shared" ca="1" si="524"/>
        <v>0</v>
      </c>
      <c r="BA114" s="5">
        <f t="shared" ca="1" si="525"/>
        <v>0</v>
      </c>
      <c r="BB114" s="5">
        <f t="shared" ca="1" si="526"/>
        <v>0</v>
      </c>
      <c r="BC114" s="5">
        <f t="shared" ca="1" si="527"/>
        <v>0</v>
      </c>
      <c r="BD114" s="5">
        <f t="shared" ca="1" si="528"/>
        <v>0</v>
      </c>
      <c r="BE114" s="5">
        <f t="shared" ca="1" si="529"/>
        <v>0</v>
      </c>
      <c r="BF114" s="5">
        <f t="shared" ca="1" si="530"/>
        <v>0</v>
      </c>
      <c r="BG114" s="5">
        <f t="shared" ca="1" si="531"/>
        <v>0</v>
      </c>
      <c r="BH114" s="5">
        <f t="shared" ca="1" si="463"/>
        <v>0</v>
      </c>
      <c r="BI114" s="5">
        <f t="shared" ca="1" si="464"/>
        <v>0</v>
      </c>
      <c r="BJ114" s="5">
        <f t="shared" ca="1" si="465"/>
        <v>0</v>
      </c>
      <c r="BK114" s="5">
        <f t="shared" ca="1" si="466"/>
        <v>0</v>
      </c>
      <c r="BL114" s="5">
        <f t="shared" ca="1" si="467"/>
        <v>0</v>
      </c>
      <c r="BM114" s="5">
        <f t="shared" ca="1" si="468"/>
        <v>0</v>
      </c>
      <c r="BN114" s="5">
        <f t="shared" ca="1" si="469"/>
        <v>0</v>
      </c>
      <c r="BO114" s="5">
        <f t="shared" ca="1" si="470"/>
        <v>0</v>
      </c>
      <c r="BP114" s="5">
        <f t="shared" ca="1" si="471"/>
        <v>0</v>
      </c>
      <c r="BQ114" s="5">
        <f t="shared" ca="1" si="472"/>
        <v>0</v>
      </c>
      <c r="BR114" s="5">
        <f t="shared" ca="1" si="473"/>
        <v>0</v>
      </c>
      <c r="BS114" s="5">
        <f t="shared" ca="1" si="473"/>
        <v>0</v>
      </c>
      <c r="BT114" s="38">
        <f t="shared" ca="1" si="474"/>
        <v>0</v>
      </c>
      <c r="BU114" s="38">
        <f t="shared" ca="1" si="475"/>
        <v>0</v>
      </c>
      <c r="BV114" s="38">
        <f t="shared" ca="1" si="476"/>
        <v>0</v>
      </c>
      <c r="BW114" s="38">
        <f t="shared" ca="1" si="477"/>
        <v>0</v>
      </c>
      <c r="BX114" s="38">
        <f t="shared" ca="1" si="478"/>
        <v>0</v>
      </c>
      <c r="BY114" s="38">
        <f t="shared" ca="1" si="479"/>
        <v>0</v>
      </c>
      <c r="BZ114" s="38">
        <f t="shared" ca="1" si="480"/>
        <v>0</v>
      </c>
      <c r="CA114" s="20">
        <f t="shared" ca="1" si="481"/>
        <v>0</v>
      </c>
      <c r="CB114" s="34">
        <f t="shared" ca="1" si="532"/>
        <v>38.283740522639377</v>
      </c>
      <c r="CC114" s="34">
        <f t="shared" ca="1" si="533"/>
        <v>38.283740522639377</v>
      </c>
      <c r="CD114" s="25">
        <f t="shared" ca="1" si="482"/>
        <v>0</v>
      </c>
      <c r="CE114" s="35">
        <f t="shared" ca="1" si="421"/>
        <v>110.491</v>
      </c>
      <c r="CF114" s="35">
        <f t="shared" ca="1" si="422"/>
        <v>110.491</v>
      </c>
      <c r="CG114" s="47">
        <f t="shared" ca="1" si="534"/>
        <v>0</v>
      </c>
      <c r="CJ114" s="5">
        <f t="shared" ca="1" si="548"/>
        <v>93</v>
      </c>
      <c r="CK114" s="5">
        <f t="shared" ca="1" si="549"/>
        <v>80</v>
      </c>
      <c r="CL114" s="66">
        <f t="shared" ca="1" si="550"/>
        <v>0.13978494623655913</v>
      </c>
      <c r="CO114" s="5">
        <f t="shared" ca="1" si="562"/>
        <v>382116</v>
      </c>
      <c r="CP114" s="5">
        <f t="shared" ca="1" si="562"/>
        <v>38.852699999999999</v>
      </c>
      <c r="CQ114" s="5">
        <f t="shared" ca="1" si="562"/>
        <v>43894.9</v>
      </c>
      <c r="CR114" s="5">
        <f t="shared" ca="1" si="562"/>
        <v>25617.200000000001</v>
      </c>
      <c r="CS114" s="5">
        <f t="shared" ca="1" si="562"/>
        <v>0</v>
      </c>
      <c r="CT114" s="5">
        <f t="shared" ca="1" si="562"/>
        <v>4433.6899999999996</v>
      </c>
      <c r="CU114" s="5">
        <f t="shared" ca="1" si="562"/>
        <v>0</v>
      </c>
      <c r="CV114" s="5">
        <f t="shared" ca="1" si="562"/>
        <v>78429.8</v>
      </c>
      <c r="CW114" s="5">
        <f t="shared" ca="1" si="562"/>
        <v>229701</v>
      </c>
      <c r="CX114" s="5">
        <f t="shared" ca="1" si="562"/>
        <v>0</v>
      </c>
      <c r="CY114" s="5">
        <f t="shared" ca="1" si="562"/>
        <v>0</v>
      </c>
      <c r="CZ114" s="5">
        <f t="shared" ca="1" si="563"/>
        <v>0</v>
      </c>
      <c r="DA114" s="5"/>
      <c r="DB114" s="5">
        <f t="shared" ca="1" si="564"/>
        <v>6680.87</v>
      </c>
      <c r="DC114" s="5">
        <f t="shared" ca="1" si="564"/>
        <v>5971.39</v>
      </c>
      <c r="DD114" s="5">
        <f t="shared" ca="1" si="564"/>
        <v>0</v>
      </c>
      <c r="DE114" s="5">
        <f t="shared" ca="1" si="564"/>
        <v>0</v>
      </c>
      <c r="DF114" s="5">
        <f t="shared" ca="1" si="564"/>
        <v>0</v>
      </c>
      <c r="DG114" s="5">
        <f t="shared" ca="1" si="564"/>
        <v>0</v>
      </c>
      <c r="DH114" s="5">
        <f t="shared" ca="1" si="564"/>
        <v>709.48299999999995</v>
      </c>
      <c r="DI114" s="5">
        <f t="shared" ca="1" si="564"/>
        <v>0</v>
      </c>
      <c r="DJ114" s="5">
        <f t="shared" ca="1" si="564"/>
        <v>0</v>
      </c>
      <c r="DK114" s="5">
        <f t="shared" ca="1" si="564"/>
        <v>0</v>
      </c>
      <c r="DL114" s="5">
        <f t="shared" ca="1" si="564"/>
        <v>0</v>
      </c>
      <c r="DM114" s="5">
        <f t="shared" ca="1" si="565"/>
        <v>0</v>
      </c>
      <c r="DN114" s="5"/>
      <c r="DO114" s="5">
        <f t="shared" ca="1" si="566"/>
        <v>107.495</v>
      </c>
      <c r="DP114" s="5">
        <f t="shared" ca="1" si="566"/>
        <v>17.904800000000002</v>
      </c>
      <c r="DQ114" s="5">
        <f t="shared" ca="1" si="566"/>
        <v>38.440399999999997</v>
      </c>
      <c r="DR114" s="5">
        <f t="shared" ca="1" si="566"/>
        <v>12.1921</v>
      </c>
      <c r="DS114" s="5">
        <f t="shared" ca="1" si="566"/>
        <v>0</v>
      </c>
      <c r="DT114" s="5">
        <f t="shared" ca="1" si="566"/>
        <v>1.3927700000000001</v>
      </c>
      <c r="DU114" s="5">
        <f t="shared" ca="1" si="566"/>
        <v>1.90906</v>
      </c>
      <c r="DV114" s="5">
        <f t="shared" ca="1" si="566"/>
        <v>35.655900000000003</v>
      </c>
      <c r="DW114" s="5"/>
      <c r="DX114" s="20">
        <f t="shared" ca="1" si="483"/>
        <v>36.769488809908289</v>
      </c>
      <c r="DY114" s="20">
        <f t="shared" ca="1" si="484"/>
        <v>11.137349759124932</v>
      </c>
      <c r="DZ114" s="20">
        <f t="shared" ca="1" si="485"/>
        <v>2.7927567194626666</v>
      </c>
      <c r="EA114" s="20">
        <f t="shared" ca="1" si="486"/>
        <v>1.6298614972085372</v>
      </c>
      <c r="EB114" s="20">
        <f t="shared" ca="1" si="487"/>
        <v>0</v>
      </c>
      <c r="EC114" s="20">
        <f t="shared" ca="1" si="488"/>
        <v>0.28208784026195366</v>
      </c>
      <c r="ED114" s="20">
        <f t="shared" ca="1" si="489"/>
        <v>1.322976142970623</v>
      </c>
      <c r="EE114" s="20">
        <f t="shared" ca="1" si="490"/>
        <v>4.9899954426622006</v>
      </c>
      <c r="EF114" s="20">
        <f t="shared" ca="1" si="491"/>
        <v>14.61443154483309</v>
      </c>
      <c r="EG114" s="20">
        <f t="shared" ca="1" si="492"/>
        <v>0</v>
      </c>
      <c r="EH114" s="20">
        <f t="shared" ca="1" si="493"/>
        <v>0</v>
      </c>
      <c r="EI114" s="5"/>
      <c r="EJ114" s="5"/>
      <c r="EK114" s="5"/>
      <c r="EL114" s="5">
        <f t="shared" ca="1" si="551"/>
        <v>382116</v>
      </c>
      <c r="EM114" s="5">
        <f t="shared" ca="1" si="551"/>
        <v>38.852699999999999</v>
      </c>
      <c r="EN114" s="5">
        <f t="shared" ca="1" si="551"/>
        <v>43894.9</v>
      </c>
      <c r="EO114" s="5">
        <f t="shared" ca="1" si="551"/>
        <v>25617.200000000001</v>
      </c>
      <c r="EP114" s="5">
        <f t="shared" ca="1" si="551"/>
        <v>0</v>
      </c>
      <c r="EQ114" s="5">
        <f t="shared" ca="1" si="551"/>
        <v>4433.6899999999996</v>
      </c>
      <c r="ER114" s="5">
        <f t="shared" ca="1" si="551"/>
        <v>0</v>
      </c>
      <c r="ES114" s="5">
        <f t="shared" ca="1" si="551"/>
        <v>78429.8</v>
      </c>
      <c r="ET114" s="5">
        <f t="shared" ca="1" si="551"/>
        <v>229701</v>
      </c>
      <c r="EU114" s="5">
        <f t="shared" ca="1" si="551"/>
        <v>0</v>
      </c>
      <c r="EV114" s="5">
        <f t="shared" ca="1" si="551"/>
        <v>0</v>
      </c>
      <c r="EW114" s="5">
        <f t="shared" ca="1" si="552"/>
        <v>0</v>
      </c>
      <c r="EX114" s="5"/>
      <c r="EY114" s="5">
        <f t="shared" ca="1" si="553"/>
        <v>6680.87</v>
      </c>
      <c r="EZ114" s="5">
        <f t="shared" ca="1" si="553"/>
        <v>5971.39</v>
      </c>
      <c r="FA114" s="5">
        <f t="shared" ca="1" si="553"/>
        <v>0</v>
      </c>
      <c r="FB114" s="5">
        <f t="shared" ca="1" si="553"/>
        <v>0</v>
      </c>
      <c r="FC114" s="5">
        <f t="shared" ca="1" si="553"/>
        <v>0</v>
      </c>
      <c r="FD114" s="5">
        <f t="shared" ca="1" si="553"/>
        <v>0</v>
      </c>
      <c r="FE114" s="5">
        <f t="shared" ca="1" si="553"/>
        <v>709.48299999999995</v>
      </c>
      <c r="FF114" s="5">
        <f t="shared" ca="1" si="553"/>
        <v>0</v>
      </c>
      <c r="FG114" s="5">
        <f t="shared" ca="1" si="553"/>
        <v>0</v>
      </c>
      <c r="FH114" s="5">
        <f t="shared" ca="1" si="553"/>
        <v>0</v>
      </c>
      <c r="FI114" s="5">
        <f t="shared" ca="1" si="553"/>
        <v>0</v>
      </c>
      <c r="FJ114" s="5">
        <f t="shared" ca="1" si="554"/>
        <v>0</v>
      </c>
      <c r="FK114" s="5"/>
      <c r="FL114" s="5">
        <f t="shared" ca="1" si="555"/>
        <v>107.495</v>
      </c>
      <c r="FM114" s="5">
        <f t="shared" ca="1" si="555"/>
        <v>17.904800000000002</v>
      </c>
      <c r="FN114" s="5">
        <f t="shared" ca="1" si="555"/>
        <v>38.440399999999997</v>
      </c>
      <c r="FO114" s="5">
        <f t="shared" ca="1" si="555"/>
        <v>12.1921</v>
      </c>
      <c r="FP114" s="5">
        <f t="shared" ca="1" si="555"/>
        <v>0</v>
      </c>
      <c r="FQ114" s="5">
        <f t="shared" ca="1" si="555"/>
        <v>1.3927700000000001</v>
      </c>
      <c r="FR114" s="5">
        <f t="shared" ca="1" si="555"/>
        <v>1.90906</v>
      </c>
      <c r="FS114" s="5">
        <f t="shared" ca="1" si="555"/>
        <v>35.655900000000003</v>
      </c>
      <c r="FT114" s="5"/>
      <c r="FU114" s="20">
        <f t="shared" ca="1" si="494"/>
        <v>36.769488809908289</v>
      </c>
      <c r="FV114" s="20">
        <f t="shared" ca="1" si="495"/>
        <v>11.137349759124932</v>
      </c>
      <c r="FW114" s="20">
        <f t="shared" ca="1" si="496"/>
        <v>2.7927567194626666</v>
      </c>
      <c r="FX114" s="20">
        <f t="shared" ca="1" si="497"/>
        <v>1.6298614972085372</v>
      </c>
      <c r="FY114" s="20">
        <f t="shared" ca="1" si="498"/>
        <v>0</v>
      </c>
      <c r="FZ114" s="20">
        <f t="shared" ca="1" si="499"/>
        <v>0.28208784026195366</v>
      </c>
      <c r="GA114" s="20">
        <f t="shared" ca="1" si="500"/>
        <v>1.322976142970623</v>
      </c>
      <c r="GB114" s="20">
        <f t="shared" ca="1" si="501"/>
        <v>4.9899954426622006</v>
      </c>
      <c r="GC114" s="20">
        <f t="shared" ca="1" si="502"/>
        <v>14.61443154483309</v>
      </c>
      <c r="GD114" s="20">
        <f t="shared" ca="1" si="503"/>
        <v>0</v>
      </c>
      <c r="GE114" s="20">
        <f t="shared" ca="1" si="504"/>
        <v>0</v>
      </c>
      <c r="GF114" s="5"/>
      <c r="GG114" s="5"/>
      <c r="GH114" s="5"/>
      <c r="GI114" s="5">
        <f t="shared" ca="1" si="567"/>
        <v>384815</v>
      </c>
      <c r="GJ114" s="5">
        <f t="shared" ca="1" si="567"/>
        <v>40.71</v>
      </c>
      <c r="GK114" s="5">
        <f t="shared" ca="1" si="567"/>
        <v>40364.800000000003</v>
      </c>
      <c r="GL114" s="5">
        <f t="shared" ca="1" si="567"/>
        <v>38498.1</v>
      </c>
      <c r="GM114" s="5">
        <f t="shared" ca="1" si="567"/>
        <v>0</v>
      </c>
      <c r="GN114" s="5">
        <f t="shared" ca="1" si="567"/>
        <v>2870.01</v>
      </c>
      <c r="GO114" s="5">
        <f t="shared" ca="1" si="567"/>
        <v>0</v>
      </c>
      <c r="GP114" s="5">
        <f t="shared" ca="1" si="567"/>
        <v>73340.100000000006</v>
      </c>
      <c r="GQ114" s="5">
        <f t="shared" ca="1" si="567"/>
        <v>229701</v>
      </c>
      <c r="GR114" s="5">
        <f t="shared" ca="1" si="567"/>
        <v>0</v>
      </c>
      <c r="GS114" s="5">
        <f t="shared" ca="1" si="567"/>
        <v>0</v>
      </c>
      <c r="GT114" s="5">
        <f t="shared" ca="1" si="568"/>
        <v>0</v>
      </c>
      <c r="GU114" s="5"/>
      <c r="GV114" s="5">
        <f t="shared" ca="1" si="569"/>
        <v>7400.84</v>
      </c>
      <c r="GW114" s="5">
        <f t="shared" ca="1" si="569"/>
        <v>6659.98</v>
      </c>
      <c r="GX114" s="5">
        <f t="shared" ca="1" si="569"/>
        <v>0</v>
      </c>
      <c r="GY114" s="5">
        <f t="shared" ca="1" si="569"/>
        <v>0</v>
      </c>
      <c r="GZ114" s="5">
        <f t="shared" ca="1" si="569"/>
        <v>0</v>
      </c>
      <c r="HA114" s="5">
        <f t="shared" ca="1" si="569"/>
        <v>0</v>
      </c>
      <c r="HB114" s="5">
        <f t="shared" ca="1" si="569"/>
        <v>740.86500000000001</v>
      </c>
      <c r="HC114" s="5">
        <f t="shared" ca="1" si="569"/>
        <v>0</v>
      </c>
      <c r="HD114" s="5">
        <f t="shared" ca="1" si="569"/>
        <v>0</v>
      </c>
      <c r="HE114" s="5">
        <f t="shared" ca="1" si="569"/>
        <v>0</v>
      </c>
      <c r="HF114" s="5">
        <f t="shared" ca="1" si="569"/>
        <v>0</v>
      </c>
      <c r="HG114" s="5">
        <f t="shared" ca="1" si="570"/>
        <v>0</v>
      </c>
      <c r="HH114" s="5"/>
      <c r="HI114" s="5">
        <f t="shared" ca="1" si="571"/>
        <v>110.491</v>
      </c>
      <c r="HJ114" s="5">
        <f t="shared" ca="1" si="571"/>
        <v>20.013300000000001</v>
      </c>
      <c r="HK114" s="5">
        <f t="shared" ca="1" si="571"/>
        <v>35.7014</v>
      </c>
      <c r="HL114" s="5">
        <f t="shared" ca="1" si="571"/>
        <v>18.754300000000001</v>
      </c>
      <c r="HM114" s="5">
        <f t="shared" ca="1" si="571"/>
        <v>0</v>
      </c>
      <c r="HN114" s="5">
        <f t="shared" ca="1" si="571"/>
        <v>0.89959800000000001</v>
      </c>
      <c r="HO114" s="5">
        <f t="shared" ca="1" si="571"/>
        <v>1.99318</v>
      </c>
      <c r="HP114" s="5">
        <f t="shared" ca="1" si="571"/>
        <v>33.128999999999998</v>
      </c>
      <c r="HQ114" s="5"/>
      <c r="HR114" s="20">
        <f t="shared" ca="1" si="535"/>
        <v>38.283740522639377</v>
      </c>
      <c r="HS114" s="20">
        <f t="shared" ca="1" si="536"/>
        <v>12.421484799301854</v>
      </c>
      <c r="HT114" s="20">
        <f t="shared" ca="1" si="537"/>
        <v>2.5681586341412479</v>
      </c>
      <c r="HU114" s="20">
        <f t="shared" ca="1" si="538"/>
        <v>2.4493922405916333</v>
      </c>
      <c r="HV114" s="20">
        <f t="shared" ca="1" si="539"/>
        <v>0</v>
      </c>
      <c r="HW114" s="20">
        <f t="shared" ca="1" si="540"/>
        <v>0.1826007056041829</v>
      </c>
      <c r="HX114" s="20">
        <f t="shared" ca="1" si="541"/>
        <v>1.3814942995983426</v>
      </c>
      <c r="HY114" s="20">
        <f t="shared" ca="1" si="542"/>
        <v>4.666169807450613</v>
      </c>
      <c r="HZ114" s="20">
        <f t="shared" ca="1" si="543"/>
        <v>14.61443154483309</v>
      </c>
      <c r="IA114" s="20">
        <f t="shared" ca="1" si="544"/>
        <v>0</v>
      </c>
      <c r="IB114" s="20">
        <f t="shared" ca="1" si="545"/>
        <v>0</v>
      </c>
      <c r="IC114" s="5"/>
      <c r="ID114" s="5"/>
      <c r="IE114" s="5"/>
      <c r="IF114" s="5">
        <f t="shared" ca="1" si="556"/>
        <v>384815</v>
      </c>
      <c r="IG114" s="5">
        <f t="shared" ca="1" si="556"/>
        <v>40.71</v>
      </c>
      <c r="IH114" s="5">
        <f t="shared" ca="1" si="556"/>
        <v>40364.800000000003</v>
      </c>
      <c r="II114" s="5">
        <f t="shared" ca="1" si="556"/>
        <v>38498.1</v>
      </c>
      <c r="IJ114" s="5">
        <f t="shared" ca="1" si="556"/>
        <v>0</v>
      </c>
      <c r="IK114" s="5">
        <f t="shared" ca="1" si="556"/>
        <v>2870.01</v>
      </c>
      <c r="IL114" s="5">
        <f t="shared" ca="1" si="556"/>
        <v>0</v>
      </c>
      <c r="IM114" s="5">
        <f t="shared" ca="1" si="556"/>
        <v>73340.100000000006</v>
      </c>
      <c r="IN114" s="5">
        <f t="shared" ca="1" si="556"/>
        <v>229701</v>
      </c>
      <c r="IO114" s="5">
        <f t="shared" ca="1" si="556"/>
        <v>0</v>
      </c>
      <c r="IP114" s="5">
        <f t="shared" ca="1" si="556"/>
        <v>0</v>
      </c>
      <c r="IQ114" s="5">
        <f t="shared" ca="1" si="557"/>
        <v>0</v>
      </c>
      <c r="IR114" s="5"/>
      <c r="IS114" s="5">
        <f t="shared" ca="1" si="558"/>
        <v>7400.84</v>
      </c>
      <c r="IT114" s="5">
        <f t="shared" ca="1" si="558"/>
        <v>6659.98</v>
      </c>
      <c r="IU114" s="5">
        <f t="shared" ca="1" si="558"/>
        <v>0</v>
      </c>
      <c r="IV114" s="5">
        <f t="shared" ca="1" si="558"/>
        <v>0</v>
      </c>
      <c r="IW114" s="5">
        <f t="shared" ca="1" si="558"/>
        <v>0</v>
      </c>
      <c r="IX114" s="5">
        <f t="shared" ca="1" si="558"/>
        <v>0</v>
      </c>
      <c r="IY114" s="5">
        <f t="shared" ca="1" si="558"/>
        <v>740.86500000000001</v>
      </c>
      <c r="IZ114" s="5">
        <f t="shared" ca="1" si="558"/>
        <v>0</v>
      </c>
      <c r="JA114" s="5">
        <f t="shared" ca="1" si="558"/>
        <v>0</v>
      </c>
      <c r="JB114" s="5">
        <f t="shared" ca="1" si="558"/>
        <v>0</v>
      </c>
      <c r="JC114" s="5">
        <f t="shared" ca="1" si="558"/>
        <v>0</v>
      </c>
      <c r="JD114" s="5">
        <f t="shared" ca="1" si="559"/>
        <v>0</v>
      </c>
      <c r="JE114" s="5"/>
      <c r="JF114" s="5">
        <f t="shared" ca="1" si="560"/>
        <v>110.491</v>
      </c>
      <c r="JG114" s="5">
        <f t="shared" ca="1" si="560"/>
        <v>20.013300000000001</v>
      </c>
      <c r="JH114" s="5">
        <f t="shared" ca="1" si="560"/>
        <v>35.7014</v>
      </c>
      <c r="JI114" s="5">
        <f t="shared" ca="1" si="560"/>
        <v>18.754300000000001</v>
      </c>
      <c r="JJ114" s="5">
        <f t="shared" ca="1" si="560"/>
        <v>0</v>
      </c>
      <c r="JK114" s="5">
        <f t="shared" ca="1" si="560"/>
        <v>0.89959800000000001</v>
      </c>
      <c r="JL114" s="5">
        <f t="shared" ca="1" si="560"/>
        <v>1.99318</v>
      </c>
      <c r="JM114" s="5">
        <f t="shared" ca="1" si="560"/>
        <v>33.128999999999998</v>
      </c>
      <c r="JN114" s="5"/>
      <c r="JO114" s="20">
        <f t="shared" ca="1" si="505"/>
        <v>38.283740522639377</v>
      </c>
      <c r="JP114" s="20">
        <f t="shared" ca="1" si="506"/>
        <v>12.421484799301854</v>
      </c>
      <c r="JQ114" s="20">
        <f t="shared" ca="1" si="507"/>
        <v>2.5681586341412479</v>
      </c>
      <c r="JR114" s="20">
        <f t="shared" ca="1" si="508"/>
        <v>2.4493922405916333</v>
      </c>
      <c r="JS114" s="20">
        <f t="shared" ca="1" si="509"/>
        <v>0</v>
      </c>
      <c r="JT114" s="20">
        <f t="shared" ca="1" si="510"/>
        <v>0.1826007056041829</v>
      </c>
      <c r="JU114" s="20">
        <f t="shared" ca="1" si="511"/>
        <v>1.3814942995983426</v>
      </c>
      <c r="JV114" s="20">
        <f t="shared" ca="1" si="512"/>
        <v>4.666169807450613</v>
      </c>
      <c r="JW114" s="20">
        <f t="shared" ca="1" si="513"/>
        <v>14.61443154483309</v>
      </c>
      <c r="JX114" s="20">
        <f t="shared" ca="1" si="514"/>
        <v>0</v>
      </c>
      <c r="JY114" s="20">
        <f t="shared" ca="1" si="515"/>
        <v>0</v>
      </c>
    </row>
    <row r="115" spans="1:285" ht="15" customHeight="1" x14ac:dyDescent="0.25">
      <c r="A115" s="5">
        <f>IF('Old Results'!E95='New Results'!E95,'New Results'!E95,"0")</f>
        <v>53627.8</v>
      </c>
      <c r="B115" s="5">
        <f t="shared" si="561"/>
        <v>300</v>
      </c>
      <c r="C115" s="28">
        <f t="shared" si="413"/>
        <v>94</v>
      </c>
      <c r="D115" s="43">
        <f>'Old Results'!C95</f>
        <v>312706</v>
      </c>
      <c r="E115" s="43">
        <f>'New Results'!C95</f>
        <v>312706</v>
      </c>
      <c r="F115" s="5">
        <f t="shared" ca="1" si="432"/>
        <v>0</v>
      </c>
      <c r="G115" s="5">
        <f t="shared" ca="1" si="433"/>
        <v>0</v>
      </c>
      <c r="H115" s="5">
        <f t="shared" ca="1" si="434"/>
        <v>0</v>
      </c>
      <c r="I115" s="5">
        <f t="shared" ca="1" si="435"/>
        <v>0</v>
      </c>
      <c r="J115" s="5">
        <f t="shared" ca="1" si="436"/>
        <v>0</v>
      </c>
      <c r="K115" s="5">
        <f t="shared" ca="1" si="437"/>
        <v>0</v>
      </c>
      <c r="L115" s="5">
        <f t="shared" ca="1" si="438"/>
        <v>0</v>
      </c>
      <c r="M115" s="5">
        <f t="shared" ca="1" si="439"/>
        <v>0</v>
      </c>
      <c r="N115" s="5">
        <f t="shared" ca="1" si="440"/>
        <v>0</v>
      </c>
      <c r="O115" s="5">
        <f t="shared" ca="1" si="441"/>
        <v>0</v>
      </c>
      <c r="P115" s="5">
        <f t="shared" ca="1" si="442"/>
        <v>0</v>
      </c>
      <c r="Q115" s="5">
        <f t="shared" ca="1" si="442"/>
        <v>0</v>
      </c>
      <c r="R115" s="5">
        <f t="shared" ca="1" si="443"/>
        <v>0</v>
      </c>
      <c r="S115" s="5">
        <f t="shared" ca="1" si="444"/>
        <v>0</v>
      </c>
      <c r="T115" s="5">
        <f t="shared" ca="1" si="445"/>
        <v>0</v>
      </c>
      <c r="U115" s="5">
        <f t="shared" ca="1" si="446"/>
        <v>0</v>
      </c>
      <c r="V115" s="5">
        <f t="shared" ca="1" si="447"/>
        <v>0</v>
      </c>
      <c r="W115" s="5">
        <f t="shared" ca="1" si="448"/>
        <v>0</v>
      </c>
      <c r="X115" s="5">
        <f t="shared" ca="1" si="449"/>
        <v>0</v>
      </c>
      <c r="Y115" s="5">
        <f t="shared" ca="1" si="450"/>
        <v>0</v>
      </c>
      <c r="Z115" s="5">
        <f t="shared" ca="1" si="451"/>
        <v>0</v>
      </c>
      <c r="AA115" s="5">
        <f t="shared" ca="1" si="452"/>
        <v>0</v>
      </c>
      <c r="AB115" s="5">
        <f t="shared" ca="1" si="453"/>
        <v>0</v>
      </c>
      <c r="AC115" s="5">
        <f t="shared" ca="1" si="453"/>
        <v>0</v>
      </c>
      <c r="AD115" s="38">
        <f t="shared" ca="1" si="454"/>
        <v>0</v>
      </c>
      <c r="AE115" s="38">
        <f t="shared" ca="1" si="455"/>
        <v>0</v>
      </c>
      <c r="AF115" s="38">
        <f t="shared" ca="1" si="456"/>
        <v>0</v>
      </c>
      <c r="AG115" s="38">
        <f t="shared" ca="1" si="457"/>
        <v>0</v>
      </c>
      <c r="AH115" s="38">
        <f t="shared" ca="1" si="458"/>
        <v>0</v>
      </c>
      <c r="AI115" s="38">
        <f t="shared" ca="1" si="459"/>
        <v>0</v>
      </c>
      <c r="AJ115" s="38">
        <f t="shared" ca="1" si="460"/>
        <v>0</v>
      </c>
      <c r="AK115" s="38">
        <f t="shared" ca="1" si="461"/>
        <v>0</v>
      </c>
      <c r="AL115" s="34">
        <f t="shared" ca="1" si="516"/>
        <v>29.840869996531644</v>
      </c>
      <c r="AM115" s="34">
        <f t="shared" ca="1" si="517"/>
        <v>29.840869996531644</v>
      </c>
      <c r="AN115" s="25">
        <f t="shared" ca="1" si="462"/>
        <v>0</v>
      </c>
      <c r="AO115" s="35">
        <f t="shared" ca="1" si="417"/>
        <v>106.738</v>
      </c>
      <c r="AP115" s="35">
        <f t="shared" ca="1" si="418"/>
        <v>106.738</v>
      </c>
      <c r="AQ115" s="47">
        <f t="shared" ca="1" si="546"/>
        <v>0</v>
      </c>
      <c r="AR115" s="35">
        <f t="shared" ca="1" si="518"/>
        <v>1.1000000000000001</v>
      </c>
      <c r="AS115" s="35">
        <f t="shared" ca="1" si="519"/>
        <v>1.1000000000000001</v>
      </c>
      <c r="AT115" s="49">
        <f t="shared" ca="1" si="547"/>
        <v>0</v>
      </c>
      <c r="AU115" s="5"/>
      <c r="AV115" s="5">
        <f t="shared" ca="1" si="520"/>
        <v>0</v>
      </c>
      <c r="AW115" s="5">
        <f t="shared" ca="1" si="521"/>
        <v>0</v>
      </c>
      <c r="AX115" s="5">
        <f t="shared" ca="1" si="522"/>
        <v>0</v>
      </c>
      <c r="AY115" s="5">
        <f t="shared" ca="1" si="523"/>
        <v>0</v>
      </c>
      <c r="AZ115" s="5">
        <f t="shared" ca="1" si="524"/>
        <v>0</v>
      </c>
      <c r="BA115" s="5">
        <f t="shared" ca="1" si="525"/>
        <v>0</v>
      </c>
      <c r="BB115" s="5">
        <f t="shared" ca="1" si="526"/>
        <v>0</v>
      </c>
      <c r="BC115" s="5">
        <f t="shared" ca="1" si="527"/>
        <v>0</v>
      </c>
      <c r="BD115" s="5">
        <f t="shared" ca="1" si="528"/>
        <v>0</v>
      </c>
      <c r="BE115" s="5">
        <f t="shared" ca="1" si="529"/>
        <v>0</v>
      </c>
      <c r="BF115" s="5">
        <f t="shared" ca="1" si="530"/>
        <v>0</v>
      </c>
      <c r="BG115" s="5">
        <f t="shared" ca="1" si="531"/>
        <v>0</v>
      </c>
      <c r="BH115" s="5">
        <f t="shared" ca="1" si="463"/>
        <v>0</v>
      </c>
      <c r="BI115" s="5">
        <f t="shared" ca="1" si="464"/>
        <v>0</v>
      </c>
      <c r="BJ115" s="5">
        <f t="shared" ca="1" si="465"/>
        <v>0</v>
      </c>
      <c r="BK115" s="5">
        <f t="shared" ca="1" si="466"/>
        <v>0</v>
      </c>
      <c r="BL115" s="5">
        <f t="shared" ca="1" si="467"/>
        <v>0</v>
      </c>
      <c r="BM115" s="5">
        <f t="shared" ca="1" si="468"/>
        <v>0</v>
      </c>
      <c r="BN115" s="5">
        <f t="shared" ca="1" si="469"/>
        <v>0</v>
      </c>
      <c r="BO115" s="5">
        <f t="shared" ca="1" si="470"/>
        <v>0</v>
      </c>
      <c r="BP115" s="5">
        <f t="shared" ca="1" si="471"/>
        <v>0</v>
      </c>
      <c r="BQ115" s="5">
        <f t="shared" ca="1" si="472"/>
        <v>0</v>
      </c>
      <c r="BR115" s="5">
        <f t="shared" ca="1" si="473"/>
        <v>0</v>
      </c>
      <c r="BS115" s="5">
        <f t="shared" ca="1" si="473"/>
        <v>0</v>
      </c>
      <c r="BT115" s="38">
        <f t="shared" ca="1" si="474"/>
        <v>0</v>
      </c>
      <c r="BU115" s="38">
        <f t="shared" ca="1" si="475"/>
        <v>0</v>
      </c>
      <c r="BV115" s="38">
        <f t="shared" ca="1" si="476"/>
        <v>0</v>
      </c>
      <c r="BW115" s="38">
        <f t="shared" ca="1" si="477"/>
        <v>0</v>
      </c>
      <c r="BX115" s="38">
        <f t="shared" ca="1" si="478"/>
        <v>0</v>
      </c>
      <c r="BY115" s="38">
        <f t="shared" ca="1" si="479"/>
        <v>0</v>
      </c>
      <c r="BZ115" s="38">
        <f t="shared" ca="1" si="480"/>
        <v>0</v>
      </c>
      <c r="CA115" s="20">
        <f t="shared" ca="1" si="481"/>
        <v>0</v>
      </c>
      <c r="CB115" s="34">
        <f t="shared" ca="1" si="532"/>
        <v>30.695686565549952</v>
      </c>
      <c r="CC115" s="34">
        <f t="shared" ca="1" si="533"/>
        <v>30.695686565549952</v>
      </c>
      <c r="CD115" s="25">
        <f t="shared" ca="1" si="482"/>
        <v>0</v>
      </c>
      <c r="CE115" s="35">
        <f t="shared" ca="1" si="421"/>
        <v>107.842</v>
      </c>
      <c r="CF115" s="35">
        <f t="shared" ca="1" si="422"/>
        <v>107.842</v>
      </c>
      <c r="CG115" s="47">
        <f t="shared" ca="1" si="534"/>
        <v>0</v>
      </c>
      <c r="CH115" s="5"/>
      <c r="CJ115" s="5">
        <f t="shared" ca="1" si="548"/>
        <v>76</v>
      </c>
      <c r="CK115" s="5">
        <f t="shared" ca="1" si="549"/>
        <v>67</v>
      </c>
      <c r="CL115" s="66">
        <f t="shared" ca="1" si="550"/>
        <v>0.11842105263157898</v>
      </c>
      <c r="CO115" s="5">
        <f t="shared" ca="1" si="562"/>
        <v>410634</v>
      </c>
      <c r="CP115" s="5">
        <f t="shared" ca="1" si="562"/>
        <v>8.9992300000000007</v>
      </c>
      <c r="CQ115" s="5">
        <f t="shared" ca="1" si="562"/>
        <v>78864.600000000006</v>
      </c>
      <c r="CR115" s="5">
        <f t="shared" ca="1" si="562"/>
        <v>21726.7</v>
      </c>
      <c r="CS115" s="5">
        <f t="shared" ca="1" si="562"/>
        <v>0</v>
      </c>
      <c r="CT115" s="5">
        <f t="shared" ca="1" si="562"/>
        <v>1891.87</v>
      </c>
      <c r="CU115" s="5">
        <f t="shared" ca="1" si="562"/>
        <v>0</v>
      </c>
      <c r="CV115" s="5">
        <f t="shared" ca="1" si="562"/>
        <v>78440.899999999994</v>
      </c>
      <c r="CW115" s="5">
        <f t="shared" ca="1" si="562"/>
        <v>229701</v>
      </c>
      <c r="CX115" s="5">
        <f t="shared" ca="1" si="562"/>
        <v>0</v>
      </c>
      <c r="CY115" s="5">
        <f t="shared" ca="1" si="562"/>
        <v>0</v>
      </c>
      <c r="CZ115" s="5">
        <f t="shared" ca="1" si="563"/>
        <v>0</v>
      </c>
      <c r="DA115" s="5"/>
      <c r="DB115" s="5">
        <f t="shared" ca="1" si="564"/>
        <v>1992.17</v>
      </c>
      <c r="DC115" s="5">
        <f t="shared" ca="1" si="564"/>
        <v>1383.12</v>
      </c>
      <c r="DD115" s="5">
        <f t="shared" ca="1" si="564"/>
        <v>0</v>
      </c>
      <c r="DE115" s="5">
        <f t="shared" ca="1" si="564"/>
        <v>0</v>
      </c>
      <c r="DF115" s="5">
        <f t="shared" ca="1" si="564"/>
        <v>0</v>
      </c>
      <c r="DG115" s="5">
        <f t="shared" ca="1" si="564"/>
        <v>0</v>
      </c>
      <c r="DH115" s="5">
        <f t="shared" ca="1" si="564"/>
        <v>609.04200000000003</v>
      </c>
      <c r="DI115" s="5">
        <f t="shared" ca="1" si="564"/>
        <v>0</v>
      </c>
      <c r="DJ115" s="5">
        <f t="shared" ca="1" si="564"/>
        <v>0</v>
      </c>
      <c r="DK115" s="5">
        <f t="shared" ca="1" si="564"/>
        <v>0</v>
      </c>
      <c r="DL115" s="5">
        <f t="shared" ca="1" si="564"/>
        <v>0</v>
      </c>
      <c r="DM115" s="5">
        <f t="shared" ca="1" si="565"/>
        <v>0</v>
      </c>
      <c r="DN115" s="5"/>
      <c r="DO115" s="5">
        <f t="shared" ca="1" si="566"/>
        <v>106.738</v>
      </c>
      <c r="DP115" s="5">
        <f t="shared" ca="1" si="566"/>
        <v>4.1840299999999999</v>
      </c>
      <c r="DQ115" s="5">
        <f t="shared" ca="1" si="566"/>
        <v>54.0501</v>
      </c>
      <c r="DR115" s="5">
        <f t="shared" ca="1" si="566"/>
        <v>10.1469</v>
      </c>
      <c r="DS115" s="5">
        <f t="shared" ca="1" si="566"/>
        <v>0</v>
      </c>
      <c r="DT115" s="5">
        <f t="shared" ca="1" si="566"/>
        <v>0.59896700000000003</v>
      </c>
      <c r="DU115" s="5">
        <f t="shared" ca="1" si="566"/>
        <v>1.6341600000000001</v>
      </c>
      <c r="DV115" s="5">
        <f t="shared" ca="1" si="566"/>
        <v>36.124299999999998</v>
      </c>
      <c r="DW115" s="5"/>
      <c r="DX115" s="20">
        <f t="shared" ca="1" si="483"/>
        <v>29.840869996531644</v>
      </c>
      <c r="DY115" s="20">
        <f t="shared" ca="1" si="484"/>
        <v>2.5796826528919703</v>
      </c>
      <c r="DZ115" s="20">
        <f t="shared" ca="1" si="485"/>
        <v>5.0176590350527155</v>
      </c>
      <c r="EA115" s="20">
        <f t="shared" ca="1" si="486"/>
        <v>1.3823334240822858</v>
      </c>
      <c r="EB115" s="20">
        <f t="shared" ca="1" si="487"/>
        <v>0</v>
      </c>
      <c r="EC115" s="20">
        <f t="shared" ca="1" si="488"/>
        <v>0.12036780252033458</v>
      </c>
      <c r="ED115" s="20">
        <f t="shared" ca="1" si="489"/>
        <v>1.1356833582582169</v>
      </c>
      <c r="EE115" s="20">
        <f t="shared" ca="1" si="490"/>
        <v>4.9907016659269994</v>
      </c>
      <c r="EF115" s="20">
        <f t="shared" ca="1" si="491"/>
        <v>14.61443154483309</v>
      </c>
      <c r="EG115" s="20">
        <f t="shared" ca="1" si="492"/>
        <v>0</v>
      </c>
      <c r="EH115" s="20">
        <f t="shared" ca="1" si="493"/>
        <v>0</v>
      </c>
      <c r="EI115" s="5"/>
      <c r="EJ115" s="5"/>
      <c r="EK115" s="5"/>
      <c r="EL115" s="5">
        <f t="shared" ca="1" si="551"/>
        <v>410634</v>
      </c>
      <c r="EM115" s="5">
        <f t="shared" ca="1" si="551"/>
        <v>8.9992300000000007</v>
      </c>
      <c r="EN115" s="5">
        <f t="shared" ref="EL115:EV138" ca="1" si="572">OFFSET(INDIRECT($D$21),$C115,EN$19)</f>
        <v>78864.600000000006</v>
      </c>
      <c r="EO115" s="5">
        <f t="shared" ca="1" si="572"/>
        <v>21726.7</v>
      </c>
      <c r="EP115" s="5">
        <f t="shared" ca="1" si="572"/>
        <v>0</v>
      </c>
      <c r="EQ115" s="5">
        <f t="shared" ca="1" si="572"/>
        <v>1891.87</v>
      </c>
      <c r="ER115" s="5">
        <f t="shared" ca="1" si="572"/>
        <v>0</v>
      </c>
      <c r="ES115" s="5">
        <f t="shared" ca="1" si="572"/>
        <v>78440.899999999994</v>
      </c>
      <c r="ET115" s="5">
        <f t="shared" ca="1" si="572"/>
        <v>229701</v>
      </c>
      <c r="EU115" s="5">
        <f t="shared" ca="1" si="572"/>
        <v>0</v>
      </c>
      <c r="EV115" s="5">
        <f t="shared" ca="1" si="572"/>
        <v>0</v>
      </c>
      <c r="EW115" s="5">
        <f t="shared" ca="1" si="552"/>
        <v>0</v>
      </c>
      <c r="EX115" s="5"/>
      <c r="EY115" s="5">
        <f t="shared" ca="1" si="553"/>
        <v>1992.17</v>
      </c>
      <c r="EZ115" s="5">
        <f t="shared" ca="1" si="553"/>
        <v>1383.12</v>
      </c>
      <c r="FA115" s="5">
        <f t="shared" ref="EY115:FI138" ca="1" si="573">OFFSET(INDIRECT($D$21),$C115,FA$19)</f>
        <v>0</v>
      </c>
      <c r="FB115" s="5">
        <f t="shared" ca="1" si="573"/>
        <v>0</v>
      </c>
      <c r="FC115" s="5">
        <f t="shared" ca="1" si="573"/>
        <v>0</v>
      </c>
      <c r="FD115" s="5">
        <f t="shared" ca="1" si="573"/>
        <v>0</v>
      </c>
      <c r="FE115" s="5">
        <f t="shared" ca="1" si="573"/>
        <v>609.04200000000003</v>
      </c>
      <c r="FF115" s="5">
        <f t="shared" ca="1" si="573"/>
        <v>0</v>
      </c>
      <c r="FG115" s="5">
        <f t="shared" ca="1" si="573"/>
        <v>0</v>
      </c>
      <c r="FH115" s="5">
        <f t="shared" ca="1" si="573"/>
        <v>0</v>
      </c>
      <c r="FI115" s="5">
        <f t="shared" ca="1" si="573"/>
        <v>0</v>
      </c>
      <c r="FJ115" s="5">
        <f t="shared" ca="1" si="554"/>
        <v>0</v>
      </c>
      <c r="FK115" s="5"/>
      <c r="FL115" s="5">
        <f t="shared" ca="1" si="555"/>
        <v>106.738</v>
      </c>
      <c r="FM115" s="5">
        <f t="shared" ca="1" si="555"/>
        <v>4.1840299999999999</v>
      </c>
      <c r="FN115" s="5">
        <f t="shared" ca="1" si="555"/>
        <v>54.0501</v>
      </c>
      <c r="FO115" s="5">
        <f t="shared" ca="1" si="555"/>
        <v>10.1469</v>
      </c>
      <c r="FP115" s="5">
        <f t="shared" ca="1" si="555"/>
        <v>0</v>
      </c>
      <c r="FQ115" s="5">
        <f t="shared" ca="1" si="555"/>
        <v>0.59896700000000003</v>
      </c>
      <c r="FR115" s="5">
        <f t="shared" ca="1" si="555"/>
        <v>1.6341600000000001</v>
      </c>
      <c r="FS115" s="5">
        <f t="shared" ca="1" si="555"/>
        <v>36.124299999999998</v>
      </c>
      <c r="FT115" s="5"/>
      <c r="FU115" s="20">
        <f t="shared" ca="1" si="494"/>
        <v>29.840869996531644</v>
      </c>
      <c r="FV115" s="20">
        <f t="shared" ca="1" si="495"/>
        <v>2.5796826528919703</v>
      </c>
      <c r="FW115" s="20">
        <f t="shared" ca="1" si="496"/>
        <v>5.0176590350527155</v>
      </c>
      <c r="FX115" s="20">
        <f t="shared" ca="1" si="497"/>
        <v>1.3823334240822858</v>
      </c>
      <c r="FY115" s="20">
        <f t="shared" ca="1" si="498"/>
        <v>0</v>
      </c>
      <c r="FZ115" s="20">
        <f t="shared" ca="1" si="499"/>
        <v>0.12036780252033458</v>
      </c>
      <c r="GA115" s="20">
        <f t="shared" ca="1" si="500"/>
        <v>1.1356833582582169</v>
      </c>
      <c r="GB115" s="20">
        <f t="shared" ca="1" si="501"/>
        <v>4.9907016659269994</v>
      </c>
      <c r="GC115" s="20">
        <f t="shared" ca="1" si="502"/>
        <v>14.61443154483309</v>
      </c>
      <c r="GD115" s="20">
        <f t="shared" ca="1" si="503"/>
        <v>0</v>
      </c>
      <c r="GE115" s="20">
        <f t="shared" ca="1" si="504"/>
        <v>0</v>
      </c>
      <c r="GF115" s="5"/>
      <c r="GG115" s="5"/>
      <c r="GH115" s="5"/>
      <c r="GI115" s="5">
        <f t="shared" ca="1" si="567"/>
        <v>414845</v>
      </c>
      <c r="GJ115" s="5">
        <f t="shared" ca="1" si="567"/>
        <v>9.4745699999999999</v>
      </c>
      <c r="GK115" s="5">
        <f t="shared" ca="1" si="567"/>
        <v>75404.399999999994</v>
      </c>
      <c r="GL115" s="5">
        <f t="shared" ca="1" si="567"/>
        <v>35578.699999999997</v>
      </c>
      <c r="GM115" s="5">
        <f t="shared" ca="1" si="567"/>
        <v>0</v>
      </c>
      <c r="GN115" s="5">
        <f t="shared" ca="1" si="567"/>
        <v>1376.63</v>
      </c>
      <c r="GO115" s="5">
        <f t="shared" ca="1" si="567"/>
        <v>0</v>
      </c>
      <c r="GP115" s="5">
        <f t="shared" ca="1" si="567"/>
        <v>72774.600000000006</v>
      </c>
      <c r="GQ115" s="5">
        <f t="shared" ca="1" si="567"/>
        <v>229701</v>
      </c>
      <c r="GR115" s="5">
        <f t="shared" ca="1" si="567"/>
        <v>0</v>
      </c>
      <c r="GS115" s="5">
        <f t="shared" ca="1" si="567"/>
        <v>0</v>
      </c>
      <c r="GT115" s="5">
        <f t="shared" ca="1" si="568"/>
        <v>0</v>
      </c>
      <c r="GU115" s="5"/>
      <c r="GV115" s="5">
        <f t="shared" ca="1" si="569"/>
        <v>2306.91</v>
      </c>
      <c r="GW115" s="5">
        <f t="shared" ca="1" si="569"/>
        <v>1666.48</v>
      </c>
      <c r="GX115" s="5">
        <f t="shared" ca="1" si="569"/>
        <v>0</v>
      </c>
      <c r="GY115" s="5">
        <f t="shared" ca="1" si="569"/>
        <v>0</v>
      </c>
      <c r="GZ115" s="5">
        <f t="shared" ca="1" si="569"/>
        <v>0</v>
      </c>
      <c r="HA115" s="5">
        <f t="shared" ca="1" si="569"/>
        <v>0</v>
      </c>
      <c r="HB115" s="5">
        <f t="shared" ca="1" si="569"/>
        <v>640.42700000000002</v>
      </c>
      <c r="HC115" s="5">
        <f t="shared" ca="1" si="569"/>
        <v>0</v>
      </c>
      <c r="HD115" s="5">
        <f t="shared" ca="1" si="569"/>
        <v>0</v>
      </c>
      <c r="HE115" s="5">
        <f t="shared" ca="1" si="569"/>
        <v>0</v>
      </c>
      <c r="HF115" s="5">
        <f t="shared" ca="1" si="569"/>
        <v>0</v>
      </c>
      <c r="HG115" s="5">
        <f t="shared" ca="1" si="570"/>
        <v>0</v>
      </c>
      <c r="HH115" s="5"/>
      <c r="HI115" s="5">
        <f t="shared" ca="1" si="571"/>
        <v>107.842</v>
      </c>
      <c r="HJ115" s="5">
        <f t="shared" ca="1" si="571"/>
        <v>5.1091100000000003</v>
      </c>
      <c r="HK115" s="5">
        <f t="shared" ca="1" si="571"/>
        <v>50.322299999999998</v>
      </c>
      <c r="HL115" s="5">
        <f t="shared" ca="1" si="571"/>
        <v>16.961099999999998</v>
      </c>
      <c r="HM115" s="5">
        <f t="shared" ca="1" si="571"/>
        <v>0</v>
      </c>
      <c r="HN115" s="5">
        <f t="shared" ca="1" si="571"/>
        <v>0.43537900000000002</v>
      </c>
      <c r="HO115" s="5">
        <f t="shared" ca="1" si="571"/>
        <v>1.7182900000000001</v>
      </c>
      <c r="HP115" s="5">
        <f t="shared" ca="1" si="571"/>
        <v>33.295900000000003</v>
      </c>
      <c r="HQ115" s="5"/>
      <c r="HR115" s="20">
        <f t="shared" ca="1" si="535"/>
        <v>30.695686565549952</v>
      </c>
      <c r="HS115" s="20">
        <f t="shared" ca="1" si="536"/>
        <v>3.1080955629885993</v>
      </c>
      <c r="HT115" s="20">
        <f t="shared" ca="1" si="537"/>
        <v>4.797508247588004</v>
      </c>
      <c r="HU115" s="20">
        <f t="shared" ca="1" si="538"/>
        <v>2.2636491595776813</v>
      </c>
      <c r="HV115" s="20">
        <f t="shared" ca="1" si="539"/>
        <v>0</v>
      </c>
      <c r="HW115" s="20">
        <f t="shared" ca="1" si="540"/>
        <v>8.7586318290140561E-2</v>
      </c>
      <c r="HX115" s="20">
        <f t="shared" ca="1" si="541"/>
        <v>1.1942071089994368</v>
      </c>
      <c r="HY115" s="20">
        <f t="shared" ca="1" si="542"/>
        <v>4.6301905951763827</v>
      </c>
      <c r="HZ115" s="20">
        <f t="shared" ca="1" si="543"/>
        <v>14.61443154483309</v>
      </c>
      <c r="IA115" s="20">
        <f t="shared" ca="1" si="544"/>
        <v>0</v>
      </c>
      <c r="IB115" s="20">
        <f t="shared" ca="1" si="545"/>
        <v>0</v>
      </c>
      <c r="IC115" s="5"/>
      <c r="ID115" s="5"/>
      <c r="IE115" s="5"/>
      <c r="IF115" s="5">
        <f t="shared" ca="1" si="556"/>
        <v>414845</v>
      </c>
      <c r="IG115" s="5">
        <f t="shared" ca="1" si="556"/>
        <v>9.4745699999999999</v>
      </c>
      <c r="IH115" s="5">
        <f t="shared" ref="IF115:IP138" ca="1" si="574">OFFSET(INDIRECT($D$21),$C115,IH$19)</f>
        <v>75404.399999999994</v>
      </c>
      <c r="II115" s="5">
        <f t="shared" ca="1" si="574"/>
        <v>35578.699999999997</v>
      </c>
      <c r="IJ115" s="5">
        <f t="shared" ca="1" si="574"/>
        <v>0</v>
      </c>
      <c r="IK115" s="5">
        <f t="shared" ca="1" si="574"/>
        <v>1376.63</v>
      </c>
      <c r="IL115" s="5">
        <f t="shared" ca="1" si="574"/>
        <v>0</v>
      </c>
      <c r="IM115" s="5">
        <f t="shared" ca="1" si="574"/>
        <v>72774.600000000006</v>
      </c>
      <c r="IN115" s="5">
        <f t="shared" ca="1" si="574"/>
        <v>229701</v>
      </c>
      <c r="IO115" s="5">
        <f t="shared" ca="1" si="574"/>
        <v>0</v>
      </c>
      <c r="IP115" s="5">
        <f t="shared" ca="1" si="574"/>
        <v>0</v>
      </c>
      <c r="IQ115" s="5">
        <f t="shared" ca="1" si="557"/>
        <v>0</v>
      </c>
      <c r="IR115" s="5"/>
      <c r="IS115" s="5">
        <f t="shared" ca="1" si="558"/>
        <v>2306.91</v>
      </c>
      <c r="IT115" s="5">
        <f t="shared" ca="1" si="558"/>
        <v>1666.48</v>
      </c>
      <c r="IU115" s="5">
        <f t="shared" ref="IS115:JC138" ca="1" si="575">OFFSET(INDIRECT($D$21),$C115,IU$19)</f>
        <v>0</v>
      </c>
      <c r="IV115" s="5">
        <f t="shared" ca="1" si="575"/>
        <v>0</v>
      </c>
      <c r="IW115" s="5">
        <f t="shared" ca="1" si="575"/>
        <v>0</v>
      </c>
      <c r="IX115" s="5">
        <f t="shared" ca="1" si="575"/>
        <v>0</v>
      </c>
      <c r="IY115" s="5">
        <f t="shared" ca="1" si="575"/>
        <v>640.42700000000002</v>
      </c>
      <c r="IZ115" s="5">
        <f t="shared" ca="1" si="575"/>
        <v>0</v>
      </c>
      <c r="JA115" s="5">
        <f t="shared" ca="1" si="575"/>
        <v>0</v>
      </c>
      <c r="JB115" s="5">
        <f t="shared" ca="1" si="575"/>
        <v>0</v>
      </c>
      <c r="JC115" s="5">
        <f t="shared" ca="1" si="575"/>
        <v>0</v>
      </c>
      <c r="JD115" s="5">
        <f t="shared" ca="1" si="559"/>
        <v>0</v>
      </c>
      <c r="JE115" s="5"/>
      <c r="JF115" s="5">
        <f t="shared" ca="1" si="560"/>
        <v>107.842</v>
      </c>
      <c r="JG115" s="5">
        <f t="shared" ca="1" si="560"/>
        <v>5.1091100000000003</v>
      </c>
      <c r="JH115" s="5">
        <f t="shared" ca="1" si="560"/>
        <v>50.322299999999998</v>
      </c>
      <c r="JI115" s="5">
        <f t="shared" ca="1" si="560"/>
        <v>16.961099999999998</v>
      </c>
      <c r="JJ115" s="5">
        <f t="shared" ca="1" si="560"/>
        <v>0</v>
      </c>
      <c r="JK115" s="5">
        <f t="shared" ca="1" si="560"/>
        <v>0.43537900000000002</v>
      </c>
      <c r="JL115" s="5">
        <f t="shared" ca="1" si="560"/>
        <v>1.7182900000000001</v>
      </c>
      <c r="JM115" s="5">
        <f t="shared" ca="1" si="560"/>
        <v>33.295900000000003</v>
      </c>
      <c r="JN115" s="5"/>
      <c r="JO115" s="20">
        <f t="shared" ca="1" si="505"/>
        <v>30.695686565549952</v>
      </c>
      <c r="JP115" s="20">
        <f t="shared" ca="1" si="506"/>
        <v>3.1080955629885993</v>
      </c>
      <c r="JQ115" s="20">
        <f t="shared" ca="1" si="507"/>
        <v>4.797508247588004</v>
      </c>
      <c r="JR115" s="20">
        <f t="shared" ca="1" si="508"/>
        <v>2.2636491595776813</v>
      </c>
      <c r="JS115" s="20">
        <f t="shared" ca="1" si="509"/>
        <v>0</v>
      </c>
      <c r="JT115" s="20">
        <f t="shared" ca="1" si="510"/>
        <v>8.7586318290140561E-2</v>
      </c>
      <c r="JU115" s="20">
        <f t="shared" ca="1" si="511"/>
        <v>1.1942071089994368</v>
      </c>
      <c r="JV115" s="20">
        <f t="shared" ca="1" si="512"/>
        <v>4.6301905951763827</v>
      </c>
      <c r="JW115" s="20">
        <f t="shared" ca="1" si="513"/>
        <v>14.61443154483309</v>
      </c>
      <c r="JX115" s="20">
        <f t="shared" ca="1" si="514"/>
        <v>0</v>
      </c>
      <c r="JY115" s="20">
        <f t="shared" ca="1" si="515"/>
        <v>0</v>
      </c>
    </row>
    <row r="116" spans="1:285" ht="15" customHeight="1" x14ac:dyDescent="0.25">
      <c r="A116" s="5">
        <f>IF('Old Results'!E96='New Results'!E96,'New Results'!E96,"0")</f>
        <v>53627.8</v>
      </c>
      <c r="B116" s="5">
        <f t="shared" si="561"/>
        <v>300</v>
      </c>
      <c r="C116" s="28">
        <f t="shared" si="413"/>
        <v>95</v>
      </c>
      <c r="D116" s="43">
        <f>'Old Results'!C96</f>
        <v>313516</v>
      </c>
      <c r="E116" s="43">
        <f>'New Results'!C96</f>
        <v>313516</v>
      </c>
      <c r="F116" s="5">
        <f t="shared" ca="1" si="432"/>
        <v>0</v>
      </c>
      <c r="G116" s="5">
        <f t="shared" ca="1" si="433"/>
        <v>0</v>
      </c>
      <c r="H116" s="5">
        <f t="shared" ca="1" si="434"/>
        <v>0</v>
      </c>
      <c r="I116" s="5">
        <f t="shared" ca="1" si="435"/>
        <v>0</v>
      </c>
      <c r="J116" s="5">
        <f t="shared" ca="1" si="436"/>
        <v>0</v>
      </c>
      <c r="K116" s="5">
        <f t="shared" ca="1" si="437"/>
        <v>0</v>
      </c>
      <c r="L116" s="5">
        <f t="shared" ca="1" si="438"/>
        <v>0</v>
      </c>
      <c r="M116" s="5">
        <f t="shared" ca="1" si="439"/>
        <v>0</v>
      </c>
      <c r="N116" s="5">
        <f t="shared" ca="1" si="440"/>
        <v>0</v>
      </c>
      <c r="O116" s="5">
        <f t="shared" ca="1" si="441"/>
        <v>0</v>
      </c>
      <c r="P116" s="5">
        <f t="shared" ca="1" si="442"/>
        <v>0</v>
      </c>
      <c r="Q116" s="5">
        <f t="shared" ca="1" si="442"/>
        <v>0</v>
      </c>
      <c r="R116" s="5">
        <f t="shared" ca="1" si="443"/>
        <v>0</v>
      </c>
      <c r="S116" s="5">
        <f t="shared" ca="1" si="444"/>
        <v>0</v>
      </c>
      <c r="T116" s="5">
        <f t="shared" ca="1" si="445"/>
        <v>0</v>
      </c>
      <c r="U116" s="5">
        <f t="shared" ca="1" si="446"/>
        <v>0</v>
      </c>
      <c r="V116" s="5">
        <f t="shared" ca="1" si="447"/>
        <v>0</v>
      </c>
      <c r="W116" s="5">
        <f t="shared" ca="1" si="448"/>
        <v>0</v>
      </c>
      <c r="X116" s="5">
        <f t="shared" ca="1" si="449"/>
        <v>0</v>
      </c>
      <c r="Y116" s="5">
        <f t="shared" ca="1" si="450"/>
        <v>0</v>
      </c>
      <c r="Z116" s="5">
        <f t="shared" ca="1" si="451"/>
        <v>0</v>
      </c>
      <c r="AA116" s="5">
        <f t="shared" ca="1" si="452"/>
        <v>0</v>
      </c>
      <c r="AB116" s="5">
        <f t="shared" ca="1" si="453"/>
        <v>0</v>
      </c>
      <c r="AC116" s="5">
        <f t="shared" ca="1" si="453"/>
        <v>0</v>
      </c>
      <c r="AD116" s="38">
        <f t="shared" ca="1" si="454"/>
        <v>0</v>
      </c>
      <c r="AE116" s="38">
        <f t="shared" ca="1" si="455"/>
        <v>0</v>
      </c>
      <c r="AF116" s="38">
        <f t="shared" ca="1" si="456"/>
        <v>0</v>
      </c>
      <c r="AG116" s="38">
        <f t="shared" ca="1" si="457"/>
        <v>0</v>
      </c>
      <c r="AH116" s="38">
        <f t="shared" ca="1" si="458"/>
        <v>0</v>
      </c>
      <c r="AI116" s="38">
        <f t="shared" ca="1" si="459"/>
        <v>0</v>
      </c>
      <c r="AJ116" s="38">
        <f t="shared" ca="1" si="460"/>
        <v>0</v>
      </c>
      <c r="AK116" s="38">
        <f t="shared" ca="1" si="461"/>
        <v>0</v>
      </c>
      <c r="AL116" s="34">
        <f t="shared" ca="1" si="516"/>
        <v>126.68051547891204</v>
      </c>
      <c r="AM116" s="34">
        <f t="shared" ca="1" si="517"/>
        <v>126.68051547891204</v>
      </c>
      <c r="AN116" s="25">
        <f t="shared" ca="1" si="462"/>
        <v>0</v>
      </c>
      <c r="AO116" s="35">
        <f t="shared" ca="1" si="417"/>
        <v>314.66500000000002</v>
      </c>
      <c r="AP116" s="35">
        <f t="shared" ca="1" si="418"/>
        <v>314.66500000000002</v>
      </c>
      <c r="AQ116" s="47">
        <f t="shared" ca="1" si="546"/>
        <v>0</v>
      </c>
      <c r="AR116" s="35">
        <f t="shared" ca="1" si="518"/>
        <v>-72.900000000000006</v>
      </c>
      <c r="AS116" s="35">
        <f t="shared" ca="1" si="519"/>
        <v>-72.900000000000006</v>
      </c>
      <c r="AT116" s="49">
        <f t="shared" ca="1" si="547"/>
        <v>0</v>
      </c>
      <c r="AU116" s="5"/>
      <c r="AV116" s="5">
        <f t="shared" ca="1" si="520"/>
        <v>0</v>
      </c>
      <c r="AW116" s="5">
        <f t="shared" ca="1" si="521"/>
        <v>0</v>
      </c>
      <c r="AX116" s="5">
        <f t="shared" ca="1" si="522"/>
        <v>0</v>
      </c>
      <c r="AY116" s="5">
        <f t="shared" ca="1" si="523"/>
        <v>0</v>
      </c>
      <c r="AZ116" s="5">
        <f t="shared" ca="1" si="524"/>
        <v>0</v>
      </c>
      <c r="BA116" s="5">
        <f t="shared" ca="1" si="525"/>
        <v>0</v>
      </c>
      <c r="BB116" s="5">
        <f t="shared" ca="1" si="526"/>
        <v>0</v>
      </c>
      <c r="BC116" s="5">
        <f t="shared" ca="1" si="527"/>
        <v>0</v>
      </c>
      <c r="BD116" s="5">
        <f t="shared" ca="1" si="528"/>
        <v>0</v>
      </c>
      <c r="BE116" s="5">
        <f t="shared" ca="1" si="529"/>
        <v>0</v>
      </c>
      <c r="BF116" s="5">
        <f t="shared" ca="1" si="530"/>
        <v>0</v>
      </c>
      <c r="BG116" s="5">
        <f t="shared" ca="1" si="531"/>
        <v>0</v>
      </c>
      <c r="BH116" s="5">
        <f t="shared" ca="1" si="463"/>
        <v>0</v>
      </c>
      <c r="BI116" s="5">
        <f t="shared" ca="1" si="464"/>
        <v>0</v>
      </c>
      <c r="BJ116" s="5">
        <f t="shared" ca="1" si="465"/>
        <v>0</v>
      </c>
      <c r="BK116" s="5">
        <f t="shared" ca="1" si="466"/>
        <v>0</v>
      </c>
      <c r="BL116" s="5">
        <f t="shared" ca="1" si="467"/>
        <v>0</v>
      </c>
      <c r="BM116" s="5">
        <f t="shared" ca="1" si="468"/>
        <v>0</v>
      </c>
      <c r="BN116" s="5">
        <f t="shared" ca="1" si="469"/>
        <v>0</v>
      </c>
      <c r="BO116" s="5">
        <f t="shared" ca="1" si="470"/>
        <v>0</v>
      </c>
      <c r="BP116" s="5">
        <f t="shared" ca="1" si="471"/>
        <v>0</v>
      </c>
      <c r="BQ116" s="5">
        <f t="shared" ca="1" si="472"/>
        <v>0</v>
      </c>
      <c r="BR116" s="5">
        <f t="shared" ca="1" si="473"/>
        <v>0</v>
      </c>
      <c r="BS116" s="5">
        <f t="shared" ca="1" si="473"/>
        <v>0</v>
      </c>
      <c r="BT116" s="38">
        <f t="shared" ca="1" si="474"/>
        <v>0</v>
      </c>
      <c r="BU116" s="38">
        <f t="shared" ca="1" si="475"/>
        <v>0</v>
      </c>
      <c r="BV116" s="38">
        <f t="shared" ca="1" si="476"/>
        <v>0</v>
      </c>
      <c r="BW116" s="38">
        <f t="shared" ca="1" si="477"/>
        <v>0</v>
      </c>
      <c r="BX116" s="38">
        <f t="shared" ca="1" si="478"/>
        <v>0</v>
      </c>
      <c r="BY116" s="38">
        <f t="shared" ca="1" si="479"/>
        <v>0</v>
      </c>
      <c r="BZ116" s="38">
        <f t="shared" ca="1" si="480"/>
        <v>0</v>
      </c>
      <c r="CA116" s="20">
        <f t="shared" ca="1" si="481"/>
        <v>0</v>
      </c>
      <c r="CB116" s="34">
        <f t="shared" ca="1" si="532"/>
        <v>90.928229164724272</v>
      </c>
      <c r="CC116" s="34">
        <f t="shared" ca="1" si="533"/>
        <v>90.928229164724272</v>
      </c>
      <c r="CD116" s="25">
        <f t="shared" ca="1" si="482"/>
        <v>0</v>
      </c>
      <c r="CE116" s="35">
        <f t="shared" ca="1" si="421"/>
        <v>241.744</v>
      </c>
      <c r="CF116" s="35">
        <f t="shared" ca="1" si="422"/>
        <v>241.744</v>
      </c>
      <c r="CG116" s="47">
        <f t="shared" ca="1" si="534"/>
        <v>0</v>
      </c>
      <c r="CH116" s="5"/>
      <c r="CJ116" s="5">
        <f t="shared" ca="1" si="548"/>
        <v>102</v>
      </c>
      <c r="CK116" s="5">
        <f t="shared" ca="1" si="549"/>
        <v>94</v>
      </c>
      <c r="CL116" s="66">
        <f t="shared" ca="1" si="550"/>
        <v>7.8431372549019662E-2</v>
      </c>
      <c r="CO116" s="5">
        <f t="shared" ca="1" si="562"/>
        <v>643229</v>
      </c>
      <c r="CP116" s="5">
        <f t="shared" ca="1" si="562"/>
        <v>275.76799999999997</v>
      </c>
      <c r="CQ116" s="5">
        <f t="shared" ca="1" si="562"/>
        <v>53149</v>
      </c>
      <c r="CR116" s="5">
        <f t="shared" ca="1" si="562"/>
        <v>206001</v>
      </c>
      <c r="CS116" s="5">
        <f t="shared" ca="1" si="562"/>
        <v>0</v>
      </c>
      <c r="CT116" s="5">
        <f t="shared" ca="1" si="562"/>
        <v>9600.0499999999993</v>
      </c>
      <c r="CU116" s="5">
        <f t="shared" ca="1" si="562"/>
        <v>0</v>
      </c>
      <c r="CV116" s="5">
        <f t="shared" ca="1" si="562"/>
        <v>115458</v>
      </c>
      <c r="CW116" s="5">
        <f t="shared" ca="1" si="562"/>
        <v>235375</v>
      </c>
      <c r="CX116" s="5">
        <f t="shared" ca="1" si="562"/>
        <v>23370.400000000001</v>
      </c>
      <c r="CY116" s="5">
        <f t="shared" ca="1" si="562"/>
        <v>0</v>
      </c>
      <c r="CZ116" s="5">
        <f t="shared" ca="1" si="563"/>
        <v>0</v>
      </c>
      <c r="DA116" s="5"/>
      <c r="DB116" s="5">
        <f t="shared" ca="1" si="564"/>
        <v>45989</v>
      </c>
      <c r="DC116" s="5">
        <f t="shared" ca="1" si="564"/>
        <v>42383.8</v>
      </c>
      <c r="DD116" s="5">
        <f t="shared" ca="1" si="564"/>
        <v>0</v>
      </c>
      <c r="DE116" s="5">
        <f t="shared" ca="1" si="564"/>
        <v>0</v>
      </c>
      <c r="DF116" s="5">
        <f t="shared" ca="1" si="564"/>
        <v>0</v>
      </c>
      <c r="DG116" s="5">
        <f t="shared" ca="1" si="564"/>
        <v>0</v>
      </c>
      <c r="DH116" s="5">
        <f t="shared" ca="1" si="564"/>
        <v>717.14499999999998</v>
      </c>
      <c r="DI116" s="5">
        <f t="shared" ca="1" si="564"/>
        <v>0</v>
      </c>
      <c r="DJ116" s="5">
        <f t="shared" ca="1" si="564"/>
        <v>2888.07</v>
      </c>
      <c r="DK116" s="5">
        <f t="shared" ca="1" si="564"/>
        <v>0</v>
      </c>
      <c r="DL116" s="5">
        <f t="shared" ca="1" si="564"/>
        <v>0</v>
      </c>
      <c r="DM116" s="5">
        <f t="shared" ca="1" si="565"/>
        <v>0</v>
      </c>
      <c r="DN116" s="5"/>
      <c r="DO116" s="5">
        <f t="shared" ca="1" si="566"/>
        <v>314.66500000000002</v>
      </c>
      <c r="DP116" s="5">
        <f t="shared" ca="1" si="566"/>
        <v>125.04600000000001</v>
      </c>
      <c r="DQ116" s="5">
        <f t="shared" ca="1" si="566"/>
        <v>50.973999999999997</v>
      </c>
      <c r="DR116" s="5">
        <f t="shared" ca="1" si="566"/>
        <v>81.747399999999999</v>
      </c>
      <c r="DS116" s="5">
        <f t="shared" ca="1" si="566"/>
        <v>0</v>
      </c>
      <c r="DT116" s="5">
        <f t="shared" ca="1" si="566"/>
        <v>2.9778500000000001</v>
      </c>
      <c r="DU116" s="5">
        <f t="shared" ca="1" si="566"/>
        <v>1.9299900000000001</v>
      </c>
      <c r="DV116" s="5">
        <f t="shared" ca="1" si="566"/>
        <v>51.9893</v>
      </c>
      <c r="DW116" s="5"/>
      <c r="DX116" s="20">
        <f t="shared" ca="1" si="483"/>
        <v>126.68051547891204</v>
      </c>
      <c r="DY116" s="20">
        <f t="shared" ca="1" si="484"/>
        <v>79.050807984217144</v>
      </c>
      <c r="DZ116" s="20">
        <f t="shared" ca="1" si="485"/>
        <v>3.3815369640373087</v>
      </c>
      <c r="EA116" s="20">
        <f t="shared" ca="1" si="486"/>
        <v>13.106549438910415</v>
      </c>
      <c r="EB116" s="20">
        <f t="shared" ca="1" si="487"/>
        <v>0</v>
      </c>
      <c r="EC116" s="20">
        <f t="shared" ca="1" si="488"/>
        <v>0.61079086966088481</v>
      </c>
      <c r="ED116" s="20">
        <f t="shared" ca="1" si="489"/>
        <v>1.3372635088517522</v>
      </c>
      <c r="EE116" s="20">
        <f t="shared" ca="1" si="490"/>
        <v>7.3458671808278542</v>
      </c>
      <c r="EF116" s="20">
        <f t="shared" ca="1" si="491"/>
        <v>20.360829644326262</v>
      </c>
      <c r="EG116" s="20">
        <f t="shared" ca="1" si="492"/>
        <v>1.4869117286183657</v>
      </c>
      <c r="EH116" s="20">
        <f t="shared" ca="1" si="493"/>
        <v>0</v>
      </c>
      <c r="EI116" s="5"/>
      <c r="EJ116" s="5"/>
      <c r="EK116" s="5"/>
      <c r="EL116" s="5">
        <f t="shared" ca="1" si="572"/>
        <v>643229</v>
      </c>
      <c r="EM116" s="5">
        <f t="shared" ca="1" si="572"/>
        <v>275.76799999999997</v>
      </c>
      <c r="EN116" s="5">
        <f t="shared" ca="1" si="572"/>
        <v>53149</v>
      </c>
      <c r="EO116" s="5">
        <f t="shared" ca="1" si="572"/>
        <v>206001</v>
      </c>
      <c r="EP116" s="5">
        <f t="shared" ca="1" si="572"/>
        <v>0</v>
      </c>
      <c r="EQ116" s="5">
        <f t="shared" ca="1" si="572"/>
        <v>9600.0499999999993</v>
      </c>
      <c r="ER116" s="5">
        <f t="shared" ca="1" si="572"/>
        <v>0</v>
      </c>
      <c r="ES116" s="5">
        <f t="shared" ca="1" si="572"/>
        <v>115458</v>
      </c>
      <c r="ET116" s="5">
        <f t="shared" ca="1" si="572"/>
        <v>235375</v>
      </c>
      <c r="EU116" s="5">
        <f t="shared" ca="1" si="572"/>
        <v>23370.400000000001</v>
      </c>
      <c r="EV116" s="5">
        <f t="shared" ca="1" si="572"/>
        <v>0</v>
      </c>
      <c r="EW116" s="5">
        <f t="shared" ca="1" si="552"/>
        <v>0</v>
      </c>
      <c r="EX116" s="5"/>
      <c r="EY116" s="5">
        <f t="shared" ca="1" si="573"/>
        <v>45989</v>
      </c>
      <c r="EZ116" s="5">
        <f t="shared" ca="1" si="573"/>
        <v>42383.8</v>
      </c>
      <c r="FA116" s="5">
        <f t="shared" ca="1" si="573"/>
        <v>0</v>
      </c>
      <c r="FB116" s="5">
        <f t="shared" ca="1" si="573"/>
        <v>0</v>
      </c>
      <c r="FC116" s="5">
        <f t="shared" ca="1" si="573"/>
        <v>0</v>
      </c>
      <c r="FD116" s="5">
        <f t="shared" ca="1" si="573"/>
        <v>0</v>
      </c>
      <c r="FE116" s="5">
        <f t="shared" ca="1" si="573"/>
        <v>717.14499999999998</v>
      </c>
      <c r="FF116" s="5">
        <f t="shared" ca="1" si="573"/>
        <v>0</v>
      </c>
      <c r="FG116" s="5">
        <f t="shared" ca="1" si="573"/>
        <v>2888.07</v>
      </c>
      <c r="FH116" s="5">
        <f t="shared" ca="1" si="573"/>
        <v>0</v>
      </c>
      <c r="FI116" s="5">
        <f t="shared" ca="1" si="573"/>
        <v>0</v>
      </c>
      <c r="FJ116" s="5">
        <f t="shared" ca="1" si="554"/>
        <v>0</v>
      </c>
      <c r="FK116" s="5"/>
      <c r="FL116" s="5">
        <f t="shared" ca="1" si="555"/>
        <v>314.66500000000002</v>
      </c>
      <c r="FM116" s="5">
        <f t="shared" ca="1" si="555"/>
        <v>125.04600000000001</v>
      </c>
      <c r="FN116" s="5">
        <f t="shared" ca="1" si="555"/>
        <v>50.973999999999997</v>
      </c>
      <c r="FO116" s="5">
        <f t="shared" ca="1" si="555"/>
        <v>81.747399999999999</v>
      </c>
      <c r="FP116" s="5">
        <f t="shared" ca="1" si="555"/>
        <v>0</v>
      </c>
      <c r="FQ116" s="5">
        <f t="shared" ca="1" si="555"/>
        <v>2.9778500000000001</v>
      </c>
      <c r="FR116" s="5">
        <f t="shared" ca="1" si="555"/>
        <v>1.9299900000000001</v>
      </c>
      <c r="FS116" s="5">
        <f t="shared" ca="1" si="555"/>
        <v>51.9893</v>
      </c>
      <c r="FT116" s="5"/>
      <c r="FU116" s="20">
        <f t="shared" ca="1" si="494"/>
        <v>126.68051547891204</v>
      </c>
      <c r="FV116" s="20">
        <f t="shared" ca="1" si="495"/>
        <v>79.050807984217144</v>
      </c>
      <c r="FW116" s="20">
        <f t="shared" ca="1" si="496"/>
        <v>3.3815369640373087</v>
      </c>
      <c r="FX116" s="20">
        <f t="shared" ca="1" si="497"/>
        <v>13.106549438910415</v>
      </c>
      <c r="FY116" s="20">
        <f t="shared" ca="1" si="498"/>
        <v>0</v>
      </c>
      <c r="FZ116" s="20">
        <f t="shared" ca="1" si="499"/>
        <v>0.61079086966088481</v>
      </c>
      <c r="GA116" s="20">
        <f t="shared" ca="1" si="500"/>
        <v>1.3372635088517522</v>
      </c>
      <c r="GB116" s="20">
        <f t="shared" ca="1" si="501"/>
        <v>7.3458671808278542</v>
      </c>
      <c r="GC116" s="20">
        <f t="shared" ca="1" si="502"/>
        <v>20.360829644326262</v>
      </c>
      <c r="GD116" s="20">
        <f t="shared" ca="1" si="503"/>
        <v>1.4869117286183657</v>
      </c>
      <c r="GE116" s="20">
        <f t="shared" ca="1" si="504"/>
        <v>0</v>
      </c>
      <c r="GF116" s="5"/>
      <c r="GG116" s="5"/>
      <c r="GH116" s="5"/>
      <c r="GI116" s="5">
        <f t="shared" ca="1" si="567"/>
        <v>580774</v>
      </c>
      <c r="GJ116" s="5">
        <f t="shared" ca="1" si="567"/>
        <v>155.74799999999999</v>
      </c>
      <c r="GK116" s="5">
        <f t="shared" ca="1" si="567"/>
        <v>63923.5</v>
      </c>
      <c r="GL116" s="5">
        <f t="shared" ca="1" si="567"/>
        <v>137275</v>
      </c>
      <c r="GM116" s="5">
        <f t="shared" ca="1" si="567"/>
        <v>0</v>
      </c>
      <c r="GN116" s="5">
        <f t="shared" ca="1" si="567"/>
        <v>10305.700000000001</v>
      </c>
      <c r="GO116" s="5">
        <f t="shared" ca="1" si="567"/>
        <v>0</v>
      </c>
      <c r="GP116" s="5">
        <f t="shared" ca="1" si="567"/>
        <v>110368</v>
      </c>
      <c r="GQ116" s="5">
        <f t="shared" ca="1" si="567"/>
        <v>235375</v>
      </c>
      <c r="GR116" s="5">
        <f t="shared" ca="1" si="567"/>
        <v>23370.400000000001</v>
      </c>
      <c r="GS116" s="5">
        <f t="shared" ca="1" si="567"/>
        <v>0</v>
      </c>
      <c r="GT116" s="5">
        <f t="shared" ca="1" si="568"/>
        <v>0</v>
      </c>
      <c r="GU116" s="5"/>
      <c r="GV116" s="5">
        <f t="shared" ca="1" si="569"/>
        <v>28946.799999999999</v>
      </c>
      <c r="GW116" s="5">
        <f t="shared" ca="1" si="569"/>
        <v>25310.2</v>
      </c>
      <c r="GX116" s="5">
        <f t="shared" ca="1" si="569"/>
        <v>0</v>
      </c>
      <c r="GY116" s="5">
        <f t="shared" ca="1" si="569"/>
        <v>0</v>
      </c>
      <c r="GZ116" s="5">
        <f t="shared" ca="1" si="569"/>
        <v>0</v>
      </c>
      <c r="HA116" s="5">
        <f t="shared" ca="1" si="569"/>
        <v>0</v>
      </c>
      <c r="HB116" s="5">
        <f t="shared" ca="1" si="569"/>
        <v>748.52499999999998</v>
      </c>
      <c r="HC116" s="5">
        <f t="shared" ca="1" si="569"/>
        <v>0</v>
      </c>
      <c r="HD116" s="5">
        <f t="shared" ca="1" si="569"/>
        <v>2888.07</v>
      </c>
      <c r="HE116" s="5">
        <f t="shared" ca="1" si="569"/>
        <v>0</v>
      </c>
      <c r="HF116" s="5">
        <f t="shared" ca="1" si="569"/>
        <v>0</v>
      </c>
      <c r="HG116" s="5">
        <f t="shared" ca="1" si="570"/>
        <v>0</v>
      </c>
      <c r="HH116" s="5"/>
      <c r="HI116" s="5">
        <f t="shared" ca="1" si="571"/>
        <v>241.744</v>
      </c>
      <c r="HJ116" s="5">
        <f t="shared" ca="1" si="571"/>
        <v>73.677800000000005</v>
      </c>
      <c r="HK116" s="5">
        <f t="shared" ca="1" si="571"/>
        <v>53.705599999999997</v>
      </c>
      <c r="HL116" s="5">
        <f t="shared" ca="1" si="571"/>
        <v>59.150700000000001</v>
      </c>
      <c r="HM116" s="5">
        <f t="shared" ca="1" si="571"/>
        <v>0</v>
      </c>
      <c r="HN116" s="5">
        <f t="shared" ca="1" si="571"/>
        <v>3.7336900000000002</v>
      </c>
      <c r="HO116" s="5">
        <f t="shared" ca="1" si="571"/>
        <v>2.0141</v>
      </c>
      <c r="HP116" s="5">
        <f t="shared" ca="1" si="571"/>
        <v>49.462400000000002</v>
      </c>
      <c r="HQ116" s="5"/>
      <c r="HR116" s="20">
        <f t="shared" ca="1" si="535"/>
        <v>90.928229164724272</v>
      </c>
      <c r="HS116" s="20">
        <f t="shared" ca="1" si="536"/>
        <v>47.205953109693105</v>
      </c>
      <c r="HT116" s="20">
        <f t="shared" ca="1" si="537"/>
        <v>4.0670507087741798</v>
      </c>
      <c r="HU116" s="20">
        <f t="shared" ca="1" si="538"/>
        <v>8.7339458266048577</v>
      </c>
      <c r="HV116" s="20">
        <f t="shared" ca="1" si="539"/>
        <v>0</v>
      </c>
      <c r="HW116" s="20">
        <f t="shared" ca="1" si="540"/>
        <v>0.65568694594967536</v>
      </c>
      <c r="HX116" s="20">
        <f t="shared" ca="1" si="541"/>
        <v>1.3957779360704707</v>
      </c>
      <c r="HY116" s="20">
        <f t="shared" ca="1" si="542"/>
        <v>7.0220224585010005</v>
      </c>
      <c r="HZ116" s="20">
        <f t="shared" ca="1" si="543"/>
        <v>20.360829644326262</v>
      </c>
      <c r="IA116" s="20">
        <f t="shared" ca="1" si="544"/>
        <v>1.4869117286183657</v>
      </c>
      <c r="IB116" s="20">
        <f t="shared" ca="1" si="545"/>
        <v>0</v>
      </c>
      <c r="IC116" s="5"/>
      <c r="ID116" s="5"/>
      <c r="IE116" s="5"/>
      <c r="IF116" s="5">
        <f t="shared" ca="1" si="574"/>
        <v>580774</v>
      </c>
      <c r="IG116" s="5">
        <f t="shared" ca="1" si="574"/>
        <v>155.74799999999999</v>
      </c>
      <c r="IH116" s="5">
        <f t="shared" ca="1" si="574"/>
        <v>63923.5</v>
      </c>
      <c r="II116" s="5">
        <f t="shared" ca="1" si="574"/>
        <v>137275</v>
      </c>
      <c r="IJ116" s="5">
        <f t="shared" ca="1" si="574"/>
        <v>0</v>
      </c>
      <c r="IK116" s="5">
        <f t="shared" ca="1" si="574"/>
        <v>10305.700000000001</v>
      </c>
      <c r="IL116" s="5">
        <f t="shared" ca="1" si="574"/>
        <v>0</v>
      </c>
      <c r="IM116" s="5">
        <f t="shared" ca="1" si="574"/>
        <v>110368</v>
      </c>
      <c r="IN116" s="5">
        <f t="shared" ca="1" si="574"/>
        <v>235375</v>
      </c>
      <c r="IO116" s="5">
        <f t="shared" ca="1" si="574"/>
        <v>23370.400000000001</v>
      </c>
      <c r="IP116" s="5">
        <f t="shared" ca="1" si="574"/>
        <v>0</v>
      </c>
      <c r="IQ116" s="5">
        <f t="shared" ca="1" si="557"/>
        <v>0</v>
      </c>
      <c r="IR116" s="5"/>
      <c r="IS116" s="5">
        <f t="shared" ca="1" si="575"/>
        <v>28946.799999999999</v>
      </c>
      <c r="IT116" s="5">
        <f t="shared" ca="1" si="575"/>
        <v>25310.2</v>
      </c>
      <c r="IU116" s="5">
        <f t="shared" ca="1" si="575"/>
        <v>0</v>
      </c>
      <c r="IV116" s="5">
        <f t="shared" ca="1" si="575"/>
        <v>0</v>
      </c>
      <c r="IW116" s="5">
        <f t="shared" ca="1" si="575"/>
        <v>0</v>
      </c>
      <c r="IX116" s="5">
        <f t="shared" ca="1" si="575"/>
        <v>0</v>
      </c>
      <c r="IY116" s="5">
        <f t="shared" ca="1" si="575"/>
        <v>748.52499999999998</v>
      </c>
      <c r="IZ116" s="5">
        <f t="shared" ca="1" si="575"/>
        <v>0</v>
      </c>
      <c r="JA116" s="5">
        <f t="shared" ca="1" si="575"/>
        <v>2888.07</v>
      </c>
      <c r="JB116" s="5">
        <f t="shared" ca="1" si="575"/>
        <v>0</v>
      </c>
      <c r="JC116" s="5">
        <f t="shared" ca="1" si="575"/>
        <v>0</v>
      </c>
      <c r="JD116" s="5">
        <f t="shared" ca="1" si="559"/>
        <v>0</v>
      </c>
      <c r="JE116" s="5"/>
      <c r="JF116" s="5">
        <f t="shared" ca="1" si="560"/>
        <v>241.744</v>
      </c>
      <c r="JG116" s="5">
        <f t="shared" ca="1" si="560"/>
        <v>73.677800000000005</v>
      </c>
      <c r="JH116" s="5">
        <f t="shared" ca="1" si="560"/>
        <v>53.705599999999997</v>
      </c>
      <c r="JI116" s="5">
        <f t="shared" ca="1" si="560"/>
        <v>59.150700000000001</v>
      </c>
      <c r="JJ116" s="5">
        <f t="shared" ca="1" si="560"/>
        <v>0</v>
      </c>
      <c r="JK116" s="5">
        <f t="shared" ca="1" si="560"/>
        <v>3.7336900000000002</v>
      </c>
      <c r="JL116" s="5">
        <f t="shared" ca="1" si="560"/>
        <v>2.0141</v>
      </c>
      <c r="JM116" s="5">
        <f t="shared" ca="1" si="560"/>
        <v>49.462400000000002</v>
      </c>
      <c r="JN116" s="5"/>
      <c r="JO116" s="20">
        <f t="shared" ca="1" si="505"/>
        <v>90.928229164724272</v>
      </c>
      <c r="JP116" s="20">
        <f t="shared" ca="1" si="506"/>
        <v>47.205953109693105</v>
      </c>
      <c r="JQ116" s="20">
        <f t="shared" ca="1" si="507"/>
        <v>4.0670507087741798</v>
      </c>
      <c r="JR116" s="20">
        <f t="shared" ca="1" si="508"/>
        <v>8.7339458266048577</v>
      </c>
      <c r="JS116" s="20">
        <f t="shared" ca="1" si="509"/>
        <v>0</v>
      </c>
      <c r="JT116" s="20">
        <f t="shared" ca="1" si="510"/>
        <v>0.65568694594967536</v>
      </c>
      <c r="JU116" s="20">
        <f t="shared" ca="1" si="511"/>
        <v>1.3957779360704707</v>
      </c>
      <c r="JV116" s="20">
        <f t="shared" ca="1" si="512"/>
        <v>7.0220224585010005</v>
      </c>
      <c r="JW116" s="20">
        <f t="shared" ca="1" si="513"/>
        <v>20.360829644326262</v>
      </c>
      <c r="JX116" s="20">
        <f t="shared" ca="1" si="514"/>
        <v>1.4869117286183657</v>
      </c>
      <c r="JY116" s="20">
        <f t="shared" ca="1" si="515"/>
        <v>0</v>
      </c>
    </row>
    <row r="117" spans="1:285" ht="15" customHeight="1" x14ac:dyDescent="0.25">
      <c r="A117" s="5">
        <f>IF('Old Results'!E97='New Results'!E97,'New Results'!E97,"0")</f>
        <v>53627.8</v>
      </c>
      <c r="B117" s="5">
        <f t="shared" si="561"/>
        <v>300</v>
      </c>
      <c r="C117" s="28">
        <f t="shared" si="413"/>
        <v>96</v>
      </c>
      <c r="D117" s="43">
        <f>'Old Results'!C97</f>
        <v>313606</v>
      </c>
      <c r="E117" s="43">
        <f>'New Results'!C97</f>
        <v>313606</v>
      </c>
      <c r="F117" s="5">
        <f t="shared" ca="1" si="432"/>
        <v>0</v>
      </c>
      <c r="G117" s="5">
        <f t="shared" ca="1" si="433"/>
        <v>0</v>
      </c>
      <c r="H117" s="5">
        <f t="shared" ca="1" si="434"/>
        <v>0</v>
      </c>
      <c r="I117" s="5">
        <f t="shared" ca="1" si="435"/>
        <v>0</v>
      </c>
      <c r="J117" s="5">
        <f t="shared" ca="1" si="436"/>
        <v>0</v>
      </c>
      <c r="K117" s="5">
        <f t="shared" ca="1" si="437"/>
        <v>0</v>
      </c>
      <c r="L117" s="5">
        <f t="shared" ca="1" si="438"/>
        <v>0</v>
      </c>
      <c r="M117" s="5">
        <f t="shared" ca="1" si="439"/>
        <v>0</v>
      </c>
      <c r="N117" s="5">
        <f t="shared" ca="1" si="440"/>
        <v>0</v>
      </c>
      <c r="O117" s="5">
        <f t="shared" ca="1" si="441"/>
        <v>0</v>
      </c>
      <c r="P117" s="5">
        <f t="shared" ca="1" si="442"/>
        <v>0</v>
      </c>
      <c r="Q117" s="5">
        <f t="shared" ca="1" si="442"/>
        <v>0</v>
      </c>
      <c r="R117" s="5">
        <f t="shared" ca="1" si="443"/>
        <v>0</v>
      </c>
      <c r="S117" s="5">
        <f t="shared" ca="1" si="444"/>
        <v>0</v>
      </c>
      <c r="T117" s="5">
        <f t="shared" ca="1" si="445"/>
        <v>0</v>
      </c>
      <c r="U117" s="5">
        <f t="shared" ca="1" si="446"/>
        <v>0</v>
      </c>
      <c r="V117" s="5">
        <f t="shared" ca="1" si="447"/>
        <v>0</v>
      </c>
      <c r="W117" s="5">
        <f t="shared" ca="1" si="448"/>
        <v>0</v>
      </c>
      <c r="X117" s="5">
        <f t="shared" ca="1" si="449"/>
        <v>0</v>
      </c>
      <c r="Y117" s="5">
        <f t="shared" ca="1" si="450"/>
        <v>0</v>
      </c>
      <c r="Z117" s="5">
        <f t="shared" ca="1" si="451"/>
        <v>0</v>
      </c>
      <c r="AA117" s="5">
        <f t="shared" ca="1" si="452"/>
        <v>0</v>
      </c>
      <c r="AB117" s="5">
        <f t="shared" ca="1" si="453"/>
        <v>0</v>
      </c>
      <c r="AC117" s="5">
        <f t="shared" ca="1" si="453"/>
        <v>0</v>
      </c>
      <c r="AD117" s="38">
        <f t="shared" ca="1" si="454"/>
        <v>0</v>
      </c>
      <c r="AE117" s="38">
        <f t="shared" ca="1" si="455"/>
        <v>0</v>
      </c>
      <c r="AF117" s="38">
        <f t="shared" ca="1" si="456"/>
        <v>0</v>
      </c>
      <c r="AG117" s="38">
        <f t="shared" ca="1" si="457"/>
        <v>0</v>
      </c>
      <c r="AH117" s="38">
        <f t="shared" ca="1" si="458"/>
        <v>0</v>
      </c>
      <c r="AI117" s="38">
        <f t="shared" ca="1" si="459"/>
        <v>0</v>
      </c>
      <c r="AJ117" s="38">
        <f t="shared" ca="1" si="460"/>
        <v>0</v>
      </c>
      <c r="AK117" s="38">
        <f t="shared" ca="1" si="461"/>
        <v>0</v>
      </c>
      <c r="AL117" s="34">
        <f t="shared" ca="1" si="516"/>
        <v>86.312070828935731</v>
      </c>
      <c r="AM117" s="34">
        <f t="shared" ca="1" si="517"/>
        <v>86.312070828935731</v>
      </c>
      <c r="AN117" s="25">
        <f t="shared" ca="1" si="462"/>
        <v>0</v>
      </c>
      <c r="AO117" s="35">
        <f t="shared" ref="AO117:AO145" ca="1" si="576">DO117</f>
        <v>267.23899999999998</v>
      </c>
      <c r="AP117" s="35">
        <f t="shared" ref="AP117:AP145" ca="1" si="577">FL117</f>
        <v>267.23899999999998</v>
      </c>
      <c r="AQ117" s="47">
        <f t="shared" ca="1" si="546"/>
        <v>0</v>
      </c>
      <c r="AR117" s="35">
        <f t="shared" ca="1" si="518"/>
        <v>-27.2</v>
      </c>
      <c r="AS117" s="35">
        <f t="shared" ca="1" si="519"/>
        <v>-27.2</v>
      </c>
      <c r="AT117" s="49">
        <f t="shared" ca="1" si="547"/>
        <v>0</v>
      </c>
      <c r="AU117" s="5"/>
      <c r="AV117" s="5">
        <f t="shared" ca="1" si="520"/>
        <v>0</v>
      </c>
      <c r="AW117" s="5">
        <f t="shared" ca="1" si="521"/>
        <v>0</v>
      </c>
      <c r="AX117" s="5">
        <f t="shared" ca="1" si="522"/>
        <v>0</v>
      </c>
      <c r="AY117" s="5">
        <f t="shared" ca="1" si="523"/>
        <v>0</v>
      </c>
      <c r="AZ117" s="5">
        <f t="shared" ca="1" si="524"/>
        <v>0</v>
      </c>
      <c r="BA117" s="5">
        <f t="shared" ca="1" si="525"/>
        <v>0</v>
      </c>
      <c r="BB117" s="5">
        <f t="shared" ca="1" si="526"/>
        <v>0</v>
      </c>
      <c r="BC117" s="5">
        <f t="shared" ca="1" si="527"/>
        <v>0</v>
      </c>
      <c r="BD117" s="5">
        <f t="shared" ca="1" si="528"/>
        <v>0</v>
      </c>
      <c r="BE117" s="5">
        <f t="shared" ca="1" si="529"/>
        <v>0</v>
      </c>
      <c r="BF117" s="5">
        <f t="shared" ca="1" si="530"/>
        <v>0</v>
      </c>
      <c r="BG117" s="5">
        <f t="shared" ca="1" si="531"/>
        <v>0</v>
      </c>
      <c r="BH117" s="5">
        <f t="shared" ca="1" si="463"/>
        <v>0</v>
      </c>
      <c r="BI117" s="5">
        <f t="shared" ca="1" si="464"/>
        <v>0</v>
      </c>
      <c r="BJ117" s="5">
        <f t="shared" ca="1" si="465"/>
        <v>0</v>
      </c>
      <c r="BK117" s="5">
        <f t="shared" ca="1" si="466"/>
        <v>0</v>
      </c>
      <c r="BL117" s="5">
        <f t="shared" ca="1" si="467"/>
        <v>0</v>
      </c>
      <c r="BM117" s="5">
        <f t="shared" ca="1" si="468"/>
        <v>0</v>
      </c>
      <c r="BN117" s="5">
        <f t="shared" ca="1" si="469"/>
        <v>0</v>
      </c>
      <c r="BO117" s="5">
        <f t="shared" ca="1" si="470"/>
        <v>0</v>
      </c>
      <c r="BP117" s="5">
        <f t="shared" ca="1" si="471"/>
        <v>0</v>
      </c>
      <c r="BQ117" s="5">
        <f t="shared" ca="1" si="472"/>
        <v>0</v>
      </c>
      <c r="BR117" s="5">
        <f t="shared" ca="1" si="473"/>
        <v>0</v>
      </c>
      <c r="BS117" s="5">
        <f t="shared" ca="1" si="473"/>
        <v>0</v>
      </c>
      <c r="BT117" s="38">
        <f t="shared" ca="1" si="474"/>
        <v>0</v>
      </c>
      <c r="BU117" s="38">
        <f t="shared" ca="1" si="475"/>
        <v>0</v>
      </c>
      <c r="BV117" s="38">
        <f t="shared" ca="1" si="476"/>
        <v>0</v>
      </c>
      <c r="BW117" s="38">
        <f t="shared" ca="1" si="477"/>
        <v>0</v>
      </c>
      <c r="BX117" s="38">
        <f t="shared" ca="1" si="478"/>
        <v>0</v>
      </c>
      <c r="BY117" s="38">
        <f t="shared" ca="1" si="479"/>
        <v>0</v>
      </c>
      <c r="BZ117" s="38">
        <f t="shared" ca="1" si="480"/>
        <v>0</v>
      </c>
      <c r="CA117" s="20">
        <f t="shared" ca="1" si="481"/>
        <v>0</v>
      </c>
      <c r="CB117" s="34">
        <f t="shared" ca="1" si="532"/>
        <v>74.637502340204136</v>
      </c>
      <c r="CC117" s="34">
        <f t="shared" ca="1" si="533"/>
        <v>74.637502340204136</v>
      </c>
      <c r="CD117" s="25">
        <f t="shared" ca="1" si="482"/>
        <v>0</v>
      </c>
      <c r="CE117" s="35">
        <f t="shared" ref="CE117:CE145" ca="1" si="578">HI117</f>
        <v>240.047</v>
      </c>
      <c r="CF117" s="35">
        <f t="shared" ref="CF117:CF145" ca="1" si="579">JF117</f>
        <v>240.047</v>
      </c>
      <c r="CG117" s="47">
        <f t="shared" ca="1" si="534"/>
        <v>0</v>
      </c>
      <c r="CH117" s="5"/>
      <c r="CJ117" s="5">
        <f t="shared" ca="1" si="548"/>
        <v>88</v>
      </c>
      <c r="CK117" s="5">
        <f t="shared" ca="1" si="549"/>
        <v>77</v>
      </c>
      <c r="CL117" s="66">
        <f t="shared" ca="1" si="550"/>
        <v>0.125</v>
      </c>
      <c r="CO117" s="5">
        <f t="shared" ca="1" si="562"/>
        <v>673006</v>
      </c>
      <c r="CP117" s="5">
        <f t="shared" ca="1" si="562"/>
        <v>128.96199999999999</v>
      </c>
      <c r="CQ117" s="5">
        <f t="shared" ca="1" si="562"/>
        <v>89978.4</v>
      </c>
      <c r="CR117" s="5">
        <f t="shared" ca="1" si="562"/>
        <v>200867</v>
      </c>
      <c r="CS117" s="5">
        <f t="shared" ca="1" si="562"/>
        <v>0</v>
      </c>
      <c r="CT117" s="5">
        <f t="shared" ca="1" si="562"/>
        <v>7817.09</v>
      </c>
      <c r="CU117" s="5">
        <f t="shared" ca="1" si="562"/>
        <v>0</v>
      </c>
      <c r="CV117" s="5">
        <f t="shared" ca="1" si="562"/>
        <v>115469</v>
      </c>
      <c r="CW117" s="5">
        <f t="shared" ca="1" si="562"/>
        <v>235375</v>
      </c>
      <c r="CX117" s="5">
        <f t="shared" ca="1" si="562"/>
        <v>23370.400000000001</v>
      </c>
      <c r="CY117" s="5">
        <f t="shared" ca="1" si="562"/>
        <v>0</v>
      </c>
      <c r="CZ117" s="5">
        <f t="shared" ca="1" si="563"/>
        <v>0</v>
      </c>
      <c r="DA117" s="5"/>
      <c r="DB117" s="5">
        <f t="shared" ca="1" si="564"/>
        <v>23324.3</v>
      </c>
      <c r="DC117" s="5">
        <f t="shared" ca="1" si="564"/>
        <v>19820.599999999999</v>
      </c>
      <c r="DD117" s="5">
        <f t="shared" ca="1" si="564"/>
        <v>0</v>
      </c>
      <c r="DE117" s="5">
        <f t="shared" ca="1" si="564"/>
        <v>0</v>
      </c>
      <c r="DF117" s="5">
        <f t="shared" ca="1" si="564"/>
        <v>0</v>
      </c>
      <c r="DG117" s="5">
        <f t="shared" ca="1" si="564"/>
        <v>0</v>
      </c>
      <c r="DH117" s="5">
        <f t="shared" ca="1" si="564"/>
        <v>615.56399999999996</v>
      </c>
      <c r="DI117" s="5">
        <f t="shared" ca="1" si="564"/>
        <v>0</v>
      </c>
      <c r="DJ117" s="5">
        <f t="shared" ca="1" si="564"/>
        <v>2888.07</v>
      </c>
      <c r="DK117" s="5">
        <f t="shared" ca="1" si="564"/>
        <v>0</v>
      </c>
      <c r="DL117" s="5">
        <f t="shared" ca="1" si="564"/>
        <v>0</v>
      </c>
      <c r="DM117" s="5">
        <f t="shared" ca="1" si="565"/>
        <v>0</v>
      </c>
      <c r="DN117" s="5"/>
      <c r="DO117" s="5">
        <f t="shared" ca="1" si="566"/>
        <v>267.23899999999998</v>
      </c>
      <c r="DP117" s="5">
        <f t="shared" ca="1" si="566"/>
        <v>58.783499999999997</v>
      </c>
      <c r="DQ117" s="5">
        <f t="shared" ca="1" si="566"/>
        <v>71.794899999999998</v>
      </c>
      <c r="DR117" s="5">
        <f t="shared" ca="1" si="566"/>
        <v>80.054599999999994</v>
      </c>
      <c r="DS117" s="5">
        <f t="shared" ca="1" si="566"/>
        <v>0</v>
      </c>
      <c r="DT117" s="5">
        <f t="shared" ca="1" si="566"/>
        <v>2.44095</v>
      </c>
      <c r="DU117" s="5">
        <f t="shared" ca="1" si="566"/>
        <v>1.6519200000000001</v>
      </c>
      <c r="DV117" s="5">
        <f t="shared" ca="1" si="566"/>
        <v>52.513199999999998</v>
      </c>
      <c r="DW117" s="5"/>
      <c r="DX117" s="20">
        <f t="shared" ca="1" si="483"/>
        <v>86.312070828935731</v>
      </c>
      <c r="DY117" s="20">
        <f t="shared" ca="1" si="484"/>
        <v>36.967767060069583</v>
      </c>
      <c r="DZ117" s="20">
        <f t="shared" ca="1" si="485"/>
        <v>5.7247603071541242</v>
      </c>
      <c r="EA117" s="20">
        <f t="shared" ca="1" si="486"/>
        <v>12.779905273011385</v>
      </c>
      <c r="EB117" s="20">
        <f t="shared" ca="1" si="487"/>
        <v>0</v>
      </c>
      <c r="EC117" s="20">
        <f t="shared" ca="1" si="488"/>
        <v>0.4973523262188641</v>
      </c>
      <c r="ED117" s="20">
        <f t="shared" ca="1" si="489"/>
        <v>1.1478449610090287</v>
      </c>
      <c r="EE117" s="20">
        <f t="shared" ca="1" si="490"/>
        <v>7.3465670417208981</v>
      </c>
      <c r="EF117" s="20">
        <f t="shared" ca="1" si="491"/>
        <v>20.360829644326262</v>
      </c>
      <c r="EG117" s="20">
        <f t="shared" ca="1" si="492"/>
        <v>1.4869117286183657</v>
      </c>
      <c r="EH117" s="20">
        <f t="shared" ca="1" si="493"/>
        <v>0</v>
      </c>
      <c r="EI117" s="5"/>
      <c r="EJ117" s="5"/>
      <c r="EK117" s="5"/>
      <c r="EL117" s="5">
        <f t="shared" ca="1" si="572"/>
        <v>673006</v>
      </c>
      <c r="EM117" s="5">
        <f t="shared" ca="1" si="572"/>
        <v>128.96199999999999</v>
      </c>
      <c r="EN117" s="5">
        <f t="shared" ca="1" si="572"/>
        <v>89978.4</v>
      </c>
      <c r="EO117" s="5">
        <f t="shared" ca="1" si="572"/>
        <v>200867</v>
      </c>
      <c r="EP117" s="5">
        <f t="shared" ca="1" si="572"/>
        <v>0</v>
      </c>
      <c r="EQ117" s="5">
        <f t="shared" ca="1" si="572"/>
        <v>7817.09</v>
      </c>
      <c r="ER117" s="5">
        <f t="shared" ca="1" si="572"/>
        <v>0</v>
      </c>
      <c r="ES117" s="5">
        <f t="shared" ca="1" si="572"/>
        <v>115469</v>
      </c>
      <c r="ET117" s="5">
        <f t="shared" ca="1" si="572"/>
        <v>235375</v>
      </c>
      <c r="EU117" s="5">
        <f t="shared" ca="1" si="572"/>
        <v>23370.400000000001</v>
      </c>
      <c r="EV117" s="5">
        <f t="shared" ca="1" si="572"/>
        <v>0</v>
      </c>
      <c r="EW117" s="5">
        <f t="shared" ca="1" si="552"/>
        <v>0</v>
      </c>
      <c r="EX117" s="5"/>
      <c r="EY117" s="5">
        <f t="shared" ca="1" si="573"/>
        <v>23324.3</v>
      </c>
      <c r="EZ117" s="5">
        <f t="shared" ca="1" si="573"/>
        <v>19820.599999999999</v>
      </c>
      <c r="FA117" s="5">
        <f t="shared" ca="1" si="573"/>
        <v>0</v>
      </c>
      <c r="FB117" s="5">
        <f t="shared" ca="1" si="573"/>
        <v>0</v>
      </c>
      <c r="FC117" s="5">
        <f t="shared" ca="1" si="573"/>
        <v>0</v>
      </c>
      <c r="FD117" s="5">
        <f t="shared" ca="1" si="573"/>
        <v>0</v>
      </c>
      <c r="FE117" s="5">
        <f t="shared" ca="1" si="573"/>
        <v>615.56399999999996</v>
      </c>
      <c r="FF117" s="5">
        <f t="shared" ca="1" si="573"/>
        <v>0</v>
      </c>
      <c r="FG117" s="5">
        <f t="shared" ca="1" si="573"/>
        <v>2888.07</v>
      </c>
      <c r="FH117" s="5">
        <f t="shared" ca="1" si="573"/>
        <v>0</v>
      </c>
      <c r="FI117" s="5">
        <f t="shared" ca="1" si="573"/>
        <v>0</v>
      </c>
      <c r="FJ117" s="5">
        <f t="shared" ca="1" si="554"/>
        <v>0</v>
      </c>
      <c r="FK117" s="5"/>
      <c r="FL117" s="5">
        <f t="shared" ca="1" si="555"/>
        <v>267.23899999999998</v>
      </c>
      <c r="FM117" s="5">
        <f t="shared" ca="1" si="555"/>
        <v>58.783499999999997</v>
      </c>
      <c r="FN117" s="5">
        <f t="shared" ca="1" si="555"/>
        <v>71.794899999999998</v>
      </c>
      <c r="FO117" s="5">
        <f t="shared" ca="1" si="555"/>
        <v>80.054599999999994</v>
      </c>
      <c r="FP117" s="5">
        <f t="shared" ca="1" si="555"/>
        <v>0</v>
      </c>
      <c r="FQ117" s="5">
        <f t="shared" ca="1" si="555"/>
        <v>2.44095</v>
      </c>
      <c r="FR117" s="5">
        <f t="shared" ca="1" si="555"/>
        <v>1.6519200000000001</v>
      </c>
      <c r="FS117" s="5">
        <f t="shared" ca="1" si="555"/>
        <v>52.513199999999998</v>
      </c>
      <c r="FT117" s="5"/>
      <c r="FU117" s="20">
        <f t="shared" ca="1" si="494"/>
        <v>86.312070828935731</v>
      </c>
      <c r="FV117" s="20">
        <f t="shared" ca="1" si="495"/>
        <v>36.967767060069583</v>
      </c>
      <c r="FW117" s="20">
        <f t="shared" ca="1" si="496"/>
        <v>5.7247603071541242</v>
      </c>
      <c r="FX117" s="20">
        <f t="shared" ca="1" si="497"/>
        <v>12.779905273011385</v>
      </c>
      <c r="FY117" s="20">
        <f t="shared" ca="1" si="498"/>
        <v>0</v>
      </c>
      <c r="FZ117" s="20">
        <f t="shared" ca="1" si="499"/>
        <v>0.4973523262188641</v>
      </c>
      <c r="GA117" s="20">
        <f t="shared" ca="1" si="500"/>
        <v>1.1478449610090287</v>
      </c>
      <c r="GB117" s="20">
        <f t="shared" ca="1" si="501"/>
        <v>7.3465670417208981</v>
      </c>
      <c r="GC117" s="20">
        <f t="shared" ca="1" si="502"/>
        <v>20.360829644326262</v>
      </c>
      <c r="GD117" s="20">
        <f t="shared" ca="1" si="503"/>
        <v>1.4869117286183657</v>
      </c>
      <c r="GE117" s="20">
        <f t="shared" ca="1" si="504"/>
        <v>0</v>
      </c>
      <c r="GF117" s="5"/>
      <c r="GG117" s="5"/>
      <c r="GH117" s="5"/>
      <c r="GI117" s="5">
        <f t="shared" ca="1" si="567"/>
        <v>645954</v>
      </c>
      <c r="GJ117" s="5">
        <f t="shared" ca="1" si="567"/>
        <v>81.291600000000003</v>
      </c>
      <c r="GK117" s="5">
        <f t="shared" ca="1" si="567"/>
        <v>134019</v>
      </c>
      <c r="GL117" s="5">
        <f t="shared" ca="1" si="567"/>
        <v>134779</v>
      </c>
      <c r="GM117" s="5">
        <f t="shared" ca="1" si="567"/>
        <v>0</v>
      </c>
      <c r="GN117" s="5">
        <f t="shared" ca="1" si="567"/>
        <v>8526.01</v>
      </c>
      <c r="GO117" s="5">
        <f t="shared" ca="1" si="567"/>
        <v>0</v>
      </c>
      <c r="GP117" s="5">
        <f t="shared" ca="1" si="567"/>
        <v>109803</v>
      </c>
      <c r="GQ117" s="5">
        <f t="shared" ca="1" si="567"/>
        <v>235375</v>
      </c>
      <c r="GR117" s="5">
        <f t="shared" ca="1" si="567"/>
        <v>23370.400000000001</v>
      </c>
      <c r="GS117" s="5">
        <f t="shared" ca="1" si="567"/>
        <v>0</v>
      </c>
      <c r="GT117" s="5">
        <f t="shared" ca="1" si="568"/>
        <v>0</v>
      </c>
      <c r="GU117" s="5"/>
      <c r="GV117" s="5">
        <f t="shared" ca="1" si="569"/>
        <v>17986.5</v>
      </c>
      <c r="GW117" s="5">
        <f t="shared" ca="1" si="569"/>
        <v>14451.5</v>
      </c>
      <c r="GX117" s="5">
        <f t="shared" ca="1" si="569"/>
        <v>0</v>
      </c>
      <c r="GY117" s="5">
        <f t="shared" ca="1" si="569"/>
        <v>0</v>
      </c>
      <c r="GZ117" s="5">
        <f t="shared" ca="1" si="569"/>
        <v>0</v>
      </c>
      <c r="HA117" s="5">
        <f t="shared" ca="1" si="569"/>
        <v>0</v>
      </c>
      <c r="HB117" s="5">
        <f t="shared" ca="1" si="569"/>
        <v>646.947</v>
      </c>
      <c r="HC117" s="5">
        <f t="shared" ca="1" si="569"/>
        <v>0</v>
      </c>
      <c r="HD117" s="5">
        <f t="shared" ca="1" si="569"/>
        <v>2888.07</v>
      </c>
      <c r="HE117" s="5">
        <f t="shared" ca="1" si="569"/>
        <v>0</v>
      </c>
      <c r="HF117" s="5">
        <f t="shared" ca="1" si="569"/>
        <v>0</v>
      </c>
      <c r="HG117" s="5">
        <f t="shared" ca="1" si="570"/>
        <v>0</v>
      </c>
      <c r="HH117" s="5"/>
      <c r="HI117" s="5">
        <f t="shared" ca="1" si="571"/>
        <v>240.047</v>
      </c>
      <c r="HJ117" s="5">
        <f t="shared" ca="1" si="571"/>
        <v>40.730699999999999</v>
      </c>
      <c r="HK117" s="5">
        <f t="shared" ca="1" si="571"/>
        <v>87.1554</v>
      </c>
      <c r="HL117" s="5">
        <f t="shared" ca="1" si="571"/>
        <v>57.492400000000004</v>
      </c>
      <c r="HM117" s="5">
        <f t="shared" ca="1" si="571"/>
        <v>0</v>
      </c>
      <c r="HN117" s="5">
        <f t="shared" ca="1" si="571"/>
        <v>3.24762</v>
      </c>
      <c r="HO117" s="5">
        <f t="shared" ca="1" si="571"/>
        <v>1.7360500000000001</v>
      </c>
      <c r="HP117" s="5">
        <f t="shared" ca="1" si="571"/>
        <v>49.684800000000003</v>
      </c>
      <c r="HQ117" s="5"/>
      <c r="HR117" s="20">
        <f t="shared" ca="1" si="535"/>
        <v>74.637502340204136</v>
      </c>
      <c r="HS117" s="20">
        <f t="shared" ca="1" si="536"/>
        <v>26.952949159562763</v>
      </c>
      <c r="HT117" s="20">
        <f t="shared" ca="1" si="537"/>
        <v>8.5267870022637506</v>
      </c>
      <c r="HU117" s="20">
        <f t="shared" ca="1" si="538"/>
        <v>8.5751410276013544</v>
      </c>
      <c r="HV117" s="20">
        <f t="shared" ca="1" si="539"/>
        <v>0</v>
      </c>
      <c r="HW117" s="20">
        <f t="shared" ca="1" si="540"/>
        <v>0.54245645206404136</v>
      </c>
      <c r="HX117" s="20">
        <f t="shared" ca="1" si="541"/>
        <v>1.2063649823412483</v>
      </c>
      <c r="HY117" s="20">
        <f t="shared" ca="1" si="542"/>
        <v>6.9860750580855449</v>
      </c>
      <c r="HZ117" s="20">
        <f t="shared" ca="1" si="543"/>
        <v>20.360829644326262</v>
      </c>
      <c r="IA117" s="20">
        <f t="shared" ca="1" si="544"/>
        <v>1.4869117286183657</v>
      </c>
      <c r="IB117" s="20">
        <f t="shared" ca="1" si="545"/>
        <v>0</v>
      </c>
      <c r="IC117" s="5"/>
      <c r="ID117" s="5"/>
      <c r="IE117" s="5"/>
      <c r="IF117" s="5">
        <f t="shared" ca="1" si="574"/>
        <v>645954</v>
      </c>
      <c r="IG117" s="5">
        <f t="shared" ca="1" si="574"/>
        <v>81.291600000000003</v>
      </c>
      <c r="IH117" s="5">
        <f t="shared" ca="1" si="574"/>
        <v>134019</v>
      </c>
      <c r="II117" s="5">
        <f t="shared" ca="1" si="574"/>
        <v>134779</v>
      </c>
      <c r="IJ117" s="5">
        <f t="shared" ca="1" si="574"/>
        <v>0</v>
      </c>
      <c r="IK117" s="5">
        <f t="shared" ca="1" si="574"/>
        <v>8526.01</v>
      </c>
      <c r="IL117" s="5">
        <f t="shared" ca="1" si="574"/>
        <v>0</v>
      </c>
      <c r="IM117" s="5">
        <f t="shared" ca="1" si="574"/>
        <v>109803</v>
      </c>
      <c r="IN117" s="5">
        <f t="shared" ca="1" si="574"/>
        <v>235375</v>
      </c>
      <c r="IO117" s="5">
        <f t="shared" ca="1" si="574"/>
        <v>23370.400000000001</v>
      </c>
      <c r="IP117" s="5">
        <f t="shared" ca="1" si="574"/>
        <v>0</v>
      </c>
      <c r="IQ117" s="5">
        <f t="shared" ca="1" si="557"/>
        <v>0</v>
      </c>
      <c r="IR117" s="5"/>
      <c r="IS117" s="5">
        <f t="shared" ca="1" si="575"/>
        <v>17986.5</v>
      </c>
      <c r="IT117" s="5">
        <f t="shared" ca="1" si="575"/>
        <v>14451.5</v>
      </c>
      <c r="IU117" s="5">
        <f t="shared" ca="1" si="575"/>
        <v>0</v>
      </c>
      <c r="IV117" s="5">
        <f t="shared" ca="1" si="575"/>
        <v>0</v>
      </c>
      <c r="IW117" s="5">
        <f t="shared" ca="1" si="575"/>
        <v>0</v>
      </c>
      <c r="IX117" s="5">
        <f t="shared" ca="1" si="575"/>
        <v>0</v>
      </c>
      <c r="IY117" s="5">
        <f t="shared" ca="1" si="575"/>
        <v>646.947</v>
      </c>
      <c r="IZ117" s="5">
        <f t="shared" ca="1" si="575"/>
        <v>0</v>
      </c>
      <c r="JA117" s="5">
        <f t="shared" ca="1" si="575"/>
        <v>2888.07</v>
      </c>
      <c r="JB117" s="5">
        <f t="shared" ca="1" si="575"/>
        <v>0</v>
      </c>
      <c r="JC117" s="5">
        <f t="shared" ca="1" si="575"/>
        <v>0</v>
      </c>
      <c r="JD117" s="5">
        <f t="shared" ca="1" si="559"/>
        <v>0</v>
      </c>
      <c r="JE117" s="5"/>
      <c r="JF117" s="5">
        <f t="shared" ca="1" si="560"/>
        <v>240.047</v>
      </c>
      <c r="JG117" s="5">
        <f t="shared" ca="1" si="560"/>
        <v>40.730699999999999</v>
      </c>
      <c r="JH117" s="5">
        <f t="shared" ca="1" si="560"/>
        <v>87.1554</v>
      </c>
      <c r="JI117" s="5">
        <f t="shared" ca="1" si="560"/>
        <v>57.492400000000004</v>
      </c>
      <c r="JJ117" s="5">
        <f t="shared" ca="1" si="560"/>
        <v>0</v>
      </c>
      <c r="JK117" s="5">
        <f t="shared" ca="1" si="560"/>
        <v>3.24762</v>
      </c>
      <c r="JL117" s="5">
        <f t="shared" ca="1" si="560"/>
        <v>1.7360500000000001</v>
      </c>
      <c r="JM117" s="5">
        <f t="shared" ca="1" si="560"/>
        <v>49.684800000000003</v>
      </c>
      <c r="JN117" s="5"/>
      <c r="JO117" s="20">
        <f t="shared" ca="1" si="505"/>
        <v>74.637502340204136</v>
      </c>
      <c r="JP117" s="20">
        <f t="shared" ca="1" si="506"/>
        <v>26.952949159562763</v>
      </c>
      <c r="JQ117" s="20">
        <f t="shared" ca="1" si="507"/>
        <v>8.5267870022637506</v>
      </c>
      <c r="JR117" s="20">
        <f t="shared" ca="1" si="508"/>
        <v>8.5751410276013544</v>
      </c>
      <c r="JS117" s="20">
        <f t="shared" ca="1" si="509"/>
        <v>0</v>
      </c>
      <c r="JT117" s="20">
        <f t="shared" ca="1" si="510"/>
        <v>0.54245645206404136</v>
      </c>
      <c r="JU117" s="20">
        <f t="shared" ca="1" si="511"/>
        <v>1.2063649823412483</v>
      </c>
      <c r="JV117" s="20">
        <f t="shared" ca="1" si="512"/>
        <v>6.9860750580855449</v>
      </c>
      <c r="JW117" s="20">
        <f t="shared" ca="1" si="513"/>
        <v>20.360829644326262</v>
      </c>
      <c r="JX117" s="20">
        <f t="shared" ca="1" si="514"/>
        <v>1.4869117286183657</v>
      </c>
      <c r="JY117" s="20">
        <f t="shared" ca="1" si="515"/>
        <v>0</v>
      </c>
    </row>
    <row r="118" spans="1:285" ht="15" customHeight="1" x14ac:dyDescent="0.25">
      <c r="A118" s="5">
        <f>IF('Old Results'!E98='New Results'!E98,'New Results'!E98,"0")</f>
        <v>53627.8</v>
      </c>
      <c r="B118" s="5">
        <f t="shared" si="561"/>
        <v>300</v>
      </c>
      <c r="C118" s="28">
        <f t="shared" si="413"/>
        <v>97</v>
      </c>
      <c r="D118" s="43">
        <f>'Old Results'!C98</f>
        <v>314116</v>
      </c>
      <c r="E118" s="43">
        <f>'New Results'!C98</f>
        <v>314116</v>
      </c>
      <c r="F118" s="5">
        <f t="shared" ref="F118:F145" ca="1" si="580">IF(AND($CO118&gt;0,$EL118&gt;0),CO118-EL118,0)</f>
        <v>0</v>
      </c>
      <c r="G118" s="5">
        <f t="shared" ref="G118:G145" ca="1" si="581">IF(AND($CO118&gt;0,$EL118&gt;0),CP118-EM118,0)</f>
        <v>0</v>
      </c>
      <c r="H118" s="5">
        <f t="shared" ref="H118:H145" ca="1" si="582">IF(AND($CO118&gt;0,$EL118&gt;0),CQ118-EN118,0)</f>
        <v>0</v>
      </c>
      <c r="I118" s="5">
        <f t="shared" ref="I118:I145" ca="1" si="583">IF(AND($CO118&gt;0,$EL118&gt;0),CR118-EO118,0)</f>
        <v>0</v>
      </c>
      <c r="J118" s="5">
        <f t="shared" ref="J118:J145" ca="1" si="584">IF(AND($CO118&gt;0,$EL118&gt;0),CS118-EP118,0)</f>
        <v>0</v>
      </c>
      <c r="K118" s="5">
        <f t="shared" ref="K118:K145" ca="1" si="585">IF(AND($CO118&gt;0,$EL118&gt;0),CT118-EQ118,0)</f>
        <v>0</v>
      </c>
      <c r="L118" s="5">
        <f t="shared" ref="L118:L145" ca="1" si="586">IF(AND($CO118&gt;0,$EL118&gt;0),CU118-ER118,0)</f>
        <v>0</v>
      </c>
      <c r="M118" s="5">
        <f t="shared" ref="M118:M145" ca="1" si="587">IF(AND($CO118&gt;0,$EL118&gt;0),CV118-ES118,0)</f>
        <v>0</v>
      </c>
      <c r="N118" s="5">
        <f t="shared" ref="N118:N145" ca="1" si="588">IF(AND($CO118&gt;0,$EL118&gt;0),CW118-ET118,0)</f>
        <v>0</v>
      </c>
      <c r="O118" s="5">
        <f t="shared" ref="O118:O145" ca="1" si="589">IF(AND($CO118&gt;0,$EL118&gt;0),CX118-EU118,0)</f>
        <v>0</v>
      </c>
      <c r="P118" s="5">
        <f t="shared" ref="P118:Q145" ca="1" si="590">IF(AND($CO118&gt;0,$EL118&gt;0),CY118-EV118,0)</f>
        <v>0</v>
      </c>
      <c r="Q118" s="5">
        <f t="shared" ca="1" si="590"/>
        <v>0</v>
      </c>
      <c r="R118" s="5">
        <f t="shared" ref="R118:R145" ca="1" si="591">IF(AND($DB118&gt;0,$EY118&gt;0),DB118-EY118,0)</f>
        <v>0</v>
      </c>
      <c r="S118" s="5">
        <f t="shared" ref="S118:S145" ca="1" si="592">IF(AND($DB118&gt;0,$EY118&gt;0),DC118-EZ118,0)</f>
        <v>0</v>
      </c>
      <c r="T118" s="5">
        <f t="shared" ref="T118:T145" ca="1" si="593">IF(AND($DB118&gt;0,$EY118&gt;0),DD118-FA118,0)</f>
        <v>0</v>
      </c>
      <c r="U118" s="5">
        <f t="shared" ref="U118:U145" ca="1" si="594">IF(AND($DB118&gt;0,$EY118&gt;0),DE118-FB118,0)</f>
        <v>0</v>
      </c>
      <c r="V118" s="5">
        <f t="shared" ref="V118:V145" ca="1" si="595">IF(AND($DB118&gt;0,$EY118&gt;0),DF118-FC118,0)</f>
        <v>0</v>
      </c>
      <c r="W118" s="5">
        <f t="shared" ref="W118:W145" ca="1" si="596">IF(AND($DB118&gt;0,$EY118&gt;0),DG118-FD118,0)</f>
        <v>0</v>
      </c>
      <c r="X118" s="5">
        <f t="shared" ref="X118:X145" ca="1" si="597">IF(AND($DB118&gt;0,$EY118&gt;0),DH118-FE118,0)</f>
        <v>0</v>
      </c>
      <c r="Y118" s="5">
        <f t="shared" ref="Y118:Y145" ca="1" si="598">IF(AND($DB118&gt;0,$EY118&gt;0),DI118-FF118,0)</f>
        <v>0</v>
      </c>
      <c r="Z118" s="5">
        <f t="shared" ref="Z118:Z145" ca="1" si="599">IF(AND($DB118&gt;0,$EY118&gt;0),DJ118-FG118,0)</f>
        <v>0</v>
      </c>
      <c r="AA118" s="5">
        <f t="shared" ref="AA118:AA145" ca="1" si="600">IF(AND($DB118&gt;0,$EY118&gt;0),DK118-FH118,0)</f>
        <v>0</v>
      </c>
      <c r="AB118" s="5">
        <f t="shared" ref="AB118:AC145" ca="1" si="601">IF(AND($DB118&gt;0,$EY118&gt;0),DL118-FI118,0)</f>
        <v>0</v>
      </c>
      <c r="AC118" s="5">
        <f t="shared" ca="1" si="601"/>
        <v>0</v>
      </c>
      <c r="AD118" s="38">
        <f t="shared" ref="AD118:AD145" ca="1" si="602">IF(AND($DO118&gt;0,$FL118&gt;0),DO118-FL118,0)</f>
        <v>0</v>
      </c>
      <c r="AE118" s="38">
        <f t="shared" ref="AE118:AE145" ca="1" si="603">IF(AND($DO118&gt;0,$FL118&gt;0),DP118-FM118,0)</f>
        <v>0</v>
      </c>
      <c r="AF118" s="38">
        <f t="shared" ref="AF118:AF145" ca="1" si="604">IF(AND($DO118&gt;0,$FL118&gt;0),DQ118-FN118,0)</f>
        <v>0</v>
      </c>
      <c r="AG118" s="38">
        <f t="shared" ref="AG118:AG145" ca="1" si="605">IF(AND($DO118&gt;0,$FL118&gt;0),DR118-FO118,0)</f>
        <v>0</v>
      </c>
      <c r="AH118" s="38">
        <f t="shared" ref="AH118:AH145" ca="1" si="606">IF(AND($DO118&gt;0,$FL118&gt;0),DS118-FP118,0)</f>
        <v>0</v>
      </c>
      <c r="AI118" s="38">
        <f t="shared" ref="AI118:AI145" ca="1" si="607">IF(AND($DO118&gt;0,$FL118&gt;0),DT118-FQ118,0)</f>
        <v>0</v>
      </c>
      <c r="AJ118" s="38">
        <f t="shared" ref="AJ118:AJ145" ca="1" si="608">IF(AND($DO118&gt;0,$FL118&gt;0),DU118-FR118,0)</f>
        <v>0</v>
      </c>
      <c r="AK118" s="38">
        <f t="shared" ref="AK118:AK145" ca="1" si="609">IF(AND($DO118&gt;0,$FL118&gt;0),DV118-FS118,0)</f>
        <v>0</v>
      </c>
      <c r="AL118" s="34">
        <f t="shared" ca="1" si="516"/>
        <v>39.569130264526983</v>
      </c>
      <c r="AM118" s="34">
        <f t="shared" ca="1" si="517"/>
        <v>39.569130264526983</v>
      </c>
      <c r="AN118" s="25">
        <f t="shared" ca="1" si="462"/>
        <v>0</v>
      </c>
      <c r="AO118" s="35">
        <f t="shared" ca="1" si="576"/>
        <v>137.90600000000001</v>
      </c>
      <c r="AP118" s="35">
        <f t="shared" ca="1" si="577"/>
        <v>137.90600000000001</v>
      </c>
      <c r="AQ118" s="47">
        <f t="shared" ca="1" si="546"/>
        <v>0</v>
      </c>
      <c r="AR118" s="35">
        <f t="shared" ca="1" si="518"/>
        <v>-27.4</v>
      </c>
      <c r="AS118" s="35">
        <f t="shared" ca="1" si="519"/>
        <v>-27.4</v>
      </c>
      <c r="AT118" s="49">
        <f t="shared" ca="1" si="547"/>
        <v>0</v>
      </c>
      <c r="AU118" s="5"/>
      <c r="AV118" s="5">
        <f t="shared" ca="1" si="520"/>
        <v>0</v>
      </c>
      <c r="AW118" s="5">
        <f t="shared" ca="1" si="521"/>
        <v>0</v>
      </c>
      <c r="AX118" s="5">
        <f t="shared" ca="1" si="522"/>
        <v>0</v>
      </c>
      <c r="AY118" s="5">
        <f t="shared" ca="1" si="523"/>
        <v>0</v>
      </c>
      <c r="AZ118" s="5">
        <f t="shared" ca="1" si="524"/>
        <v>0</v>
      </c>
      <c r="BA118" s="5">
        <f t="shared" ca="1" si="525"/>
        <v>0</v>
      </c>
      <c r="BB118" s="5">
        <f t="shared" ca="1" si="526"/>
        <v>0</v>
      </c>
      <c r="BC118" s="5">
        <f t="shared" ca="1" si="527"/>
        <v>0</v>
      </c>
      <c r="BD118" s="5">
        <f t="shared" ca="1" si="528"/>
        <v>0</v>
      </c>
      <c r="BE118" s="5">
        <f t="shared" ca="1" si="529"/>
        <v>0</v>
      </c>
      <c r="BF118" s="5">
        <f t="shared" ca="1" si="530"/>
        <v>0</v>
      </c>
      <c r="BG118" s="5">
        <f t="shared" ca="1" si="531"/>
        <v>0</v>
      </c>
      <c r="BH118" s="5">
        <f t="shared" ref="BH118:BH145" ca="1" si="610">IF(AND($GV118&gt;0,$IS118&gt;0),GV118-IS118,0)</f>
        <v>0</v>
      </c>
      <c r="BI118" s="5">
        <f t="shared" ref="BI118:BI145" ca="1" si="611">IF(AND($GV118&gt;0,$IS118&gt;0),GW118-IT118,0)</f>
        <v>0</v>
      </c>
      <c r="BJ118" s="5">
        <f t="shared" ref="BJ118:BJ145" ca="1" si="612">IF(AND($GV118&gt;0,$IS118&gt;0),GX118-IU118,0)</f>
        <v>0</v>
      </c>
      <c r="BK118" s="5">
        <f t="shared" ref="BK118:BK145" ca="1" si="613">IF(AND($GV118&gt;0,$IS118&gt;0),GY118-IV118,0)</f>
        <v>0</v>
      </c>
      <c r="BL118" s="5">
        <f t="shared" ref="BL118:BL145" ca="1" si="614">IF(AND($GV118&gt;0,$IS118&gt;0),GZ118-IW118,0)</f>
        <v>0</v>
      </c>
      <c r="BM118" s="5">
        <f t="shared" ref="BM118:BM145" ca="1" si="615">IF(AND($GV118&gt;0,$IS118&gt;0),HA118-IX118,0)</f>
        <v>0</v>
      </c>
      <c r="BN118" s="5">
        <f t="shared" ref="BN118:BN145" ca="1" si="616">IF(AND($GV118&gt;0,$IS118&gt;0),HB118-IY118,0)</f>
        <v>0</v>
      </c>
      <c r="BO118" s="5">
        <f t="shared" ref="BO118:BO145" ca="1" si="617">IF(AND($GV118&gt;0,$IS118&gt;0),HC118-IZ118,0)</f>
        <v>0</v>
      </c>
      <c r="BP118" s="5">
        <f t="shared" ref="BP118:BP145" ca="1" si="618">IF(AND($GV118&gt;0,$IS118&gt;0),HD118-JA118,0)</f>
        <v>0</v>
      </c>
      <c r="BQ118" s="5">
        <f t="shared" ref="BQ118:BQ145" ca="1" si="619">IF(AND($GV118&gt;0,$IS118&gt;0),HE118-JB118,0)</f>
        <v>0</v>
      </c>
      <c r="BR118" s="5">
        <f t="shared" ref="BR118:BS145" ca="1" si="620">IF(AND($GV118&gt;0,$IS118&gt;0),HF118-JC118,0)</f>
        <v>0</v>
      </c>
      <c r="BS118" s="5">
        <f t="shared" ca="1" si="620"/>
        <v>0</v>
      </c>
      <c r="BT118" s="38">
        <f t="shared" ref="BT118:BT145" ca="1" si="621">IF(AND($HI118&gt;0,$JF118&gt;0),HI118-JF118,0)</f>
        <v>0</v>
      </c>
      <c r="BU118" s="38">
        <f t="shared" ref="BU118:BU145" ca="1" si="622">IF(AND($HI118&gt;0,$JF118&gt;0),HJ118-JG118,0)</f>
        <v>0</v>
      </c>
      <c r="BV118" s="38">
        <f t="shared" ref="BV118:BV145" ca="1" si="623">IF(AND($HI118&gt;0,$JF118&gt;0),HK118-JH118,0)</f>
        <v>0</v>
      </c>
      <c r="BW118" s="38">
        <f t="shared" ref="BW118:BW145" ca="1" si="624">IF(AND($HI118&gt;0,$JF118&gt;0),HL118-JI118,0)</f>
        <v>0</v>
      </c>
      <c r="BX118" s="38">
        <f t="shared" ref="BX118:BX145" ca="1" si="625">IF(AND($HI118&gt;0,$JF118&gt;0),HM118-JJ118,0)</f>
        <v>0</v>
      </c>
      <c r="BY118" s="38">
        <f t="shared" ref="BY118:BY145" ca="1" si="626">IF(AND($HI118&gt;0,$JF118&gt;0),HN118-JK118,0)</f>
        <v>0</v>
      </c>
      <c r="BZ118" s="38">
        <f t="shared" ref="BZ118:BZ145" ca="1" si="627">IF(AND($HI118&gt;0,$JF118&gt;0),HO118-JL118,0)</f>
        <v>0</v>
      </c>
      <c r="CA118" s="20">
        <f t="shared" ref="CA118:CA145" ca="1" si="628">IF(AND($HI118&gt;0,$JF118&gt;0),HP118-JM118,0)</f>
        <v>0</v>
      </c>
      <c r="CB118" s="34">
        <f t="shared" ca="1" si="532"/>
        <v>38.283740522639377</v>
      </c>
      <c r="CC118" s="34">
        <f t="shared" ca="1" si="533"/>
        <v>38.283740522639377</v>
      </c>
      <c r="CD118" s="25">
        <f t="shared" ca="1" si="482"/>
        <v>0</v>
      </c>
      <c r="CE118" s="35">
        <f t="shared" ca="1" si="578"/>
        <v>110.491</v>
      </c>
      <c r="CF118" s="35">
        <f t="shared" ca="1" si="579"/>
        <v>110.491</v>
      </c>
      <c r="CG118" s="47">
        <f t="shared" ca="1" si="534"/>
        <v>0</v>
      </c>
      <c r="CJ118" s="5">
        <f t="shared" ca="1" si="548"/>
        <v>93</v>
      </c>
      <c r="CK118" s="5">
        <f t="shared" ca="1" si="549"/>
        <v>82</v>
      </c>
      <c r="CL118" s="66">
        <f t="shared" ca="1" si="550"/>
        <v>0.11827956989247312</v>
      </c>
      <c r="CO118" s="5">
        <f t="shared" ca="1" si="562"/>
        <v>462217</v>
      </c>
      <c r="CP118" s="5">
        <f t="shared" ca="1" si="562"/>
        <v>30.838899999999999</v>
      </c>
      <c r="CQ118" s="5">
        <f t="shared" ca="1" si="562"/>
        <v>48073.9</v>
      </c>
      <c r="CR118" s="5">
        <f t="shared" ca="1" si="562"/>
        <v>103265</v>
      </c>
      <c r="CS118" s="5">
        <f t="shared" ca="1" si="562"/>
        <v>0</v>
      </c>
      <c r="CT118" s="5">
        <f t="shared" ca="1" si="562"/>
        <v>2715.73</v>
      </c>
      <c r="CU118" s="5">
        <f t="shared" ca="1" si="562"/>
        <v>0</v>
      </c>
      <c r="CV118" s="5">
        <f t="shared" ca="1" si="562"/>
        <v>78429.8</v>
      </c>
      <c r="CW118" s="5">
        <f t="shared" ca="1" si="562"/>
        <v>229701</v>
      </c>
      <c r="CX118" s="5">
        <f t="shared" ca="1" si="562"/>
        <v>0</v>
      </c>
      <c r="CY118" s="5">
        <f t="shared" ca="1" si="562"/>
        <v>0</v>
      </c>
      <c r="CZ118" s="5">
        <f t="shared" ca="1" si="563"/>
        <v>0</v>
      </c>
      <c r="DA118" s="5"/>
      <c r="DB118" s="5">
        <f t="shared" ca="1" si="564"/>
        <v>5449.21</v>
      </c>
      <c r="DC118" s="5">
        <f t="shared" ca="1" si="564"/>
        <v>4739.7299999999996</v>
      </c>
      <c r="DD118" s="5">
        <f t="shared" ca="1" si="564"/>
        <v>0</v>
      </c>
      <c r="DE118" s="5">
        <f t="shared" ca="1" si="564"/>
        <v>0</v>
      </c>
      <c r="DF118" s="5">
        <f t="shared" ca="1" si="564"/>
        <v>0</v>
      </c>
      <c r="DG118" s="5">
        <f t="shared" ca="1" si="564"/>
        <v>0</v>
      </c>
      <c r="DH118" s="5">
        <f t="shared" ca="1" si="564"/>
        <v>709.48400000000004</v>
      </c>
      <c r="DI118" s="5">
        <f t="shared" ca="1" si="564"/>
        <v>0</v>
      </c>
      <c r="DJ118" s="5">
        <f t="shared" ca="1" si="564"/>
        <v>0</v>
      </c>
      <c r="DK118" s="5">
        <f t="shared" ca="1" si="564"/>
        <v>0</v>
      </c>
      <c r="DL118" s="5">
        <f t="shared" ca="1" si="564"/>
        <v>0</v>
      </c>
      <c r="DM118" s="5">
        <f t="shared" ca="1" si="565"/>
        <v>0</v>
      </c>
      <c r="DN118" s="5"/>
      <c r="DO118" s="5">
        <f t="shared" ca="1" si="566"/>
        <v>137.90600000000001</v>
      </c>
      <c r="DP118" s="5">
        <f t="shared" ca="1" si="566"/>
        <v>14.3527</v>
      </c>
      <c r="DQ118" s="5">
        <f t="shared" ca="1" si="566"/>
        <v>41.725999999999999</v>
      </c>
      <c r="DR118" s="5">
        <f t="shared" ca="1" si="566"/>
        <v>43.410899999999998</v>
      </c>
      <c r="DS118" s="5">
        <f t="shared" ca="1" si="566"/>
        <v>0</v>
      </c>
      <c r="DT118" s="5">
        <f t="shared" ca="1" si="566"/>
        <v>0.85100900000000002</v>
      </c>
      <c r="DU118" s="5">
        <f t="shared" ca="1" si="566"/>
        <v>1.90906</v>
      </c>
      <c r="DV118" s="5">
        <f t="shared" ca="1" si="566"/>
        <v>35.655900000000003</v>
      </c>
      <c r="DW118" s="5"/>
      <c r="DX118" s="20">
        <f t="shared" ca="1" si="483"/>
        <v>39.569130264526983</v>
      </c>
      <c r="DY118" s="20">
        <f t="shared" ca="1" si="484"/>
        <v>8.8401579465650268</v>
      </c>
      <c r="DZ118" s="20">
        <f t="shared" ca="1" si="485"/>
        <v>3.0586402351019428</v>
      </c>
      <c r="EA118" s="20">
        <f t="shared" ca="1" si="486"/>
        <v>6.5701031927470446</v>
      </c>
      <c r="EB118" s="20">
        <f t="shared" ca="1" si="487"/>
        <v>0</v>
      </c>
      <c r="EC118" s="20">
        <f t="shared" ca="1" si="488"/>
        <v>0.17278483846064915</v>
      </c>
      <c r="ED118" s="20">
        <f t="shared" ca="1" si="489"/>
        <v>1.3229780076751239</v>
      </c>
      <c r="EE118" s="20">
        <f t="shared" ca="1" si="490"/>
        <v>4.9899954426622006</v>
      </c>
      <c r="EF118" s="20">
        <f t="shared" ca="1" si="491"/>
        <v>14.61443154483309</v>
      </c>
      <c r="EG118" s="20">
        <f t="shared" ca="1" si="492"/>
        <v>0</v>
      </c>
      <c r="EH118" s="20">
        <f t="shared" ca="1" si="493"/>
        <v>0</v>
      </c>
      <c r="EI118" s="5"/>
      <c r="EJ118" s="5"/>
      <c r="EK118" s="5"/>
      <c r="EL118" s="5">
        <f t="shared" ca="1" si="572"/>
        <v>462217</v>
      </c>
      <c r="EM118" s="5">
        <f t="shared" ca="1" si="572"/>
        <v>30.838899999999999</v>
      </c>
      <c r="EN118" s="5">
        <f t="shared" ca="1" si="572"/>
        <v>48073.9</v>
      </c>
      <c r="EO118" s="5">
        <f t="shared" ca="1" si="572"/>
        <v>103265</v>
      </c>
      <c r="EP118" s="5">
        <f t="shared" ca="1" si="572"/>
        <v>0</v>
      </c>
      <c r="EQ118" s="5">
        <f t="shared" ca="1" si="572"/>
        <v>2715.73</v>
      </c>
      <c r="ER118" s="5">
        <f t="shared" ca="1" si="572"/>
        <v>0</v>
      </c>
      <c r="ES118" s="5">
        <f t="shared" ca="1" si="572"/>
        <v>78429.8</v>
      </c>
      <c r="ET118" s="5">
        <f t="shared" ca="1" si="572"/>
        <v>229701</v>
      </c>
      <c r="EU118" s="5">
        <f t="shared" ca="1" si="572"/>
        <v>0</v>
      </c>
      <c r="EV118" s="5">
        <f t="shared" ca="1" si="572"/>
        <v>0</v>
      </c>
      <c r="EW118" s="5">
        <f t="shared" ca="1" si="552"/>
        <v>0</v>
      </c>
      <c r="EX118" s="5"/>
      <c r="EY118" s="5">
        <f t="shared" ca="1" si="573"/>
        <v>5449.21</v>
      </c>
      <c r="EZ118" s="5">
        <f t="shared" ca="1" si="573"/>
        <v>4739.7299999999996</v>
      </c>
      <c r="FA118" s="5">
        <f t="shared" ca="1" si="573"/>
        <v>0</v>
      </c>
      <c r="FB118" s="5">
        <f t="shared" ca="1" si="573"/>
        <v>0</v>
      </c>
      <c r="FC118" s="5">
        <f t="shared" ca="1" si="573"/>
        <v>0</v>
      </c>
      <c r="FD118" s="5">
        <f t="shared" ca="1" si="573"/>
        <v>0</v>
      </c>
      <c r="FE118" s="5">
        <f t="shared" ca="1" si="573"/>
        <v>709.48400000000004</v>
      </c>
      <c r="FF118" s="5">
        <f t="shared" ca="1" si="573"/>
        <v>0</v>
      </c>
      <c r="FG118" s="5">
        <f t="shared" ca="1" si="573"/>
        <v>0</v>
      </c>
      <c r="FH118" s="5">
        <f t="shared" ca="1" si="573"/>
        <v>0</v>
      </c>
      <c r="FI118" s="5">
        <f t="shared" ca="1" si="573"/>
        <v>0</v>
      </c>
      <c r="FJ118" s="5">
        <f t="shared" ca="1" si="554"/>
        <v>0</v>
      </c>
      <c r="FK118" s="5"/>
      <c r="FL118" s="5">
        <f t="shared" ca="1" si="555"/>
        <v>137.90600000000001</v>
      </c>
      <c r="FM118" s="5">
        <f t="shared" ca="1" si="555"/>
        <v>14.3527</v>
      </c>
      <c r="FN118" s="5">
        <f t="shared" ca="1" si="555"/>
        <v>41.725999999999999</v>
      </c>
      <c r="FO118" s="5">
        <f t="shared" ca="1" si="555"/>
        <v>43.410899999999998</v>
      </c>
      <c r="FP118" s="5">
        <f t="shared" ca="1" si="555"/>
        <v>0</v>
      </c>
      <c r="FQ118" s="5">
        <f t="shared" ca="1" si="555"/>
        <v>0.85100900000000002</v>
      </c>
      <c r="FR118" s="5">
        <f t="shared" ca="1" si="555"/>
        <v>1.90906</v>
      </c>
      <c r="FS118" s="5">
        <f t="shared" ca="1" si="555"/>
        <v>35.655900000000003</v>
      </c>
      <c r="FT118" s="5"/>
      <c r="FU118" s="20">
        <f t="shared" ca="1" si="494"/>
        <v>39.569130264526983</v>
      </c>
      <c r="FV118" s="20">
        <f t="shared" ca="1" si="495"/>
        <v>8.8401579465650268</v>
      </c>
      <c r="FW118" s="20">
        <f t="shared" ca="1" si="496"/>
        <v>3.0586402351019428</v>
      </c>
      <c r="FX118" s="20">
        <f t="shared" ca="1" si="497"/>
        <v>6.5701031927470446</v>
      </c>
      <c r="FY118" s="20">
        <f t="shared" ca="1" si="498"/>
        <v>0</v>
      </c>
      <c r="FZ118" s="20">
        <f t="shared" ca="1" si="499"/>
        <v>0.17278483846064915</v>
      </c>
      <c r="GA118" s="20">
        <f t="shared" ca="1" si="500"/>
        <v>1.3229780076751239</v>
      </c>
      <c r="GB118" s="20">
        <f t="shared" ca="1" si="501"/>
        <v>4.9899954426622006</v>
      </c>
      <c r="GC118" s="20">
        <f t="shared" ca="1" si="502"/>
        <v>14.61443154483309</v>
      </c>
      <c r="GD118" s="20">
        <f t="shared" ca="1" si="503"/>
        <v>0</v>
      </c>
      <c r="GE118" s="20">
        <f t="shared" ca="1" si="504"/>
        <v>0</v>
      </c>
      <c r="GF118" s="5"/>
      <c r="GG118" s="5"/>
      <c r="GH118" s="5"/>
      <c r="GI118" s="5">
        <f t="shared" ca="1" si="567"/>
        <v>384815</v>
      </c>
      <c r="GJ118" s="5">
        <f t="shared" ca="1" si="567"/>
        <v>40.71</v>
      </c>
      <c r="GK118" s="5">
        <f t="shared" ca="1" si="567"/>
        <v>40364.800000000003</v>
      </c>
      <c r="GL118" s="5">
        <f t="shared" ca="1" si="567"/>
        <v>38498.1</v>
      </c>
      <c r="GM118" s="5">
        <f t="shared" ca="1" si="567"/>
        <v>0</v>
      </c>
      <c r="GN118" s="5">
        <f t="shared" ca="1" si="567"/>
        <v>2870.01</v>
      </c>
      <c r="GO118" s="5">
        <f t="shared" ca="1" si="567"/>
        <v>0</v>
      </c>
      <c r="GP118" s="5">
        <f t="shared" ca="1" si="567"/>
        <v>73340.100000000006</v>
      </c>
      <c r="GQ118" s="5">
        <f t="shared" ca="1" si="567"/>
        <v>229701</v>
      </c>
      <c r="GR118" s="5">
        <f t="shared" ca="1" si="567"/>
        <v>0</v>
      </c>
      <c r="GS118" s="5">
        <f t="shared" ca="1" si="567"/>
        <v>0</v>
      </c>
      <c r="GT118" s="5">
        <f t="shared" ca="1" si="568"/>
        <v>0</v>
      </c>
      <c r="GU118" s="5"/>
      <c r="GV118" s="5">
        <f t="shared" ca="1" si="569"/>
        <v>7400.84</v>
      </c>
      <c r="GW118" s="5">
        <f t="shared" ca="1" si="569"/>
        <v>6659.98</v>
      </c>
      <c r="GX118" s="5">
        <f t="shared" ca="1" si="569"/>
        <v>0</v>
      </c>
      <c r="GY118" s="5">
        <f t="shared" ca="1" si="569"/>
        <v>0</v>
      </c>
      <c r="GZ118" s="5">
        <f t="shared" ca="1" si="569"/>
        <v>0</v>
      </c>
      <c r="HA118" s="5">
        <f t="shared" ca="1" si="569"/>
        <v>0</v>
      </c>
      <c r="HB118" s="5">
        <f t="shared" ca="1" si="569"/>
        <v>740.86500000000001</v>
      </c>
      <c r="HC118" s="5">
        <f t="shared" ca="1" si="569"/>
        <v>0</v>
      </c>
      <c r="HD118" s="5">
        <f t="shared" ca="1" si="569"/>
        <v>0</v>
      </c>
      <c r="HE118" s="5">
        <f t="shared" ca="1" si="569"/>
        <v>0</v>
      </c>
      <c r="HF118" s="5">
        <f t="shared" ca="1" si="569"/>
        <v>0</v>
      </c>
      <c r="HG118" s="5">
        <f t="shared" ca="1" si="570"/>
        <v>0</v>
      </c>
      <c r="HH118" s="5"/>
      <c r="HI118" s="5">
        <f t="shared" ca="1" si="571"/>
        <v>110.491</v>
      </c>
      <c r="HJ118" s="5">
        <f t="shared" ca="1" si="571"/>
        <v>20.013300000000001</v>
      </c>
      <c r="HK118" s="5">
        <f t="shared" ca="1" si="571"/>
        <v>35.7014</v>
      </c>
      <c r="HL118" s="5">
        <f t="shared" ca="1" si="571"/>
        <v>18.754300000000001</v>
      </c>
      <c r="HM118" s="5">
        <f t="shared" ca="1" si="571"/>
        <v>0</v>
      </c>
      <c r="HN118" s="5">
        <f t="shared" ca="1" si="571"/>
        <v>0.89959800000000001</v>
      </c>
      <c r="HO118" s="5">
        <f t="shared" ca="1" si="571"/>
        <v>1.99318</v>
      </c>
      <c r="HP118" s="5">
        <f t="shared" ca="1" si="571"/>
        <v>33.128999999999998</v>
      </c>
      <c r="HQ118" s="5"/>
      <c r="HR118" s="20">
        <f t="shared" ca="1" si="535"/>
        <v>38.283740522639377</v>
      </c>
      <c r="HS118" s="20">
        <f t="shared" ca="1" si="536"/>
        <v>12.421484799301854</v>
      </c>
      <c r="HT118" s="20">
        <f t="shared" ca="1" si="537"/>
        <v>2.5681586341412479</v>
      </c>
      <c r="HU118" s="20">
        <f t="shared" ca="1" si="538"/>
        <v>2.4493922405916333</v>
      </c>
      <c r="HV118" s="20">
        <f t="shared" ca="1" si="539"/>
        <v>0</v>
      </c>
      <c r="HW118" s="20">
        <f t="shared" ca="1" si="540"/>
        <v>0.1826007056041829</v>
      </c>
      <c r="HX118" s="20">
        <f t="shared" ca="1" si="541"/>
        <v>1.3814942995983426</v>
      </c>
      <c r="HY118" s="20">
        <f t="shared" ca="1" si="542"/>
        <v>4.666169807450613</v>
      </c>
      <c r="HZ118" s="20">
        <f t="shared" ca="1" si="543"/>
        <v>14.61443154483309</v>
      </c>
      <c r="IA118" s="20">
        <f t="shared" ca="1" si="544"/>
        <v>0</v>
      </c>
      <c r="IB118" s="20">
        <f t="shared" ca="1" si="545"/>
        <v>0</v>
      </c>
      <c r="IC118" s="5"/>
      <c r="ID118" s="5"/>
      <c r="IE118" s="5"/>
      <c r="IF118" s="5">
        <f t="shared" ca="1" si="574"/>
        <v>384815</v>
      </c>
      <c r="IG118" s="5">
        <f t="shared" ca="1" si="574"/>
        <v>40.71</v>
      </c>
      <c r="IH118" s="5">
        <f t="shared" ca="1" si="574"/>
        <v>40364.800000000003</v>
      </c>
      <c r="II118" s="5">
        <f t="shared" ca="1" si="574"/>
        <v>38498.1</v>
      </c>
      <c r="IJ118" s="5">
        <f t="shared" ca="1" si="574"/>
        <v>0</v>
      </c>
      <c r="IK118" s="5">
        <f t="shared" ca="1" si="574"/>
        <v>2870.01</v>
      </c>
      <c r="IL118" s="5">
        <f t="shared" ca="1" si="574"/>
        <v>0</v>
      </c>
      <c r="IM118" s="5">
        <f t="shared" ca="1" si="574"/>
        <v>73340.100000000006</v>
      </c>
      <c r="IN118" s="5">
        <f t="shared" ca="1" si="574"/>
        <v>229701</v>
      </c>
      <c r="IO118" s="5">
        <f t="shared" ca="1" si="574"/>
        <v>0</v>
      </c>
      <c r="IP118" s="5">
        <f t="shared" ca="1" si="574"/>
        <v>0</v>
      </c>
      <c r="IQ118" s="5">
        <f t="shared" ca="1" si="557"/>
        <v>0</v>
      </c>
      <c r="IR118" s="5"/>
      <c r="IS118" s="5">
        <f t="shared" ca="1" si="575"/>
        <v>7400.84</v>
      </c>
      <c r="IT118" s="5">
        <f t="shared" ca="1" si="575"/>
        <v>6659.98</v>
      </c>
      <c r="IU118" s="5">
        <f t="shared" ca="1" si="575"/>
        <v>0</v>
      </c>
      <c r="IV118" s="5">
        <f t="shared" ca="1" si="575"/>
        <v>0</v>
      </c>
      <c r="IW118" s="5">
        <f t="shared" ca="1" si="575"/>
        <v>0</v>
      </c>
      <c r="IX118" s="5">
        <f t="shared" ca="1" si="575"/>
        <v>0</v>
      </c>
      <c r="IY118" s="5">
        <f t="shared" ca="1" si="575"/>
        <v>740.86500000000001</v>
      </c>
      <c r="IZ118" s="5">
        <f t="shared" ca="1" si="575"/>
        <v>0</v>
      </c>
      <c r="JA118" s="5">
        <f t="shared" ca="1" si="575"/>
        <v>0</v>
      </c>
      <c r="JB118" s="5">
        <f t="shared" ca="1" si="575"/>
        <v>0</v>
      </c>
      <c r="JC118" s="5">
        <f t="shared" ca="1" si="575"/>
        <v>0</v>
      </c>
      <c r="JD118" s="5">
        <f t="shared" ca="1" si="559"/>
        <v>0</v>
      </c>
      <c r="JE118" s="5"/>
      <c r="JF118" s="5">
        <f t="shared" ca="1" si="560"/>
        <v>110.491</v>
      </c>
      <c r="JG118" s="5">
        <f t="shared" ca="1" si="560"/>
        <v>20.013300000000001</v>
      </c>
      <c r="JH118" s="5">
        <f t="shared" ca="1" si="560"/>
        <v>35.7014</v>
      </c>
      <c r="JI118" s="5">
        <f t="shared" ca="1" si="560"/>
        <v>18.754300000000001</v>
      </c>
      <c r="JJ118" s="5">
        <f t="shared" ca="1" si="560"/>
        <v>0</v>
      </c>
      <c r="JK118" s="5">
        <f t="shared" ca="1" si="560"/>
        <v>0.89959800000000001</v>
      </c>
      <c r="JL118" s="5">
        <f t="shared" ca="1" si="560"/>
        <v>1.99318</v>
      </c>
      <c r="JM118" s="5">
        <f t="shared" ca="1" si="560"/>
        <v>33.128999999999998</v>
      </c>
      <c r="JN118" s="5"/>
      <c r="JO118" s="20">
        <f t="shared" ca="1" si="505"/>
        <v>38.283740522639377</v>
      </c>
      <c r="JP118" s="20">
        <f t="shared" ca="1" si="506"/>
        <v>12.421484799301854</v>
      </c>
      <c r="JQ118" s="20">
        <f t="shared" ca="1" si="507"/>
        <v>2.5681586341412479</v>
      </c>
      <c r="JR118" s="20">
        <f t="shared" ca="1" si="508"/>
        <v>2.4493922405916333</v>
      </c>
      <c r="JS118" s="20">
        <f t="shared" ca="1" si="509"/>
        <v>0</v>
      </c>
      <c r="JT118" s="20">
        <f t="shared" ca="1" si="510"/>
        <v>0.1826007056041829</v>
      </c>
      <c r="JU118" s="20">
        <f t="shared" ca="1" si="511"/>
        <v>1.3814942995983426</v>
      </c>
      <c r="JV118" s="20">
        <f t="shared" ca="1" si="512"/>
        <v>4.666169807450613</v>
      </c>
      <c r="JW118" s="20">
        <f t="shared" ca="1" si="513"/>
        <v>14.61443154483309</v>
      </c>
      <c r="JX118" s="20">
        <f t="shared" ca="1" si="514"/>
        <v>0</v>
      </c>
      <c r="JY118" s="20">
        <f t="shared" ca="1" si="515"/>
        <v>0</v>
      </c>
    </row>
    <row r="119" spans="1:285" ht="15" customHeight="1" x14ac:dyDescent="0.25">
      <c r="A119" s="5">
        <f>IF('Old Results'!E99='New Results'!E99,'New Results'!E99,"0")</f>
        <v>53627.8</v>
      </c>
      <c r="B119" s="5">
        <f t="shared" si="561"/>
        <v>300</v>
      </c>
      <c r="C119" s="28">
        <f t="shared" si="413"/>
        <v>98</v>
      </c>
      <c r="D119" s="43">
        <f>'Old Results'!C99</f>
        <v>314206</v>
      </c>
      <c r="E119" s="43">
        <f>'New Results'!C99</f>
        <v>314206</v>
      </c>
      <c r="F119" s="5">
        <f t="shared" ca="1" si="580"/>
        <v>0</v>
      </c>
      <c r="G119" s="5">
        <f t="shared" ca="1" si="581"/>
        <v>0</v>
      </c>
      <c r="H119" s="5">
        <f t="shared" ca="1" si="582"/>
        <v>0</v>
      </c>
      <c r="I119" s="5">
        <f t="shared" ca="1" si="583"/>
        <v>0</v>
      </c>
      <c r="J119" s="5">
        <f t="shared" ca="1" si="584"/>
        <v>0</v>
      </c>
      <c r="K119" s="5">
        <f t="shared" ca="1" si="585"/>
        <v>0</v>
      </c>
      <c r="L119" s="5">
        <f t="shared" ca="1" si="586"/>
        <v>0</v>
      </c>
      <c r="M119" s="5">
        <f t="shared" ca="1" si="587"/>
        <v>0</v>
      </c>
      <c r="N119" s="5">
        <f t="shared" ca="1" si="588"/>
        <v>0</v>
      </c>
      <c r="O119" s="5">
        <f t="shared" ca="1" si="589"/>
        <v>0</v>
      </c>
      <c r="P119" s="5">
        <f t="shared" ca="1" si="590"/>
        <v>0</v>
      </c>
      <c r="Q119" s="5">
        <f t="shared" ca="1" si="590"/>
        <v>0</v>
      </c>
      <c r="R119" s="5">
        <f t="shared" ca="1" si="591"/>
        <v>0</v>
      </c>
      <c r="S119" s="5">
        <f t="shared" ca="1" si="592"/>
        <v>0</v>
      </c>
      <c r="T119" s="5">
        <f t="shared" ca="1" si="593"/>
        <v>0</v>
      </c>
      <c r="U119" s="5">
        <f t="shared" ca="1" si="594"/>
        <v>0</v>
      </c>
      <c r="V119" s="5">
        <f t="shared" ca="1" si="595"/>
        <v>0</v>
      </c>
      <c r="W119" s="5">
        <f t="shared" ca="1" si="596"/>
        <v>0</v>
      </c>
      <c r="X119" s="5">
        <f t="shared" ca="1" si="597"/>
        <v>0</v>
      </c>
      <c r="Y119" s="5">
        <f t="shared" ca="1" si="598"/>
        <v>0</v>
      </c>
      <c r="Z119" s="5">
        <f t="shared" ca="1" si="599"/>
        <v>0</v>
      </c>
      <c r="AA119" s="5">
        <f t="shared" ca="1" si="600"/>
        <v>0</v>
      </c>
      <c r="AB119" s="5">
        <f t="shared" ca="1" si="601"/>
        <v>0</v>
      </c>
      <c r="AC119" s="5">
        <f t="shared" ca="1" si="601"/>
        <v>0</v>
      </c>
      <c r="AD119" s="38">
        <f t="shared" ca="1" si="602"/>
        <v>0</v>
      </c>
      <c r="AE119" s="38">
        <f t="shared" ca="1" si="603"/>
        <v>0</v>
      </c>
      <c r="AF119" s="38">
        <f t="shared" ca="1" si="604"/>
        <v>0</v>
      </c>
      <c r="AG119" s="38">
        <f t="shared" ca="1" si="605"/>
        <v>0</v>
      </c>
      <c r="AH119" s="38">
        <f t="shared" ca="1" si="606"/>
        <v>0</v>
      </c>
      <c r="AI119" s="38">
        <f t="shared" ca="1" si="607"/>
        <v>0</v>
      </c>
      <c r="AJ119" s="38">
        <f t="shared" ca="1" si="608"/>
        <v>0</v>
      </c>
      <c r="AK119" s="38">
        <f t="shared" ca="1" si="609"/>
        <v>0</v>
      </c>
      <c r="AL119" s="34">
        <f t="shared" ca="1" si="516"/>
        <v>32.668656853348445</v>
      </c>
      <c r="AM119" s="34">
        <f t="shared" ca="1" si="517"/>
        <v>32.668656853348445</v>
      </c>
      <c r="AN119" s="25">
        <f t="shared" ca="1" si="462"/>
        <v>0</v>
      </c>
      <c r="AO119" s="35">
        <f t="shared" ca="1" si="576"/>
        <v>131.101</v>
      </c>
      <c r="AP119" s="35">
        <f t="shared" ca="1" si="577"/>
        <v>131.101</v>
      </c>
      <c r="AQ119" s="47">
        <f t="shared" ca="1" si="546"/>
        <v>0</v>
      </c>
      <c r="AR119" s="35">
        <f t="shared" ca="1" si="518"/>
        <v>-23.3</v>
      </c>
      <c r="AS119" s="35">
        <f t="shared" ca="1" si="519"/>
        <v>-23.3</v>
      </c>
      <c r="AT119" s="49">
        <f t="shared" ca="1" si="547"/>
        <v>0</v>
      </c>
      <c r="AU119" s="5"/>
      <c r="AV119" s="5">
        <f t="shared" ca="1" si="520"/>
        <v>0</v>
      </c>
      <c r="AW119" s="5">
        <f t="shared" ca="1" si="521"/>
        <v>0</v>
      </c>
      <c r="AX119" s="5">
        <f t="shared" ca="1" si="522"/>
        <v>0</v>
      </c>
      <c r="AY119" s="5">
        <f t="shared" ca="1" si="523"/>
        <v>0</v>
      </c>
      <c r="AZ119" s="5">
        <f t="shared" ca="1" si="524"/>
        <v>0</v>
      </c>
      <c r="BA119" s="5">
        <f t="shared" ca="1" si="525"/>
        <v>0</v>
      </c>
      <c r="BB119" s="5">
        <f t="shared" ca="1" si="526"/>
        <v>0</v>
      </c>
      <c r="BC119" s="5">
        <f t="shared" ca="1" si="527"/>
        <v>0</v>
      </c>
      <c r="BD119" s="5">
        <f t="shared" ca="1" si="528"/>
        <v>0</v>
      </c>
      <c r="BE119" s="5">
        <f t="shared" ca="1" si="529"/>
        <v>0</v>
      </c>
      <c r="BF119" s="5">
        <f t="shared" ca="1" si="530"/>
        <v>0</v>
      </c>
      <c r="BG119" s="5">
        <f t="shared" ca="1" si="531"/>
        <v>0</v>
      </c>
      <c r="BH119" s="5">
        <f t="shared" ca="1" si="610"/>
        <v>0</v>
      </c>
      <c r="BI119" s="5">
        <f t="shared" ca="1" si="611"/>
        <v>0</v>
      </c>
      <c r="BJ119" s="5">
        <f t="shared" ca="1" si="612"/>
        <v>0</v>
      </c>
      <c r="BK119" s="5">
        <f t="shared" ca="1" si="613"/>
        <v>0</v>
      </c>
      <c r="BL119" s="5">
        <f t="shared" ca="1" si="614"/>
        <v>0</v>
      </c>
      <c r="BM119" s="5">
        <f t="shared" ca="1" si="615"/>
        <v>0</v>
      </c>
      <c r="BN119" s="5">
        <f t="shared" ca="1" si="616"/>
        <v>0</v>
      </c>
      <c r="BO119" s="5">
        <f t="shared" ca="1" si="617"/>
        <v>0</v>
      </c>
      <c r="BP119" s="5">
        <f t="shared" ca="1" si="618"/>
        <v>0</v>
      </c>
      <c r="BQ119" s="5">
        <f t="shared" ca="1" si="619"/>
        <v>0</v>
      </c>
      <c r="BR119" s="5">
        <f t="shared" ca="1" si="620"/>
        <v>0</v>
      </c>
      <c r="BS119" s="5">
        <f t="shared" ca="1" si="620"/>
        <v>0</v>
      </c>
      <c r="BT119" s="38">
        <f t="shared" ca="1" si="621"/>
        <v>0</v>
      </c>
      <c r="BU119" s="38">
        <f t="shared" ca="1" si="622"/>
        <v>0</v>
      </c>
      <c r="BV119" s="38">
        <f t="shared" ca="1" si="623"/>
        <v>0</v>
      </c>
      <c r="BW119" s="38">
        <f t="shared" ca="1" si="624"/>
        <v>0</v>
      </c>
      <c r="BX119" s="38">
        <f t="shared" ca="1" si="625"/>
        <v>0</v>
      </c>
      <c r="BY119" s="38">
        <f t="shared" ca="1" si="626"/>
        <v>0</v>
      </c>
      <c r="BZ119" s="38">
        <f t="shared" ca="1" si="627"/>
        <v>0</v>
      </c>
      <c r="CA119" s="20">
        <f t="shared" ca="1" si="628"/>
        <v>0</v>
      </c>
      <c r="CB119" s="34">
        <f t="shared" ca="1" si="532"/>
        <v>30.695686565549952</v>
      </c>
      <c r="CC119" s="34">
        <f t="shared" ca="1" si="533"/>
        <v>30.695686565549952</v>
      </c>
      <c r="CD119" s="25">
        <f t="shared" ca="1" si="482"/>
        <v>0</v>
      </c>
      <c r="CE119" s="35">
        <f t="shared" ca="1" si="578"/>
        <v>107.842</v>
      </c>
      <c r="CF119" s="35">
        <f t="shared" ca="1" si="579"/>
        <v>107.842</v>
      </c>
      <c r="CG119" s="47">
        <f t="shared" ca="1" si="534"/>
        <v>0</v>
      </c>
      <c r="CH119" s="5"/>
      <c r="CJ119" s="5">
        <f t="shared" ca="1" si="548"/>
        <v>77</v>
      </c>
      <c r="CK119" s="5">
        <f t="shared" ca="1" si="549"/>
        <v>69</v>
      </c>
      <c r="CL119" s="66">
        <f t="shared" ca="1" si="550"/>
        <v>0.10389610389610393</v>
      </c>
      <c r="CO119" s="5">
        <f t="shared" ca="1" si="562"/>
        <v>471833</v>
      </c>
      <c r="CP119" s="5">
        <f t="shared" ca="1" si="562"/>
        <v>5.2799300000000002</v>
      </c>
      <c r="CQ119" s="5">
        <f t="shared" ca="1" si="562"/>
        <v>85555.4</v>
      </c>
      <c r="CR119" s="5">
        <f t="shared" ca="1" si="562"/>
        <v>77192</v>
      </c>
      <c r="CS119" s="5">
        <f t="shared" ca="1" si="562"/>
        <v>0</v>
      </c>
      <c r="CT119" s="5">
        <f t="shared" ca="1" si="562"/>
        <v>937.67899999999997</v>
      </c>
      <c r="CU119" s="5">
        <f t="shared" ca="1" si="562"/>
        <v>0</v>
      </c>
      <c r="CV119" s="5">
        <f t="shared" ca="1" si="562"/>
        <v>78440.899999999994</v>
      </c>
      <c r="CW119" s="5">
        <f t="shared" ca="1" si="562"/>
        <v>229701</v>
      </c>
      <c r="CX119" s="5">
        <f t="shared" ca="1" si="562"/>
        <v>0</v>
      </c>
      <c r="CY119" s="5">
        <f t="shared" ca="1" si="562"/>
        <v>0</v>
      </c>
      <c r="CZ119" s="5">
        <f t="shared" ca="1" si="563"/>
        <v>0</v>
      </c>
      <c r="DA119" s="5"/>
      <c r="DB119" s="5">
        <f t="shared" ca="1" si="564"/>
        <v>1420.54</v>
      </c>
      <c r="DC119" s="5">
        <f t="shared" ca="1" si="564"/>
        <v>811.49199999999996</v>
      </c>
      <c r="DD119" s="5">
        <f t="shared" ca="1" si="564"/>
        <v>0</v>
      </c>
      <c r="DE119" s="5">
        <f t="shared" ca="1" si="564"/>
        <v>0</v>
      </c>
      <c r="DF119" s="5">
        <f t="shared" ca="1" si="564"/>
        <v>0</v>
      </c>
      <c r="DG119" s="5">
        <f t="shared" ca="1" si="564"/>
        <v>0</v>
      </c>
      <c r="DH119" s="5">
        <f t="shared" ca="1" si="564"/>
        <v>609.04399999999998</v>
      </c>
      <c r="DI119" s="5">
        <f t="shared" ca="1" si="564"/>
        <v>0</v>
      </c>
      <c r="DJ119" s="5">
        <f t="shared" ca="1" si="564"/>
        <v>0</v>
      </c>
      <c r="DK119" s="5">
        <f t="shared" ca="1" si="564"/>
        <v>0</v>
      </c>
      <c r="DL119" s="5">
        <f t="shared" ca="1" si="564"/>
        <v>0</v>
      </c>
      <c r="DM119" s="5">
        <f t="shared" ca="1" si="565"/>
        <v>0</v>
      </c>
      <c r="DN119" s="5"/>
      <c r="DO119" s="5">
        <f t="shared" ca="1" si="566"/>
        <v>131.101</v>
      </c>
      <c r="DP119" s="5">
        <f t="shared" ca="1" si="566"/>
        <v>2.5430799999999998</v>
      </c>
      <c r="DQ119" s="5">
        <f t="shared" ca="1" si="566"/>
        <v>57.791699999999999</v>
      </c>
      <c r="DR119" s="5">
        <f t="shared" ca="1" si="566"/>
        <v>32.710999999999999</v>
      </c>
      <c r="DS119" s="5">
        <f t="shared" ca="1" si="566"/>
        <v>0</v>
      </c>
      <c r="DT119" s="5">
        <f t="shared" ca="1" si="566"/>
        <v>0.29663499999999998</v>
      </c>
      <c r="DU119" s="5">
        <f t="shared" ca="1" si="566"/>
        <v>1.6341699999999999</v>
      </c>
      <c r="DV119" s="5">
        <f t="shared" ca="1" si="566"/>
        <v>36.124299999999998</v>
      </c>
      <c r="DW119" s="5"/>
      <c r="DX119" s="20">
        <f t="shared" ca="1" si="483"/>
        <v>32.668656853348445</v>
      </c>
      <c r="DY119" s="20">
        <f t="shared" ca="1" si="484"/>
        <v>1.5135287131144666</v>
      </c>
      <c r="DZ119" s="20">
        <f t="shared" ca="1" si="485"/>
        <v>5.443352604432774</v>
      </c>
      <c r="EA119" s="20">
        <f t="shared" ca="1" si="486"/>
        <v>4.9112420050794547</v>
      </c>
      <c r="EB119" s="20">
        <f t="shared" ca="1" si="487"/>
        <v>0</v>
      </c>
      <c r="EC119" s="20">
        <f t="shared" ca="1" si="488"/>
        <v>5.9658623848078796E-2</v>
      </c>
      <c r="ED119" s="20">
        <f t="shared" ca="1" si="489"/>
        <v>1.1356870876672174</v>
      </c>
      <c r="EE119" s="20">
        <f t="shared" ca="1" si="490"/>
        <v>4.9907016659269994</v>
      </c>
      <c r="EF119" s="20">
        <f t="shared" ca="1" si="491"/>
        <v>14.61443154483309</v>
      </c>
      <c r="EG119" s="20">
        <f t="shared" ca="1" si="492"/>
        <v>0</v>
      </c>
      <c r="EH119" s="20">
        <f t="shared" ca="1" si="493"/>
        <v>0</v>
      </c>
      <c r="EI119" s="5"/>
      <c r="EJ119" s="5"/>
      <c r="EK119" s="5"/>
      <c r="EL119" s="5">
        <f t="shared" ca="1" si="572"/>
        <v>471833</v>
      </c>
      <c r="EM119" s="5">
        <f t="shared" ca="1" si="572"/>
        <v>5.2799300000000002</v>
      </c>
      <c r="EN119" s="5">
        <f t="shared" ca="1" si="572"/>
        <v>85555.4</v>
      </c>
      <c r="EO119" s="5">
        <f t="shared" ca="1" si="572"/>
        <v>77192</v>
      </c>
      <c r="EP119" s="5">
        <f t="shared" ca="1" si="572"/>
        <v>0</v>
      </c>
      <c r="EQ119" s="5">
        <f t="shared" ca="1" si="572"/>
        <v>937.67899999999997</v>
      </c>
      <c r="ER119" s="5">
        <f t="shared" ca="1" si="572"/>
        <v>0</v>
      </c>
      <c r="ES119" s="5">
        <f t="shared" ca="1" si="572"/>
        <v>78440.899999999994</v>
      </c>
      <c r="ET119" s="5">
        <f t="shared" ca="1" si="572"/>
        <v>229701</v>
      </c>
      <c r="EU119" s="5">
        <f t="shared" ca="1" si="572"/>
        <v>0</v>
      </c>
      <c r="EV119" s="5">
        <f t="shared" ca="1" si="572"/>
        <v>0</v>
      </c>
      <c r="EW119" s="5">
        <f t="shared" ca="1" si="552"/>
        <v>0</v>
      </c>
      <c r="EX119" s="5"/>
      <c r="EY119" s="5">
        <f t="shared" ca="1" si="573"/>
        <v>1420.54</v>
      </c>
      <c r="EZ119" s="5">
        <f t="shared" ca="1" si="573"/>
        <v>811.49199999999996</v>
      </c>
      <c r="FA119" s="5">
        <f t="shared" ca="1" si="573"/>
        <v>0</v>
      </c>
      <c r="FB119" s="5">
        <f t="shared" ca="1" si="573"/>
        <v>0</v>
      </c>
      <c r="FC119" s="5">
        <f t="shared" ca="1" si="573"/>
        <v>0</v>
      </c>
      <c r="FD119" s="5">
        <f t="shared" ca="1" si="573"/>
        <v>0</v>
      </c>
      <c r="FE119" s="5">
        <f t="shared" ca="1" si="573"/>
        <v>609.04399999999998</v>
      </c>
      <c r="FF119" s="5">
        <f t="shared" ca="1" si="573"/>
        <v>0</v>
      </c>
      <c r="FG119" s="5">
        <f t="shared" ca="1" si="573"/>
        <v>0</v>
      </c>
      <c r="FH119" s="5">
        <f t="shared" ca="1" si="573"/>
        <v>0</v>
      </c>
      <c r="FI119" s="5">
        <f t="shared" ca="1" si="573"/>
        <v>0</v>
      </c>
      <c r="FJ119" s="5">
        <f t="shared" ca="1" si="554"/>
        <v>0</v>
      </c>
      <c r="FK119" s="5"/>
      <c r="FL119" s="5">
        <f t="shared" ca="1" si="555"/>
        <v>131.101</v>
      </c>
      <c r="FM119" s="5">
        <f t="shared" ca="1" si="555"/>
        <v>2.5430799999999998</v>
      </c>
      <c r="FN119" s="5">
        <f t="shared" ca="1" si="555"/>
        <v>57.791699999999999</v>
      </c>
      <c r="FO119" s="5">
        <f t="shared" ca="1" si="555"/>
        <v>32.710999999999999</v>
      </c>
      <c r="FP119" s="5">
        <f t="shared" ca="1" si="555"/>
        <v>0</v>
      </c>
      <c r="FQ119" s="5">
        <f t="shared" ca="1" si="555"/>
        <v>0.29663499999999998</v>
      </c>
      <c r="FR119" s="5">
        <f t="shared" ca="1" si="555"/>
        <v>1.6341699999999999</v>
      </c>
      <c r="FS119" s="5">
        <f t="shared" ca="1" si="555"/>
        <v>36.124299999999998</v>
      </c>
      <c r="FT119" s="5"/>
      <c r="FU119" s="20">
        <f t="shared" ca="1" si="494"/>
        <v>32.668656853348445</v>
      </c>
      <c r="FV119" s="20">
        <f t="shared" ca="1" si="495"/>
        <v>1.5135287131144666</v>
      </c>
      <c r="FW119" s="20">
        <f t="shared" ca="1" si="496"/>
        <v>5.443352604432774</v>
      </c>
      <c r="FX119" s="20">
        <f t="shared" ca="1" si="497"/>
        <v>4.9112420050794547</v>
      </c>
      <c r="FY119" s="20">
        <f t="shared" ca="1" si="498"/>
        <v>0</v>
      </c>
      <c r="FZ119" s="20">
        <f t="shared" ca="1" si="499"/>
        <v>5.9658623848078796E-2</v>
      </c>
      <c r="GA119" s="20">
        <f t="shared" ca="1" si="500"/>
        <v>1.1356870876672174</v>
      </c>
      <c r="GB119" s="20">
        <f t="shared" ca="1" si="501"/>
        <v>4.9907016659269994</v>
      </c>
      <c r="GC119" s="20">
        <f t="shared" ca="1" si="502"/>
        <v>14.61443154483309</v>
      </c>
      <c r="GD119" s="20">
        <f t="shared" ca="1" si="503"/>
        <v>0</v>
      </c>
      <c r="GE119" s="20">
        <f t="shared" ca="1" si="504"/>
        <v>0</v>
      </c>
      <c r="GF119" s="5"/>
      <c r="GG119" s="5"/>
      <c r="GH119" s="5"/>
      <c r="GI119" s="5">
        <f t="shared" ca="1" si="567"/>
        <v>414845</v>
      </c>
      <c r="GJ119" s="5">
        <f t="shared" ca="1" si="567"/>
        <v>9.4745699999999999</v>
      </c>
      <c r="GK119" s="5">
        <f t="shared" ca="1" si="567"/>
        <v>75404.399999999994</v>
      </c>
      <c r="GL119" s="5">
        <f t="shared" ca="1" si="567"/>
        <v>35578.699999999997</v>
      </c>
      <c r="GM119" s="5">
        <f t="shared" ca="1" si="567"/>
        <v>0</v>
      </c>
      <c r="GN119" s="5">
        <f t="shared" ca="1" si="567"/>
        <v>1376.63</v>
      </c>
      <c r="GO119" s="5">
        <f t="shared" ca="1" si="567"/>
        <v>0</v>
      </c>
      <c r="GP119" s="5">
        <f t="shared" ca="1" si="567"/>
        <v>72774.600000000006</v>
      </c>
      <c r="GQ119" s="5">
        <f t="shared" ca="1" si="567"/>
        <v>229701</v>
      </c>
      <c r="GR119" s="5">
        <f t="shared" ca="1" si="567"/>
        <v>0</v>
      </c>
      <c r="GS119" s="5">
        <f t="shared" ca="1" si="567"/>
        <v>0</v>
      </c>
      <c r="GT119" s="5">
        <f t="shared" ca="1" si="568"/>
        <v>0</v>
      </c>
      <c r="GU119" s="5"/>
      <c r="GV119" s="5">
        <f t="shared" ca="1" si="569"/>
        <v>2306.91</v>
      </c>
      <c r="GW119" s="5">
        <f t="shared" ca="1" si="569"/>
        <v>1666.48</v>
      </c>
      <c r="GX119" s="5">
        <f t="shared" ca="1" si="569"/>
        <v>0</v>
      </c>
      <c r="GY119" s="5">
        <f t="shared" ca="1" si="569"/>
        <v>0</v>
      </c>
      <c r="GZ119" s="5">
        <f t="shared" ca="1" si="569"/>
        <v>0</v>
      </c>
      <c r="HA119" s="5">
        <f t="shared" ca="1" si="569"/>
        <v>0</v>
      </c>
      <c r="HB119" s="5">
        <f t="shared" ca="1" si="569"/>
        <v>640.42700000000002</v>
      </c>
      <c r="HC119" s="5">
        <f t="shared" ca="1" si="569"/>
        <v>0</v>
      </c>
      <c r="HD119" s="5">
        <f t="shared" ca="1" si="569"/>
        <v>0</v>
      </c>
      <c r="HE119" s="5">
        <f t="shared" ca="1" si="569"/>
        <v>0</v>
      </c>
      <c r="HF119" s="5">
        <f t="shared" ca="1" si="569"/>
        <v>0</v>
      </c>
      <c r="HG119" s="5">
        <f t="shared" ca="1" si="570"/>
        <v>0</v>
      </c>
      <c r="HH119" s="5"/>
      <c r="HI119" s="5">
        <f t="shared" ca="1" si="571"/>
        <v>107.842</v>
      </c>
      <c r="HJ119" s="5">
        <f t="shared" ca="1" si="571"/>
        <v>5.1091100000000003</v>
      </c>
      <c r="HK119" s="5">
        <f t="shared" ca="1" si="571"/>
        <v>50.322299999999998</v>
      </c>
      <c r="HL119" s="5">
        <f t="shared" ca="1" si="571"/>
        <v>16.961099999999998</v>
      </c>
      <c r="HM119" s="5">
        <f t="shared" ca="1" si="571"/>
        <v>0</v>
      </c>
      <c r="HN119" s="5">
        <f t="shared" ca="1" si="571"/>
        <v>0.43537900000000002</v>
      </c>
      <c r="HO119" s="5">
        <f t="shared" ca="1" si="571"/>
        <v>1.7182900000000001</v>
      </c>
      <c r="HP119" s="5">
        <f t="shared" ca="1" si="571"/>
        <v>33.295900000000003</v>
      </c>
      <c r="HQ119" s="5"/>
      <c r="HR119" s="20">
        <f t="shared" ca="1" si="535"/>
        <v>30.695686565549952</v>
      </c>
      <c r="HS119" s="20">
        <f t="shared" ca="1" si="536"/>
        <v>3.1080955629885993</v>
      </c>
      <c r="HT119" s="20">
        <f t="shared" ca="1" si="537"/>
        <v>4.797508247588004</v>
      </c>
      <c r="HU119" s="20">
        <f t="shared" ca="1" si="538"/>
        <v>2.2636491595776813</v>
      </c>
      <c r="HV119" s="20">
        <f t="shared" ca="1" si="539"/>
        <v>0</v>
      </c>
      <c r="HW119" s="20">
        <f t="shared" ca="1" si="540"/>
        <v>8.7586318290140561E-2</v>
      </c>
      <c r="HX119" s="20">
        <f t="shared" ca="1" si="541"/>
        <v>1.1942071089994368</v>
      </c>
      <c r="HY119" s="20">
        <f t="shared" ca="1" si="542"/>
        <v>4.6301905951763827</v>
      </c>
      <c r="HZ119" s="20">
        <f t="shared" ca="1" si="543"/>
        <v>14.61443154483309</v>
      </c>
      <c r="IA119" s="20">
        <f t="shared" ca="1" si="544"/>
        <v>0</v>
      </c>
      <c r="IB119" s="20">
        <f t="shared" ca="1" si="545"/>
        <v>0</v>
      </c>
      <c r="IC119" s="5"/>
      <c r="ID119" s="5"/>
      <c r="IE119" s="5"/>
      <c r="IF119" s="5">
        <f t="shared" ca="1" si="574"/>
        <v>414845</v>
      </c>
      <c r="IG119" s="5">
        <f t="shared" ca="1" si="574"/>
        <v>9.4745699999999999</v>
      </c>
      <c r="IH119" s="5">
        <f t="shared" ca="1" si="574"/>
        <v>75404.399999999994</v>
      </c>
      <c r="II119" s="5">
        <f t="shared" ca="1" si="574"/>
        <v>35578.699999999997</v>
      </c>
      <c r="IJ119" s="5">
        <f t="shared" ca="1" si="574"/>
        <v>0</v>
      </c>
      <c r="IK119" s="5">
        <f t="shared" ca="1" si="574"/>
        <v>1376.63</v>
      </c>
      <c r="IL119" s="5">
        <f t="shared" ca="1" si="574"/>
        <v>0</v>
      </c>
      <c r="IM119" s="5">
        <f t="shared" ca="1" si="574"/>
        <v>72774.600000000006</v>
      </c>
      <c r="IN119" s="5">
        <f t="shared" ca="1" si="574"/>
        <v>229701</v>
      </c>
      <c r="IO119" s="5">
        <f t="shared" ca="1" si="574"/>
        <v>0</v>
      </c>
      <c r="IP119" s="5">
        <f t="shared" ca="1" si="574"/>
        <v>0</v>
      </c>
      <c r="IQ119" s="5">
        <f t="shared" ca="1" si="557"/>
        <v>0</v>
      </c>
      <c r="IR119" s="5"/>
      <c r="IS119" s="5">
        <f t="shared" ca="1" si="575"/>
        <v>2306.91</v>
      </c>
      <c r="IT119" s="5">
        <f t="shared" ca="1" si="575"/>
        <v>1666.48</v>
      </c>
      <c r="IU119" s="5">
        <f t="shared" ca="1" si="575"/>
        <v>0</v>
      </c>
      <c r="IV119" s="5">
        <f t="shared" ca="1" si="575"/>
        <v>0</v>
      </c>
      <c r="IW119" s="5">
        <f t="shared" ca="1" si="575"/>
        <v>0</v>
      </c>
      <c r="IX119" s="5">
        <f t="shared" ca="1" si="575"/>
        <v>0</v>
      </c>
      <c r="IY119" s="5">
        <f t="shared" ca="1" si="575"/>
        <v>640.42700000000002</v>
      </c>
      <c r="IZ119" s="5">
        <f t="shared" ca="1" si="575"/>
        <v>0</v>
      </c>
      <c r="JA119" s="5">
        <f t="shared" ca="1" si="575"/>
        <v>0</v>
      </c>
      <c r="JB119" s="5">
        <f t="shared" ca="1" si="575"/>
        <v>0</v>
      </c>
      <c r="JC119" s="5">
        <f t="shared" ca="1" si="575"/>
        <v>0</v>
      </c>
      <c r="JD119" s="5">
        <f t="shared" ca="1" si="559"/>
        <v>0</v>
      </c>
      <c r="JE119" s="5"/>
      <c r="JF119" s="5">
        <f t="shared" ca="1" si="560"/>
        <v>107.842</v>
      </c>
      <c r="JG119" s="5">
        <f t="shared" ca="1" si="560"/>
        <v>5.1091100000000003</v>
      </c>
      <c r="JH119" s="5">
        <f t="shared" ca="1" si="560"/>
        <v>50.322299999999998</v>
      </c>
      <c r="JI119" s="5">
        <f t="shared" ca="1" si="560"/>
        <v>16.961099999999998</v>
      </c>
      <c r="JJ119" s="5">
        <f t="shared" ca="1" si="560"/>
        <v>0</v>
      </c>
      <c r="JK119" s="5">
        <f t="shared" ca="1" si="560"/>
        <v>0.43537900000000002</v>
      </c>
      <c r="JL119" s="5">
        <f t="shared" ca="1" si="560"/>
        <v>1.7182900000000001</v>
      </c>
      <c r="JM119" s="5">
        <f t="shared" ca="1" si="560"/>
        <v>33.295900000000003</v>
      </c>
      <c r="JN119" s="5"/>
      <c r="JO119" s="20">
        <f t="shared" ca="1" si="505"/>
        <v>30.695686565549952</v>
      </c>
      <c r="JP119" s="20">
        <f t="shared" ca="1" si="506"/>
        <v>3.1080955629885993</v>
      </c>
      <c r="JQ119" s="20">
        <f t="shared" ca="1" si="507"/>
        <v>4.797508247588004</v>
      </c>
      <c r="JR119" s="20">
        <f t="shared" ca="1" si="508"/>
        <v>2.2636491595776813</v>
      </c>
      <c r="JS119" s="20">
        <f t="shared" ca="1" si="509"/>
        <v>0</v>
      </c>
      <c r="JT119" s="20">
        <f t="shared" ca="1" si="510"/>
        <v>8.7586318290140561E-2</v>
      </c>
      <c r="JU119" s="20">
        <f t="shared" ca="1" si="511"/>
        <v>1.1942071089994368</v>
      </c>
      <c r="JV119" s="20">
        <f t="shared" ca="1" si="512"/>
        <v>4.6301905951763827</v>
      </c>
      <c r="JW119" s="20">
        <f t="shared" ca="1" si="513"/>
        <v>14.61443154483309</v>
      </c>
      <c r="JX119" s="20">
        <f t="shared" ca="1" si="514"/>
        <v>0</v>
      </c>
      <c r="JY119" s="20">
        <f t="shared" ca="1" si="515"/>
        <v>0</v>
      </c>
    </row>
    <row r="120" spans="1:285" ht="15" customHeight="1" x14ac:dyDescent="0.25">
      <c r="A120" s="5">
        <f>IF('Old Results'!E100='New Results'!E100,'New Results'!E100,"0")</f>
        <v>53627.8</v>
      </c>
      <c r="B120" s="5">
        <f t="shared" si="561"/>
        <v>300</v>
      </c>
      <c r="C120" s="28">
        <f t="shared" si="413"/>
        <v>99</v>
      </c>
      <c r="D120" s="43">
        <f>'Old Results'!C100</f>
        <v>314716</v>
      </c>
      <c r="E120" s="43">
        <f>'New Results'!C100</f>
        <v>314716</v>
      </c>
      <c r="F120" s="5">
        <f t="shared" ca="1" si="580"/>
        <v>0</v>
      </c>
      <c r="G120" s="5">
        <f t="shared" ca="1" si="581"/>
        <v>0</v>
      </c>
      <c r="H120" s="5">
        <f t="shared" ca="1" si="582"/>
        <v>0</v>
      </c>
      <c r="I120" s="5">
        <f t="shared" ca="1" si="583"/>
        <v>0</v>
      </c>
      <c r="J120" s="5">
        <f t="shared" ca="1" si="584"/>
        <v>0</v>
      </c>
      <c r="K120" s="5">
        <f t="shared" ca="1" si="585"/>
        <v>0</v>
      </c>
      <c r="L120" s="5">
        <f t="shared" ca="1" si="586"/>
        <v>0</v>
      </c>
      <c r="M120" s="5">
        <f t="shared" ca="1" si="587"/>
        <v>0</v>
      </c>
      <c r="N120" s="5">
        <f t="shared" ca="1" si="588"/>
        <v>0</v>
      </c>
      <c r="O120" s="5">
        <f t="shared" ca="1" si="589"/>
        <v>0</v>
      </c>
      <c r="P120" s="5">
        <f t="shared" ca="1" si="590"/>
        <v>0</v>
      </c>
      <c r="Q120" s="5">
        <f t="shared" ca="1" si="590"/>
        <v>0</v>
      </c>
      <c r="R120" s="5">
        <f t="shared" ca="1" si="591"/>
        <v>0</v>
      </c>
      <c r="S120" s="5">
        <f t="shared" ca="1" si="592"/>
        <v>0</v>
      </c>
      <c r="T120" s="5">
        <f t="shared" ca="1" si="593"/>
        <v>0</v>
      </c>
      <c r="U120" s="5">
        <f t="shared" ca="1" si="594"/>
        <v>0</v>
      </c>
      <c r="V120" s="5">
        <f t="shared" ca="1" si="595"/>
        <v>0</v>
      </c>
      <c r="W120" s="5">
        <f t="shared" ca="1" si="596"/>
        <v>0</v>
      </c>
      <c r="X120" s="5">
        <f t="shared" ca="1" si="597"/>
        <v>0</v>
      </c>
      <c r="Y120" s="5">
        <f t="shared" ca="1" si="598"/>
        <v>0</v>
      </c>
      <c r="Z120" s="5">
        <f t="shared" ca="1" si="599"/>
        <v>0</v>
      </c>
      <c r="AA120" s="5">
        <f t="shared" ca="1" si="600"/>
        <v>0</v>
      </c>
      <c r="AB120" s="5">
        <f t="shared" ca="1" si="601"/>
        <v>0</v>
      </c>
      <c r="AC120" s="5">
        <f t="shared" ca="1" si="601"/>
        <v>0</v>
      </c>
      <c r="AD120" s="38">
        <f t="shared" ca="1" si="602"/>
        <v>0</v>
      </c>
      <c r="AE120" s="38">
        <f t="shared" ca="1" si="603"/>
        <v>0</v>
      </c>
      <c r="AF120" s="38">
        <f t="shared" ca="1" si="604"/>
        <v>0</v>
      </c>
      <c r="AG120" s="38">
        <f t="shared" ca="1" si="605"/>
        <v>0</v>
      </c>
      <c r="AH120" s="38">
        <f t="shared" ca="1" si="606"/>
        <v>0</v>
      </c>
      <c r="AI120" s="38">
        <f t="shared" ca="1" si="607"/>
        <v>0</v>
      </c>
      <c r="AJ120" s="38">
        <f t="shared" ca="1" si="608"/>
        <v>0</v>
      </c>
      <c r="AK120" s="38">
        <f t="shared" ca="1" si="609"/>
        <v>0</v>
      </c>
      <c r="AL120" s="34">
        <f t="shared" ca="1" si="516"/>
        <v>131.63589936562752</v>
      </c>
      <c r="AM120" s="34">
        <f t="shared" ca="1" si="517"/>
        <v>131.63589936562752</v>
      </c>
      <c r="AN120" s="25">
        <f t="shared" ca="1" si="462"/>
        <v>0</v>
      </c>
      <c r="AO120" s="35">
        <f t="shared" ca="1" si="576"/>
        <v>322.85000000000002</v>
      </c>
      <c r="AP120" s="35">
        <f t="shared" ca="1" si="577"/>
        <v>322.85000000000002</v>
      </c>
      <c r="AQ120" s="47">
        <f t="shared" ca="1" si="546"/>
        <v>0</v>
      </c>
      <c r="AR120" s="35">
        <f ca="1">ROUND(CE120-AO120,1)</f>
        <v>-81.099999999999994</v>
      </c>
      <c r="AS120" s="35">
        <f ca="1">ROUND(CF120-AP120,1)</f>
        <v>-81.099999999999994</v>
      </c>
      <c r="AT120" s="49">
        <f t="shared" ca="1" si="547"/>
        <v>0</v>
      </c>
      <c r="AU120" s="5"/>
      <c r="AV120" s="5">
        <f t="shared" ca="1" si="520"/>
        <v>0</v>
      </c>
      <c r="AW120" s="5">
        <f t="shared" ca="1" si="521"/>
        <v>0</v>
      </c>
      <c r="AX120" s="5">
        <f t="shared" ca="1" si="522"/>
        <v>0</v>
      </c>
      <c r="AY120" s="5">
        <f t="shared" ca="1" si="523"/>
        <v>0</v>
      </c>
      <c r="AZ120" s="5">
        <f t="shared" ca="1" si="524"/>
        <v>0</v>
      </c>
      <c r="BA120" s="5">
        <f t="shared" ca="1" si="525"/>
        <v>0</v>
      </c>
      <c r="BB120" s="5">
        <f t="shared" ca="1" si="526"/>
        <v>0</v>
      </c>
      <c r="BC120" s="5">
        <f t="shared" ca="1" si="527"/>
        <v>0</v>
      </c>
      <c r="BD120" s="5">
        <f t="shared" ca="1" si="528"/>
        <v>0</v>
      </c>
      <c r="BE120" s="5">
        <f t="shared" ca="1" si="529"/>
        <v>0</v>
      </c>
      <c r="BF120" s="5">
        <f t="shared" ca="1" si="530"/>
        <v>0</v>
      </c>
      <c r="BG120" s="5">
        <f t="shared" ca="1" si="531"/>
        <v>0</v>
      </c>
      <c r="BH120" s="5">
        <f t="shared" ca="1" si="610"/>
        <v>0</v>
      </c>
      <c r="BI120" s="5">
        <f t="shared" ca="1" si="611"/>
        <v>0</v>
      </c>
      <c r="BJ120" s="5">
        <f t="shared" ca="1" si="612"/>
        <v>0</v>
      </c>
      <c r="BK120" s="5">
        <f t="shared" ca="1" si="613"/>
        <v>0</v>
      </c>
      <c r="BL120" s="5">
        <f t="shared" ca="1" si="614"/>
        <v>0</v>
      </c>
      <c r="BM120" s="5">
        <f t="shared" ca="1" si="615"/>
        <v>0</v>
      </c>
      <c r="BN120" s="5">
        <f t="shared" ca="1" si="616"/>
        <v>0</v>
      </c>
      <c r="BO120" s="5">
        <f t="shared" ca="1" si="617"/>
        <v>0</v>
      </c>
      <c r="BP120" s="5">
        <f t="shared" ca="1" si="618"/>
        <v>0</v>
      </c>
      <c r="BQ120" s="5">
        <f t="shared" ca="1" si="619"/>
        <v>0</v>
      </c>
      <c r="BR120" s="5">
        <f t="shared" ca="1" si="620"/>
        <v>0</v>
      </c>
      <c r="BS120" s="5">
        <f t="shared" ca="1" si="620"/>
        <v>0</v>
      </c>
      <c r="BT120" s="38">
        <f t="shared" ca="1" si="621"/>
        <v>0</v>
      </c>
      <c r="BU120" s="38">
        <f t="shared" ca="1" si="622"/>
        <v>0</v>
      </c>
      <c r="BV120" s="38">
        <f t="shared" ca="1" si="623"/>
        <v>0</v>
      </c>
      <c r="BW120" s="38">
        <f t="shared" ca="1" si="624"/>
        <v>0</v>
      </c>
      <c r="BX120" s="38">
        <f t="shared" ca="1" si="625"/>
        <v>0</v>
      </c>
      <c r="BY120" s="38">
        <f t="shared" ca="1" si="626"/>
        <v>0</v>
      </c>
      <c r="BZ120" s="38">
        <f t="shared" ca="1" si="627"/>
        <v>0</v>
      </c>
      <c r="CA120" s="20">
        <f t="shared" ca="1" si="628"/>
        <v>0</v>
      </c>
      <c r="CB120" s="34">
        <f t="shared" ca="1" si="532"/>
        <v>90.928229164724272</v>
      </c>
      <c r="CC120" s="34">
        <f t="shared" ca="1" si="533"/>
        <v>90.928229164724272</v>
      </c>
      <c r="CD120" s="25">
        <f t="shared" ca="1" si="482"/>
        <v>0</v>
      </c>
      <c r="CE120" s="35">
        <f t="shared" ca="1" si="578"/>
        <v>241.744</v>
      </c>
      <c r="CF120" s="35">
        <f t="shared" ca="1" si="579"/>
        <v>241.744</v>
      </c>
      <c r="CG120" s="47">
        <f t="shared" ca="1" si="534"/>
        <v>0</v>
      </c>
      <c r="CH120" s="5"/>
      <c r="CJ120" s="5">
        <f t="shared" ca="1" si="548"/>
        <v>100</v>
      </c>
      <c r="CK120" s="5">
        <f t="shared" ca="1" si="549"/>
        <v>86</v>
      </c>
      <c r="CL120" s="66">
        <f t="shared" ca="1" si="550"/>
        <v>0.14000000000000001</v>
      </c>
      <c r="CO120" s="5">
        <f t="shared" ca="1" si="562"/>
        <v>644157</v>
      </c>
      <c r="CP120" s="5">
        <f t="shared" ca="1" si="562"/>
        <v>292.85300000000001</v>
      </c>
      <c r="CQ120" s="5">
        <f t="shared" ca="1" si="562"/>
        <v>90716.9</v>
      </c>
      <c r="CR120" s="5">
        <f t="shared" ca="1" si="562"/>
        <v>160654</v>
      </c>
      <c r="CS120" s="5">
        <f t="shared" ca="1" si="562"/>
        <v>0</v>
      </c>
      <c r="CT120" s="5">
        <f t="shared" ca="1" si="562"/>
        <v>18289.400000000001</v>
      </c>
      <c r="CU120" s="5">
        <f t="shared" ca="1" si="562"/>
        <v>0</v>
      </c>
      <c r="CV120" s="5">
        <f t="shared" ca="1" si="562"/>
        <v>115458</v>
      </c>
      <c r="CW120" s="5">
        <f t="shared" ca="1" si="562"/>
        <v>235375</v>
      </c>
      <c r="CX120" s="5">
        <f t="shared" ca="1" si="562"/>
        <v>23370.400000000001</v>
      </c>
      <c r="CY120" s="5">
        <f t="shared" ca="1" si="562"/>
        <v>0</v>
      </c>
      <c r="CZ120" s="5">
        <f t="shared" ca="1" si="563"/>
        <v>0</v>
      </c>
      <c r="DA120" s="5"/>
      <c r="DB120" s="5">
        <f t="shared" ca="1" si="564"/>
        <v>48614.8</v>
      </c>
      <c r="DC120" s="5">
        <f t="shared" ca="1" si="564"/>
        <v>45009.599999999999</v>
      </c>
      <c r="DD120" s="5">
        <f t="shared" ca="1" si="564"/>
        <v>0</v>
      </c>
      <c r="DE120" s="5">
        <f t="shared" ca="1" si="564"/>
        <v>0</v>
      </c>
      <c r="DF120" s="5">
        <f t="shared" ca="1" si="564"/>
        <v>0</v>
      </c>
      <c r="DG120" s="5">
        <f t="shared" ca="1" si="564"/>
        <v>0</v>
      </c>
      <c r="DH120" s="5">
        <f t="shared" ca="1" si="564"/>
        <v>717.13699999999994</v>
      </c>
      <c r="DI120" s="5">
        <f t="shared" ca="1" si="564"/>
        <v>0</v>
      </c>
      <c r="DJ120" s="5">
        <f t="shared" ca="1" si="564"/>
        <v>2888.07</v>
      </c>
      <c r="DK120" s="5">
        <f t="shared" ca="1" si="564"/>
        <v>0</v>
      </c>
      <c r="DL120" s="5">
        <f t="shared" ca="1" si="564"/>
        <v>0</v>
      </c>
      <c r="DM120" s="5">
        <f t="shared" ca="1" si="565"/>
        <v>0</v>
      </c>
      <c r="DN120" s="5"/>
      <c r="DO120" s="5">
        <f t="shared" ca="1" si="566"/>
        <v>322.85000000000002</v>
      </c>
      <c r="DP120" s="5">
        <f t="shared" ca="1" si="566"/>
        <v>129.845</v>
      </c>
      <c r="DQ120" s="5">
        <f t="shared" ca="1" si="566"/>
        <v>68.504800000000003</v>
      </c>
      <c r="DR120" s="5">
        <f t="shared" ca="1" si="566"/>
        <v>63.6297</v>
      </c>
      <c r="DS120" s="5">
        <f t="shared" ca="1" si="566"/>
        <v>0</v>
      </c>
      <c r="DT120" s="5">
        <f t="shared" ca="1" si="566"/>
        <v>6.9515500000000001</v>
      </c>
      <c r="DU120" s="5">
        <f t="shared" ca="1" si="566"/>
        <v>1.9299599999999999</v>
      </c>
      <c r="DV120" s="5">
        <f t="shared" ca="1" si="566"/>
        <v>51.9893</v>
      </c>
      <c r="DW120" s="5"/>
      <c r="DX120" s="20">
        <f t="shared" ca="1" si="483"/>
        <v>131.63589936562752</v>
      </c>
      <c r="DY120" s="20">
        <f t="shared" ca="1" si="484"/>
        <v>83.948236072261025</v>
      </c>
      <c r="DZ120" s="20">
        <f t="shared" ca="1" si="485"/>
        <v>5.7717464225644148</v>
      </c>
      <c r="EA120" s="20">
        <f t="shared" ca="1" si="486"/>
        <v>10.221404719194148</v>
      </c>
      <c r="EB120" s="20">
        <f t="shared" ca="1" si="487"/>
        <v>0</v>
      </c>
      <c r="EC120" s="20">
        <f t="shared" ca="1" si="488"/>
        <v>1.1636396197494583</v>
      </c>
      <c r="ED120" s="20">
        <f t="shared" ca="1" si="489"/>
        <v>1.3372485912157499</v>
      </c>
      <c r="EE120" s="20">
        <f t="shared" ca="1" si="490"/>
        <v>7.3458671808278542</v>
      </c>
      <c r="EF120" s="20">
        <f t="shared" ca="1" si="491"/>
        <v>20.360829644326262</v>
      </c>
      <c r="EG120" s="20">
        <f t="shared" ca="1" si="492"/>
        <v>1.4869117286183657</v>
      </c>
      <c r="EH120" s="20">
        <f t="shared" ca="1" si="493"/>
        <v>0</v>
      </c>
      <c r="EI120" s="5"/>
      <c r="EJ120" s="5"/>
      <c r="EK120" s="5"/>
      <c r="EL120" s="5">
        <f t="shared" ca="1" si="572"/>
        <v>644157</v>
      </c>
      <c r="EM120" s="5">
        <f t="shared" ca="1" si="572"/>
        <v>292.85300000000001</v>
      </c>
      <c r="EN120" s="5">
        <f t="shared" ca="1" si="572"/>
        <v>90716.9</v>
      </c>
      <c r="EO120" s="5">
        <f t="shared" ca="1" si="572"/>
        <v>160654</v>
      </c>
      <c r="EP120" s="5">
        <f t="shared" ca="1" si="572"/>
        <v>0</v>
      </c>
      <c r="EQ120" s="5">
        <f t="shared" ca="1" si="572"/>
        <v>18289.400000000001</v>
      </c>
      <c r="ER120" s="5">
        <f t="shared" ca="1" si="572"/>
        <v>0</v>
      </c>
      <c r="ES120" s="5">
        <f t="shared" ca="1" si="572"/>
        <v>115458</v>
      </c>
      <c r="ET120" s="5">
        <f t="shared" ca="1" si="572"/>
        <v>235375</v>
      </c>
      <c r="EU120" s="5">
        <f t="shared" ca="1" si="572"/>
        <v>23370.400000000001</v>
      </c>
      <c r="EV120" s="5">
        <f t="shared" ca="1" si="572"/>
        <v>0</v>
      </c>
      <c r="EW120" s="5">
        <f t="shared" ca="1" si="552"/>
        <v>0</v>
      </c>
      <c r="EX120" s="5"/>
      <c r="EY120" s="5">
        <f t="shared" ca="1" si="573"/>
        <v>48614.8</v>
      </c>
      <c r="EZ120" s="5">
        <f t="shared" ca="1" si="573"/>
        <v>45009.599999999999</v>
      </c>
      <c r="FA120" s="5">
        <f t="shared" ca="1" si="573"/>
        <v>0</v>
      </c>
      <c r="FB120" s="5">
        <f t="shared" ca="1" si="573"/>
        <v>0</v>
      </c>
      <c r="FC120" s="5">
        <f t="shared" ca="1" si="573"/>
        <v>0</v>
      </c>
      <c r="FD120" s="5">
        <f t="shared" ca="1" si="573"/>
        <v>0</v>
      </c>
      <c r="FE120" s="5">
        <f t="shared" ca="1" si="573"/>
        <v>717.13699999999994</v>
      </c>
      <c r="FF120" s="5">
        <f t="shared" ca="1" si="573"/>
        <v>0</v>
      </c>
      <c r="FG120" s="5">
        <f t="shared" ca="1" si="573"/>
        <v>2888.07</v>
      </c>
      <c r="FH120" s="5">
        <f t="shared" ca="1" si="573"/>
        <v>0</v>
      </c>
      <c r="FI120" s="5">
        <f t="shared" ca="1" si="573"/>
        <v>0</v>
      </c>
      <c r="FJ120" s="5">
        <f t="shared" ca="1" si="554"/>
        <v>0</v>
      </c>
      <c r="FK120" s="5"/>
      <c r="FL120" s="5">
        <f t="shared" ca="1" si="555"/>
        <v>322.85000000000002</v>
      </c>
      <c r="FM120" s="5">
        <f t="shared" ca="1" si="555"/>
        <v>129.845</v>
      </c>
      <c r="FN120" s="5">
        <f t="shared" ca="1" si="555"/>
        <v>68.504800000000003</v>
      </c>
      <c r="FO120" s="5">
        <f t="shared" ca="1" si="555"/>
        <v>63.6297</v>
      </c>
      <c r="FP120" s="5">
        <f t="shared" ca="1" si="555"/>
        <v>0</v>
      </c>
      <c r="FQ120" s="5">
        <f t="shared" ca="1" si="555"/>
        <v>6.9515500000000001</v>
      </c>
      <c r="FR120" s="5">
        <f t="shared" ca="1" si="555"/>
        <v>1.9299599999999999</v>
      </c>
      <c r="FS120" s="5">
        <f t="shared" ca="1" si="555"/>
        <v>51.9893</v>
      </c>
      <c r="FT120" s="5"/>
      <c r="FU120" s="20">
        <f t="shared" ca="1" si="494"/>
        <v>131.63589936562752</v>
      </c>
      <c r="FV120" s="20">
        <f t="shared" ca="1" si="495"/>
        <v>83.948236072261025</v>
      </c>
      <c r="FW120" s="20">
        <f t="shared" ca="1" si="496"/>
        <v>5.7717464225644148</v>
      </c>
      <c r="FX120" s="20">
        <f t="shared" ca="1" si="497"/>
        <v>10.221404719194148</v>
      </c>
      <c r="FY120" s="20">
        <f t="shared" ca="1" si="498"/>
        <v>0</v>
      </c>
      <c r="FZ120" s="20">
        <f t="shared" ca="1" si="499"/>
        <v>1.1636396197494583</v>
      </c>
      <c r="GA120" s="20">
        <f t="shared" ca="1" si="500"/>
        <v>1.3372485912157499</v>
      </c>
      <c r="GB120" s="20">
        <f t="shared" ca="1" si="501"/>
        <v>7.3458671808278542</v>
      </c>
      <c r="GC120" s="20">
        <f t="shared" ca="1" si="502"/>
        <v>20.360829644326262</v>
      </c>
      <c r="GD120" s="20">
        <f t="shared" ca="1" si="503"/>
        <v>1.4869117286183657</v>
      </c>
      <c r="GE120" s="20">
        <f t="shared" ca="1" si="504"/>
        <v>0</v>
      </c>
      <c r="GF120" s="5"/>
      <c r="GG120" s="5"/>
      <c r="GH120" s="5"/>
      <c r="GI120" s="5">
        <f t="shared" ca="1" si="567"/>
        <v>580774</v>
      </c>
      <c r="GJ120" s="5">
        <f t="shared" ca="1" si="567"/>
        <v>155.74799999999999</v>
      </c>
      <c r="GK120" s="5">
        <f t="shared" ca="1" si="567"/>
        <v>63923.5</v>
      </c>
      <c r="GL120" s="5">
        <f t="shared" ca="1" si="567"/>
        <v>137275</v>
      </c>
      <c r="GM120" s="5">
        <f t="shared" ca="1" si="567"/>
        <v>0</v>
      </c>
      <c r="GN120" s="5">
        <f t="shared" ca="1" si="567"/>
        <v>10305.700000000001</v>
      </c>
      <c r="GO120" s="5">
        <f t="shared" ca="1" si="567"/>
        <v>0</v>
      </c>
      <c r="GP120" s="5">
        <f t="shared" ca="1" si="567"/>
        <v>110368</v>
      </c>
      <c r="GQ120" s="5">
        <f t="shared" ca="1" si="567"/>
        <v>235375</v>
      </c>
      <c r="GR120" s="5">
        <f t="shared" ca="1" si="567"/>
        <v>23370.400000000001</v>
      </c>
      <c r="GS120" s="5">
        <f t="shared" ca="1" si="567"/>
        <v>0</v>
      </c>
      <c r="GT120" s="5">
        <f t="shared" ca="1" si="568"/>
        <v>0</v>
      </c>
      <c r="GU120" s="5"/>
      <c r="GV120" s="5">
        <f t="shared" ca="1" si="569"/>
        <v>28946.799999999999</v>
      </c>
      <c r="GW120" s="5">
        <f t="shared" ca="1" si="569"/>
        <v>25310.2</v>
      </c>
      <c r="GX120" s="5">
        <f t="shared" ca="1" si="569"/>
        <v>0</v>
      </c>
      <c r="GY120" s="5">
        <f t="shared" ca="1" si="569"/>
        <v>0</v>
      </c>
      <c r="GZ120" s="5">
        <f t="shared" ca="1" si="569"/>
        <v>0</v>
      </c>
      <c r="HA120" s="5">
        <f t="shared" ca="1" si="569"/>
        <v>0</v>
      </c>
      <c r="HB120" s="5">
        <f t="shared" ca="1" si="569"/>
        <v>748.52499999999998</v>
      </c>
      <c r="HC120" s="5">
        <f t="shared" ca="1" si="569"/>
        <v>0</v>
      </c>
      <c r="HD120" s="5">
        <f t="shared" ca="1" si="569"/>
        <v>2888.07</v>
      </c>
      <c r="HE120" s="5">
        <f t="shared" ca="1" si="569"/>
        <v>0</v>
      </c>
      <c r="HF120" s="5">
        <f t="shared" ca="1" si="569"/>
        <v>0</v>
      </c>
      <c r="HG120" s="5">
        <f t="shared" ca="1" si="570"/>
        <v>0</v>
      </c>
      <c r="HH120" s="5"/>
      <c r="HI120" s="5">
        <f t="shared" ca="1" si="571"/>
        <v>241.744</v>
      </c>
      <c r="HJ120" s="5">
        <f t="shared" ca="1" si="571"/>
        <v>73.677800000000005</v>
      </c>
      <c r="HK120" s="5">
        <f t="shared" ca="1" si="571"/>
        <v>53.705599999999997</v>
      </c>
      <c r="HL120" s="5">
        <f t="shared" ca="1" si="571"/>
        <v>59.150700000000001</v>
      </c>
      <c r="HM120" s="5">
        <f t="shared" ca="1" si="571"/>
        <v>0</v>
      </c>
      <c r="HN120" s="5">
        <f t="shared" ca="1" si="571"/>
        <v>3.7336900000000002</v>
      </c>
      <c r="HO120" s="5">
        <f t="shared" ca="1" si="571"/>
        <v>2.0141</v>
      </c>
      <c r="HP120" s="5">
        <f t="shared" ca="1" si="571"/>
        <v>49.462400000000002</v>
      </c>
      <c r="HQ120" s="5"/>
      <c r="HR120" s="20">
        <f t="shared" ca="1" si="535"/>
        <v>90.928229164724272</v>
      </c>
      <c r="HS120" s="20">
        <f t="shared" ca="1" si="536"/>
        <v>47.205953109693105</v>
      </c>
      <c r="HT120" s="20">
        <f t="shared" ca="1" si="537"/>
        <v>4.0670507087741798</v>
      </c>
      <c r="HU120" s="20">
        <f t="shared" ca="1" si="538"/>
        <v>8.7339458266048577</v>
      </c>
      <c r="HV120" s="20">
        <f t="shared" ca="1" si="539"/>
        <v>0</v>
      </c>
      <c r="HW120" s="20">
        <f t="shared" ca="1" si="540"/>
        <v>0.65568694594967536</v>
      </c>
      <c r="HX120" s="20">
        <f t="shared" ca="1" si="541"/>
        <v>1.3957779360704707</v>
      </c>
      <c r="HY120" s="20">
        <f t="shared" ca="1" si="542"/>
        <v>7.0220224585010005</v>
      </c>
      <c r="HZ120" s="20">
        <f t="shared" ca="1" si="543"/>
        <v>20.360829644326262</v>
      </c>
      <c r="IA120" s="20">
        <f t="shared" ca="1" si="544"/>
        <v>1.4869117286183657</v>
      </c>
      <c r="IB120" s="20">
        <f t="shared" ca="1" si="545"/>
        <v>0</v>
      </c>
      <c r="IC120" s="5"/>
      <c r="ID120" s="5"/>
      <c r="IE120" s="5"/>
      <c r="IF120" s="5">
        <f t="shared" ca="1" si="574"/>
        <v>580774</v>
      </c>
      <c r="IG120" s="5">
        <f t="shared" ca="1" si="574"/>
        <v>155.74799999999999</v>
      </c>
      <c r="IH120" s="5">
        <f t="shared" ca="1" si="574"/>
        <v>63923.5</v>
      </c>
      <c r="II120" s="5">
        <f t="shared" ca="1" si="574"/>
        <v>137275</v>
      </c>
      <c r="IJ120" s="5">
        <f t="shared" ca="1" si="574"/>
        <v>0</v>
      </c>
      <c r="IK120" s="5">
        <f t="shared" ca="1" si="574"/>
        <v>10305.700000000001</v>
      </c>
      <c r="IL120" s="5">
        <f t="shared" ca="1" si="574"/>
        <v>0</v>
      </c>
      <c r="IM120" s="5">
        <f t="shared" ca="1" si="574"/>
        <v>110368</v>
      </c>
      <c r="IN120" s="5">
        <f t="shared" ca="1" si="574"/>
        <v>235375</v>
      </c>
      <c r="IO120" s="5">
        <f t="shared" ca="1" si="574"/>
        <v>23370.400000000001</v>
      </c>
      <c r="IP120" s="5">
        <f t="shared" ca="1" si="574"/>
        <v>0</v>
      </c>
      <c r="IQ120" s="5">
        <f t="shared" ca="1" si="557"/>
        <v>0</v>
      </c>
      <c r="IR120" s="5"/>
      <c r="IS120" s="5">
        <f t="shared" ca="1" si="575"/>
        <v>28946.799999999999</v>
      </c>
      <c r="IT120" s="5">
        <f t="shared" ca="1" si="575"/>
        <v>25310.2</v>
      </c>
      <c r="IU120" s="5">
        <f t="shared" ca="1" si="575"/>
        <v>0</v>
      </c>
      <c r="IV120" s="5">
        <f t="shared" ca="1" si="575"/>
        <v>0</v>
      </c>
      <c r="IW120" s="5">
        <f t="shared" ca="1" si="575"/>
        <v>0</v>
      </c>
      <c r="IX120" s="5">
        <f t="shared" ca="1" si="575"/>
        <v>0</v>
      </c>
      <c r="IY120" s="5">
        <f t="shared" ca="1" si="575"/>
        <v>748.52499999999998</v>
      </c>
      <c r="IZ120" s="5">
        <f t="shared" ca="1" si="575"/>
        <v>0</v>
      </c>
      <c r="JA120" s="5">
        <f t="shared" ca="1" si="575"/>
        <v>2888.07</v>
      </c>
      <c r="JB120" s="5">
        <f t="shared" ca="1" si="575"/>
        <v>0</v>
      </c>
      <c r="JC120" s="5">
        <f t="shared" ca="1" si="575"/>
        <v>0</v>
      </c>
      <c r="JD120" s="5">
        <f t="shared" ca="1" si="559"/>
        <v>0</v>
      </c>
      <c r="JE120" s="5"/>
      <c r="JF120" s="5">
        <f t="shared" ca="1" si="560"/>
        <v>241.744</v>
      </c>
      <c r="JG120" s="5">
        <f t="shared" ca="1" si="560"/>
        <v>73.677800000000005</v>
      </c>
      <c r="JH120" s="5">
        <f t="shared" ca="1" si="560"/>
        <v>53.705599999999997</v>
      </c>
      <c r="JI120" s="5">
        <f t="shared" ca="1" si="560"/>
        <v>59.150700000000001</v>
      </c>
      <c r="JJ120" s="5">
        <f t="shared" ca="1" si="560"/>
        <v>0</v>
      </c>
      <c r="JK120" s="5">
        <f t="shared" ca="1" si="560"/>
        <v>3.7336900000000002</v>
      </c>
      <c r="JL120" s="5">
        <f t="shared" ca="1" si="560"/>
        <v>2.0141</v>
      </c>
      <c r="JM120" s="5">
        <f t="shared" ca="1" si="560"/>
        <v>49.462400000000002</v>
      </c>
      <c r="JN120" s="5"/>
      <c r="JO120" s="20">
        <f t="shared" ca="1" si="505"/>
        <v>90.928229164724272</v>
      </c>
      <c r="JP120" s="20">
        <f t="shared" ca="1" si="506"/>
        <v>47.205953109693105</v>
      </c>
      <c r="JQ120" s="20">
        <f t="shared" ca="1" si="507"/>
        <v>4.0670507087741798</v>
      </c>
      <c r="JR120" s="20">
        <f t="shared" ca="1" si="508"/>
        <v>8.7339458266048577</v>
      </c>
      <c r="JS120" s="20">
        <f t="shared" ca="1" si="509"/>
        <v>0</v>
      </c>
      <c r="JT120" s="20">
        <f t="shared" ca="1" si="510"/>
        <v>0.65568694594967536</v>
      </c>
      <c r="JU120" s="20">
        <f t="shared" ca="1" si="511"/>
        <v>1.3957779360704707</v>
      </c>
      <c r="JV120" s="20">
        <f t="shared" ca="1" si="512"/>
        <v>7.0220224585010005</v>
      </c>
      <c r="JW120" s="20">
        <f t="shared" ca="1" si="513"/>
        <v>20.360829644326262</v>
      </c>
      <c r="JX120" s="20">
        <f t="shared" ca="1" si="514"/>
        <v>1.4869117286183657</v>
      </c>
      <c r="JY120" s="20">
        <f t="shared" ca="1" si="515"/>
        <v>0</v>
      </c>
    </row>
    <row r="121" spans="1:285" ht="15" customHeight="1" x14ac:dyDescent="0.25">
      <c r="A121" s="5">
        <f>IF('Old Results'!E101='New Results'!E101,'New Results'!E101,"0")</f>
        <v>53627.8</v>
      </c>
      <c r="B121" s="5">
        <f t="shared" si="561"/>
        <v>300</v>
      </c>
      <c r="C121" s="28">
        <f t="shared" si="413"/>
        <v>100</v>
      </c>
      <c r="D121" s="43">
        <f>'Old Results'!C101</f>
        <v>314806</v>
      </c>
      <c r="E121" s="43">
        <f>'New Results'!C101</f>
        <v>314806</v>
      </c>
      <c r="F121" s="5">
        <f t="shared" ca="1" si="580"/>
        <v>0</v>
      </c>
      <c r="G121" s="5">
        <f t="shared" ca="1" si="581"/>
        <v>0</v>
      </c>
      <c r="H121" s="5">
        <f t="shared" ca="1" si="582"/>
        <v>0</v>
      </c>
      <c r="I121" s="5">
        <f t="shared" ca="1" si="583"/>
        <v>0</v>
      </c>
      <c r="J121" s="5">
        <f t="shared" ca="1" si="584"/>
        <v>0</v>
      </c>
      <c r="K121" s="5">
        <f t="shared" ca="1" si="585"/>
        <v>0</v>
      </c>
      <c r="L121" s="5">
        <f t="shared" ca="1" si="586"/>
        <v>0</v>
      </c>
      <c r="M121" s="5">
        <f t="shared" ca="1" si="587"/>
        <v>0</v>
      </c>
      <c r="N121" s="5">
        <f t="shared" ca="1" si="588"/>
        <v>0</v>
      </c>
      <c r="O121" s="5">
        <f t="shared" ca="1" si="589"/>
        <v>0</v>
      </c>
      <c r="P121" s="5">
        <f t="shared" ca="1" si="590"/>
        <v>0</v>
      </c>
      <c r="Q121" s="5">
        <f t="shared" ca="1" si="590"/>
        <v>0</v>
      </c>
      <c r="R121" s="5">
        <f t="shared" ca="1" si="591"/>
        <v>0</v>
      </c>
      <c r="S121" s="5">
        <f t="shared" ca="1" si="592"/>
        <v>0</v>
      </c>
      <c r="T121" s="5">
        <f t="shared" ca="1" si="593"/>
        <v>0</v>
      </c>
      <c r="U121" s="5">
        <f t="shared" ca="1" si="594"/>
        <v>0</v>
      </c>
      <c r="V121" s="5">
        <f t="shared" ca="1" si="595"/>
        <v>0</v>
      </c>
      <c r="W121" s="5">
        <f t="shared" ca="1" si="596"/>
        <v>0</v>
      </c>
      <c r="X121" s="5">
        <f t="shared" ca="1" si="597"/>
        <v>0</v>
      </c>
      <c r="Y121" s="5">
        <f t="shared" ca="1" si="598"/>
        <v>0</v>
      </c>
      <c r="Z121" s="5">
        <f t="shared" ca="1" si="599"/>
        <v>0</v>
      </c>
      <c r="AA121" s="5">
        <f t="shared" ca="1" si="600"/>
        <v>0</v>
      </c>
      <c r="AB121" s="5">
        <f t="shared" ca="1" si="601"/>
        <v>0</v>
      </c>
      <c r="AC121" s="5">
        <f t="shared" ca="1" si="601"/>
        <v>0</v>
      </c>
      <c r="AD121" s="38">
        <f t="shared" ca="1" si="602"/>
        <v>0</v>
      </c>
      <c r="AE121" s="38">
        <f t="shared" ca="1" si="603"/>
        <v>0</v>
      </c>
      <c r="AF121" s="38">
        <f t="shared" ca="1" si="604"/>
        <v>0</v>
      </c>
      <c r="AG121" s="38">
        <f t="shared" ca="1" si="605"/>
        <v>0</v>
      </c>
      <c r="AH121" s="38">
        <f t="shared" ca="1" si="606"/>
        <v>0</v>
      </c>
      <c r="AI121" s="38">
        <f t="shared" ca="1" si="607"/>
        <v>0</v>
      </c>
      <c r="AJ121" s="38">
        <f t="shared" ca="1" si="608"/>
        <v>0</v>
      </c>
      <c r="AK121" s="38">
        <f t="shared" ca="1" si="609"/>
        <v>0</v>
      </c>
      <c r="AL121" s="34">
        <f t="shared" ca="1" si="516"/>
        <v>105.75381112035176</v>
      </c>
      <c r="AM121" s="34">
        <f t="shared" ca="1" si="517"/>
        <v>105.75381112035176</v>
      </c>
      <c r="AN121" s="25">
        <f t="shared" ca="1" si="462"/>
        <v>0</v>
      </c>
      <c r="AO121" s="35">
        <f t="shared" ca="1" si="576"/>
        <v>314.392</v>
      </c>
      <c r="AP121" s="35">
        <f t="shared" ca="1" si="577"/>
        <v>314.392</v>
      </c>
      <c r="AQ121" s="47">
        <f t="shared" ca="1" si="546"/>
        <v>0</v>
      </c>
      <c r="AR121" s="35">
        <f t="shared" ref="AR121:AR184" ca="1" si="629">ROUND(CE121-AO121,1)</f>
        <v>-74.3</v>
      </c>
      <c r="AS121" s="35">
        <f t="shared" ref="AS121:AS184" ca="1" si="630">ROUND(CF121-AP121,1)</f>
        <v>-74.3</v>
      </c>
      <c r="AT121" s="49">
        <f t="shared" ca="1" si="547"/>
        <v>0</v>
      </c>
      <c r="AU121" s="5"/>
      <c r="AV121" s="5">
        <f t="shared" ca="1" si="520"/>
        <v>0</v>
      </c>
      <c r="AW121" s="5">
        <f t="shared" ca="1" si="521"/>
        <v>0</v>
      </c>
      <c r="AX121" s="5">
        <f t="shared" ca="1" si="522"/>
        <v>0</v>
      </c>
      <c r="AY121" s="5">
        <f t="shared" ca="1" si="523"/>
        <v>0</v>
      </c>
      <c r="AZ121" s="5">
        <f t="shared" ca="1" si="524"/>
        <v>0</v>
      </c>
      <c r="BA121" s="5">
        <f t="shared" ca="1" si="525"/>
        <v>0</v>
      </c>
      <c r="BB121" s="5">
        <f t="shared" ca="1" si="526"/>
        <v>0</v>
      </c>
      <c r="BC121" s="5">
        <f t="shared" ca="1" si="527"/>
        <v>0</v>
      </c>
      <c r="BD121" s="5">
        <f t="shared" ca="1" si="528"/>
        <v>0</v>
      </c>
      <c r="BE121" s="5">
        <f t="shared" ca="1" si="529"/>
        <v>0</v>
      </c>
      <c r="BF121" s="5">
        <f t="shared" ca="1" si="530"/>
        <v>0</v>
      </c>
      <c r="BG121" s="5">
        <f t="shared" ca="1" si="531"/>
        <v>0</v>
      </c>
      <c r="BH121" s="5">
        <f t="shared" ca="1" si="610"/>
        <v>0</v>
      </c>
      <c r="BI121" s="5">
        <f t="shared" ca="1" si="611"/>
        <v>0</v>
      </c>
      <c r="BJ121" s="5">
        <f t="shared" ca="1" si="612"/>
        <v>0</v>
      </c>
      <c r="BK121" s="5">
        <f t="shared" ca="1" si="613"/>
        <v>0</v>
      </c>
      <c r="BL121" s="5">
        <f t="shared" ca="1" si="614"/>
        <v>0</v>
      </c>
      <c r="BM121" s="5">
        <f t="shared" ca="1" si="615"/>
        <v>0</v>
      </c>
      <c r="BN121" s="5">
        <f t="shared" ca="1" si="616"/>
        <v>0</v>
      </c>
      <c r="BO121" s="5">
        <f t="shared" ca="1" si="617"/>
        <v>0</v>
      </c>
      <c r="BP121" s="5">
        <f t="shared" ca="1" si="618"/>
        <v>0</v>
      </c>
      <c r="BQ121" s="5">
        <f t="shared" ca="1" si="619"/>
        <v>0</v>
      </c>
      <c r="BR121" s="5">
        <f t="shared" ca="1" si="620"/>
        <v>0</v>
      </c>
      <c r="BS121" s="5">
        <f t="shared" ca="1" si="620"/>
        <v>0</v>
      </c>
      <c r="BT121" s="38">
        <f t="shared" ca="1" si="621"/>
        <v>0</v>
      </c>
      <c r="BU121" s="38">
        <f t="shared" ca="1" si="622"/>
        <v>0</v>
      </c>
      <c r="BV121" s="38">
        <f t="shared" ca="1" si="623"/>
        <v>0</v>
      </c>
      <c r="BW121" s="38">
        <f t="shared" ca="1" si="624"/>
        <v>0</v>
      </c>
      <c r="BX121" s="38">
        <f t="shared" ca="1" si="625"/>
        <v>0</v>
      </c>
      <c r="BY121" s="38">
        <f t="shared" ca="1" si="626"/>
        <v>0</v>
      </c>
      <c r="BZ121" s="38">
        <f t="shared" ca="1" si="627"/>
        <v>0</v>
      </c>
      <c r="CA121" s="20">
        <f t="shared" ca="1" si="628"/>
        <v>0</v>
      </c>
      <c r="CB121" s="34">
        <f t="shared" ca="1" si="532"/>
        <v>74.637502340204136</v>
      </c>
      <c r="CC121" s="34">
        <f t="shared" ca="1" si="533"/>
        <v>74.637502340204136</v>
      </c>
      <c r="CD121" s="25">
        <f t="shared" ca="1" si="482"/>
        <v>0</v>
      </c>
      <c r="CE121" s="35">
        <f t="shared" ca="1" si="578"/>
        <v>240.047</v>
      </c>
      <c r="CF121" s="35">
        <f t="shared" ca="1" si="579"/>
        <v>240.047</v>
      </c>
      <c r="CG121" s="47">
        <f t="shared" ca="1" si="534"/>
        <v>0</v>
      </c>
      <c r="CH121" s="5"/>
      <c r="CJ121" s="5">
        <f t="shared" ca="1" si="548"/>
        <v>82</v>
      </c>
      <c r="CK121" s="5">
        <f t="shared" ca="1" si="549"/>
        <v>75</v>
      </c>
      <c r="CL121" s="66">
        <f t="shared" ca="1" si="550"/>
        <v>8.536585365853655E-2</v>
      </c>
      <c r="CO121" s="5">
        <f t="shared" ca="1" si="562"/>
        <v>740986</v>
      </c>
      <c r="CP121" s="5">
        <f t="shared" ca="1" si="562"/>
        <v>181.708</v>
      </c>
      <c r="CQ121" s="5">
        <f t="shared" ca="1" si="562"/>
        <v>191536</v>
      </c>
      <c r="CR121" s="5">
        <f t="shared" ca="1" si="562"/>
        <v>157995</v>
      </c>
      <c r="CS121" s="5">
        <f t="shared" ca="1" si="562"/>
        <v>0</v>
      </c>
      <c r="CT121" s="5">
        <f t="shared" ca="1" si="562"/>
        <v>17058.900000000001</v>
      </c>
      <c r="CU121" s="5">
        <f t="shared" ca="1" si="562"/>
        <v>0</v>
      </c>
      <c r="CV121" s="5">
        <f t="shared" ca="1" si="562"/>
        <v>115469</v>
      </c>
      <c r="CW121" s="5">
        <f t="shared" ca="1" si="562"/>
        <v>235375</v>
      </c>
      <c r="CX121" s="5">
        <f t="shared" ca="1" si="562"/>
        <v>23370.400000000001</v>
      </c>
      <c r="CY121" s="5">
        <f t="shared" ca="1" si="562"/>
        <v>0</v>
      </c>
      <c r="CZ121" s="5">
        <f t="shared" ca="1" si="563"/>
        <v>0</v>
      </c>
      <c r="DA121" s="5"/>
      <c r="DB121" s="5">
        <f t="shared" ca="1" si="564"/>
        <v>31431</v>
      </c>
      <c r="DC121" s="5">
        <f t="shared" ca="1" si="564"/>
        <v>27927.3</v>
      </c>
      <c r="DD121" s="5">
        <f t="shared" ca="1" si="564"/>
        <v>0</v>
      </c>
      <c r="DE121" s="5">
        <f t="shared" ca="1" si="564"/>
        <v>0</v>
      </c>
      <c r="DF121" s="5">
        <f t="shared" ca="1" si="564"/>
        <v>0</v>
      </c>
      <c r="DG121" s="5">
        <f t="shared" ca="1" si="564"/>
        <v>0</v>
      </c>
      <c r="DH121" s="5">
        <f t="shared" ca="1" si="564"/>
        <v>615.56299999999999</v>
      </c>
      <c r="DI121" s="5">
        <f t="shared" ca="1" si="564"/>
        <v>0</v>
      </c>
      <c r="DJ121" s="5">
        <f t="shared" ca="1" si="564"/>
        <v>2888.07</v>
      </c>
      <c r="DK121" s="5">
        <f t="shared" ca="1" si="564"/>
        <v>0</v>
      </c>
      <c r="DL121" s="5">
        <f t="shared" ca="1" si="564"/>
        <v>0</v>
      </c>
      <c r="DM121" s="5">
        <f t="shared" ca="1" si="565"/>
        <v>0</v>
      </c>
      <c r="DN121" s="5"/>
      <c r="DO121" s="5">
        <f t="shared" ca="1" si="566"/>
        <v>314.392</v>
      </c>
      <c r="DP121" s="5">
        <f t="shared" ca="1" si="566"/>
        <v>77.935299999999998</v>
      </c>
      <c r="DQ121" s="5">
        <f t="shared" ca="1" si="566"/>
        <v>113.209</v>
      </c>
      <c r="DR121" s="5">
        <f t="shared" ca="1" si="566"/>
        <v>62.605600000000003</v>
      </c>
      <c r="DS121" s="5">
        <f t="shared" ca="1" si="566"/>
        <v>0</v>
      </c>
      <c r="DT121" s="5">
        <f t="shared" ca="1" si="566"/>
        <v>6.4770099999999999</v>
      </c>
      <c r="DU121" s="5">
        <f t="shared" ca="1" si="566"/>
        <v>1.6519200000000001</v>
      </c>
      <c r="DV121" s="5">
        <f t="shared" ca="1" si="566"/>
        <v>52.513199999999998</v>
      </c>
      <c r="DW121" s="5"/>
      <c r="DX121" s="20">
        <f t="shared" ca="1" si="483"/>
        <v>105.75381112035176</v>
      </c>
      <c r="DY121" s="20">
        <f t="shared" ca="1" si="484"/>
        <v>52.087722929077827</v>
      </c>
      <c r="DZ121" s="20">
        <f t="shared" ca="1" si="485"/>
        <v>12.186232364557187</v>
      </c>
      <c r="EA121" s="20">
        <f t="shared" ca="1" si="486"/>
        <v>10.052229254230081</v>
      </c>
      <c r="EB121" s="20">
        <f t="shared" ca="1" si="487"/>
        <v>0</v>
      </c>
      <c r="EC121" s="20">
        <f t="shared" ca="1" si="488"/>
        <v>1.0853506353048232</v>
      </c>
      <c r="ED121" s="20">
        <f t="shared" ca="1" si="489"/>
        <v>1.1478430963045285</v>
      </c>
      <c r="EE121" s="20">
        <f t="shared" ca="1" si="490"/>
        <v>7.3465670417208981</v>
      </c>
      <c r="EF121" s="20">
        <f t="shared" ca="1" si="491"/>
        <v>20.360829644326262</v>
      </c>
      <c r="EG121" s="20">
        <f t="shared" ca="1" si="492"/>
        <v>1.4869117286183657</v>
      </c>
      <c r="EH121" s="20">
        <f t="shared" ca="1" si="493"/>
        <v>0</v>
      </c>
      <c r="EI121" s="5"/>
      <c r="EJ121" s="5"/>
      <c r="EK121" s="5"/>
      <c r="EL121" s="5">
        <f t="shared" ca="1" si="572"/>
        <v>740986</v>
      </c>
      <c r="EM121" s="5">
        <f t="shared" ca="1" si="572"/>
        <v>181.708</v>
      </c>
      <c r="EN121" s="5">
        <f t="shared" ca="1" si="572"/>
        <v>191536</v>
      </c>
      <c r="EO121" s="5">
        <f t="shared" ca="1" si="572"/>
        <v>157995</v>
      </c>
      <c r="EP121" s="5">
        <f t="shared" ca="1" si="572"/>
        <v>0</v>
      </c>
      <c r="EQ121" s="5">
        <f t="shared" ca="1" si="572"/>
        <v>17058.900000000001</v>
      </c>
      <c r="ER121" s="5">
        <f t="shared" ca="1" si="572"/>
        <v>0</v>
      </c>
      <c r="ES121" s="5">
        <f t="shared" ca="1" si="572"/>
        <v>115469</v>
      </c>
      <c r="ET121" s="5">
        <f t="shared" ca="1" si="572"/>
        <v>235375</v>
      </c>
      <c r="EU121" s="5">
        <f t="shared" ca="1" si="572"/>
        <v>23370.400000000001</v>
      </c>
      <c r="EV121" s="5">
        <f t="shared" ca="1" si="572"/>
        <v>0</v>
      </c>
      <c r="EW121" s="5">
        <f t="shared" ca="1" si="552"/>
        <v>0</v>
      </c>
      <c r="EX121" s="5"/>
      <c r="EY121" s="5">
        <f t="shared" ca="1" si="573"/>
        <v>31431</v>
      </c>
      <c r="EZ121" s="5">
        <f t="shared" ca="1" si="573"/>
        <v>27927.3</v>
      </c>
      <c r="FA121" s="5">
        <f t="shared" ca="1" si="573"/>
        <v>0</v>
      </c>
      <c r="FB121" s="5">
        <f t="shared" ca="1" si="573"/>
        <v>0</v>
      </c>
      <c r="FC121" s="5">
        <f t="shared" ca="1" si="573"/>
        <v>0</v>
      </c>
      <c r="FD121" s="5">
        <f t="shared" ca="1" si="573"/>
        <v>0</v>
      </c>
      <c r="FE121" s="5">
        <f t="shared" ca="1" si="573"/>
        <v>615.56299999999999</v>
      </c>
      <c r="FF121" s="5">
        <f t="shared" ca="1" si="573"/>
        <v>0</v>
      </c>
      <c r="FG121" s="5">
        <f t="shared" ca="1" si="573"/>
        <v>2888.07</v>
      </c>
      <c r="FH121" s="5">
        <f t="shared" ca="1" si="573"/>
        <v>0</v>
      </c>
      <c r="FI121" s="5">
        <f t="shared" ca="1" si="573"/>
        <v>0</v>
      </c>
      <c r="FJ121" s="5">
        <f t="shared" ca="1" si="554"/>
        <v>0</v>
      </c>
      <c r="FK121" s="5"/>
      <c r="FL121" s="5">
        <f t="shared" ca="1" si="555"/>
        <v>314.392</v>
      </c>
      <c r="FM121" s="5">
        <f t="shared" ca="1" si="555"/>
        <v>77.935299999999998</v>
      </c>
      <c r="FN121" s="5">
        <f t="shared" ca="1" si="555"/>
        <v>113.209</v>
      </c>
      <c r="FO121" s="5">
        <f t="shared" ca="1" si="555"/>
        <v>62.605600000000003</v>
      </c>
      <c r="FP121" s="5">
        <f t="shared" ca="1" si="555"/>
        <v>0</v>
      </c>
      <c r="FQ121" s="5">
        <f t="shared" ca="1" si="555"/>
        <v>6.4770099999999999</v>
      </c>
      <c r="FR121" s="5">
        <f t="shared" ca="1" si="555"/>
        <v>1.6519200000000001</v>
      </c>
      <c r="FS121" s="5">
        <f t="shared" ca="1" si="555"/>
        <v>52.513199999999998</v>
      </c>
      <c r="FT121" s="5"/>
      <c r="FU121" s="20">
        <f t="shared" ca="1" si="494"/>
        <v>105.75381112035176</v>
      </c>
      <c r="FV121" s="20">
        <f t="shared" ca="1" si="495"/>
        <v>52.087722929077827</v>
      </c>
      <c r="FW121" s="20">
        <f t="shared" ca="1" si="496"/>
        <v>12.186232364557187</v>
      </c>
      <c r="FX121" s="20">
        <f t="shared" ca="1" si="497"/>
        <v>10.052229254230081</v>
      </c>
      <c r="FY121" s="20">
        <f t="shared" ca="1" si="498"/>
        <v>0</v>
      </c>
      <c r="FZ121" s="20">
        <f t="shared" ca="1" si="499"/>
        <v>1.0853506353048232</v>
      </c>
      <c r="GA121" s="20">
        <f t="shared" ca="1" si="500"/>
        <v>1.1478430963045285</v>
      </c>
      <c r="GB121" s="20">
        <f t="shared" ca="1" si="501"/>
        <v>7.3465670417208981</v>
      </c>
      <c r="GC121" s="20">
        <f t="shared" ca="1" si="502"/>
        <v>20.360829644326262</v>
      </c>
      <c r="GD121" s="20">
        <f t="shared" ca="1" si="503"/>
        <v>1.4869117286183657</v>
      </c>
      <c r="GE121" s="20">
        <f t="shared" ca="1" si="504"/>
        <v>0</v>
      </c>
      <c r="GF121" s="5"/>
      <c r="GG121" s="5"/>
      <c r="GH121" s="5"/>
      <c r="GI121" s="5">
        <f t="shared" ca="1" si="567"/>
        <v>645954</v>
      </c>
      <c r="GJ121" s="5">
        <f t="shared" ca="1" si="567"/>
        <v>81.291600000000003</v>
      </c>
      <c r="GK121" s="5">
        <f t="shared" ca="1" si="567"/>
        <v>134019</v>
      </c>
      <c r="GL121" s="5">
        <f t="shared" ca="1" si="567"/>
        <v>134779</v>
      </c>
      <c r="GM121" s="5">
        <f t="shared" ca="1" si="567"/>
        <v>0</v>
      </c>
      <c r="GN121" s="5">
        <f t="shared" ca="1" si="567"/>
        <v>8526.01</v>
      </c>
      <c r="GO121" s="5">
        <f t="shared" ca="1" si="567"/>
        <v>0</v>
      </c>
      <c r="GP121" s="5">
        <f t="shared" ca="1" si="567"/>
        <v>109803</v>
      </c>
      <c r="GQ121" s="5">
        <f t="shared" ca="1" si="567"/>
        <v>235375</v>
      </c>
      <c r="GR121" s="5">
        <f t="shared" ca="1" si="567"/>
        <v>23370.400000000001</v>
      </c>
      <c r="GS121" s="5">
        <f t="shared" ca="1" si="567"/>
        <v>0</v>
      </c>
      <c r="GT121" s="5">
        <f t="shared" ca="1" si="568"/>
        <v>0</v>
      </c>
      <c r="GU121" s="5"/>
      <c r="GV121" s="5">
        <f t="shared" ca="1" si="569"/>
        <v>17986.5</v>
      </c>
      <c r="GW121" s="5">
        <f t="shared" ca="1" si="569"/>
        <v>14451.5</v>
      </c>
      <c r="GX121" s="5">
        <f t="shared" ca="1" si="569"/>
        <v>0</v>
      </c>
      <c r="GY121" s="5">
        <f t="shared" ca="1" si="569"/>
        <v>0</v>
      </c>
      <c r="GZ121" s="5">
        <f t="shared" ca="1" si="569"/>
        <v>0</v>
      </c>
      <c r="HA121" s="5">
        <f t="shared" ca="1" si="569"/>
        <v>0</v>
      </c>
      <c r="HB121" s="5">
        <f t="shared" ca="1" si="569"/>
        <v>646.947</v>
      </c>
      <c r="HC121" s="5">
        <f t="shared" ca="1" si="569"/>
        <v>0</v>
      </c>
      <c r="HD121" s="5">
        <f t="shared" ca="1" si="569"/>
        <v>2888.07</v>
      </c>
      <c r="HE121" s="5">
        <f t="shared" ca="1" si="569"/>
        <v>0</v>
      </c>
      <c r="HF121" s="5">
        <f t="shared" ca="1" si="569"/>
        <v>0</v>
      </c>
      <c r="HG121" s="5">
        <f t="shared" ca="1" si="570"/>
        <v>0</v>
      </c>
      <c r="HH121" s="5"/>
      <c r="HI121" s="5">
        <f t="shared" ca="1" si="571"/>
        <v>240.047</v>
      </c>
      <c r="HJ121" s="5">
        <f t="shared" ca="1" si="571"/>
        <v>40.730699999999999</v>
      </c>
      <c r="HK121" s="5">
        <f t="shared" ca="1" si="571"/>
        <v>87.1554</v>
      </c>
      <c r="HL121" s="5">
        <f t="shared" ca="1" si="571"/>
        <v>57.492400000000004</v>
      </c>
      <c r="HM121" s="5">
        <f t="shared" ca="1" si="571"/>
        <v>0</v>
      </c>
      <c r="HN121" s="5">
        <f t="shared" ca="1" si="571"/>
        <v>3.24762</v>
      </c>
      <c r="HO121" s="5">
        <f t="shared" ca="1" si="571"/>
        <v>1.7360500000000001</v>
      </c>
      <c r="HP121" s="5">
        <f t="shared" ca="1" si="571"/>
        <v>49.684800000000003</v>
      </c>
      <c r="HQ121" s="5"/>
      <c r="HR121" s="20">
        <f t="shared" ca="1" si="535"/>
        <v>74.637502340204136</v>
      </c>
      <c r="HS121" s="20">
        <f t="shared" ca="1" si="536"/>
        <v>26.952949159562763</v>
      </c>
      <c r="HT121" s="20">
        <f t="shared" ca="1" si="537"/>
        <v>8.5267870022637506</v>
      </c>
      <c r="HU121" s="20">
        <f t="shared" ca="1" si="538"/>
        <v>8.5751410276013544</v>
      </c>
      <c r="HV121" s="20">
        <f t="shared" ca="1" si="539"/>
        <v>0</v>
      </c>
      <c r="HW121" s="20">
        <f t="shared" ca="1" si="540"/>
        <v>0.54245645206404136</v>
      </c>
      <c r="HX121" s="20">
        <f t="shared" ca="1" si="541"/>
        <v>1.2063649823412483</v>
      </c>
      <c r="HY121" s="20">
        <f t="shared" ca="1" si="542"/>
        <v>6.9860750580855449</v>
      </c>
      <c r="HZ121" s="20">
        <f t="shared" ca="1" si="543"/>
        <v>20.360829644326262</v>
      </c>
      <c r="IA121" s="20">
        <f t="shared" ca="1" si="544"/>
        <v>1.4869117286183657</v>
      </c>
      <c r="IB121" s="20">
        <f t="shared" ca="1" si="545"/>
        <v>0</v>
      </c>
      <c r="IC121" s="5"/>
      <c r="ID121" s="5"/>
      <c r="IE121" s="5"/>
      <c r="IF121" s="5">
        <f t="shared" ca="1" si="574"/>
        <v>645954</v>
      </c>
      <c r="IG121" s="5">
        <f t="shared" ca="1" si="574"/>
        <v>81.291600000000003</v>
      </c>
      <c r="IH121" s="5">
        <f t="shared" ca="1" si="574"/>
        <v>134019</v>
      </c>
      <c r="II121" s="5">
        <f t="shared" ca="1" si="574"/>
        <v>134779</v>
      </c>
      <c r="IJ121" s="5">
        <f t="shared" ca="1" si="574"/>
        <v>0</v>
      </c>
      <c r="IK121" s="5">
        <f t="shared" ca="1" si="574"/>
        <v>8526.01</v>
      </c>
      <c r="IL121" s="5">
        <f t="shared" ca="1" si="574"/>
        <v>0</v>
      </c>
      <c r="IM121" s="5">
        <f t="shared" ca="1" si="574"/>
        <v>109803</v>
      </c>
      <c r="IN121" s="5">
        <f t="shared" ca="1" si="574"/>
        <v>235375</v>
      </c>
      <c r="IO121" s="5">
        <f t="shared" ca="1" si="574"/>
        <v>23370.400000000001</v>
      </c>
      <c r="IP121" s="5">
        <f t="shared" ca="1" si="574"/>
        <v>0</v>
      </c>
      <c r="IQ121" s="5">
        <f t="shared" ca="1" si="557"/>
        <v>0</v>
      </c>
      <c r="IR121" s="5"/>
      <c r="IS121" s="5">
        <f t="shared" ca="1" si="575"/>
        <v>17986.5</v>
      </c>
      <c r="IT121" s="5">
        <f t="shared" ca="1" si="575"/>
        <v>14451.5</v>
      </c>
      <c r="IU121" s="5">
        <f t="shared" ca="1" si="575"/>
        <v>0</v>
      </c>
      <c r="IV121" s="5">
        <f t="shared" ca="1" si="575"/>
        <v>0</v>
      </c>
      <c r="IW121" s="5">
        <f t="shared" ca="1" si="575"/>
        <v>0</v>
      </c>
      <c r="IX121" s="5">
        <f t="shared" ca="1" si="575"/>
        <v>0</v>
      </c>
      <c r="IY121" s="5">
        <f t="shared" ca="1" si="575"/>
        <v>646.947</v>
      </c>
      <c r="IZ121" s="5">
        <f t="shared" ca="1" si="575"/>
        <v>0</v>
      </c>
      <c r="JA121" s="5">
        <f t="shared" ca="1" si="575"/>
        <v>2888.07</v>
      </c>
      <c r="JB121" s="5">
        <f t="shared" ca="1" si="575"/>
        <v>0</v>
      </c>
      <c r="JC121" s="5">
        <f t="shared" ca="1" si="575"/>
        <v>0</v>
      </c>
      <c r="JD121" s="5">
        <f t="shared" ca="1" si="559"/>
        <v>0</v>
      </c>
      <c r="JE121" s="5"/>
      <c r="JF121" s="5">
        <f t="shared" ca="1" si="560"/>
        <v>240.047</v>
      </c>
      <c r="JG121" s="5">
        <f t="shared" ca="1" si="560"/>
        <v>40.730699999999999</v>
      </c>
      <c r="JH121" s="5">
        <f t="shared" ca="1" si="560"/>
        <v>87.1554</v>
      </c>
      <c r="JI121" s="5">
        <f t="shared" ca="1" si="560"/>
        <v>57.492400000000004</v>
      </c>
      <c r="JJ121" s="5">
        <f t="shared" ca="1" si="560"/>
        <v>0</v>
      </c>
      <c r="JK121" s="5">
        <f t="shared" ca="1" si="560"/>
        <v>3.24762</v>
      </c>
      <c r="JL121" s="5">
        <f t="shared" ca="1" si="560"/>
        <v>1.7360500000000001</v>
      </c>
      <c r="JM121" s="5">
        <f t="shared" ca="1" si="560"/>
        <v>49.684800000000003</v>
      </c>
      <c r="JN121" s="5"/>
      <c r="JO121" s="20">
        <f t="shared" ca="1" si="505"/>
        <v>74.637502340204136</v>
      </c>
      <c r="JP121" s="20">
        <f t="shared" ca="1" si="506"/>
        <v>26.952949159562763</v>
      </c>
      <c r="JQ121" s="20">
        <f t="shared" ca="1" si="507"/>
        <v>8.5267870022637506</v>
      </c>
      <c r="JR121" s="20">
        <f t="shared" ca="1" si="508"/>
        <v>8.5751410276013544</v>
      </c>
      <c r="JS121" s="20">
        <f t="shared" ca="1" si="509"/>
        <v>0</v>
      </c>
      <c r="JT121" s="20">
        <f t="shared" ca="1" si="510"/>
        <v>0.54245645206404136</v>
      </c>
      <c r="JU121" s="20">
        <f t="shared" ca="1" si="511"/>
        <v>1.2063649823412483</v>
      </c>
      <c r="JV121" s="20">
        <f t="shared" ca="1" si="512"/>
        <v>6.9860750580855449</v>
      </c>
      <c r="JW121" s="20">
        <f t="shared" ca="1" si="513"/>
        <v>20.360829644326262</v>
      </c>
      <c r="JX121" s="20">
        <f t="shared" ca="1" si="514"/>
        <v>1.4869117286183657</v>
      </c>
      <c r="JY121" s="20">
        <f t="shared" ca="1" si="515"/>
        <v>0</v>
      </c>
    </row>
    <row r="122" spans="1:285" ht="15" customHeight="1" x14ac:dyDescent="0.25">
      <c r="A122" s="5">
        <f>IF('Old Results'!E102='New Results'!E102,'New Results'!E102,"0")</f>
        <v>498589</v>
      </c>
      <c r="B122" s="5">
        <f t="shared" si="561"/>
        <v>400</v>
      </c>
      <c r="C122" s="28">
        <f t="shared" si="413"/>
        <v>101</v>
      </c>
      <c r="D122" s="43">
        <f>'Old Results'!C102</f>
        <v>400006</v>
      </c>
      <c r="E122" s="43">
        <f>'New Results'!C102</f>
        <v>400006</v>
      </c>
      <c r="F122" s="5">
        <f t="shared" ca="1" si="580"/>
        <v>0</v>
      </c>
      <c r="G122" s="5">
        <f t="shared" ca="1" si="581"/>
        <v>0</v>
      </c>
      <c r="H122" s="5">
        <f t="shared" ca="1" si="582"/>
        <v>0</v>
      </c>
      <c r="I122" s="5">
        <f t="shared" ca="1" si="583"/>
        <v>0</v>
      </c>
      <c r="J122" s="5">
        <f t="shared" ca="1" si="584"/>
        <v>0</v>
      </c>
      <c r="K122" s="5">
        <f t="shared" ca="1" si="585"/>
        <v>0</v>
      </c>
      <c r="L122" s="5">
        <f t="shared" ca="1" si="586"/>
        <v>0</v>
      </c>
      <c r="M122" s="5">
        <f t="shared" ca="1" si="587"/>
        <v>0</v>
      </c>
      <c r="N122" s="5">
        <f t="shared" ca="1" si="588"/>
        <v>0</v>
      </c>
      <c r="O122" s="5">
        <f t="shared" ca="1" si="589"/>
        <v>0</v>
      </c>
      <c r="P122" s="5">
        <f t="shared" ca="1" si="590"/>
        <v>0</v>
      </c>
      <c r="Q122" s="5">
        <f t="shared" ca="1" si="590"/>
        <v>0</v>
      </c>
      <c r="R122" s="5">
        <f t="shared" ca="1" si="591"/>
        <v>0</v>
      </c>
      <c r="S122" s="5">
        <f t="shared" ca="1" si="592"/>
        <v>0</v>
      </c>
      <c r="T122" s="5">
        <f t="shared" ca="1" si="593"/>
        <v>0</v>
      </c>
      <c r="U122" s="5">
        <f t="shared" ca="1" si="594"/>
        <v>0</v>
      </c>
      <c r="V122" s="5">
        <f t="shared" ca="1" si="595"/>
        <v>0</v>
      </c>
      <c r="W122" s="5">
        <f t="shared" ca="1" si="596"/>
        <v>0</v>
      </c>
      <c r="X122" s="5">
        <f t="shared" ca="1" si="597"/>
        <v>0</v>
      </c>
      <c r="Y122" s="5">
        <f t="shared" ca="1" si="598"/>
        <v>0</v>
      </c>
      <c r="Z122" s="5">
        <f t="shared" ca="1" si="599"/>
        <v>0</v>
      </c>
      <c r="AA122" s="5">
        <f t="shared" ca="1" si="600"/>
        <v>0</v>
      </c>
      <c r="AB122" s="5">
        <f t="shared" ca="1" si="601"/>
        <v>0</v>
      </c>
      <c r="AC122" s="5">
        <f t="shared" ca="1" si="601"/>
        <v>0</v>
      </c>
      <c r="AD122" s="38">
        <f t="shared" ca="1" si="602"/>
        <v>0</v>
      </c>
      <c r="AE122" s="38">
        <f t="shared" ca="1" si="603"/>
        <v>0</v>
      </c>
      <c r="AF122" s="38">
        <f t="shared" ca="1" si="604"/>
        <v>0</v>
      </c>
      <c r="AG122" s="38">
        <f t="shared" ca="1" si="605"/>
        <v>0</v>
      </c>
      <c r="AH122" s="38">
        <f t="shared" ca="1" si="606"/>
        <v>0</v>
      </c>
      <c r="AI122" s="38">
        <f t="shared" ca="1" si="607"/>
        <v>0</v>
      </c>
      <c r="AJ122" s="38">
        <f t="shared" ca="1" si="608"/>
        <v>0</v>
      </c>
      <c r="AK122" s="38">
        <f t="shared" ca="1" si="609"/>
        <v>0</v>
      </c>
      <c r="AL122" s="34">
        <f t="shared" ref="AL122:AL151" ca="1" si="631">IFERROR(((CO122*3.412)+(DB122*100))/$A122,0)</f>
        <v>29.698496597397856</v>
      </c>
      <c r="AM122" s="34">
        <f t="shared" ref="AM122:AM151" ca="1" si="632">IFERROR(((EL122*3.412)+(EY122*100))/$A122,0)</f>
        <v>29.698496597397856</v>
      </c>
      <c r="AN122" s="25">
        <f t="shared" ca="1" si="462"/>
        <v>0</v>
      </c>
      <c r="AO122" s="35">
        <f t="shared" ca="1" si="576"/>
        <v>92.546000000000006</v>
      </c>
      <c r="AP122" s="35">
        <f t="shared" ca="1" si="577"/>
        <v>92.546000000000006</v>
      </c>
      <c r="AQ122" s="47">
        <f t="shared" ca="1" si="546"/>
        <v>0</v>
      </c>
      <c r="AR122" s="35">
        <f t="shared" ca="1" si="629"/>
        <v>1.2</v>
      </c>
      <c r="AS122" s="35">
        <f t="shared" ca="1" si="630"/>
        <v>1.2</v>
      </c>
      <c r="AT122" s="49">
        <f t="shared" ca="1" si="547"/>
        <v>0</v>
      </c>
      <c r="AU122" s="5"/>
      <c r="AV122" s="5">
        <f t="shared" ca="1" si="520"/>
        <v>0</v>
      </c>
      <c r="AW122" s="5">
        <f t="shared" ca="1" si="521"/>
        <v>0</v>
      </c>
      <c r="AX122" s="5">
        <f t="shared" ca="1" si="522"/>
        <v>0</v>
      </c>
      <c r="AY122" s="5">
        <f t="shared" ca="1" si="523"/>
        <v>0</v>
      </c>
      <c r="AZ122" s="5">
        <f t="shared" ca="1" si="524"/>
        <v>0</v>
      </c>
      <c r="BA122" s="5">
        <f t="shared" ca="1" si="525"/>
        <v>0</v>
      </c>
      <c r="BB122" s="5">
        <f t="shared" ca="1" si="526"/>
        <v>0</v>
      </c>
      <c r="BC122" s="5">
        <f t="shared" ca="1" si="527"/>
        <v>0</v>
      </c>
      <c r="BD122" s="5">
        <f t="shared" ca="1" si="528"/>
        <v>0</v>
      </c>
      <c r="BE122" s="5">
        <f t="shared" ca="1" si="529"/>
        <v>0</v>
      </c>
      <c r="BF122" s="5">
        <f t="shared" ca="1" si="530"/>
        <v>0</v>
      </c>
      <c r="BG122" s="5">
        <f t="shared" ca="1" si="531"/>
        <v>0</v>
      </c>
      <c r="BH122" s="5">
        <f t="shared" ca="1" si="610"/>
        <v>0</v>
      </c>
      <c r="BI122" s="5">
        <f t="shared" ca="1" si="611"/>
        <v>0</v>
      </c>
      <c r="BJ122" s="5">
        <f t="shared" ca="1" si="612"/>
        <v>0</v>
      </c>
      <c r="BK122" s="5">
        <f t="shared" ca="1" si="613"/>
        <v>0</v>
      </c>
      <c r="BL122" s="5">
        <f t="shared" ca="1" si="614"/>
        <v>0</v>
      </c>
      <c r="BM122" s="5">
        <f t="shared" ca="1" si="615"/>
        <v>0</v>
      </c>
      <c r="BN122" s="5">
        <f t="shared" ca="1" si="616"/>
        <v>0</v>
      </c>
      <c r="BO122" s="5">
        <f t="shared" ca="1" si="617"/>
        <v>0</v>
      </c>
      <c r="BP122" s="5">
        <f t="shared" ca="1" si="618"/>
        <v>0</v>
      </c>
      <c r="BQ122" s="5">
        <f t="shared" ca="1" si="619"/>
        <v>0</v>
      </c>
      <c r="BR122" s="5">
        <f t="shared" ca="1" si="620"/>
        <v>0</v>
      </c>
      <c r="BS122" s="5">
        <f t="shared" ca="1" si="620"/>
        <v>0</v>
      </c>
      <c r="BT122" s="38">
        <f t="shared" ca="1" si="621"/>
        <v>0</v>
      </c>
      <c r="BU122" s="38">
        <f t="shared" ca="1" si="622"/>
        <v>0</v>
      </c>
      <c r="BV122" s="38">
        <f t="shared" ca="1" si="623"/>
        <v>0</v>
      </c>
      <c r="BW122" s="38">
        <f t="shared" ca="1" si="624"/>
        <v>0</v>
      </c>
      <c r="BX122" s="38">
        <f t="shared" ca="1" si="625"/>
        <v>0</v>
      </c>
      <c r="BY122" s="38">
        <f t="shared" ca="1" si="626"/>
        <v>0</v>
      </c>
      <c r="BZ122" s="38">
        <f t="shared" ca="1" si="627"/>
        <v>0</v>
      </c>
      <c r="CA122" s="20">
        <f t="shared" ca="1" si="628"/>
        <v>0</v>
      </c>
      <c r="CB122" s="34">
        <f t="shared" ca="1" si="532"/>
        <v>29.460612007083991</v>
      </c>
      <c r="CC122" s="34">
        <f t="shared" ca="1" si="533"/>
        <v>29.460612007083991</v>
      </c>
      <c r="CD122" s="25">
        <f t="shared" ca="1" si="482"/>
        <v>0</v>
      </c>
      <c r="CE122" s="35">
        <f t="shared" ca="1" si="578"/>
        <v>93.701899999999995</v>
      </c>
      <c r="CF122" s="35">
        <f t="shared" ca="1" si="579"/>
        <v>93.701899999999995</v>
      </c>
      <c r="CG122" s="47">
        <f t="shared" ref="CG122:CG151" ca="1" si="633">IF(AND(CF122&gt;0,CE122&gt;0),(CE122-CF122)/AVERAGE(CF122:CF122),0)</f>
        <v>0</v>
      </c>
      <c r="CJ122" s="5">
        <f t="shared" ca="1" si="548"/>
        <v>189</v>
      </c>
      <c r="CK122" s="5">
        <f t="shared" ca="1" si="549"/>
        <v>185</v>
      </c>
      <c r="CL122" s="66">
        <f t="shared" ca="1" si="550"/>
        <v>2.1164021164021163E-2</v>
      </c>
      <c r="CO122" s="5">
        <f t="shared" ca="1" si="562"/>
        <v>3695810</v>
      </c>
      <c r="CP122" s="5">
        <f t="shared" ca="1" si="562"/>
        <v>106.72799999999999</v>
      </c>
      <c r="CQ122" s="5">
        <f t="shared" ca="1" si="562"/>
        <v>350485</v>
      </c>
      <c r="CR122" s="5">
        <f t="shared" ca="1" si="562"/>
        <v>249547</v>
      </c>
      <c r="CS122" s="5">
        <f t="shared" ca="1" si="562"/>
        <v>2153.29</v>
      </c>
      <c r="CT122" s="5">
        <f t="shared" ca="1" si="562"/>
        <v>229399</v>
      </c>
      <c r="CU122" s="5">
        <f t="shared" ca="1" si="562"/>
        <v>0</v>
      </c>
      <c r="CV122" s="5">
        <f t="shared" ca="1" si="562"/>
        <v>728541</v>
      </c>
      <c r="CW122" s="5">
        <f t="shared" ca="1" si="562"/>
        <v>2135580</v>
      </c>
      <c r="CX122" s="5">
        <f t="shared" ca="1" si="562"/>
        <v>0</v>
      </c>
      <c r="CY122" s="5">
        <f t="shared" ca="1" si="562"/>
        <v>0</v>
      </c>
      <c r="CZ122" s="5">
        <f t="shared" ca="1" si="563"/>
        <v>0</v>
      </c>
      <c r="DA122" s="5"/>
      <c r="DB122" s="5">
        <f t="shared" ca="1" si="564"/>
        <v>21972.400000000001</v>
      </c>
      <c r="DC122" s="5">
        <f t="shared" ca="1" si="564"/>
        <v>16403.400000000001</v>
      </c>
      <c r="DD122" s="5">
        <f t="shared" ca="1" si="564"/>
        <v>0</v>
      </c>
      <c r="DE122" s="5">
        <f t="shared" ca="1" si="564"/>
        <v>0</v>
      </c>
      <c r="DF122" s="5">
        <f t="shared" ca="1" si="564"/>
        <v>0</v>
      </c>
      <c r="DG122" s="5">
        <f t="shared" ca="1" si="564"/>
        <v>0</v>
      </c>
      <c r="DH122" s="5">
        <f t="shared" ca="1" si="564"/>
        <v>5568.97</v>
      </c>
      <c r="DI122" s="5">
        <f t="shared" ca="1" si="564"/>
        <v>0</v>
      </c>
      <c r="DJ122" s="5">
        <f t="shared" ca="1" si="564"/>
        <v>0</v>
      </c>
      <c r="DK122" s="5">
        <f t="shared" ca="1" si="564"/>
        <v>0</v>
      </c>
      <c r="DL122" s="5">
        <f t="shared" ca="1" si="564"/>
        <v>0</v>
      </c>
      <c r="DM122" s="5">
        <f t="shared" ca="1" si="565"/>
        <v>0</v>
      </c>
      <c r="DN122" s="5"/>
      <c r="DO122" s="5">
        <f t="shared" ca="1" si="566"/>
        <v>92.546000000000006</v>
      </c>
      <c r="DP122" s="5">
        <f t="shared" ca="1" si="566"/>
        <v>5.1416399999999998</v>
      </c>
      <c r="DQ122" s="5">
        <f t="shared" ca="1" si="566"/>
        <v>26.020900000000001</v>
      </c>
      <c r="DR122" s="5">
        <f t="shared" ca="1" si="566"/>
        <v>12.3963</v>
      </c>
      <c r="DS122" s="5">
        <f t="shared" ca="1" si="566"/>
        <v>0.27037099999999997</v>
      </c>
      <c r="DT122" s="5">
        <f t="shared" ca="1" si="566"/>
        <v>11.0686</v>
      </c>
      <c r="DU122" s="5">
        <f t="shared" ca="1" si="566"/>
        <v>1.6072200000000001</v>
      </c>
      <c r="DV122" s="5">
        <f t="shared" ca="1" si="566"/>
        <v>36.040999999999997</v>
      </c>
      <c r="DW122" s="5"/>
      <c r="DX122" s="20">
        <f t="shared" ca="1" si="483"/>
        <v>29.698496597397856</v>
      </c>
      <c r="DY122" s="20">
        <f t="shared" ca="1" si="484"/>
        <v>3.2906946521804534</v>
      </c>
      <c r="DZ122" s="20">
        <f t="shared" ca="1" si="485"/>
        <v>2.3984781453261106</v>
      </c>
      <c r="EA122" s="20">
        <f t="shared" ca="1" si="486"/>
        <v>1.707727936236058</v>
      </c>
      <c r="EB122" s="20">
        <f t="shared" ca="1" si="487"/>
        <v>1.4735634921749174E-2</v>
      </c>
      <c r="EC122" s="20">
        <f t="shared" ca="1" si="488"/>
        <v>1.5698488895663563</v>
      </c>
      <c r="ED122" s="20">
        <f t="shared" ca="1" si="489"/>
        <v>1.1169460216731617</v>
      </c>
      <c r="EE122" s="20">
        <f t="shared" ca="1" si="490"/>
        <v>4.985633241006119</v>
      </c>
      <c r="EF122" s="20">
        <f t="shared" ca="1" si="491"/>
        <v>14.614439869311196</v>
      </c>
      <c r="EG122" s="20">
        <f t="shared" ca="1" si="492"/>
        <v>0</v>
      </c>
      <c r="EH122" s="20">
        <f t="shared" ca="1" si="493"/>
        <v>0</v>
      </c>
      <c r="EI122" s="5"/>
      <c r="EJ122" s="5"/>
      <c r="EK122" s="5"/>
      <c r="EL122" s="5">
        <f t="shared" ca="1" si="572"/>
        <v>3695810</v>
      </c>
      <c r="EM122" s="5">
        <f t="shared" ca="1" si="572"/>
        <v>106.72799999999999</v>
      </c>
      <c r="EN122" s="5">
        <f t="shared" ca="1" si="572"/>
        <v>350485</v>
      </c>
      <c r="EO122" s="5">
        <f t="shared" ca="1" si="572"/>
        <v>249547</v>
      </c>
      <c r="EP122" s="5">
        <f t="shared" ca="1" si="572"/>
        <v>2153.29</v>
      </c>
      <c r="EQ122" s="5">
        <f t="shared" ca="1" si="572"/>
        <v>229399</v>
      </c>
      <c r="ER122" s="5">
        <f t="shared" ca="1" si="572"/>
        <v>0</v>
      </c>
      <c r="ES122" s="5">
        <f t="shared" ca="1" si="572"/>
        <v>728541</v>
      </c>
      <c r="ET122" s="5">
        <f t="shared" ca="1" si="572"/>
        <v>2135580</v>
      </c>
      <c r="EU122" s="5">
        <f t="shared" ca="1" si="572"/>
        <v>0</v>
      </c>
      <c r="EV122" s="5">
        <f t="shared" ca="1" si="572"/>
        <v>0</v>
      </c>
      <c r="EW122" s="5">
        <f t="shared" ca="1" si="552"/>
        <v>0</v>
      </c>
      <c r="EX122" s="5"/>
      <c r="EY122" s="5">
        <f t="shared" ca="1" si="573"/>
        <v>21972.400000000001</v>
      </c>
      <c r="EZ122" s="5">
        <f t="shared" ca="1" si="573"/>
        <v>16403.400000000001</v>
      </c>
      <c r="FA122" s="5">
        <f t="shared" ca="1" si="573"/>
        <v>0</v>
      </c>
      <c r="FB122" s="5">
        <f t="shared" ca="1" si="573"/>
        <v>0</v>
      </c>
      <c r="FC122" s="5">
        <f t="shared" ca="1" si="573"/>
        <v>0</v>
      </c>
      <c r="FD122" s="5">
        <f t="shared" ca="1" si="573"/>
        <v>0</v>
      </c>
      <c r="FE122" s="5">
        <f t="shared" ca="1" si="573"/>
        <v>5568.97</v>
      </c>
      <c r="FF122" s="5">
        <f t="shared" ca="1" si="573"/>
        <v>0</v>
      </c>
      <c r="FG122" s="5">
        <f t="shared" ca="1" si="573"/>
        <v>0</v>
      </c>
      <c r="FH122" s="5">
        <f t="shared" ca="1" si="573"/>
        <v>0</v>
      </c>
      <c r="FI122" s="5">
        <f t="shared" ca="1" si="573"/>
        <v>0</v>
      </c>
      <c r="FJ122" s="5">
        <f t="shared" ca="1" si="554"/>
        <v>0</v>
      </c>
      <c r="FK122" s="5"/>
      <c r="FL122" s="5">
        <f t="shared" ca="1" si="555"/>
        <v>92.546000000000006</v>
      </c>
      <c r="FM122" s="5">
        <f t="shared" ca="1" si="555"/>
        <v>5.1416399999999998</v>
      </c>
      <c r="FN122" s="5">
        <f t="shared" ca="1" si="555"/>
        <v>26.020900000000001</v>
      </c>
      <c r="FO122" s="5">
        <f t="shared" ca="1" si="555"/>
        <v>12.3963</v>
      </c>
      <c r="FP122" s="5">
        <f t="shared" ca="1" si="555"/>
        <v>0.27037099999999997</v>
      </c>
      <c r="FQ122" s="5">
        <f t="shared" ca="1" si="555"/>
        <v>11.0686</v>
      </c>
      <c r="FR122" s="5">
        <f t="shared" ca="1" si="555"/>
        <v>1.6072200000000001</v>
      </c>
      <c r="FS122" s="5">
        <f t="shared" ca="1" si="555"/>
        <v>36.040999999999997</v>
      </c>
      <c r="FT122" s="5"/>
      <c r="FU122" s="20">
        <f t="shared" ca="1" si="494"/>
        <v>29.698496597397856</v>
      </c>
      <c r="FV122" s="20">
        <f t="shared" ca="1" si="495"/>
        <v>3.2906946521804534</v>
      </c>
      <c r="FW122" s="20">
        <f t="shared" ca="1" si="496"/>
        <v>2.3984781453261106</v>
      </c>
      <c r="FX122" s="20">
        <f t="shared" ca="1" si="497"/>
        <v>1.707727936236058</v>
      </c>
      <c r="FY122" s="20">
        <f t="shared" ca="1" si="498"/>
        <v>1.4735634921749174E-2</v>
      </c>
      <c r="FZ122" s="20">
        <f t="shared" ca="1" si="499"/>
        <v>1.5698488895663563</v>
      </c>
      <c r="GA122" s="20">
        <f t="shared" ca="1" si="500"/>
        <v>1.1169460216731617</v>
      </c>
      <c r="GB122" s="20">
        <f t="shared" ca="1" si="501"/>
        <v>4.985633241006119</v>
      </c>
      <c r="GC122" s="20">
        <f t="shared" ca="1" si="502"/>
        <v>14.614439869311196</v>
      </c>
      <c r="GD122" s="20">
        <f t="shared" ca="1" si="503"/>
        <v>0</v>
      </c>
      <c r="GE122" s="20">
        <f t="shared" ca="1" si="504"/>
        <v>0</v>
      </c>
      <c r="GF122" s="5"/>
      <c r="GG122" s="5"/>
      <c r="GH122" s="5"/>
      <c r="GI122" s="5">
        <f t="shared" ca="1" si="567"/>
        <v>3680090</v>
      </c>
      <c r="GJ122" s="5">
        <f t="shared" ca="1" si="567"/>
        <v>92.387500000000003</v>
      </c>
      <c r="GK122" s="5">
        <f t="shared" ca="1" si="567"/>
        <v>281111</v>
      </c>
      <c r="GL122" s="5">
        <f t="shared" ca="1" si="567"/>
        <v>393227</v>
      </c>
      <c r="GM122" s="5">
        <f t="shared" ca="1" si="567"/>
        <v>38999.1</v>
      </c>
      <c r="GN122" s="5">
        <f t="shared" ca="1" si="567"/>
        <v>102536</v>
      </c>
      <c r="GO122" s="5">
        <f t="shared" ca="1" si="567"/>
        <v>0</v>
      </c>
      <c r="GP122" s="5">
        <f t="shared" ca="1" si="567"/>
        <v>728544</v>
      </c>
      <c r="GQ122" s="5">
        <f t="shared" ca="1" si="567"/>
        <v>2135580</v>
      </c>
      <c r="GR122" s="5">
        <f t="shared" ca="1" si="567"/>
        <v>0</v>
      </c>
      <c r="GS122" s="5">
        <f t="shared" ca="1" si="567"/>
        <v>0</v>
      </c>
      <c r="GT122" s="5">
        <f t="shared" ca="1" si="568"/>
        <v>0</v>
      </c>
      <c r="GU122" s="5"/>
      <c r="GV122" s="5">
        <f t="shared" ca="1" si="569"/>
        <v>21322.7</v>
      </c>
      <c r="GW122" s="5">
        <f t="shared" ca="1" si="569"/>
        <v>15755.3</v>
      </c>
      <c r="GX122" s="5">
        <f t="shared" ca="1" si="569"/>
        <v>0</v>
      </c>
      <c r="GY122" s="5">
        <f t="shared" ca="1" si="569"/>
        <v>0</v>
      </c>
      <c r="GZ122" s="5">
        <f t="shared" ca="1" si="569"/>
        <v>0</v>
      </c>
      <c r="HA122" s="5">
        <f t="shared" ca="1" si="569"/>
        <v>0</v>
      </c>
      <c r="HB122" s="5">
        <f t="shared" ca="1" si="569"/>
        <v>5567.39</v>
      </c>
      <c r="HC122" s="5">
        <f t="shared" ca="1" si="569"/>
        <v>0</v>
      </c>
      <c r="HD122" s="5">
        <f t="shared" ca="1" si="569"/>
        <v>0</v>
      </c>
      <c r="HE122" s="5">
        <f t="shared" ca="1" si="569"/>
        <v>0</v>
      </c>
      <c r="HF122" s="5">
        <f t="shared" ca="1" si="569"/>
        <v>0</v>
      </c>
      <c r="HG122" s="5">
        <f t="shared" ca="1" si="570"/>
        <v>0</v>
      </c>
      <c r="HH122" s="5"/>
      <c r="HI122" s="5">
        <f t="shared" ca="1" si="571"/>
        <v>93.701899999999995</v>
      </c>
      <c r="HJ122" s="5">
        <f t="shared" ca="1" si="571"/>
        <v>5.0254099999999999</v>
      </c>
      <c r="HK122" s="5">
        <f t="shared" ca="1" si="571"/>
        <v>22.3125</v>
      </c>
      <c r="HL122" s="5">
        <f t="shared" ca="1" si="571"/>
        <v>20.031700000000001</v>
      </c>
      <c r="HM122" s="5">
        <f t="shared" ca="1" si="571"/>
        <v>3.0115500000000002</v>
      </c>
      <c r="HN122" s="5">
        <f t="shared" ca="1" si="571"/>
        <v>5.67279</v>
      </c>
      <c r="HO122" s="5">
        <f t="shared" ca="1" si="571"/>
        <v>1.60677</v>
      </c>
      <c r="HP122" s="5">
        <f t="shared" ca="1" si="571"/>
        <v>36.0411</v>
      </c>
      <c r="HQ122" s="5"/>
      <c r="HR122" s="20">
        <f t="shared" ca="1" si="535"/>
        <v>29.460612007083991</v>
      </c>
      <c r="HS122" s="20">
        <f t="shared" ca="1" si="536"/>
        <v>3.1606096928532317</v>
      </c>
      <c r="HT122" s="20">
        <f t="shared" ca="1" si="537"/>
        <v>1.9237302307110666</v>
      </c>
      <c r="HU122" s="20">
        <f t="shared" ca="1" si="538"/>
        <v>2.6909749793918438</v>
      </c>
      <c r="HV122" s="20">
        <f t="shared" ca="1" si="539"/>
        <v>0.26688300223229949</v>
      </c>
      <c r="HW122" s="20">
        <f t="shared" ca="1" si="540"/>
        <v>0.70168582138795677</v>
      </c>
      <c r="HX122" s="20">
        <f t="shared" ca="1" si="541"/>
        <v>1.1166291273975157</v>
      </c>
      <c r="HY122" s="20">
        <f t="shared" ca="1" si="542"/>
        <v>4.9856537709415969</v>
      </c>
      <c r="HZ122" s="20">
        <f t="shared" ca="1" si="543"/>
        <v>14.614439869311196</v>
      </c>
      <c r="IA122" s="20">
        <f t="shared" ca="1" si="544"/>
        <v>0</v>
      </c>
      <c r="IB122" s="20">
        <f t="shared" ca="1" si="545"/>
        <v>0</v>
      </c>
      <c r="IC122" s="5"/>
      <c r="ID122" s="5"/>
      <c r="IE122" s="5"/>
      <c r="IF122" s="5">
        <f t="shared" ca="1" si="574"/>
        <v>3680090</v>
      </c>
      <c r="IG122" s="5">
        <f t="shared" ca="1" si="574"/>
        <v>92.387500000000003</v>
      </c>
      <c r="IH122" s="5">
        <f t="shared" ca="1" si="574"/>
        <v>281111</v>
      </c>
      <c r="II122" s="5">
        <f t="shared" ca="1" si="574"/>
        <v>393227</v>
      </c>
      <c r="IJ122" s="5">
        <f t="shared" ca="1" si="574"/>
        <v>38999.1</v>
      </c>
      <c r="IK122" s="5">
        <f t="shared" ca="1" si="574"/>
        <v>102536</v>
      </c>
      <c r="IL122" s="5">
        <f t="shared" ca="1" si="574"/>
        <v>0</v>
      </c>
      <c r="IM122" s="5">
        <f t="shared" ca="1" si="574"/>
        <v>728544</v>
      </c>
      <c r="IN122" s="5">
        <f t="shared" ca="1" si="574"/>
        <v>2135580</v>
      </c>
      <c r="IO122" s="5">
        <f t="shared" ca="1" si="574"/>
        <v>0</v>
      </c>
      <c r="IP122" s="5">
        <f t="shared" ca="1" si="574"/>
        <v>0</v>
      </c>
      <c r="IQ122" s="5">
        <f t="shared" ca="1" si="557"/>
        <v>0</v>
      </c>
      <c r="IR122" s="5"/>
      <c r="IS122" s="5">
        <f t="shared" ca="1" si="575"/>
        <v>21322.7</v>
      </c>
      <c r="IT122" s="5">
        <f t="shared" ca="1" si="575"/>
        <v>15755.3</v>
      </c>
      <c r="IU122" s="5">
        <f t="shared" ca="1" si="575"/>
        <v>0</v>
      </c>
      <c r="IV122" s="5">
        <f t="shared" ca="1" si="575"/>
        <v>0</v>
      </c>
      <c r="IW122" s="5">
        <f t="shared" ca="1" si="575"/>
        <v>0</v>
      </c>
      <c r="IX122" s="5">
        <f t="shared" ca="1" si="575"/>
        <v>0</v>
      </c>
      <c r="IY122" s="5">
        <f t="shared" ca="1" si="575"/>
        <v>5567.39</v>
      </c>
      <c r="IZ122" s="5">
        <f t="shared" ca="1" si="575"/>
        <v>0</v>
      </c>
      <c r="JA122" s="5">
        <f t="shared" ca="1" si="575"/>
        <v>0</v>
      </c>
      <c r="JB122" s="5">
        <f t="shared" ca="1" si="575"/>
        <v>0</v>
      </c>
      <c r="JC122" s="5">
        <f t="shared" ca="1" si="575"/>
        <v>0</v>
      </c>
      <c r="JD122" s="5">
        <f t="shared" ca="1" si="559"/>
        <v>0</v>
      </c>
      <c r="JE122" s="5"/>
      <c r="JF122" s="5">
        <f t="shared" ca="1" si="560"/>
        <v>93.701899999999995</v>
      </c>
      <c r="JG122" s="5">
        <f t="shared" ca="1" si="560"/>
        <v>5.0254099999999999</v>
      </c>
      <c r="JH122" s="5">
        <f t="shared" ca="1" si="560"/>
        <v>22.3125</v>
      </c>
      <c r="JI122" s="5">
        <f t="shared" ca="1" si="560"/>
        <v>20.031700000000001</v>
      </c>
      <c r="JJ122" s="5">
        <f t="shared" ca="1" si="560"/>
        <v>3.0115500000000002</v>
      </c>
      <c r="JK122" s="5">
        <f t="shared" ca="1" si="560"/>
        <v>5.67279</v>
      </c>
      <c r="JL122" s="5">
        <f t="shared" ca="1" si="560"/>
        <v>1.60677</v>
      </c>
      <c r="JM122" s="5">
        <f t="shared" ca="1" si="560"/>
        <v>36.0411</v>
      </c>
      <c r="JN122" s="5"/>
      <c r="JO122" s="20">
        <f t="shared" ca="1" si="505"/>
        <v>29.460612007083991</v>
      </c>
      <c r="JP122" s="20">
        <f t="shared" ca="1" si="506"/>
        <v>3.1606096928532317</v>
      </c>
      <c r="JQ122" s="20">
        <f t="shared" ca="1" si="507"/>
        <v>1.9237302307110666</v>
      </c>
      <c r="JR122" s="20">
        <f t="shared" ca="1" si="508"/>
        <v>2.6909749793918438</v>
      </c>
      <c r="JS122" s="20">
        <f t="shared" ca="1" si="509"/>
        <v>0.26688300223229949</v>
      </c>
      <c r="JT122" s="20">
        <f t="shared" ca="1" si="510"/>
        <v>0.70168582138795677</v>
      </c>
      <c r="JU122" s="20">
        <f t="shared" ca="1" si="511"/>
        <v>1.1166291273975157</v>
      </c>
      <c r="JV122" s="20">
        <f t="shared" ca="1" si="512"/>
        <v>4.9856537709415969</v>
      </c>
      <c r="JW122" s="20">
        <f t="shared" ca="1" si="513"/>
        <v>14.614439869311196</v>
      </c>
      <c r="JX122" s="20">
        <f t="shared" ca="1" si="514"/>
        <v>0</v>
      </c>
      <c r="JY122" s="20">
        <f t="shared" ca="1" si="515"/>
        <v>0</v>
      </c>
    </row>
    <row r="123" spans="1:285" ht="15" customHeight="1" x14ac:dyDescent="0.25">
      <c r="A123" s="5">
        <f>IF('Old Results'!E103='New Results'!E103,'New Results'!E103,"0")</f>
        <v>498589</v>
      </c>
      <c r="B123" s="5">
        <f t="shared" si="561"/>
        <v>400</v>
      </c>
      <c r="C123" s="28">
        <f t="shared" si="413"/>
        <v>102</v>
      </c>
      <c r="D123" s="43">
        <f>'Old Results'!C103</f>
        <v>400006</v>
      </c>
      <c r="E123" s="43">
        <f>'New Results'!C103</f>
        <v>400006</v>
      </c>
      <c r="F123" s="5">
        <f t="shared" ca="1" si="580"/>
        <v>0</v>
      </c>
      <c r="G123" s="5">
        <f t="shared" ca="1" si="581"/>
        <v>0</v>
      </c>
      <c r="H123" s="5">
        <f t="shared" ca="1" si="582"/>
        <v>0</v>
      </c>
      <c r="I123" s="5">
        <f t="shared" ca="1" si="583"/>
        <v>0</v>
      </c>
      <c r="J123" s="5">
        <f t="shared" ca="1" si="584"/>
        <v>0</v>
      </c>
      <c r="K123" s="5">
        <f t="shared" ca="1" si="585"/>
        <v>0</v>
      </c>
      <c r="L123" s="5">
        <f t="shared" ca="1" si="586"/>
        <v>0</v>
      </c>
      <c r="M123" s="5">
        <f t="shared" ca="1" si="587"/>
        <v>0</v>
      </c>
      <c r="N123" s="5">
        <f t="shared" ca="1" si="588"/>
        <v>0</v>
      </c>
      <c r="O123" s="5">
        <f t="shared" ca="1" si="589"/>
        <v>0</v>
      </c>
      <c r="P123" s="5">
        <f t="shared" ca="1" si="590"/>
        <v>0</v>
      </c>
      <c r="Q123" s="5">
        <f t="shared" ca="1" si="590"/>
        <v>0</v>
      </c>
      <c r="R123" s="5">
        <f t="shared" ca="1" si="591"/>
        <v>0</v>
      </c>
      <c r="S123" s="5">
        <f t="shared" ca="1" si="592"/>
        <v>0</v>
      </c>
      <c r="T123" s="5">
        <f t="shared" ca="1" si="593"/>
        <v>0</v>
      </c>
      <c r="U123" s="5">
        <f t="shared" ca="1" si="594"/>
        <v>0</v>
      </c>
      <c r="V123" s="5">
        <f t="shared" ca="1" si="595"/>
        <v>0</v>
      </c>
      <c r="W123" s="5">
        <f t="shared" ca="1" si="596"/>
        <v>0</v>
      </c>
      <c r="X123" s="5">
        <f t="shared" ca="1" si="597"/>
        <v>0</v>
      </c>
      <c r="Y123" s="5">
        <f t="shared" ca="1" si="598"/>
        <v>0</v>
      </c>
      <c r="Z123" s="5">
        <f t="shared" ca="1" si="599"/>
        <v>0</v>
      </c>
      <c r="AA123" s="5">
        <f t="shared" ca="1" si="600"/>
        <v>0</v>
      </c>
      <c r="AB123" s="5">
        <f t="shared" ca="1" si="601"/>
        <v>0</v>
      </c>
      <c r="AC123" s="5">
        <f t="shared" ca="1" si="601"/>
        <v>0</v>
      </c>
      <c r="AD123" s="38">
        <f t="shared" ca="1" si="602"/>
        <v>0</v>
      </c>
      <c r="AE123" s="38">
        <f t="shared" ca="1" si="603"/>
        <v>0</v>
      </c>
      <c r="AF123" s="38">
        <f t="shared" ca="1" si="604"/>
        <v>0</v>
      </c>
      <c r="AG123" s="38">
        <f t="shared" ca="1" si="605"/>
        <v>0</v>
      </c>
      <c r="AH123" s="38">
        <f t="shared" ca="1" si="606"/>
        <v>0</v>
      </c>
      <c r="AI123" s="38">
        <f t="shared" ca="1" si="607"/>
        <v>0</v>
      </c>
      <c r="AJ123" s="38">
        <f t="shared" ca="1" si="608"/>
        <v>0</v>
      </c>
      <c r="AK123" s="38">
        <f t="shared" ca="1" si="609"/>
        <v>0</v>
      </c>
      <c r="AL123" s="34">
        <f t="shared" ca="1" si="631"/>
        <v>51.412598673456493</v>
      </c>
      <c r="AM123" s="34">
        <f t="shared" ca="1" si="632"/>
        <v>51.412598673456493</v>
      </c>
      <c r="AN123" s="25">
        <f t="shared" ca="1" si="462"/>
        <v>0</v>
      </c>
      <c r="AO123" s="35">
        <f t="shared" ca="1" si="576"/>
        <v>109.042</v>
      </c>
      <c r="AP123" s="35">
        <f t="shared" ca="1" si="577"/>
        <v>109.042</v>
      </c>
      <c r="AQ123" s="47">
        <f t="shared" ca="1" si="546"/>
        <v>0</v>
      </c>
      <c r="AR123" s="35">
        <f t="shared" ca="1" si="629"/>
        <v>1.6</v>
      </c>
      <c r="AS123" s="35">
        <f t="shared" ca="1" si="630"/>
        <v>1.6</v>
      </c>
      <c r="AT123" s="49">
        <f t="shared" ca="1" si="547"/>
        <v>0</v>
      </c>
      <c r="AU123" s="5"/>
      <c r="AV123" s="5">
        <f t="shared" ca="1" si="520"/>
        <v>0</v>
      </c>
      <c r="AW123" s="5">
        <f t="shared" ca="1" si="521"/>
        <v>0</v>
      </c>
      <c r="AX123" s="5">
        <f t="shared" ca="1" si="522"/>
        <v>0</v>
      </c>
      <c r="AY123" s="5">
        <f t="shared" ca="1" si="523"/>
        <v>0</v>
      </c>
      <c r="AZ123" s="5">
        <f t="shared" ca="1" si="524"/>
        <v>0</v>
      </c>
      <c r="BA123" s="5">
        <f t="shared" ca="1" si="525"/>
        <v>0</v>
      </c>
      <c r="BB123" s="5">
        <f t="shared" ca="1" si="526"/>
        <v>0</v>
      </c>
      <c r="BC123" s="5">
        <f t="shared" ca="1" si="527"/>
        <v>0</v>
      </c>
      <c r="BD123" s="5">
        <f t="shared" ca="1" si="528"/>
        <v>0</v>
      </c>
      <c r="BE123" s="5">
        <f t="shared" ca="1" si="529"/>
        <v>0</v>
      </c>
      <c r="BF123" s="5">
        <f t="shared" ca="1" si="530"/>
        <v>0</v>
      </c>
      <c r="BG123" s="5">
        <f t="shared" ca="1" si="531"/>
        <v>0</v>
      </c>
      <c r="BH123" s="5">
        <f t="shared" ca="1" si="610"/>
        <v>0</v>
      </c>
      <c r="BI123" s="5">
        <f t="shared" ca="1" si="611"/>
        <v>0</v>
      </c>
      <c r="BJ123" s="5">
        <f t="shared" ca="1" si="612"/>
        <v>0</v>
      </c>
      <c r="BK123" s="5">
        <f t="shared" ca="1" si="613"/>
        <v>0</v>
      </c>
      <c r="BL123" s="5">
        <f t="shared" ca="1" si="614"/>
        <v>0</v>
      </c>
      <c r="BM123" s="5">
        <f t="shared" ca="1" si="615"/>
        <v>0</v>
      </c>
      <c r="BN123" s="5">
        <f t="shared" ca="1" si="616"/>
        <v>0</v>
      </c>
      <c r="BO123" s="5">
        <f t="shared" ca="1" si="617"/>
        <v>0</v>
      </c>
      <c r="BP123" s="5">
        <f t="shared" ca="1" si="618"/>
        <v>0</v>
      </c>
      <c r="BQ123" s="5">
        <f t="shared" ca="1" si="619"/>
        <v>0</v>
      </c>
      <c r="BR123" s="5">
        <f t="shared" ca="1" si="620"/>
        <v>0</v>
      </c>
      <c r="BS123" s="5">
        <f t="shared" ca="1" si="620"/>
        <v>0</v>
      </c>
      <c r="BT123" s="38">
        <f t="shared" ca="1" si="621"/>
        <v>0</v>
      </c>
      <c r="BU123" s="38">
        <f t="shared" ca="1" si="622"/>
        <v>0</v>
      </c>
      <c r="BV123" s="38">
        <f t="shared" ca="1" si="623"/>
        <v>0</v>
      </c>
      <c r="BW123" s="38">
        <f t="shared" ca="1" si="624"/>
        <v>0</v>
      </c>
      <c r="BX123" s="38">
        <f t="shared" ca="1" si="625"/>
        <v>0</v>
      </c>
      <c r="BY123" s="38">
        <f t="shared" ca="1" si="626"/>
        <v>0</v>
      </c>
      <c r="BZ123" s="38">
        <f t="shared" ca="1" si="627"/>
        <v>0</v>
      </c>
      <c r="CA123" s="20">
        <f t="shared" ca="1" si="628"/>
        <v>0</v>
      </c>
      <c r="CB123" s="34">
        <f t="shared" ca="1" si="532"/>
        <v>51.017459510739307</v>
      </c>
      <c r="CC123" s="34">
        <f t="shared" ca="1" si="533"/>
        <v>51.017459510739307</v>
      </c>
      <c r="CD123" s="25">
        <f t="shared" ca="1" si="482"/>
        <v>0</v>
      </c>
      <c r="CE123" s="35">
        <f t="shared" ca="1" si="578"/>
        <v>110.63200000000001</v>
      </c>
      <c r="CF123" s="35">
        <f t="shared" ca="1" si="579"/>
        <v>110.63200000000001</v>
      </c>
      <c r="CG123" s="47">
        <f t="shared" ca="1" si="633"/>
        <v>0</v>
      </c>
      <c r="CJ123" s="5">
        <f t="shared" ca="1" si="548"/>
        <v>226</v>
      </c>
      <c r="CK123" s="5">
        <f t="shared" ca="1" si="549"/>
        <v>202</v>
      </c>
      <c r="CL123" s="66">
        <f t="shared" ca="1" si="550"/>
        <v>0.10619469026548678</v>
      </c>
      <c r="CO123" s="5">
        <f t="shared" ca="1" si="562"/>
        <v>6923680</v>
      </c>
      <c r="CP123" s="5">
        <f t="shared" ca="1" si="562"/>
        <v>95.725499999999997</v>
      </c>
      <c r="CQ123" s="5">
        <f t="shared" ca="1" si="562"/>
        <v>457641</v>
      </c>
      <c r="CR123" s="5">
        <f t="shared" ca="1" si="562"/>
        <v>415161</v>
      </c>
      <c r="CS123" s="5">
        <f t="shared" ca="1" si="562"/>
        <v>2941.92</v>
      </c>
      <c r="CT123" s="5">
        <f t="shared" ca="1" si="562"/>
        <v>290129</v>
      </c>
      <c r="CU123" s="5">
        <f t="shared" ca="1" si="562"/>
        <v>0</v>
      </c>
      <c r="CV123" s="5">
        <f t="shared" ca="1" si="562"/>
        <v>749261</v>
      </c>
      <c r="CW123" s="5">
        <f t="shared" ca="1" si="562"/>
        <v>5008450</v>
      </c>
      <c r="CX123" s="5">
        <f t="shared" ca="1" si="562"/>
        <v>0</v>
      </c>
      <c r="CY123" s="5">
        <f t="shared" ca="1" si="562"/>
        <v>0</v>
      </c>
      <c r="CZ123" s="5">
        <f t="shared" ca="1" si="563"/>
        <v>0</v>
      </c>
      <c r="DA123" s="5"/>
      <c r="DB123" s="5">
        <f t="shared" ca="1" si="564"/>
        <v>20101.599999999999</v>
      </c>
      <c r="DC123" s="5">
        <f t="shared" ca="1" si="564"/>
        <v>14712.4</v>
      </c>
      <c r="DD123" s="5">
        <f t="shared" ca="1" si="564"/>
        <v>0</v>
      </c>
      <c r="DE123" s="5">
        <f t="shared" ca="1" si="564"/>
        <v>0</v>
      </c>
      <c r="DF123" s="5">
        <f t="shared" ca="1" si="564"/>
        <v>0</v>
      </c>
      <c r="DG123" s="5">
        <f t="shared" ca="1" si="564"/>
        <v>0</v>
      </c>
      <c r="DH123" s="5">
        <f t="shared" ca="1" si="564"/>
        <v>5389.24</v>
      </c>
      <c r="DI123" s="5">
        <f t="shared" ca="1" si="564"/>
        <v>0</v>
      </c>
      <c r="DJ123" s="5">
        <f t="shared" ca="1" si="564"/>
        <v>0</v>
      </c>
      <c r="DK123" s="5">
        <f t="shared" ca="1" si="564"/>
        <v>0</v>
      </c>
      <c r="DL123" s="5">
        <f t="shared" ca="1" si="564"/>
        <v>0</v>
      </c>
      <c r="DM123" s="5">
        <f t="shared" ca="1" si="565"/>
        <v>0</v>
      </c>
      <c r="DN123" s="5"/>
      <c r="DO123" s="5">
        <f t="shared" ca="1" si="566"/>
        <v>109.042</v>
      </c>
      <c r="DP123" s="5">
        <f t="shared" ca="1" si="566"/>
        <v>4.6138000000000003</v>
      </c>
      <c r="DQ123" s="5">
        <f t="shared" ca="1" si="566"/>
        <v>32.407200000000003</v>
      </c>
      <c r="DR123" s="5">
        <f t="shared" ca="1" si="566"/>
        <v>19.3673</v>
      </c>
      <c r="DS123" s="5">
        <f t="shared" ca="1" si="566"/>
        <v>0.33251799999999998</v>
      </c>
      <c r="DT123" s="5">
        <f t="shared" ca="1" si="566"/>
        <v>13.686299999999999</v>
      </c>
      <c r="DU123" s="5">
        <f t="shared" ca="1" si="566"/>
        <v>1.5553300000000001</v>
      </c>
      <c r="DV123" s="5">
        <f t="shared" ca="1" si="566"/>
        <v>37.079900000000002</v>
      </c>
      <c r="DW123" s="5"/>
      <c r="DX123" s="20">
        <f t="shared" ca="1" si="483"/>
        <v>51.412598673456493</v>
      </c>
      <c r="DY123" s="20">
        <f t="shared" ca="1" si="484"/>
        <v>2.9514622573021065</v>
      </c>
      <c r="DZ123" s="20">
        <f t="shared" ca="1" si="485"/>
        <v>3.131780067350062</v>
      </c>
      <c r="EA123" s="20">
        <f t="shared" ca="1" si="486"/>
        <v>2.841076180982733</v>
      </c>
      <c r="EB123" s="20">
        <f t="shared" ca="1" si="487"/>
        <v>2.0132475927066178E-2</v>
      </c>
      <c r="EC123" s="20">
        <f t="shared" ca="1" si="488"/>
        <v>1.9854432167576901</v>
      </c>
      <c r="ED123" s="20">
        <f t="shared" ca="1" si="489"/>
        <v>1.0808982949884574</v>
      </c>
      <c r="EE123" s="20">
        <f t="shared" ca="1" si="490"/>
        <v>5.1274266620402775</v>
      </c>
      <c r="EF123" s="20">
        <f t="shared" ca="1" si="491"/>
        <v>34.274385114793944</v>
      </c>
      <c r="EG123" s="20">
        <f t="shared" ca="1" si="492"/>
        <v>0</v>
      </c>
      <c r="EH123" s="20">
        <f t="shared" ca="1" si="493"/>
        <v>0</v>
      </c>
      <c r="EI123" s="5"/>
      <c r="EJ123" s="5"/>
      <c r="EK123" s="5"/>
      <c r="EL123" s="5">
        <f t="shared" ca="1" si="572"/>
        <v>6923680</v>
      </c>
      <c r="EM123" s="5">
        <f t="shared" ca="1" si="572"/>
        <v>95.725499999999997</v>
      </c>
      <c r="EN123" s="5">
        <f t="shared" ca="1" si="572"/>
        <v>457641</v>
      </c>
      <c r="EO123" s="5">
        <f t="shared" ca="1" si="572"/>
        <v>415161</v>
      </c>
      <c r="EP123" s="5">
        <f t="shared" ca="1" si="572"/>
        <v>2941.92</v>
      </c>
      <c r="EQ123" s="5">
        <f t="shared" ca="1" si="572"/>
        <v>290129</v>
      </c>
      <c r="ER123" s="5">
        <f t="shared" ca="1" si="572"/>
        <v>0</v>
      </c>
      <c r="ES123" s="5">
        <f t="shared" ca="1" si="572"/>
        <v>749261</v>
      </c>
      <c r="ET123" s="5">
        <f t="shared" ca="1" si="572"/>
        <v>5008450</v>
      </c>
      <c r="EU123" s="5">
        <f t="shared" ca="1" si="572"/>
        <v>0</v>
      </c>
      <c r="EV123" s="5">
        <f t="shared" ca="1" si="572"/>
        <v>0</v>
      </c>
      <c r="EW123" s="5">
        <f t="shared" ca="1" si="552"/>
        <v>0</v>
      </c>
      <c r="EX123" s="5"/>
      <c r="EY123" s="5">
        <f t="shared" ca="1" si="573"/>
        <v>20101.599999999999</v>
      </c>
      <c r="EZ123" s="5">
        <f t="shared" ca="1" si="573"/>
        <v>14712.4</v>
      </c>
      <c r="FA123" s="5">
        <f t="shared" ca="1" si="573"/>
        <v>0</v>
      </c>
      <c r="FB123" s="5">
        <f t="shared" ca="1" si="573"/>
        <v>0</v>
      </c>
      <c r="FC123" s="5">
        <f t="shared" ca="1" si="573"/>
        <v>0</v>
      </c>
      <c r="FD123" s="5">
        <f t="shared" ca="1" si="573"/>
        <v>0</v>
      </c>
      <c r="FE123" s="5">
        <f t="shared" ca="1" si="573"/>
        <v>5389.24</v>
      </c>
      <c r="FF123" s="5">
        <f t="shared" ca="1" si="573"/>
        <v>0</v>
      </c>
      <c r="FG123" s="5">
        <f t="shared" ca="1" si="573"/>
        <v>0</v>
      </c>
      <c r="FH123" s="5">
        <f t="shared" ca="1" si="573"/>
        <v>0</v>
      </c>
      <c r="FI123" s="5">
        <f t="shared" ca="1" si="573"/>
        <v>0</v>
      </c>
      <c r="FJ123" s="5">
        <f t="shared" ca="1" si="554"/>
        <v>0</v>
      </c>
      <c r="FK123" s="5"/>
      <c r="FL123" s="5">
        <f t="shared" ca="1" si="555"/>
        <v>109.042</v>
      </c>
      <c r="FM123" s="5">
        <f t="shared" ca="1" si="555"/>
        <v>4.6138000000000003</v>
      </c>
      <c r="FN123" s="5">
        <f t="shared" ca="1" si="555"/>
        <v>32.407200000000003</v>
      </c>
      <c r="FO123" s="5">
        <f t="shared" ca="1" si="555"/>
        <v>19.3673</v>
      </c>
      <c r="FP123" s="5">
        <f t="shared" ca="1" si="555"/>
        <v>0.33251799999999998</v>
      </c>
      <c r="FQ123" s="5">
        <f t="shared" ca="1" si="555"/>
        <v>13.686299999999999</v>
      </c>
      <c r="FR123" s="5">
        <f t="shared" ca="1" si="555"/>
        <v>1.5553300000000001</v>
      </c>
      <c r="FS123" s="5">
        <f t="shared" ref="FL123:FS146" ca="1" si="634">OFFSET(INDIRECT($D$21),$C123,FS$19)</f>
        <v>37.079900000000002</v>
      </c>
      <c r="FT123" s="5"/>
      <c r="FU123" s="20">
        <f t="shared" ca="1" si="494"/>
        <v>51.412598673456493</v>
      </c>
      <c r="FV123" s="20">
        <f t="shared" ca="1" si="495"/>
        <v>2.9514622573021065</v>
      </c>
      <c r="FW123" s="20">
        <f t="shared" ca="1" si="496"/>
        <v>3.131780067350062</v>
      </c>
      <c r="FX123" s="20">
        <f t="shared" ca="1" si="497"/>
        <v>2.841076180982733</v>
      </c>
      <c r="FY123" s="20">
        <f t="shared" ca="1" si="498"/>
        <v>2.0132475927066178E-2</v>
      </c>
      <c r="FZ123" s="20">
        <f t="shared" ca="1" si="499"/>
        <v>1.9854432167576901</v>
      </c>
      <c r="GA123" s="20">
        <f t="shared" ca="1" si="500"/>
        <v>1.0808982949884574</v>
      </c>
      <c r="GB123" s="20">
        <f t="shared" ca="1" si="501"/>
        <v>5.1274266620402775</v>
      </c>
      <c r="GC123" s="20">
        <f t="shared" ca="1" si="502"/>
        <v>34.274385114793944</v>
      </c>
      <c r="GD123" s="20">
        <f t="shared" ca="1" si="503"/>
        <v>0</v>
      </c>
      <c r="GE123" s="20">
        <f t="shared" ca="1" si="504"/>
        <v>0</v>
      </c>
      <c r="GF123" s="5"/>
      <c r="GG123" s="5"/>
      <c r="GH123" s="5"/>
      <c r="GI123" s="5">
        <f t="shared" ca="1" si="567"/>
        <v>6885010</v>
      </c>
      <c r="GJ123" s="5">
        <f t="shared" ca="1" si="567"/>
        <v>81.273200000000003</v>
      </c>
      <c r="GK123" s="5">
        <f t="shared" ca="1" si="567"/>
        <v>489524</v>
      </c>
      <c r="GL123" s="5">
        <f t="shared" ca="1" si="567"/>
        <v>501970</v>
      </c>
      <c r="GM123" s="5">
        <f t="shared" ca="1" si="567"/>
        <v>37536.300000000003</v>
      </c>
      <c r="GN123" s="5">
        <f t="shared" ca="1" si="567"/>
        <v>98183.1</v>
      </c>
      <c r="GO123" s="5">
        <f t="shared" ca="1" si="567"/>
        <v>0</v>
      </c>
      <c r="GP123" s="5">
        <f t="shared" ca="1" si="567"/>
        <v>749263</v>
      </c>
      <c r="GQ123" s="5">
        <f t="shared" ca="1" si="567"/>
        <v>5008450</v>
      </c>
      <c r="GR123" s="5">
        <f t="shared" ca="1" si="567"/>
        <v>0</v>
      </c>
      <c r="GS123" s="5">
        <f t="shared" ca="1" si="567"/>
        <v>0</v>
      </c>
      <c r="GT123" s="5">
        <f t="shared" ca="1" si="568"/>
        <v>0</v>
      </c>
      <c r="GU123" s="5"/>
      <c r="GV123" s="5">
        <f t="shared" ca="1" si="569"/>
        <v>19450.900000000001</v>
      </c>
      <c r="GW123" s="5">
        <f t="shared" ca="1" si="569"/>
        <v>14063.1</v>
      </c>
      <c r="GX123" s="5">
        <f t="shared" ca="1" si="569"/>
        <v>0</v>
      </c>
      <c r="GY123" s="5">
        <f t="shared" ca="1" si="569"/>
        <v>0</v>
      </c>
      <c r="GZ123" s="5">
        <f t="shared" ca="1" si="569"/>
        <v>0</v>
      </c>
      <c r="HA123" s="5">
        <f t="shared" ca="1" si="569"/>
        <v>0</v>
      </c>
      <c r="HB123" s="5">
        <f t="shared" ca="1" si="569"/>
        <v>5387.72</v>
      </c>
      <c r="HC123" s="5">
        <f t="shared" ca="1" si="569"/>
        <v>0</v>
      </c>
      <c r="HD123" s="5">
        <f t="shared" ca="1" si="569"/>
        <v>0</v>
      </c>
      <c r="HE123" s="5">
        <f t="shared" ca="1" si="569"/>
        <v>0</v>
      </c>
      <c r="HF123" s="5">
        <f t="shared" ca="1" si="569"/>
        <v>0</v>
      </c>
      <c r="HG123" s="5">
        <f t="shared" ca="1" si="570"/>
        <v>0</v>
      </c>
      <c r="HH123" s="5"/>
      <c r="HI123" s="5">
        <f t="shared" ca="1" si="571"/>
        <v>110.63200000000001</v>
      </c>
      <c r="HJ123" s="5">
        <f t="shared" ca="1" si="571"/>
        <v>4.4874999999999998</v>
      </c>
      <c r="HK123" s="5">
        <f t="shared" ca="1" si="571"/>
        <v>34.814799999999998</v>
      </c>
      <c r="HL123" s="5">
        <f t="shared" ca="1" si="571"/>
        <v>24.365600000000001</v>
      </c>
      <c r="HM123" s="5">
        <f t="shared" ca="1" si="571"/>
        <v>2.8952599999999999</v>
      </c>
      <c r="HN123" s="5">
        <f t="shared" ca="1" si="571"/>
        <v>5.4338199999999999</v>
      </c>
      <c r="HO123" s="5">
        <f t="shared" ca="1" si="571"/>
        <v>1.5548900000000001</v>
      </c>
      <c r="HP123" s="5">
        <f t="shared" ca="1" si="571"/>
        <v>37.08</v>
      </c>
      <c r="HQ123" s="5"/>
      <c r="HR123" s="20">
        <f t="shared" ca="1" si="535"/>
        <v>51.017459510739307</v>
      </c>
      <c r="HS123" s="20">
        <f t="shared" ca="1" si="536"/>
        <v>2.8211358536959299</v>
      </c>
      <c r="HT123" s="20">
        <f t="shared" ca="1" si="537"/>
        <v>3.3499653782975556</v>
      </c>
      <c r="HU123" s="20">
        <f t="shared" ca="1" si="538"/>
        <v>3.4351372372836142</v>
      </c>
      <c r="HV123" s="20">
        <f t="shared" ca="1" si="539"/>
        <v>0.25687260569326642</v>
      </c>
      <c r="HW123" s="20">
        <f t="shared" ca="1" si="540"/>
        <v>0.67189756934067946</v>
      </c>
      <c r="HX123" s="20">
        <f t="shared" ca="1" si="541"/>
        <v>1.0805934346726462</v>
      </c>
      <c r="HY123" s="20">
        <f t="shared" ca="1" si="542"/>
        <v>5.1274403486639297</v>
      </c>
      <c r="HZ123" s="20">
        <f t="shared" ca="1" si="543"/>
        <v>34.274385114793944</v>
      </c>
      <c r="IA123" s="20">
        <f t="shared" ca="1" si="544"/>
        <v>0</v>
      </c>
      <c r="IB123" s="20">
        <f t="shared" ca="1" si="545"/>
        <v>0</v>
      </c>
      <c r="IC123" s="5"/>
      <c r="ID123" s="5"/>
      <c r="IE123" s="5"/>
      <c r="IF123" s="5">
        <f t="shared" ca="1" si="574"/>
        <v>6885010</v>
      </c>
      <c r="IG123" s="5">
        <f t="shared" ca="1" si="574"/>
        <v>81.273200000000003</v>
      </c>
      <c r="IH123" s="5">
        <f t="shared" ca="1" si="574"/>
        <v>489524</v>
      </c>
      <c r="II123" s="5">
        <f t="shared" ca="1" si="574"/>
        <v>501970</v>
      </c>
      <c r="IJ123" s="5">
        <f t="shared" ca="1" si="574"/>
        <v>37536.300000000003</v>
      </c>
      <c r="IK123" s="5">
        <f t="shared" ca="1" si="574"/>
        <v>98183.1</v>
      </c>
      <c r="IL123" s="5">
        <f t="shared" ca="1" si="574"/>
        <v>0</v>
      </c>
      <c r="IM123" s="5">
        <f t="shared" ca="1" si="574"/>
        <v>749263</v>
      </c>
      <c r="IN123" s="5">
        <f t="shared" ca="1" si="574"/>
        <v>5008450</v>
      </c>
      <c r="IO123" s="5">
        <f t="shared" ca="1" si="574"/>
        <v>0</v>
      </c>
      <c r="IP123" s="5">
        <f t="shared" ca="1" si="574"/>
        <v>0</v>
      </c>
      <c r="IQ123" s="5">
        <f t="shared" ca="1" si="557"/>
        <v>0</v>
      </c>
      <c r="IR123" s="5"/>
      <c r="IS123" s="5">
        <f t="shared" ca="1" si="575"/>
        <v>19450.900000000001</v>
      </c>
      <c r="IT123" s="5">
        <f t="shared" ca="1" si="575"/>
        <v>14063.1</v>
      </c>
      <c r="IU123" s="5">
        <f t="shared" ca="1" si="575"/>
        <v>0</v>
      </c>
      <c r="IV123" s="5">
        <f t="shared" ca="1" si="575"/>
        <v>0</v>
      </c>
      <c r="IW123" s="5">
        <f t="shared" ca="1" si="575"/>
        <v>0</v>
      </c>
      <c r="IX123" s="5">
        <f t="shared" ca="1" si="575"/>
        <v>0</v>
      </c>
      <c r="IY123" s="5">
        <f t="shared" ca="1" si="575"/>
        <v>5387.72</v>
      </c>
      <c r="IZ123" s="5">
        <f t="shared" ca="1" si="575"/>
        <v>0</v>
      </c>
      <c r="JA123" s="5">
        <f t="shared" ca="1" si="575"/>
        <v>0</v>
      </c>
      <c r="JB123" s="5">
        <f t="shared" ca="1" si="575"/>
        <v>0</v>
      </c>
      <c r="JC123" s="5">
        <f t="shared" ca="1" si="575"/>
        <v>0</v>
      </c>
      <c r="JD123" s="5">
        <f t="shared" ca="1" si="559"/>
        <v>0</v>
      </c>
      <c r="JE123" s="5"/>
      <c r="JF123" s="5">
        <f t="shared" ca="1" si="560"/>
        <v>110.63200000000001</v>
      </c>
      <c r="JG123" s="5">
        <f t="shared" ca="1" si="560"/>
        <v>4.4874999999999998</v>
      </c>
      <c r="JH123" s="5">
        <f t="shared" ca="1" si="560"/>
        <v>34.814799999999998</v>
      </c>
      <c r="JI123" s="5">
        <f t="shared" ca="1" si="560"/>
        <v>24.365600000000001</v>
      </c>
      <c r="JJ123" s="5">
        <f t="shared" ca="1" si="560"/>
        <v>2.8952599999999999</v>
      </c>
      <c r="JK123" s="5">
        <f t="shared" ca="1" si="560"/>
        <v>5.4338199999999999</v>
      </c>
      <c r="JL123" s="5">
        <f t="shared" ca="1" si="560"/>
        <v>1.5548900000000001</v>
      </c>
      <c r="JM123" s="5">
        <f t="shared" ref="JF123:JM146" ca="1" si="635">OFFSET(INDIRECT($D$21),$C123,JM$19)</f>
        <v>37.08</v>
      </c>
      <c r="JN123" s="5"/>
      <c r="JO123" s="20">
        <f t="shared" ca="1" si="505"/>
        <v>51.017459510739307</v>
      </c>
      <c r="JP123" s="20">
        <f t="shared" ca="1" si="506"/>
        <v>2.8211358536959299</v>
      </c>
      <c r="JQ123" s="20">
        <f t="shared" ca="1" si="507"/>
        <v>3.3499653782975556</v>
      </c>
      <c r="JR123" s="20">
        <f t="shared" ca="1" si="508"/>
        <v>3.4351372372836142</v>
      </c>
      <c r="JS123" s="20">
        <f t="shared" ca="1" si="509"/>
        <v>0.25687260569326642</v>
      </c>
      <c r="JT123" s="20">
        <f t="shared" ca="1" si="510"/>
        <v>0.67189756934067946</v>
      </c>
      <c r="JU123" s="20">
        <f t="shared" ca="1" si="511"/>
        <v>1.0805934346726462</v>
      </c>
      <c r="JV123" s="20">
        <f t="shared" ca="1" si="512"/>
        <v>5.1274403486639297</v>
      </c>
      <c r="JW123" s="20">
        <f t="shared" ca="1" si="513"/>
        <v>34.274385114793944</v>
      </c>
      <c r="JX123" s="20">
        <f t="shared" ca="1" si="514"/>
        <v>0</v>
      </c>
      <c r="JY123" s="20">
        <f t="shared" ca="1" si="515"/>
        <v>0</v>
      </c>
    </row>
    <row r="124" spans="1:285" ht="15" customHeight="1" x14ac:dyDescent="0.25">
      <c r="A124" s="5">
        <f>IF('Old Results'!E104='New Results'!E104,'New Results'!E104,"0")</f>
        <v>498589</v>
      </c>
      <c r="B124" s="5">
        <f t="shared" si="561"/>
        <v>400</v>
      </c>
      <c r="C124" s="28">
        <f t="shared" si="413"/>
        <v>103</v>
      </c>
      <c r="D124" s="43">
        <f>'Old Results'!C104</f>
        <v>400007</v>
      </c>
      <c r="E124" s="43">
        <f>'New Results'!C104</f>
        <v>400007</v>
      </c>
      <c r="F124" s="5">
        <f t="shared" ca="1" si="580"/>
        <v>0</v>
      </c>
      <c r="G124" s="5">
        <f t="shared" ca="1" si="581"/>
        <v>0</v>
      </c>
      <c r="H124" s="5">
        <f t="shared" ca="1" si="582"/>
        <v>0</v>
      </c>
      <c r="I124" s="5">
        <f t="shared" ca="1" si="583"/>
        <v>0</v>
      </c>
      <c r="J124" s="5">
        <f t="shared" ca="1" si="584"/>
        <v>0</v>
      </c>
      <c r="K124" s="5">
        <f t="shared" ca="1" si="585"/>
        <v>0</v>
      </c>
      <c r="L124" s="5">
        <f t="shared" ca="1" si="586"/>
        <v>0</v>
      </c>
      <c r="M124" s="5">
        <f t="shared" ca="1" si="587"/>
        <v>0</v>
      </c>
      <c r="N124" s="5">
        <f t="shared" ca="1" si="588"/>
        <v>0</v>
      </c>
      <c r="O124" s="5">
        <f t="shared" ca="1" si="589"/>
        <v>0</v>
      </c>
      <c r="P124" s="5">
        <f t="shared" ca="1" si="590"/>
        <v>0</v>
      </c>
      <c r="Q124" s="5">
        <f t="shared" ca="1" si="590"/>
        <v>0</v>
      </c>
      <c r="R124" s="5">
        <f t="shared" ca="1" si="591"/>
        <v>0</v>
      </c>
      <c r="S124" s="5">
        <f t="shared" ca="1" si="592"/>
        <v>0</v>
      </c>
      <c r="T124" s="5">
        <f t="shared" ca="1" si="593"/>
        <v>0</v>
      </c>
      <c r="U124" s="5">
        <f t="shared" ca="1" si="594"/>
        <v>0</v>
      </c>
      <c r="V124" s="5">
        <f t="shared" ca="1" si="595"/>
        <v>0</v>
      </c>
      <c r="W124" s="5">
        <f t="shared" ca="1" si="596"/>
        <v>0</v>
      </c>
      <c r="X124" s="5">
        <f t="shared" ca="1" si="597"/>
        <v>0</v>
      </c>
      <c r="Y124" s="5">
        <f t="shared" ca="1" si="598"/>
        <v>0</v>
      </c>
      <c r="Z124" s="5">
        <f t="shared" ca="1" si="599"/>
        <v>0</v>
      </c>
      <c r="AA124" s="5">
        <f t="shared" ca="1" si="600"/>
        <v>0</v>
      </c>
      <c r="AB124" s="5">
        <f t="shared" ca="1" si="601"/>
        <v>0</v>
      </c>
      <c r="AC124" s="5">
        <f t="shared" ca="1" si="601"/>
        <v>0</v>
      </c>
      <c r="AD124" s="38">
        <f t="shared" ca="1" si="602"/>
        <v>0</v>
      </c>
      <c r="AE124" s="38">
        <f t="shared" ca="1" si="603"/>
        <v>0</v>
      </c>
      <c r="AF124" s="38">
        <f t="shared" ca="1" si="604"/>
        <v>0</v>
      </c>
      <c r="AG124" s="38">
        <f t="shared" ca="1" si="605"/>
        <v>0</v>
      </c>
      <c r="AH124" s="38">
        <f t="shared" ca="1" si="606"/>
        <v>0</v>
      </c>
      <c r="AI124" s="38">
        <f t="shared" ca="1" si="607"/>
        <v>0</v>
      </c>
      <c r="AJ124" s="38">
        <f t="shared" ca="1" si="608"/>
        <v>0</v>
      </c>
      <c r="AK124" s="38">
        <f t="shared" ca="1" si="609"/>
        <v>0</v>
      </c>
      <c r="AL124" s="34">
        <f t="shared" ca="1" si="631"/>
        <v>27.984981698352751</v>
      </c>
      <c r="AM124" s="34">
        <f t="shared" ca="1" si="632"/>
        <v>27.984981698352751</v>
      </c>
      <c r="AN124" s="25">
        <f t="shared" ca="1" si="462"/>
        <v>0</v>
      </c>
      <c r="AO124" s="35">
        <f t="shared" ca="1" si="576"/>
        <v>88.189400000000006</v>
      </c>
      <c r="AP124" s="35">
        <f t="shared" ca="1" si="577"/>
        <v>88.189400000000006</v>
      </c>
      <c r="AQ124" s="47">
        <f t="shared" ca="1" si="546"/>
        <v>0</v>
      </c>
      <c r="AR124" s="35">
        <f t="shared" ca="1" si="629"/>
        <v>2.2999999999999998</v>
      </c>
      <c r="AS124" s="35">
        <f t="shared" ca="1" si="630"/>
        <v>2.2999999999999998</v>
      </c>
      <c r="AT124" s="49">
        <f t="shared" ca="1" si="547"/>
        <v>0</v>
      </c>
      <c r="AU124" s="5"/>
      <c r="AV124" s="5">
        <f t="shared" ca="1" si="520"/>
        <v>0</v>
      </c>
      <c r="AW124" s="5">
        <f t="shared" ca="1" si="521"/>
        <v>0</v>
      </c>
      <c r="AX124" s="5">
        <f t="shared" ca="1" si="522"/>
        <v>0</v>
      </c>
      <c r="AY124" s="5">
        <f t="shared" ca="1" si="523"/>
        <v>0</v>
      </c>
      <c r="AZ124" s="5">
        <f t="shared" ca="1" si="524"/>
        <v>0</v>
      </c>
      <c r="BA124" s="5">
        <f t="shared" ca="1" si="525"/>
        <v>0</v>
      </c>
      <c r="BB124" s="5">
        <f t="shared" ca="1" si="526"/>
        <v>0</v>
      </c>
      <c r="BC124" s="5">
        <f t="shared" ca="1" si="527"/>
        <v>0</v>
      </c>
      <c r="BD124" s="5">
        <f t="shared" ca="1" si="528"/>
        <v>0</v>
      </c>
      <c r="BE124" s="5">
        <f t="shared" ca="1" si="529"/>
        <v>0</v>
      </c>
      <c r="BF124" s="5">
        <f t="shared" ca="1" si="530"/>
        <v>0</v>
      </c>
      <c r="BG124" s="5">
        <f t="shared" ca="1" si="531"/>
        <v>0</v>
      </c>
      <c r="BH124" s="5">
        <f t="shared" ca="1" si="610"/>
        <v>0</v>
      </c>
      <c r="BI124" s="5">
        <f t="shared" ca="1" si="611"/>
        <v>0</v>
      </c>
      <c r="BJ124" s="5">
        <f t="shared" ca="1" si="612"/>
        <v>0</v>
      </c>
      <c r="BK124" s="5">
        <f t="shared" ca="1" si="613"/>
        <v>0</v>
      </c>
      <c r="BL124" s="5">
        <f t="shared" ca="1" si="614"/>
        <v>0</v>
      </c>
      <c r="BM124" s="5">
        <f t="shared" ca="1" si="615"/>
        <v>0</v>
      </c>
      <c r="BN124" s="5">
        <f t="shared" ca="1" si="616"/>
        <v>0</v>
      </c>
      <c r="BO124" s="5">
        <f t="shared" ca="1" si="617"/>
        <v>0</v>
      </c>
      <c r="BP124" s="5">
        <f t="shared" ca="1" si="618"/>
        <v>0</v>
      </c>
      <c r="BQ124" s="5">
        <f t="shared" ca="1" si="619"/>
        <v>0</v>
      </c>
      <c r="BR124" s="5">
        <f t="shared" ca="1" si="620"/>
        <v>0</v>
      </c>
      <c r="BS124" s="5">
        <f t="shared" ca="1" si="620"/>
        <v>0</v>
      </c>
      <c r="BT124" s="38">
        <f t="shared" ca="1" si="621"/>
        <v>0</v>
      </c>
      <c r="BU124" s="38">
        <f t="shared" ca="1" si="622"/>
        <v>0</v>
      </c>
      <c r="BV124" s="38">
        <f t="shared" ca="1" si="623"/>
        <v>0</v>
      </c>
      <c r="BW124" s="38">
        <f t="shared" ca="1" si="624"/>
        <v>0</v>
      </c>
      <c r="BX124" s="38">
        <f t="shared" ca="1" si="625"/>
        <v>0</v>
      </c>
      <c r="BY124" s="38">
        <f t="shared" ca="1" si="626"/>
        <v>0</v>
      </c>
      <c r="BZ124" s="38">
        <f t="shared" ca="1" si="627"/>
        <v>0</v>
      </c>
      <c r="CA124" s="20">
        <f t="shared" ca="1" si="628"/>
        <v>0</v>
      </c>
      <c r="CB124" s="34">
        <f t="shared" ca="1" si="532"/>
        <v>27.980572615922132</v>
      </c>
      <c r="CC124" s="34">
        <f t="shared" ca="1" si="533"/>
        <v>27.980572615922132</v>
      </c>
      <c r="CD124" s="25">
        <f t="shared" ca="1" si="482"/>
        <v>0</v>
      </c>
      <c r="CE124" s="35">
        <f t="shared" ca="1" si="578"/>
        <v>90.485100000000003</v>
      </c>
      <c r="CF124" s="35">
        <f t="shared" ca="1" si="579"/>
        <v>90.485100000000003</v>
      </c>
      <c r="CG124" s="47">
        <f t="shared" ca="1" si="633"/>
        <v>0</v>
      </c>
      <c r="CJ124" s="5">
        <f t="shared" ca="1" si="548"/>
        <v>199</v>
      </c>
      <c r="CK124" s="5">
        <f t="shared" ca="1" si="549"/>
        <v>158</v>
      </c>
      <c r="CL124" s="66">
        <f t="shared" ca="1" si="550"/>
        <v>0.20603015075376885</v>
      </c>
      <c r="CO124" s="5">
        <f t="shared" ca="1" si="562"/>
        <v>3639670</v>
      </c>
      <c r="CP124" s="5">
        <f t="shared" ca="1" si="562"/>
        <v>64.161100000000005</v>
      </c>
      <c r="CQ124" s="5">
        <f t="shared" ref="CO124:CZ146" ca="1" si="636">OFFSET(INDIRECT($E$21),$C124,CQ$19)</f>
        <v>307915</v>
      </c>
      <c r="CR124" s="5">
        <f t="shared" ca="1" si="636"/>
        <v>238818</v>
      </c>
      <c r="CS124" s="5">
        <f t="shared" ca="1" si="636"/>
        <v>3915.53</v>
      </c>
      <c r="CT124" s="5">
        <f t="shared" ca="1" si="636"/>
        <v>223335</v>
      </c>
      <c r="CU124" s="5">
        <f t="shared" ca="1" si="636"/>
        <v>0</v>
      </c>
      <c r="CV124" s="5">
        <f t="shared" ca="1" si="636"/>
        <v>730044</v>
      </c>
      <c r="CW124" s="5">
        <f t="shared" ca="1" si="636"/>
        <v>2135580</v>
      </c>
      <c r="CX124" s="5">
        <f t="shared" ca="1" si="636"/>
        <v>0</v>
      </c>
      <c r="CY124" s="5">
        <f t="shared" ca="1" si="636"/>
        <v>0</v>
      </c>
      <c r="CZ124" s="5">
        <f t="shared" ca="1" si="636"/>
        <v>0</v>
      </c>
      <c r="DA124" s="5"/>
      <c r="DB124" s="5">
        <f t="shared" ca="1" si="564"/>
        <v>15344.5</v>
      </c>
      <c r="DC124" s="5">
        <f t="shared" ca="1" si="564"/>
        <v>9861.1200000000008</v>
      </c>
      <c r="DD124" s="5">
        <f t="shared" ref="DB124:DM146" ca="1" si="637">OFFSET(INDIRECT($E$21),$C124,DD$19)</f>
        <v>0</v>
      </c>
      <c r="DE124" s="5">
        <f t="shared" ca="1" si="637"/>
        <v>0</v>
      </c>
      <c r="DF124" s="5">
        <f t="shared" ca="1" si="637"/>
        <v>0</v>
      </c>
      <c r="DG124" s="5">
        <f t="shared" ca="1" si="637"/>
        <v>0</v>
      </c>
      <c r="DH124" s="5">
        <f t="shared" ca="1" si="637"/>
        <v>5483.43</v>
      </c>
      <c r="DI124" s="5">
        <f t="shared" ca="1" si="637"/>
        <v>0</v>
      </c>
      <c r="DJ124" s="5">
        <f t="shared" ca="1" si="637"/>
        <v>0</v>
      </c>
      <c r="DK124" s="5">
        <f t="shared" ca="1" si="637"/>
        <v>0</v>
      </c>
      <c r="DL124" s="5">
        <f t="shared" ca="1" si="637"/>
        <v>0</v>
      </c>
      <c r="DM124" s="5">
        <f t="shared" ca="1" si="637"/>
        <v>0</v>
      </c>
      <c r="DN124" s="5"/>
      <c r="DO124" s="5">
        <f t="shared" ca="1" si="566"/>
        <v>88.189400000000006</v>
      </c>
      <c r="DP124" s="5">
        <f t="shared" ca="1" si="566"/>
        <v>3.1145900000000002</v>
      </c>
      <c r="DQ124" s="5">
        <f t="shared" ca="1" si="566"/>
        <v>23.857900000000001</v>
      </c>
      <c r="DR124" s="5">
        <f t="shared" ca="1" si="566"/>
        <v>11.890599999999999</v>
      </c>
      <c r="DS124" s="5">
        <f t="shared" ca="1" si="566"/>
        <v>0.49950899999999998</v>
      </c>
      <c r="DT124" s="5">
        <f t="shared" ca="1" si="566"/>
        <v>10.779400000000001</v>
      </c>
      <c r="DU124" s="5">
        <f t="shared" ca="1" si="566"/>
        <v>1.5938699999999999</v>
      </c>
      <c r="DV124" s="5">
        <f t="shared" ca="1" si="566"/>
        <v>36.453499999999998</v>
      </c>
      <c r="DW124" s="5"/>
      <c r="DX124" s="20">
        <f t="shared" ca="1" si="483"/>
        <v>27.984981698352751</v>
      </c>
      <c r="DY124" s="20">
        <f t="shared" ca="1" si="484"/>
        <v>1.9782444411593521</v>
      </c>
      <c r="DZ124" s="20">
        <f t="shared" ca="1" si="485"/>
        <v>2.1071583608944442</v>
      </c>
      <c r="EA124" s="20">
        <f t="shared" ca="1" si="486"/>
        <v>1.6343060436551948</v>
      </c>
      <c r="EB124" s="20">
        <f t="shared" ca="1" si="487"/>
        <v>2.6795192753951654E-2</v>
      </c>
      <c r="EC124" s="20">
        <f t="shared" ca="1" si="488"/>
        <v>1.5283510466536567</v>
      </c>
      <c r="ED124" s="20">
        <f t="shared" ca="1" si="489"/>
        <v>1.0997896062688908</v>
      </c>
      <c r="EE124" s="20">
        <f t="shared" ca="1" si="490"/>
        <v>4.9959187386805564</v>
      </c>
      <c r="EF124" s="20">
        <f t="shared" ca="1" si="491"/>
        <v>14.614439869311196</v>
      </c>
      <c r="EG124" s="20">
        <f t="shared" ca="1" si="492"/>
        <v>0</v>
      </c>
      <c r="EH124" s="20">
        <f t="shared" ca="1" si="493"/>
        <v>0</v>
      </c>
      <c r="EI124" s="5"/>
      <c r="EJ124" s="5"/>
      <c r="EK124" s="5"/>
      <c r="EL124" s="5">
        <f t="shared" ca="1" si="572"/>
        <v>3639670</v>
      </c>
      <c r="EM124" s="5">
        <f t="shared" ca="1" si="572"/>
        <v>64.161100000000005</v>
      </c>
      <c r="EN124" s="5">
        <f t="shared" ca="1" si="572"/>
        <v>307915</v>
      </c>
      <c r="EO124" s="5">
        <f t="shared" ca="1" si="572"/>
        <v>238818</v>
      </c>
      <c r="EP124" s="5">
        <f t="shared" ca="1" si="572"/>
        <v>3915.53</v>
      </c>
      <c r="EQ124" s="5">
        <f t="shared" ca="1" si="572"/>
        <v>223335</v>
      </c>
      <c r="ER124" s="5">
        <f t="shared" ca="1" si="572"/>
        <v>0</v>
      </c>
      <c r="ES124" s="5">
        <f t="shared" ca="1" si="572"/>
        <v>730044</v>
      </c>
      <c r="ET124" s="5">
        <f t="shared" ca="1" si="572"/>
        <v>2135580</v>
      </c>
      <c r="EU124" s="5">
        <f t="shared" ca="1" si="572"/>
        <v>0</v>
      </c>
      <c r="EV124" s="5">
        <f t="shared" ca="1" si="572"/>
        <v>0</v>
      </c>
      <c r="EW124" s="5">
        <f t="shared" ca="1" si="552"/>
        <v>0</v>
      </c>
      <c r="EX124" s="5"/>
      <c r="EY124" s="5">
        <f t="shared" ca="1" si="573"/>
        <v>15344.5</v>
      </c>
      <c r="EZ124" s="5">
        <f t="shared" ca="1" si="573"/>
        <v>9861.1200000000008</v>
      </c>
      <c r="FA124" s="5">
        <f t="shared" ca="1" si="573"/>
        <v>0</v>
      </c>
      <c r="FB124" s="5">
        <f t="shared" ca="1" si="573"/>
        <v>0</v>
      </c>
      <c r="FC124" s="5">
        <f t="shared" ca="1" si="573"/>
        <v>0</v>
      </c>
      <c r="FD124" s="5">
        <f t="shared" ca="1" si="573"/>
        <v>0</v>
      </c>
      <c r="FE124" s="5">
        <f t="shared" ca="1" si="573"/>
        <v>5483.43</v>
      </c>
      <c r="FF124" s="5">
        <f t="shared" ca="1" si="573"/>
        <v>0</v>
      </c>
      <c r="FG124" s="5">
        <f t="shared" ca="1" si="573"/>
        <v>0</v>
      </c>
      <c r="FH124" s="5">
        <f t="shared" ca="1" si="573"/>
        <v>0</v>
      </c>
      <c r="FI124" s="5">
        <f t="shared" ca="1" si="573"/>
        <v>0</v>
      </c>
      <c r="FJ124" s="5">
        <f t="shared" ca="1" si="554"/>
        <v>0</v>
      </c>
      <c r="FK124" s="5"/>
      <c r="FL124" s="5">
        <f t="shared" ca="1" si="634"/>
        <v>88.189400000000006</v>
      </c>
      <c r="FM124" s="5">
        <f t="shared" ca="1" si="634"/>
        <v>3.1145900000000002</v>
      </c>
      <c r="FN124" s="5">
        <f t="shared" ca="1" si="634"/>
        <v>23.857900000000001</v>
      </c>
      <c r="FO124" s="5">
        <f t="shared" ca="1" si="634"/>
        <v>11.890599999999999</v>
      </c>
      <c r="FP124" s="5">
        <f t="shared" ca="1" si="634"/>
        <v>0.49950899999999998</v>
      </c>
      <c r="FQ124" s="5">
        <f t="shared" ca="1" si="634"/>
        <v>10.779400000000001</v>
      </c>
      <c r="FR124" s="5">
        <f t="shared" ca="1" si="634"/>
        <v>1.5938699999999999</v>
      </c>
      <c r="FS124" s="5">
        <f t="shared" ca="1" si="634"/>
        <v>36.453499999999998</v>
      </c>
      <c r="FT124" s="5"/>
      <c r="FU124" s="20">
        <f t="shared" ca="1" si="494"/>
        <v>27.984981698352751</v>
      </c>
      <c r="FV124" s="20">
        <f t="shared" ca="1" si="495"/>
        <v>1.9782444411593521</v>
      </c>
      <c r="FW124" s="20">
        <f t="shared" ca="1" si="496"/>
        <v>2.1071583608944442</v>
      </c>
      <c r="FX124" s="20">
        <f t="shared" ca="1" si="497"/>
        <v>1.6343060436551948</v>
      </c>
      <c r="FY124" s="20">
        <f t="shared" ca="1" si="498"/>
        <v>2.6795192753951654E-2</v>
      </c>
      <c r="FZ124" s="20">
        <f t="shared" ca="1" si="499"/>
        <v>1.5283510466536567</v>
      </c>
      <c r="GA124" s="20">
        <f t="shared" ca="1" si="500"/>
        <v>1.0997896062688908</v>
      </c>
      <c r="GB124" s="20">
        <f t="shared" ca="1" si="501"/>
        <v>4.9959187386805564</v>
      </c>
      <c r="GC124" s="20">
        <f t="shared" ca="1" si="502"/>
        <v>14.614439869311196</v>
      </c>
      <c r="GD124" s="20">
        <f t="shared" ca="1" si="503"/>
        <v>0</v>
      </c>
      <c r="GE124" s="20">
        <f t="shared" ca="1" si="504"/>
        <v>0</v>
      </c>
      <c r="GF124" s="5"/>
      <c r="GG124" s="5"/>
      <c r="GH124" s="5"/>
      <c r="GI124" s="5">
        <f t="shared" ca="1" si="567"/>
        <v>3639310</v>
      </c>
      <c r="GJ124" s="5">
        <f t="shared" ca="1" si="567"/>
        <v>57.003700000000002</v>
      </c>
      <c r="GK124" s="5">
        <f t="shared" ref="GI124:GT146" ca="1" si="638">OFFSET(INDIRECT($E$21),$C124,GK$19)</f>
        <v>244518</v>
      </c>
      <c r="GL124" s="5">
        <f t="shared" ca="1" si="638"/>
        <v>397767</v>
      </c>
      <c r="GM124" s="5">
        <f t="shared" ca="1" si="638"/>
        <v>30310.400000000001</v>
      </c>
      <c r="GN124" s="5">
        <f t="shared" ca="1" si="638"/>
        <v>101033</v>
      </c>
      <c r="GO124" s="5">
        <f t="shared" ca="1" si="638"/>
        <v>0</v>
      </c>
      <c r="GP124" s="5">
        <f t="shared" ca="1" si="638"/>
        <v>730046</v>
      </c>
      <c r="GQ124" s="5">
        <f t="shared" ca="1" si="638"/>
        <v>2135580</v>
      </c>
      <c r="GR124" s="5">
        <f t="shared" ca="1" si="638"/>
        <v>0</v>
      </c>
      <c r="GS124" s="5">
        <f t="shared" ca="1" si="638"/>
        <v>0</v>
      </c>
      <c r="GT124" s="5">
        <f t="shared" ca="1" si="638"/>
        <v>0</v>
      </c>
      <c r="GU124" s="5"/>
      <c r="GV124" s="5">
        <f t="shared" ca="1" si="569"/>
        <v>15334.8</v>
      </c>
      <c r="GW124" s="5">
        <f t="shared" ca="1" si="569"/>
        <v>9852.82</v>
      </c>
      <c r="GX124" s="5">
        <f t="shared" ref="GV124:HG146" ca="1" si="639">OFFSET(INDIRECT($E$21),$C124,GX$19)</f>
        <v>0</v>
      </c>
      <c r="GY124" s="5">
        <f t="shared" ca="1" si="639"/>
        <v>0</v>
      </c>
      <c r="GZ124" s="5">
        <f t="shared" ca="1" si="639"/>
        <v>0</v>
      </c>
      <c r="HA124" s="5">
        <f t="shared" ca="1" si="639"/>
        <v>0</v>
      </c>
      <c r="HB124" s="5">
        <f t="shared" ca="1" si="639"/>
        <v>5481.96</v>
      </c>
      <c r="HC124" s="5">
        <f t="shared" ca="1" si="639"/>
        <v>0</v>
      </c>
      <c r="HD124" s="5">
        <f t="shared" ca="1" si="639"/>
        <v>0</v>
      </c>
      <c r="HE124" s="5">
        <f t="shared" ca="1" si="639"/>
        <v>0</v>
      </c>
      <c r="HF124" s="5">
        <f t="shared" ca="1" si="639"/>
        <v>0</v>
      </c>
      <c r="HG124" s="5">
        <f t="shared" ca="1" si="639"/>
        <v>0</v>
      </c>
      <c r="HH124" s="5"/>
      <c r="HI124" s="5">
        <f t="shared" ca="1" si="571"/>
        <v>90.485100000000003</v>
      </c>
      <c r="HJ124" s="5">
        <f t="shared" ca="1" si="571"/>
        <v>3.1055100000000002</v>
      </c>
      <c r="HK124" s="5">
        <f t="shared" ca="1" si="571"/>
        <v>20.7926</v>
      </c>
      <c r="HL124" s="5">
        <f t="shared" ca="1" si="571"/>
        <v>20.316199999999998</v>
      </c>
      <c r="HM124" s="5">
        <f t="shared" ca="1" si="571"/>
        <v>2.5818699999999999</v>
      </c>
      <c r="HN124" s="5">
        <f t="shared" ca="1" si="571"/>
        <v>5.6418799999999996</v>
      </c>
      <c r="HO124" s="5">
        <f t="shared" ca="1" si="571"/>
        <v>1.59344</v>
      </c>
      <c r="HP124" s="5">
        <f t="shared" ca="1" si="571"/>
        <v>36.453600000000002</v>
      </c>
      <c r="HQ124" s="5"/>
      <c r="HR124" s="20">
        <f t="shared" ca="1" si="535"/>
        <v>27.980572615922132</v>
      </c>
      <c r="HS124" s="20">
        <f t="shared" ca="1" si="536"/>
        <v>1.9765307630621616</v>
      </c>
      <c r="HT124" s="20">
        <f t="shared" ca="1" si="537"/>
        <v>1.6733129210632405</v>
      </c>
      <c r="HU124" s="20">
        <f t="shared" ca="1" si="538"/>
        <v>2.7220436150817608</v>
      </c>
      <c r="HV124" s="20">
        <f t="shared" ca="1" si="539"/>
        <v>0.20742351876996884</v>
      </c>
      <c r="HW124" s="20">
        <f t="shared" ca="1" si="540"/>
        <v>0.69140032371351956</v>
      </c>
      <c r="HX124" s="20">
        <f t="shared" ca="1" si="541"/>
        <v>1.0994947742529417</v>
      </c>
      <c r="HY124" s="20">
        <f t="shared" ca="1" si="542"/>
        <v>4.9959324253042086</v>
      </c>
      <c r="HZ124" s="20">
        <f t="shared" ca="1" si="543"/>
        <v>14.614439869311196</v>
      </c>
      <c r="IA124" s="20">
        <f t="shared" ca="1" si="544"/>
        <v>0</v>
      </c>
      <c r="IB124" s="20">
        <f t="shared" ca="1" si="545"/>
        <v>0</v>
      </c>
      <c r="IC124" s="5"/>
      <c r="ID124" s="5"/>
      <c r="IE124" s="5"/>
      <c r="IF124" s="5">
        <f t="shared" ca="1" si="574"/>
        <v>3639310</v>
      </c>
      <c r="IG124" s="5">
        <f t="shared" ca="1" si="574"/>
        <v>57.003700000000002</v>
      </c>
      <c r="IH124" s="5">
        <f t="shared" ca="1" si="574"/>
        <v>244518</v>
      </c>
      <c r="II124" s="5">
        <f t="shared" ca="1" si="574"/>
        <v>397767</v>
      </c>
      <c r="IJ124" s="5">
        <f t="shared" ca="1" si="574"/>
        <v>30310.400000000001</v>
      </c>
      <c r="IK124" s="5">
        <f t="shared" ca="1" si="574"/>
        <v>101033</v>
      </c>
      <c r="IL124" s="5">
        <f t="shared" ca="1" si="574"/>
        <v>0</v>
      </c>
      <c r="IM124" s="5">
        <f t="shared" ca="1" si="574"/>
        <v>730046</v>
      </c>
      <c r="IN124" s="5">
        <f t="shared" ca="1" si="574"/>
        <v>2135580</v>
      </c>
      <c r="IO124" s="5">
        <f t="shared" ca="1" si="574"/>
        <v>0</v>
      </c>
      <c r="IP124" s="5">
        <f t="shared" ca="1" si="574"/>
        <v>0</v>
      </c>
      <c r="IQ124" s="5">
        <f t="shared" ca="1" si="557"/>
        <v>0</v>
      </c>
      <c r="IR124" s="5"/>
      <c r="IS124" s="5">
        <f t="shared" ca="1" si="575"/>
        <v>15334.8</v>
      </c>
      <c r="IT124" s="5">
        <f t="shared" ca="1" si="575"/>
        <v>9852.82</v>
      </c>
      <c r="IU124" s="5">
        <f t="shared" ca="1" si="575"/>
        <v>0</v>
      </c>
      <c r="IV124" s="5">
        <f t="shared" ca="1" si="575"/>
        <v>0</v>
      </c>
      <c r="IW124" s="5">
        <f t="shared" ca="1" si="575"/>
        <v>0</v>
      </c>
      <c r="IX124" s="5">
        <f t="shared" ca="1" si="575"/>
        <v>0</v>
      </c>
      <c r="IY124" s="5">
        <f t="shared" ca="1" si="575"/>
        <v>5481.96</v>
      </c>
      <c r="IZ124" s="5">
        <f t="shared" ca="1" si="575"/>
        <v>0</v>
      </c>
      <c r="JA124" s="5">
        <f t="shared" ca="1" si="575"/>
        <v>0</v>
      </c>
      <c r="JB124" s="5">
        <f t="shared" ca="1" si="575"/>
        <v>0</v>
      </c>
      <c r="JC124" s="5">
        <f t="shared" ca="1" si="575"/>
        <v>0</v>
      </c>
      <c r="JD124" s="5">
        <f t="shared" ca="1" si="559"/>
        <v>0</v>
      </c>
      <c r="JE124" s="5"/>
      <c r="JF124" s="5">
        <f t="shared" ca="1" si="635"/>
        <v>90.485100000000003</v>
      </c>
      <c r="JG124" s="5">
        <f t="shared" ca="1" si="635"/>
        <v>3.1055100000000002</v>
      </c>
      <c r="JH124" s="5">
        <f t="shared" ca="1" si="635"/>
        <v>20.7926</v>
      </c>
      <c r="JI124" s="5">
        <f t="shared" ca="1" si="635"/>
        <v>20.316199999999998</v>
      </c>
      <c r="JJ124" s="5">
        <f t="shared" ca="1" si="635"/>
        <v>2.5818699999999999</v>
      </c>
      <c r="JK124" s="5">
        <f t="shared" ca="1" si="635"/>
        <v>5.6418799999999996</v>
      </c>
      <c r="JL124" s="5">
        <f t="shared" ca="1" si="635"/>
        <v>1.59344</v>
      </c>
      <c r="JM124" s="5">
        <f t="shared" ca="1" si="635"/>
        <v>36.453600000000002</v>
      </c>
      <c r="JN124" s="5"/>
      <c r="JO124" s="20">
        <f t="shared" ca="1" si="505"/>
        <v>27.980572615922132</v>
      </c>
      <c r="JP124" s="20">
        <f t="shared" ca="1" si="506"/>
        <v>1.9765307630621616</v>
      </c>
      <c r="JQ124" s="20">
        <f t="shared" ca="1" si="507"/>
        <v>1.6733129210632405</v>
      </c>
      <c r="JR124" s="20">
        <f t="shared" ca="1" si="508"/>
        <v>2.7220436150817608</v>
      </c>
      <c r="JS124" s="20">
        <f t="shared" ca="1" si="509"/>
        <v>0.20742351876996884</v>
      </c>
      <c r="JT124" s="20">
        <f t="shared" ca="1" si="510"/>
        <v>0.69140032371351956</v>
      </c>
      <c r="JU124" s="20">
        <f t="shared" ca="1" si="511"/>
        <v>1.0994947742529417</v>
      </c>
      <c r="JV124" s="20">
        <f t="shared" ca="1" si="512"/>
        <v>4.9959324253042086</v>
      </c>
      <c r="JW124" s="20">
        <f t="shared" ca="1" si="513"/>
        <v>14.614439869311196</v>
      </c>
      <c r="JX124" s="20">
        <f t="shared" ca="1" si="514"/>
        <v>0</v>
      </c>
      <c r="JY124" s="20">
        <f t="shared" ca="1" si="515"/>
        <v>0</v>
      </c>
    </row>
    <row r="125" spans="1:285" ht="15" customHeight="1" x14ac:dyDescent="0.25">
      <c r="A125" s="5">
        <f>IF('Old Results'!E105='New Results'!E105,'New Results'!E105,"0")</f>
        <v>498589</v>
      </c>
      <c r="B125" s="5">
        <f t="shared" si="561"/>
        <v>400</v>
      </c>
      <c r="C125" s="28">
        <f t="shared" si="413"/>
        <v>104</v>
      </c>
      <c r="D125" s="43">
        <f>'Old Results'!C105</f>
        <v>400016</v>
      </c>
      <c r="E125" s="43">
        <f>'New Results'!C105</f>
        <v>400016</v>
      </c>
      <c r="F125" s="5">
        <f t="shared" ca="1" si="580"/>
        <v>0</v>
      </c>
      <c r="G125" s="5">
        <f t="shared" ca="1" si="581"/>
        <v>0</v>
      </c>
      <c r="H125" s="5">
        <f t="shared" ca="1" si="582"/>
        <v>0</v>
      </c>
      <c r="I125" s="5">
        <f t="shared" ca="1" si="583"/>
        <v>0</v>
      </c>
      <c r="J125" s="5">
        <f t="shared" ca="1" si="584"/>
        <v>0</v>
      </c>
      <c r="K125" s="5">
        <f t="shared" ca="1" si="585"/>
        <v>0</v>
      </c>
      <c r="L125" s="5">
        <f t="shared" ca="1" si="586"/>
        <v>0</v>
      </c>
      <c r="M125" s="5">
        <f t="shared" ca="1" si="587"/>
        <v>0</v>
      </c>
      <c r="N125" s="5">
        <f t="shared" ca="1" si="588"/>
        <v>0</v>
      </c>
      <c r="O125" s="5">
        <f t="shared" ca="1" si="589"/>
        <v>0</v>
      </c>
      <c r="P125" s="5">
        <f t="shared" ca="1" si="590"/>
        <v>0</v>
      </c>
      <c r="Q125" s="5">
        <f t="shared" ca="1" si="590"/>
        <v>0</v>
      </c>
      <c r="R125" s="5">
        <f t="shared" ca="1" si="591"/>
        <v>0</v>
      </c>
      <c r="S125" s="5">
        <f t="shared" ca="1" si="592"/>
        <v>0</v>
      </c>
      <c r="T125" s="5">
        <f t="shared" ca="1" si="593"/>
        <v>0</v>
      </c>
      <c r="U125" s="5">
        <f t="shared" ca="1" si="594"/>
        <v>0</v>
      </c>
      <c r="V125" s="5">
        <f t="shared" ca="1" si="595"/>
        <v>0</v>
      </c>
      <c r="W125" s="5">
        <f t="shared" ca="1" si="596"/>
        <v>0</v>
      </c>
      <c r="X125" s="5">
        <f t="shared" ca="1" si="597"/>
        <v>0</v>
      </c>
      <c r="Y125" s="5">
        <f t="shared" ca="1" si="598"/>
        <v>0</v>
      </c>
      <c r="Z125" s="5">
        <f t="shared" ca="1" si="599"/>
        <v>0</v>
      </c>
      <c r="AA125" s="5">
        <f t="shared" ca="1" si="600"/>
        <v>0</v>
      </c>
      <c r="AB125" s="5">
        <f t="shared" ca="1" si="601"/>
        <v>0</v>
      </c>
      <c r="AC125" s="5">
        <f t="shared" ca="1" si="601"/>
        <v>0</v>
      </c>
      <c r="AD125" s="38">
        <f t="shared" ca="1" si="602"/>
        <v>0</v>
      </c>
      <c r="AE125" s="38">
        <f t="shared" ca="1" si="603"/>
        <v>0</v>
      </c>
      <c r="AF125" s="38">
        <f t="shared" ca="1" si="604"/>
        <v>0</v>
      </c>
      <c r="AG125" s="38">
        <f t="shared" ca="1" si="605"/>
        <v>0</v>
      </c>
      <c r="AH125" s="38">
        <f t="shared" ca="1" si="606"/>
        <v>0</v>
      </c>
      <c r="AI125" s="38">
        <f t="shared" ca="1" si="607"/>
        <v>0</v>
      </c>
      <c r="AJ125" s="38">
        <f t="shared" ca="1" si="608"/>
        <v>0</v>
      </c>
      <c r="AK125" s="38">
        <f t="shared" ca="1" si="609"/>
        <v>0</v>
      </c>
      <c r="AL125" s="34">
        <f t="shared" ca="1" si="631"/>
        <v>34.520950602600543</v>
      </c>
      <c r="AM125" s="34">
        <f t="shared" ca="1" si="632"/>
        <v>34.520950602600543</v>
      </c>
      <c r="AN125" s="25">
        <f t="shared" ca="1" si="462"/>
        <v>0</v>
      </c>
      <c r="AO125" s="35">
        <f t="shared" ca="1" si="576"/>
        <v>90.354200000000006</v>
      </c>
      <c r="AP125" s="35">
        <f t="shared" ca="1" si="577"/>
        <v>90.354200000000006</v>
      </c>
      <c r="AQ125" s="47">
        <f t="shared" ca="1" si="546"/>
        <v>0</v>
      </c>
      <c r="AR125" s="35">
        <f t="shared" ca="1" si="629"/>
        <v>4.5999999999999996</v>
      </c>
      <c r="AS125" s="35">
        <f t="shared" ca="1" si="630"/>
        <v>4.5999999999999996</v>
      </c>
      <c r="AT125" s="49">
        <f t="shared" ca="1" si="547"/>
        <v>0</v>
      </c>
      <c r="AU125" s="5"/>
      <c r="AV125" s="5">
        <f t="shared" ca="1" si="520"/>
        <v>0</v>
      </c>
      <c r="AW125" s="5">
        <f t="shared" ca="1" si="521"/>
        <v>0</v>
      </c>
      <c r="AX125" s="5">
        <f t="shared" ca="1" si="522"/>
        <v>0</v>
      </c>
      <c r="AY125" s="5">
        <f t="shared" ca="1" si="523"/>
        <v>0</v>
      </c>
      <c r="AZ125" s="5">
        <f t="shared" ca="1" si="524"/>
        <v>0</v>
      </c>
      <c r="BA125" s="5">
        <f t="shared" ca="1" si="525"/>
        <v>0</v>
      </c>
      <c r="BB125" s="5">
        <f t="shared" ca="1" si="526"/>
        <v>0</v>
      </c>
      <c r="BC125" s="5">
        <f t="shared" ca="1" si="527"/>
        <v>0</v>
      </c>
      <c r="BD125" s="5">
        <f t="shared" ca="1" si="528"/>
        <v>0</v>
      </c>
      <c r="BE125" s="5">
        <f t="shared" ca="1" si="529"/>
        <v>0</v>
      </c>
      <c r="BF125" s="5">
        <f t="shared" ca="1" si="530"/>
        <v>0</v>
      </c>
      <c r="BG125" s="5">
        <f t="shared" ca="1" si="531"/>
        <v>0</v>
      </c>
      <c r="BH125" s="5">
        <f t="shared" ca="1" si="610"/>
        <v>0</v>
      </c>
      <c r="BI125" s="5">
        <f t="shared" ca="1" si="611"/>
        <v>0</v>
      </c>
      <c r="BJ125" s="5">
        <f t="shared" ca="1" si="612"/>
        <v>0</v>
      </c>
      <c r="BK125" s="5">
        <f t="shared" ca="1" si="613"/>
        <v>0</v>
      </c>
      <c r="BL125" s="5">
        <f t="shared" ca="1" si="614"/>
        <v>0</v>
      </c>
      <c r="BM125" s="5">
        <f t="shared" ca="1" si="615"/>
        <v>0</v>
      </c>
      <c r="BN125" s="5">
        <f t="shared" ca="1" si="616"/>
        <v>0</v>
      </c>
      <c r="BO125" s="5">
        <f t="shared" ca="1" si="617"/>
        <v>0</v>
      </c>
      <c r="BP125" s="5">
        <f t="shared" ca="1" si="618"/>
        <v>0</v>
      </c>
      <c r="BQ125" s="5">
        <f t="shared" ca="1" si="619"/>
        <v>0</v>
      </c>
      <c r="BR125" s="5">
        <f t="shared" ca="1" si="620"/>
        <v>0</v>
      </c>
      <c r="BS125" s="5">
        <f t="shared" ca="1" si="620"/>
        <v>0</v>
      </c>
      <c r="BT125" s="38">
        <f t="shared" ca="1" si="621"/>
        <v>0</v>
      </c>
      <c r="BU125" s="38">
        <f t="shared" ca="1" si="622"/>
        <v>0</v>
      </c>
      <c r="BV125" s="38">
        <f t="shared" ca="1" si="623"/>
        <v>0</v>
      </c>
      <c r="BW125" s="38">
        <f t="shared" ca="1" si="624"/>
        <v>0</v>
      </c>
      <c r="BX125" s="38">
        <f t="shared" ca="1" si="625"/>
        <v>0</v>
      </c>
      <c r="BY125" s="38">
        <f t="shared" ca="1" si="626"/>
        <v>0</v>
      </c>
      <c r="BZ125" s="38">
        <f t="shared" ca="1" si="627"/>
        <v>0</v>
      </c>
      <c r="CA125" s="20">
        <f t="shared" ca="1" si="628"/>
        <v>0</v>
      </c>
      <c r="CB125" s="34">
        <f t="shared" ca="1" si="532"/>
        <v>35.340653083000227</v>
      </c>
      <c r="CC125" s="34">
        <f t="shared" ca="1" si="533"/>
        <v>35.340653083000227</v>
      </c>
      <c r="CD125" s="25">
        <f t="shared" ca="1" si="482"/>
        <v>0</v>
      </c>
      <c r="CE125" s="35">
        <f t="shared" ca="1" si="578"/>
        <v>94.978399999999993</v>
      </c>
      <c r="CF125" s="35">
        <f t="shared" ca="1" si="579"/>
        <v>94.978399999999993</v>
      </c>
      <c r="CG125" s="47">
        <f t="shared" ca="1" si="633"/>
        <v>0</v>
      </c>
      <c r="CJ125" s="5">
        <f t="shared" ca="1" si="548"/>
        <v>235</v>
      </c>
      <c r="CK125" s="5">
        <f t="shared" ca="1" si="549"/>
        <v>195</v>
      </c>
      <c r="CL125" s="66">
        <f t="shared" ca="1" si="550"/>
        <v>0.17021276595744683</v>
      </c>
      <c r="CO125" s="5">
        <f t="shared" ca="1" si="636"/>
        <v>3449020</v>
      </c>
      <c r="CP125" s="5">
        <f t="shared" ca="1" si="636"/>
        <v>311.88299999999998</v>
      </c>
      <c r="CQ125" s="5">
        <f t="shared" ca="1" si="636"/>
        <v>167791</v>
      </c>
      <c r="CR125" s="5">
        <f t="shared" ca="1" si="636"/>
        <v>273586</v>
      </c>
      <c r="CS125" s="5">
        <f t="shared" ca="1" si="636"/>
        <v>3766.18</v>
      </c>
      <c r="CT125" s="5">
        <f t="shared" ca="1" si="636"/>
        <v>135804</v>
      </c>
      <c r="CU125" s="5">
        <f t="shared" ca="1" si="636"/>
        <v>0</v>
      </c>
      <c r="CV125" s="5">
        <f t="shared" ca="1" si="636"/>
        <v>732179</v>
      </c>
      <c r="CW125" s="5">
        <f t="shared" ca="1" si="636"/>
        <v>2135580</v>
      </c>
      <c r="CX125" s="5">
        <f t="shared" ca="1" si="636"/>
        <v>0</v>
      </c>
      <c r="CY125" s="5">
        <f t="shared" ca="1" si="636"/>
        <v>0</v>
      </c>
      <c r="CZ125" s="5">
        <f t="shared" ca="1" si="636"/>
        <v>0</v>
      </c>
      <c r="DA125" s="5"/>
      <c r="DB125" s="5">
        <f t="shared" ca="1" si="637"/>
        <v>54437.1</v>
      </c>
      <c r="DC125" s="5">
        <f t="shared" ca="1" si="637"/>
        <v>47934.400000000001</v>
      </c>
      <c r="DD125" s="5">
        <f t="shared" ca="1" si="637"/>
        <v>0</v>
      </c>
      <c r="DE125" s="5">
        <f t="shared" ca="1" si="637"/>
        <v>0</v>
      </c>
      <c r="DF125" s="5">
        <f t="shared" ca="1" si="637"/>
        <v>0</v>
      </c>
      <c r="DG125" s="5">
        <f t="shared" ca="1" si="637"/>
        <v>0</v>
      </c>
      <c r="DH125" s="5">
        <f t="shared" ca="1" si="637"/>
        <v>6502.76</v>
      </c>
      <c r="DI125" s="5">
        <f t="shared" ca="1" si="637"/>
        <v>0</v>
      </c>
      <c r="DJ125" s="5">
        <f t="shared" ca="1" si="637"/>
        <v>0</v>
      </c>
      <c r="DK125" s="5">
        <f t="shared" ca="1" si="637"/>
        <v>0</v>
      </c>
      <c r="DL125" s="5">
        <f t="shared" ca="1" si="637"/>
        <v>0</v>
      </c>
      <c r="DM125" s="5">
        <f t="shared" ca="1" si="637"/>
        <v>0</v>
      </c>
      <c r="DN125" s="5"/>
      <c r="DO125" s="5">
        <f t="shared" ca="1" si="566"/>
        <v>90.354200000000006</v>
      </c>
      <c r="DP125" s="5">
        <f t="shared" ca="1" si="566"/>
        <v>15.408899999999999</v>
      </c>
      <c r="DQ125" s="5">
        <f t="shared" ca="1" si="566"/>
        <v>15.151899999999999</v>
      </c>
      <c r="DR125" s="5">
        <f t="shared" ca="1" si="566"/>
        <v>13.7441</v>
      </c>
      <c r="DS125" s="5">
        <f t="shared" ca="1" si="566"/>
        <v>0.56645199999999996</v>
      </c>
      <c r="DT125" s="5">
        <f t="shared" ca="1" si="566"/>
        <v>7.8203699999999996</v>
      </c>
      <c r="DU125" s="5">
        <f t="shared" ca="1" si="566"/>
        <v>1.8821099999999999</v>
      </c>
      <c r="DV125" s="5">
        <f t="shared" ca="1" si="566"/>
        <v>35.780299999999997</v>
      </c>
      <c r="DW125" s="5"/>
      <c r="DX125" s="20">
        <f t="shared" ca="1" si="483"/>
        <v>34.520950602600543</v>
      </c>
      <c r="DY125" s="20">
        <f t="shared" ca="1" si="484"/>
        <v>9.6161450509257129</v>
      </c>
      <c r="DZ125" s="20">
        <f t="shared" ca="1" si="485"/>
        <v>1.148246134591818</v>
      </c>
      <c r="EA125" s="20">
        <f t="shared" ca="1" si="486"/>
        <v>1.8722343092206206</v>
      </c>
      <c r="EB125" s="20">
        <f t="shared" ca="1" si="487"/>
        <v>2.5773144132742599E-2</v>
      </c>
      <c r="EC125" s="20">
        <f t="shared" ca="1" si="488"/>
        <v>0.92934911921442298</v>
      </c>
      <c r="ED125" s="20">
        <f t="shared" ca="1" si="489"/>
        <v>1.3042325442398448</v>
      </c>
      <c r="EE125" s="20">
        <f t="shared" ca="1" si="490"/>
        <v>5.0105292094290093</v>
      </c>
      <c r="EF125" s="20">
        <f t="shared" ca="1" si="491"/>
        <v>14.614439869311196</v>
      </c>
      <c r="EG125" s="20">
        <f t="shared" ca="1" si="492"/>
        <v>0</v>
      </c>
      <c r="EH125" s="20">
        <f t="shared" ca="1" si="493"/>
        <v>0</v>
      </c>
      <c r="EI125" s="5"/>
      <c r="EJ125" s="5"/>
      <c r="EK125" s="5"/>
      <c r="EL125" s="5">
        <f t="shared" ca="1" si="572"/>
        <v>3449020</v>
      </c>
      <c r="EM125" s="5">
        <f t="shared" ca="1" si="572"/>
        <v>311.88299999999998</v>
      </c>
      <c r="EN125" s="5">
        <f t="shared" ca="1" si="572"/>
        <v>167791</v>
      </c>
      <c r="EO125" s="5">
        <f t="shared" ca="1" si="572"/>
        <v>273586</v>
      </c>
      <c r="EP125" s="5">
        <f t="shared" ca="1" si="572"/>
        <v>3766.18</v>
      </c>
      <c r="EQ125" s="5">
        <f t="shared" ca="1" si="572"/>
        <v>135804</v>
      </c>
      <c r="ER125" s="5">
        <f t="shared" ca="1" si="572"/>
        <v>0</v>
      </c>
      <c r="ES125" s="5">
        <f t="shared" ca="1" si="572"/>
        <v>732179</v>
      </c>
      <c r="ET125" s="5">
        <f t="shared" ca="1" si="572"/>
        <v>2135580</v>
      </c>
      <c r="EU125" s="5">
        <f t="shared" ca="1" si="572"/>
        <v>0</v>
      </c>
      <c r="EV125" s="5">
        <f t="shared" ca="1" si="572"/>
        <v>0</v>
      </c>
      <c r="EW125" s="5">
        <f t="shared" ca="1" si="552"/>
        <v>0</v>
      </c>
      <c r="EX125" s="5"/>
      <c r="EY125" s="5">
        <f t="shared" ca="1" si="573"/>
        <v>54437.1</v>
      </c>
      <c r="EZ125" s="5">
        <f t="shared" ca="1" si="573"/>
        <v>47934.400000000001</v>
      </c>
      <c r="FA125" s="5">
        <f t="shared" ca="1" si="573"/>
        <v>0</v>
      </c>
      <c r="FB125" s="5">
        <f t="shared" ca="1" si="573"/>
        <v>0</v>
      </c>
      <c r="FC125" s="5">
        <f t="shared" ca="1" si="573"/>
        <v>0</v>
      </c>
      <c r="FD125" s="5">
        <f t="shared" ca="1" si="573"/>
        <v>0</v>
      </c>
      <c r="FE125" s="5">
        <f t="shared" ca="1" si="573"/>
        <v>6502.76</v>
      </c>
      <c r="FF125" s="5">
        <f t="shared" ca="1" si="573"/>
        <v>0</v>
      </c>
      <c r="FG125" s="5">
        <f t="shared" ca="1" si="573"/>
        <v>0</v>
      </c>
      <c r="FH125" s="5">
        <f t="shared" ca="1" si="573"/>
        <v>0</v>
      </c>
      <c r="FI125" s="5">
        <f t="shared" ca="1" si="573"/>
        <v>0</v>
      </c>
      <c r="FJ125" s="5">
        <f t="shared" ca="1" si="554"/>
        <v>0</v>
      </c>
      <c r="FK125" s="5"/>
      <c r="FL125" s="5">
        <f t="shared" ca="1" si="634"/>
        <v>90.354200000000006</v>
      </c>
      <c r="FM125" s="5">
        <f t="shared" ca="1" si="634"/>
        <v>15.408899999999999</v>
      </c>
      <c r="FN125" s="5">
        <f t="shared" ca="1" si="634"/>
        <v>15.151899999999999</v>
      </c>
      <c r="FO125" s="5">
        <f t="shared" ca="1" si="634"/>
        <v>13.7441</v>
      </c>
      <c r="FP125" s="5">
        <f t="shared" ca="1" si="634"/>
        <v>0.56645199999999996</v>
      </c>
      <c r="FQ125" s="5">
        <f t="shared" ca="1" si="634"/>
        <v>7.8203699999999996</v>
      </c>
      <c r="FR125" s="5">
        <f t="shared" ca="1" si="634"/>
        <v>1.8821099999999999</v>
      </c>
      <c r="FS125" s="5">
        <f t="shared" ca="1" si="634"/>
        <v>35.780299999999997</v>
      </c>
      <c r="FT125" s="5"/>
      <c r="FU125" s="20">
        <f t="shared" ca="1" si="494"/>
        <v>34.520950602600543</v>
      </c>
      <c r="FV125" s="20">
        <f t="shared" ca="1" si="495"/>
        <v>9.6161450509257129</v>
      </c>
      <c r="FW125" s="20">
        <f t="shared" ca="1" si="496"/>
        <v>1.148246134591818</v>
      </c>
      <c r="FX125" s="20">
        <f t="shared" ca="1" si="497"/>
        <v>1.8722343092206206</v>
      </c>
      <c r="FY125" s="20">
        <f t="shared" ca="1" si="498"/>
        <v>2.5773144132742599E-2</v>
      </c>
      <c r="FZ125" s="20">
        <f t="shared" ca="1" si="499"/>
        <v>0.92934911921442298</v>
      </c>
      <c r="GA125" s="20">
        <f t="shared" ca="1" si="500"/>
        <v>1.3042325442398448</v>
      </c>
      <c r="GB125" s="20">
        <f t="shared" ca="1" si="501"/>
        <v>5.0105292094290093</v>
      </c>
      <c r="GC125" s="20">
        <f t="shared" ca="1" si="502"/>
        <v>14.614439869311196</v>
      </c>
      <c r="GD125" s="20">
        <f t="shared" ca="1" si="503"/>
        <v>0</v>
      </c>
      <c r="GE125" s="20">
        <f t="shared" ca="1" si="504"/>
        <v>0</v>
      </c>
      <c r="GF125" s="5"/>
      <c r="GG125" s="5"/>
      <c r="GH125" s="5"/>
      <c r="GI125" s="5">
        <f t="shared" ca="1" si="638"/>
        <v>3516240</v>
      </c>
      <c r="GJ125" s="5">
        <f t="shared" ca="1" si="638"/>
        <v>308.39499999999998</v>
      </c>
      <c r="GK125" s="5">
        <f t="shared" ca="1" si="638"/>
        <v>146301</v>
      </c>
      <c r="GL125" s="5">
        <f t="shared" ca="1" si="638"/>
        <v>428879</v>
      </c>
      <c r="GM125" s="5">
        <f t="shared" ca="1" si="638"/>
        <v>7289.56</v>
      </c>
      <c r="GN125" s="5">
        <f t="shared" ca="1" si="638"/>
        <v>65701</v>
      </c>
      <c r="GO125" s="5">
        <f t="shared" ca="1" si="638"/>
        <v>0</v>
      </c>
      <c r="GP125" s="5">
        <f t="shared" ca="1" si="638"/>
        <v>732182</v>
      </c>
      <c r="GQ125" s="5">
        <f t="shared" ca="1" si="638"/>
        <v>2135580</v>
      </c>
      <c r="GR125" s="5">
        <f t="shared" ca="1" si="638"/>
        <v>0</v>
      </c>
      <c r="GS125" s="5">
        <f t="shared" ca="1" si="638"/>
        <v>0</v>
      </c>
      <c r="GT125" s="5">
        <f t="shared" ca="1" si="638"/>
        <v>0</v>
      </c>
      <c r="GU125" s="5"/>
      <c r="GV125" s="5">
        <f t="shared" ca="1" si="639"/>
        <v>56230.5</v>
      </c>
      <c r="GW125" s="5">
        <f t="shared" ca="1" si="639"/>
        <v>49729.4</v>
      </c>
      <c r="GX125" s="5">
        <f t="shared" ca="1" si="639"/>
        <v>0</v>
      </c>
      <c r="GY125" s="5">
        <f t="shared" ca="1" si="639"/>
        <v>0</v>
      </c>
      <c r="GZ125" s="5">
        <f t="shared" ca="1" si="639"/>
        <v>0</v>
      </c>
      <c r="HA125" s="5">
        <f t="shared" ca="1" si="639"/>
        <v>0</v>
      </c>
      <c r="HB125" s="5">
        <f t="shared" ca="1" si="639"/>
        <v>6501.11</v>
      </c>
      <c r="HC125" s="5">
        <f t="shared" ca="1" si="639"/>
        <v>0</v>
      </c>
      <c r="HD125" s="5">
        <f t="shared" ca="1" si="639"/>
        <v>0</v>
      </c>
      <c r="HE125" s="5">
        <f t="shared" ca="1" si="639"/>
        <v>0</v>
      </c>
      <c r="HF125" s="5">
        <f t="shared" ca="1" si="639"/>
        <v>0</v>
      </c>
      <c r="HG125" s="5">
        <f t="shared" ca="1" si="639"/>
        <v>0</v>
      </c>
      <c r="HH125" s="5"/>
      <c r="HI125" s="5">
        <f t="shared" ca="1" si="571"/>
        <v>94.978399999999993</v>
      </c>
      <c r="HJ125" s="5">
        <f t="shared" ca="1" si="571"/>
        <v>15.908300000000001</v>
      </c>
      <c r="HK125" s="5">
        <f t="shared" ca="1" si="571"/>
        <v>14.5814</v>
      </c>
      <c r="HL125" s="5">
        <f t="shared" ca="1" si="571"/>
        <v>22.032900000000001</v>
      </c>
      <c r="HM125" s="5">
        <f t="shared" ca="1" si="571"/>
        <v>0.917574</v>
      </c>
      <c r="HN125" s="5">
        <f t="shared" ca="1" si="571"/>
        <v>3.8760599999999998</v>
      </c>
      <c r="HO125" s="5">
        <f t="shared" ca="1" si="571"/>
        <v>1.88164</v>
      </c>
      <c r="HP125" s="5">
        <f t="shared" ca="1" si="571"/>
        <v>35.7804</v>
      </c>
      <c r="HQ125" s="5"/>
      <c r="HR125" s="20">
        <f t="shared" ca="1" si="535"/>
        <v>35.340653083000227</v>
      </c>
      <c r="HS125" s="20">
        <f t="shared" ca="1" si="536"/>
        <v>9.976137146507444</v>
      </c>
      <c r="HT125" s="20">
        <f t="shared" ca="1" si="537"/>
        <v>1.0011833634516605</v>
      </c>
      <c r="HU125" s="20">
        <f t="shared" ca="1" si="538"/>
        <v>2.9349527326114297</v>
      </c>
      <c r="HV125" s="20">
        <f t="shared" ca="1" si="539"/>
        <v>4.988473215413898E-2</v>
      </c>
      <c r="HW125" s="20">
        <f t="shared" ca="1" si="540"/>
        <v>0.44961243027824521</v>
      </c>
      <c r="HX125" s="20">
        <f t="shared" ca="1" si="541"/>
        <v>1.3039016103443919</v>
      </c>
      <c r="HY125" s="20">
        <f t="shared" ca="1" si="542"/>
        <v>5.0105497393644871</v>
      </c>
      <c r="HZ125" s="20">
        <f t="shared" ca="1" si="543"/>
        <v>14.614439869311196</v>
      </c>
      <c r="IA125" s="20">
        <f t="shared" ca="1" si="544"/>
        <v>0</v>
      </c>
      <c r="IB125" s="20">
        <f t="shared" ca="1" si="545"/>
        <v>0</v>
      </c>
      <c r="IC125" s="5"/>
      <c r="ID125" s="5"/>
      <c r="IE125" s="5"/>
      <c r="IF125" s="5">
        <f t="shared" ca="1" si="574"/>
        <v>3516240</v>
      </c>
      <c r="IG125" s="5">
        <f t="shared" ca="1" si="574"/>
        <v>308.39499999999998</v>
      </c>
      <c r="IH125" s="5">
        <f t="shared" ca="1" si="574"/>
        <v>146301</v>
      </c>
      <c r="II125" s="5">
        <f t="shared" ca="1" si="574"/>
        <v>428879</v>
      </c>
      <c r="IJ125" s="5">
        <f t="shared" ca="1" si="574"/>
        <v>7289.56</v>
      </c>
      <c r="IK125" s="5">
        <f t="shared" ca="1" si="574"/>
        <v>65701</v>
      </c>
      <c r="IL125" s="5">
        <f t="shared" ca="1" si="574"/>
        <v>0</v>
      </c>
      <c r="IM125" s="5">
        <f t="shared" ca="1" si="574"/>
        <v>732182</v>
      </c>
      <c r="IN125" s="5">
        <f t="shared" ca="1" si="574"/>
        <v>2135580</v>
      </c>
      <c r="IO125" s="5">
        <f t="shared" ca="1" si="574"/>
        <v>0</v>
      </c>
      <c r="IP125" s="5">
        <f t="shared" ca="1" si="574"/>
        <v>0</v>
      </c>
      <c r="IQ125" s="5">
        <f t="shared" ca="1" si="557"/>
        <v>0</v>
      </c>
      <c r="IR125" s="5"/>
      <c r="IS125" s="5">
        <f t="shared" ca="1" si="575"/>
        <v>56230.5</v>
      </c>
      <c r="IT125" s="5">
        <f t="shared" ca="1" si="575"/>
        <v>49729.4</v>
      </c>
      <c r="IU125" s="5">
        <f t="shared" ca="1" si="575"/>
        <v>0</v>
      </c>
      <c r="IV125" s="5">
        <f t="shared" ca="1" si="575"/>
        <v>0</v>
      </c>
      <c r="IW125" s="5">
        <f t="shared" ca="1" si="575"/>
        <v>0</v>
      </c>
      <c r="IX125" s="5">
        <f t="shared" ca="1" si="575"/>
        <v>0</v>
      </c>
      <c r="IY125" s="5">
        <f t="shared" ca="1" si="575"/>
        <v>6501.11</v>
      </c>
      <c r="IZ125" s="5">
        <f t="shared" ca="1" si="575"/>
        <v>0</v>
      </c>
      <c r="JA125" s="5">
        <f t="shared" ca="1" si="575"/>
        <v>0</v>
      </c>
      <c r="JB125" s="5">
        <f t="shared" ca="1" si="575"/>
        <v>0</v>
      </c>
      <c r="JC125" s="5">
        <f t="shared" ca="1" si="575"/>
        <v>0</v>
      </c>
      <c r="JD125" s="5">
        <f t="shared" ca="1" si="559"/>
        <v>0</v>
      </c>
      <c r="JE125" s="5"/>
      <c r="JF125" s="5">
        <f t="shared" ca="1" si="635"/>
        <v>94.978399999999993</v>
      </c>
      <c r="JG125" s="5">
        <f t="shared" ca="1" si="635"/>
        <v>15.908300000000001</v>
      </c>
      <c r="JH125" s="5">
        <f t="shared" ca="1" si="635"/>
        <v>14.5814</v>
      </c>
      <c r="JI125" s="5">
        <f t="shared" ca="1" si="635"/>
        <v>22.032900000000001</v>
      </c>
      <c r="JJ125" s="5">
        <f t="shared" ca="1" si="635"/>
        <v>0.917574</v>
      </c>
      <c r="JK125" s="5">
        <f t="shared" ca="1" si="635"/>
        <v>3.8760599999999998</v>
      </c>
      <c r="JL125" s="5">
        <f t="shared" ca="1" si="635"/>
        <v>1.88164</v>
      </c>
      <c r="JM125" s="5">
        <f t="shared" ca="1" si="635"/>
        <v>35.7804</v>
      </c>
      <c r="JN125" s="5"/>
      <c r="JO125" s="20">
        <f t="shared" ca="1" si="505"/>
        <v>35.340653083000227</v>
      </c>
      <c r="JP125" s="20">
        <f t="shared" ca="1" si="506"/>
        <v>9.976137146507444</v>
      </c>
      <c r="JQ125" s="20">
        <f t="shared" ca="1" si="507"/>
        <v>1.0011833634516605</v>
      </c>
      <c r="JR125" s="20">
        <f t="shared" ca="1" si="508"/>
        <v>2.9349527326114297</v>
      </c>
      <c r="JS125" s="20">
        <f t="shared" ca="1" si="509"/>
        <v>4.988473215413898E-2</v>
      </c>
      <c r="JT125" s="20">
        <f t="shared" ca="1" si="510"/>
        <v>0.44961243027824521</v>
      </c>
      <c r="JU125" s="20">
        <f t="shared" ca="1" si="511"/>
        <v>1.3039016103443919</v>
      </c>
      <c r="JV125" s="20">
        <f t="shared" ca="1" si="512"/>
        <v>5.0105497393644871</v>
      </c>
      <c r="JW125" s="20">
        <f t="shared" ca="1" si="513"/>
        <v>14.614439869311196</v>
      </c>
      <c r="JX125" s="20">
        <f t="shared" ca="1" si="514"/>
        <v>0</v>
      </c>
      <c r="JY125" s="20">
        <f t="shared" ca="1" si="515"/>
        <v>0</v>
      </c>
    </row>
    <row r="126" spans="1:285" ht="15" customHeight="1" x14ac:dyDescent="0.25">
      <c r="A126" s="5">
        <f>IF('Old Results'!E106='New Results'!E106,'New Results'!E106,"0")</f>
        <v>498589</v>
      </c>
      <c r="B126" s="5">
        <f t="shared" si="561"/>
        <v>400</v>
      </c>
      <c r="C126" s="28">
        <f t="shared" si="413"/>
        <v>105</v>
      </c>
      <c r="D126" s="43">
        <f>'Old Results'!C106</f>
        <v>400016</v>
      </c>
      <c r="E126" s="43">
        <f>'New Results'!C106</f>
        <v>400016</v>
      </c>
      <c r="F126" s="5">
        <f t="shared" ca="1" si="580"/>
        <v>0</v>
      </c>
      <c r="G126" s="5">
        <f t="shared" ca="1" si="581"/>
        <v>0</v>
      </c>
      <c r="H126" s="5">
        <f t="shared" ca="1" si="582"/>
        <v>0</v>
      </c>
      <c r="I126" s="5">
        <f t="shared" ca="1" si="583"/>
        <v>0</v>
      </c>
      <c r="J126" s="5">
        <f t="shared" ca="1" si="584"/>
        <v>0</v>
      </c>
      <c r="K126" s="5">
        <f t="shared" ca="1" si="585"/>
        <v>0</v>
      </c>
      <c r="L126" s="5">
        <f t="shared" ca="1" si="586"/>
        <v>0</v>
      </c>
      <c r="M126" s="5">
        <f t="shared" ca="1" si="587"/>
        <v>0</v>
      </c>
      <c r="N126" s="5">
        <f t="shared" ca="1" si="588"/>
        <v>0</v>
      </c>
      <c r="O126" s="5">
        <f t="shared" ca="1" si="589"/>
        <v>0</v>
      </c>
      <c r="P126" s="5">
        <f t="shared" ca="1" si="590"/>
        <v>0</v>
      </c>
      <c r="Q126" s="5">
        <f t="shared" ca="1" si="590"/>
        <v>0</v>
      </c>
      <c r="R126" s="5">
        <f t="shared" ca="1" si="591"/>
        <v>0</v>
      </c>
      <c r="S126" s="5">
        <f t="shared" ca="1" si="592"/>
        <v>0</v>
      </c>
      <c r="T126" s="5">
        <f t="shared" ca="1" si="593"/>
        <v>0</v>
      </c>
      <c r="U126" s="5">
        <f t="shared" ca="1" si="594"/>
        <v>0</v>
      </c>
      <c r="V126" s="5">
        <f t="shared" ca="1" si="595"/>
        <v>0</v>
      </c>
      <c r="W126" s="5">
        <f t="shared" ca="1" si="596"/>
        <v>0</v>
      </c>
      <c r="X126" s="5">
        <f t="shared" ca="1" si="597"/>
        <v>0</v>
      </c>
      <c r="Y126" s="5">
        <f t="shared" ca="1" si="598"/>
        <v>0</v>
      </c>
      <c r="Z126" s="5">
        <f t="shared" ca="1" si="599"/>
        <v>0</v>
      </c>
      <c r="AA126" s="5">
        <f t="shared" ca="1" si="600"/>
        <v>0</v>
      </c>
      <c r="AB126" s="5">
        <f t="shared" ca="1" si="601"/>
        <v>0</v>
      </c>
      <c r="AC126" s="5">
        <f t="shared" ca="1" si="601"/>
        <v>0</v>
      </c>
      <c r="AD126" s="38">
        <f t="shared" ca="1" si="602"/>
        <v>0</v>
      </c>
      <c r="AE126" s="38">
        <f t="shared" ca="1" si="603"/>
        <v>0</v>
      </c>
      <c r="AF126" s="38">
        <f t="shared" ca="1" si="604"/>
        <v>0</v>
      </c>
      <c r="AG126" s="38">
        <f t="shared" ca="1" si="605"/>
        <v>0</v>
      </c>
      <c r="AH126" s="38">
        <f t="shared" ca="1" si="606"/>
        <v>0</v>
      </c>
      <c r="AI126" s="38">
        <f t="shared" ca="1" si="607"/>
        <v>0</v>
      </c>
      <c r="AJ126" s="38">
        <f t="shared" ca="1" si="608"/>
        <v>0</v>
      </c>
      <c r="AK126" s="38">
        <f t="shared" ca="1" si="609"/>
        <v>0</v>
      </c>
      <c r="AL126" s="34">
        <f t="shared" ca="1" si="631"/>
        <v>55.80119232474042</v>
      </c>
      <c r="AM126" s="34">
        <f t="shared" ca="1" si="632"/>
        <v>55.80119232474042</v>
      </c>
      <c r="AN126" s="25">
        <f t="shared" ca="1" si="462"/>
        <v>0</v>
      </c>
      <c r="AO126" s="35">
        <f t="shared" ca="1" si="576"/>
        <v>107.77</v>
      </c>
      <c r="AP126" s="35">
        <f t="shared" ca="1" si="577"/>
        <v>107.77</v>
      </c>
      <c r="AQ126" s="47">
        <f t="shared" ca="1" si="546"/>
        <v>0</v>
      </c>
      <c r="AR126" s="35">
        <f t="shared" ca="1" si="629"/>
        <v>2.7</v>
      </c>
      <c r="AS126" s="35">
        <f t="shared" ca="1" si="630"/>
        <v>2.7</v>
      </c>
      <c r="AT126" s="49">
        <f t="shared" ca="1" si="547"/>
        <v>0</v>
      </c>
      <c r="AU126" s="5"/>
      <c r="AV126" s="5">
        <f t="shared" ca="1" si="520"/>
        <v>0</v>
      </c>
      <c r="AW126" s="5">
        <f t="shared" ca="1" si="521"/>
        <v>0</v>
      </c>
      <c r="AX126" s="5">
        <f t="shared" ca="1" si="522"/>
        <v>0</v>
      </c>
      <c r="AY126" s="5">
        <f t="shared" ca="1" si="523"/>
        <v>0</v>
      </c>
      <c r="AZ126" s="5">
        <f t="shared" ca="1" si="524"/>
        <v>0</v>
      </c>
      <c r="BA126" s="5">
        <f t="shared" ca="1" si="525"/>
        <v>0</v>
      </c>
      <c r="BB126" s="5">
        <f t="shared" ca="1" si="526"/>
        <v>0</v>
      </c>
      <c r="BC126" s="5">
        <f t="shared" ca="1" si="527"/>
        <v>0</v>
      </c>
      <c r="BD126" s="5">
        <f t="shared" ca="1" si="528"/>
        <v>0</v>
      </c>
      <c r="BE126" s="5">
        <f t="shared" ca="1" si="529"/>
        <v>0</v>
      </c>
      <c r="BF126" s="5">
        <f t="shared" ca="1" si="530"/>
        <v>0</v>
      </c>
      <c r="BG126" s="5">
        <f t="shared" ca="1" si="531"/>
        <v>0</v>
      </c>
      <c r="BH126" s="5">
        <f t="shared" ca="1" si="610"/>
        <v>0</v>
      </c>
      <c r="BI126" s="5">
        <f t="shared" ca="1" si="611"/>
        <v>0</v>
      </c>
      <c r="BJ126" s="5">
        <f t="shared" ca="1" si="612"/>
        <v>0</v>
      </c>
      <c r="BK126" s="5">
        <f t="shared" ca="1" si="613"/>
        <v>0</v>
      </c>
      <c r="BL126" s="5">
        <f t="shared" ca="1" si="614"/>
        <v>0</v>
      </c>
      <c r="BM126" s="5">
        <f t="shared" ca="1" si="615"/>
        <v>0</v>
      </c>
      <c r="BN126" s="5">
        <f t="shared" ca="1" si="616"/>
        <v>0</v>
      </c>
      <c r="BO126" s="5">
        <f t="shared" ca="1" si="617"/>
        <v>0</v>
      </c>
      <c r="BP126" s="5">
        <f t="shared" ca="1" si="618"/>
        <v>0</v>
      </c>
      <c r="BQ126" s="5">
        <f t="shared" ca="1" si="619"/>
        <v>0</v>
      </c>
      <c r="BR126" s="5">
        <f t="shared" ca="1" si="620"/>
        <v>0</v>
      </c>
      <c r="BS126" s="5">
        <f t="shared" ca="1" si="620"/>
        <v>0</v>
      </c>
      <c r="BT126" s="38">
        <f t="shared" ca="1" si="621"/>
        <v>0</v>
      </c>
      <c r="BU126" s="38">
        <f t="shared" ca="1" si="622"/>
        <v>0</v>
      </c>
      <c r="BV126" s="38">
        <f t="shared" ca="1" si="623"/>
        <v>0</v>
      </c>
      <c r="BW126" s="38">
        <f t="shared" ca="1" si="624"/>
        <v>0</v>
      </c>
      <c r="BX126" s="38">
        <f t="shared" ca="1" si="625"/>
        <v>0</v>
      </c>
      <c r="BY126" s="38">
        <f t="shared" ca="1" si="626"/>
        <v>0</v>
      </c>
      <c r="BZ126" s="38">
        <f t="shared" ca="1" si="627"/>
        <v>0</v>
      </c>
      <c r="CA126" s="20">
        <f t="shared" ca="1" si="628"/>
        <v>0</v>
      </c>
      <c r="CB126" s="34">
        <f t="shared" ca="1" si="532"/>
        <v>55.956939924466845</v>
      </c>
      <c r="CC126" s="34">
        <f t="shared" ca="1" si="533"/>
        <v>55.956939924466845</v>
      </c>
      <c r="CD126" s="25">
        <f t="shared" ca="1" si="482"/>
        <v>0</v>
      </c>
      <c r="CE126" s="35">
        <f t="shared" ca="1" si="578"/>
        <v>110.51</v>
      </c>
      <c r="CF126" s="35">
        <f t="shared" ca="1" si="579"/>
        <v>110.51</v>
      </c>
      <c r="CG126" s="47">
        <f t="shared" ca="1" si="633"/>
        <v>0</v>
      </c>
      <c r="CJ126" s="5">
        <f t="shared" ca="1" si="548"/>
        <v>257</v>
      </c>
      <c r="CK126" s="5">
        <f t="shared" ca="1" si="549"/>
        <v>210</v>
      </c>
      <c r="CL126" s="66">
        <f t="shared" ca="1" si="550"/>
        <v>0.18287937743190663</v>
      </c>
      <c r="CO126" s="5">
        <f t="shared" ca="1" si="636"/>
        <v>6695390</v>
      </c>
      <c r="CP126" s="5">
        <f t="shared" ca="1" si="636"/>
        <v>282.89699999999999</v>
      </c>
      <c r="CQ126" s="5">
        <f t="shared" ca="1" si="636"/>
        <v>231659</v>
      </c>
      <c r="CR126" s="5">
        <f t="shared" ca="1" si="636"/>
        <v>519481</v>
      </c>
      <c r="CS126" s="5">
        <f t="shared" ca="1" si="636"/>
        <v>5301.87</v>
      </c>
      <c r="CT126" s="5">
        <f t="shared" ca="1" si="636"/>
        <v>177318</v>
      </c>
      <c r="CU126" s="5">
        <f t="shared" ca="1" si="636"/>
        <v>0</v>
      </c>
      <c r="CV126" s="5">
        <f t="shared" ca="1" si="636"/>
        <v>752899</v>
      </c>
      <c r="CW126" s="5">
        <f t="shared" ca="1" si="636"/>
        <v>5008450</v>
      </c>
      <c r="CX126" s="5">
        <f t="shared" ca="1" si="636"/>
        <v>0</v>
      </c>
      <c r="CY126" s="5">
        <f t="shared" ca="1" si="636"/>
        <v>0</v>
      </c>
      <c r="CZ126" s="5">
        <f t="shared" ca="1" si="636"/>
        <v>0</v>
      </c>
      <c r="DA126" s="5"/>
      <c r="DB126" s="5">
        <f t="shared" ca="1" si="637"/>
        <v>49771.9</v>
      </c>
      <c r="DC126" s="5">
        <f t="shared" ca="1" si="637"/>
        <v>43479.3</v>
      </c>
      <c r="DD126" s="5">
        <f t="shared" ca="1" si="637"/>
        <v>0</v>
      </c>
      <c r="DE126" s="5">
        <f t="shared" ca="1" si="637"/>
        <v>0</v>
      </c>
      <c r="DF126" s="5">
        <f t="shared" ca="1" si="637"/>
        <v>0</v>
      </c>
      <c r="DG126" s="5">
        <f t="shared" ca="1" si="637"/>
        <v>0</v>
      </c>
      <c r="DH126" s="5">
        <f t="shared" ca="1" si="637"/>
        <v>6292.62</v>
      </c>
      <c r="DI126" s="5">
        <f t="shared" ca="1" si="637"/>
        <v>0</v>
      </c>
      <c r="DJ126" s="5">
        <f t="shared" ca="1" si="637"/>
        <v>0</v>
      </c>
      <c r="DK126" s="5">
        <f t="shared" ca="1" si="637"/>
        <v>0</v>
      </c>
      <c r="DL126" s="5">
        <f t="shared" ca="1" si="637"/>
        <v>0</v>
      </c>
      <c r="DM126" s="5">
        <f t="shared" ca="1" si="637"/>
        <v>0</v>
      </c>
      <c r="DN126" s="5"/>
      <c r="DO126" s="5">
        <f t="shared" ca="1" si="566"/>
        <v>107.77</v>
      </c>
      <c r="DP126" s="5">
        <f t="shared" ca="1" si="566"/>
        <v>13.992000000000001</v>
      </c>
      <c r="DQ126" s="5">
        <f t="shared" ca="1" si="566"/>
        <v>20.1067</v>
      </c>
      <c r="DR126" s="5">
        <f t="shared" ca="1" si="566"/>
        <v>24.473500000000001</v>
      </c>
      <c r="DS126" s="5">
        <f t="shared" ca="1" si="566"/>
        <v>0.744564</v>
      </c>
      <c r="DT126" s="5">
        <f t="shared" ca="1" si="566"/>
        <v>9.8136600000000005</v>
      </c>
      <c r="DU126" s="5">
        <f t="shared" ca="1" si="566"/>
        <v>1.8212699999999999</v>
      </c>
      <c r="DV126" s="5">
        <f t="shared" ca="1" si="566"/>
        <v>36.8185</v>
      </c>
      <c r="DW126" s="5"/>
      <c r="DX126" s="20">
        <f t="shared" ca="1" si="483"/>
        <v>55.80119232474042</v>
      </c>
      <c r="DY126" s="20">
        <f t="shared" ca="1" si="484"/>
        <v>8.7224051163663852</v>
      </c>
      <c r="DZ126" s="20">
        <f t="shared" ca="1" si="485"/>
        <v>1.5853147742930551</v>
      </c>
      <c r="EA126" s="20">
        <f t="shared" ca="1" si="486"/>
        <v>3.5549704706682257</v>
      </c>
      <c r="EB126" s="20">
        <f t="shared" ca="1" si="487"/>
        <v>3.6282349670770916E-2</v>
      </c>
      <c r="EC126" s="20">
        <f t="shared" ca="1" si="488"/>
        <v>1.2134423663578617</v>
      </c>
      <c r="ED126" s="20">
        <f t="shared" ca="1" si="489"/>
        <v>1.2620856055789438</v>
      </c>
      <c r="EE126" s="20">
        <f t="shared" ca="1" si="490"/>
        <v>5.1523226304631669</v>
      </c>
      <c r="EF126" s="20">
        <f t="shared" ca="1" si="491"/>
        <v>34.274385114793944</v>
      </c>
      <c r="EG126" s="20">
        <f t="shared" ca="1" si="492"/>
        <v>0</v>
      </c>
      <c r="EH126" s="20">
        <f t="shared" ca="1" si="493"/>
        <v>0</v>
      </c>
      <c r="EI126" s="5"/>
      <c r="EJ126" s="5"/>
      <c r="EK126" s="5"/>
      <c r="EL126" s="5">
        <f t="shared" ca="1" si="572"/>
        <v>6695390</v>
      </c>
      <c r="EM126" s="5">
        <f t="shared" ca="1" si="572"/>
        <v>282.89699999999999</v>
      </c>
      <c r="EN126" s="5">
        <f t="shared" ca="1" si="572"/>
        <v>231659</v>
      </c>
      <c r="EO126" s="5">
        <f t="shared" ca="1" si="572"/>
        <v>519481</v>
      </c>
      <c r="EP126" s="5">
        <f t="shared" ca="1" si="572"/>
        <v>5301.87</v>
      </c>
      <c r="EQ126" s="5">
        <f t="shared" ca="1" si="572"/>
        <v>177318</v>
      </c>
      <c r="ER126" s="5">
        <f t="shared" ca="1" si="572"/>
        <v>0</v>
      </c>
      <c r="ES126" s="5">
        <f t="shared" ca="1" si="572"/>
        <v>752899</v>
      </c>
      <c r="ET126" s="5">
        <f t="shared" ca="1" si="572"/>
        <v>5008450</v>
      </c>
      <c r="EU126" s="5">
        <f t="shared" ca="1" si="572"/>
        <v>0</v>
      </c>
      <c r="EV126" s="5">
        <f t="shared" ca="1" si="572"/>
        <v>0</v>
      </c>
      <c r="EW126" s="5">
        <f t="shared" ca="1" si="552"/>
        <v>0</v>
      </c>
      <c r="EX126" s="5"/>
      <c r="EY126" s="5">
        <f t="shared" ca="1" si="573"/>
        <v>49771.9</v>
      </c>
      <c r="EZ126" s="5">
        <f t="shared" ca="1" si="573"/>
        <v>43479.3</v>
      </c>
      <c r="FA126" s="5">
        <f t="shared" ca="1" si="573"/>
        <v>0</v>
      </c>
      <c r="FB126" s="5">
        <f t="shared" ca="1" si="573"/>
        <v>0</v>
      </c>
      <c r="FC126" s="5">
        <f t="shared" ca="1" si="573"/>
        <v>0</v>
      </c>
      <c r="FD126" s="5">
        <f t="shared" ca="1" si="573"/>
        <v>0</v>
      </c>
      <c r="FE126" s="5">
        <f t="shared" ca="1" si="573"/>
        <v>6292.62</v>
      </c>
      <c r="FF126" s="5">
        <f t="shared" ca="1" si="573"/>
        <v>0</v>
      </c>
      <c r="FG126" s="5">
        <f t="shared" ca="1" si="573"/>
        <v>0</v>
      </c>
      <c r="FH126" s="5">
        <f t="shared" ca="1" si="573"/>
        <v>0</v>
      </c>
      <c r="FI126" s="5">
        <f t="shared" ca="1" si="573"/>
        <v>0</v>
      </c>
      <c r="FJ126" s="5">
        <f t="shared" ca="1" si="554"/>
        <v>0</v>
      </c>
      <c r="FK126" s="5"/>
      <c r="FL126" s="5">
        <f t="shared" ca="1" si="634"/>
        <v>107.77</v>
      </c>
      <c r="FM126" s="5">
        <f t="shared" ca="1" si="634"/>
        <v>13.992000000000001</v>
      </c>
      <c r="FN126" s="5">
        <f t="shared" ca="1" si="634"/>
        <v>20.1067</v>
      </c>
      <c r="FO126" s="5">
        <f t="shared" ca="1" si="634"/>
        <v>24.473500000000001</v>
      </c>
      <c r="FP126" s="5">
        <f t="shared" ca="1" si="634"/>
        <v>0.744564</v>
      </c>
      <c r="FQ126" s="5">
        <f t="shared" ca="1" si="634"/>
        <v>9.8136600000000005</v>
      </c>
      <c r="FR126" s="5">
        <f t="shared" ca="1" si="634"/>
        <v>1.8212699999999999</v>
      </c>
      <c r="FS126" s="5">
        <f t="shared" ca="1" si="634"/>
        <v>36.8185</v>
      </c>
      <c r="FT126" s="5"/>
      <c r="FU126" s="20">
        <f t="shared" ca="1" si="494"/>
        <v>55.80119232474042</v>
      </c>
      <c r="FV126" s="20">
        <f t="shared" ca="1" si="495"/>
        <v>8.7224051163663852</v>
      </c>
      <c r="FW126" s="20">
        <f t="shared" ca="1" si="496"/>
        <v>1.5853147742930551</v>
      </c>
      <c r="FX126" s="20">
        <f t="shared" ca="1" si="497"/>
        <v>3.5549704706682257</v>
      </c>
      <c r="FY126" s="20">
        <f t="shared" ca="1" si="498"/>
        <v>3.6282349670770916E-2</v>
      </c>
      <c r="FZ126" s="20">
        <f t="shared" ca="1" si="499"/>
        <v>1.2134423663578617</v>
      </c>
      <c r="GA126" s="20">
        <f t="shared" ca="1" si="500"/>
        <v>1.2620856055789438</v>
      </c>
      <c r="GB126" s="20">
        <f t="shared" ca="1" si="501"/>
        <v>5.1523226304631669</v>
      </c>
      <c r="GC126" s="20">
        <f t="shared" ca="1" si="502"/>
        <v>34.274385114793944</v>
      </c>
      <c r="GD126" s="20">
        <f t="shared" ca="1" si="503"/>
        <v>0</v>
      </c>
      <c r="GE126" s="20">
        <f t="shared" ca="1" si="504"/>
        <v>0</v>
      </c>
      <c r="GF126" s="5"/>
      <c r="GG126" s="5"/>
      <c r="GH126" s="5"/>
      <c r="GI126" s="5">
        <f t="shared" ca="1" si="638"/>
        <v>6672560</v>
      </c>
      <c r="GJ126" s="5">
        <f t="shared" ca="1" si="638"/>
        <v>279.08600000000001</v>
      </c>
      <c r="GK126" s="5">
        <f t="shared" ca="1" si="638"/>
        <v>278996</v>
      </c>
      <c r="GL126" s="5">
        <f t="shared" ca="1" si="638"/>
        <v>563426</v>
      </c>
      <c r="GM126" s="5">
        <f t="shared" ca="1" si="638"/>
        <v>7043.21</v>
      </c>
      <c r="GN126" s="5">
        <f t="shared" ca="1" si="638"/>
        <v>61464.4</v>
      </c>
      <c r="GO126" s="5">
        <f t="shared" ca="1" si="638"/>
        <v>0</v>
      </c>
      <c r="GP126" s="5">
        <f t="shared" ca="1" si="638"/>
        <v>752901</v>
      </c>
      <c r="GQ126" s="5">
        <f t="shared" ca="1" si="638"/>
        <v>5008450</v>
      </c>
      <c r="GR126" s="5">
        <f t="shared" ca="1" si="638"/>
        <v>0</v>
      </c>
      <c r="GS126" s="5">
        <f t="shared" ca="1" si="638"/>
        <v>0</v>
      </c>
      <c r="GT126" s="5">
        <f t="shared" ca="1" si="638"/>
        <v>0</v>
      </c>
      <c r="GU126" s="5"/>
      <c r="GV126" s="5">
        <f t="shared" ca="1" si="639"/>
        <v>51327.4</v>
      </c>
      <c r="GW126" s="5">
        <f t="shared" ca="1" si="639"/>
        <v>45036.3</v>
      </c>
      <c r="GX126" s="5">
        <f t="shared" ca="1" si="639"/>
        <v>0</v>
      </c>
      <c r="GY126" s="5">
        <f t="shared" ca="1" si="639"/>
        <v>0</v>
      </c>
      <c r="GZ126" s="5">
        <f t="shared" ca="1" si="639"/>
        <v>0</v>
      </c>
      <c r="HA126" s="5">
        <f t="shared" ca="1" si="639"/>
        <v>0</v>
      </c>
      <c r="HB126" s="5">
        <f t="shared" ca="1" si="639"/>
        <v>6291.1</v>
      </c>
      <c r="HC126" s="5">
        <f t="shared" ca="1" si="639"/>
        <v>0</v>
      </c>
      <c r="HD126" s="5">
        <f t="shared" ca="1" si="639"/>
        <v>0</v>
      </c>
      <c r="HE126" s="5">
        <f t="shared" ca="1" si="639"/>
        <v>0</v>
      </c>
      <c r="HF126" s="5">
        <f t="shared" ca="1" si="639"/>
        <v>0</v>
      </c>
      <c r="HG126" s="5">
        <f t="shared" ca="1" si="639"/>
        <v>0</v>
      </c>
      <c r="HH126" s="5"/>
      <c r="HI126" s="5">
        <f t="shared" ca="1" si="571"/>
        <v>110.51</v>
      </c>
      <c r="HJ126" s="5">
        <f t="shared" ca="1" si="571"/>
        <v>14.423299999999999</v>
      </c>
      <c r="HK126" s="5">
        <f t="shared" ca="1" si="571"/>
        <v>25.043700000000001</v>
      </c>
      <c r="HL126" s="5">
        <f t="shared" ca="1" si="571"/>
        <v>27.837</v>
      </c>
      <c r="HM126" s="5">
        <f t="shared" ca="1" si="571"/>
        <v>0.87412199999999995</v>
      </c>
      <c r="HN126" s="5">
        <f t="shared" ca="1" si="571"/>
        <v>3.6920000000000002</v>
      </c>
      <c r="HO126" s="5">
        <f t="shared" ca="1" si="571"/>
        <v>1.8208200000000001</v>
      </c>
      <c r="HP126" s="5">
        <f t="shared" ca="1" si="571"/>
        <v>36.818600000000004</v>
      </c>
      <c r="HQ126" s="5"/>
      <c r="HR126" s="20">
        <f t="shared" ca="1" si="535"/>
        <v>55.956939924466845</v>
      </c>
      <c r="HS126" s="20">
        <f t="shared" ca="1" si="536"/>
        <v>9.0346602942142731</v>
      </c>
      <c r="HT126" s="20">
        <f t="shared" ca="1" si="537"/>
        <v>1.9092566261991339</v>
      </c>
      <c r="HU126" s="20">
        <f t="shared" ca="1" si="538"/>
        <v>3.8556998088606043</v>
      </c>
      <c r="HV126" s="20">
        <f t="shared" ca="1" si="539"/>
        <v>4.8198882285810554E-2</v>
      </c>
      <c r="HW126" s="20">
        <f t="shared" ca="1" si="540"/>
        <v>0.42062005539632841</v>
      </c>
      <c r="HX126" s="20">
        <f t="shared" ca="1" si="541"/>
        <v>1.2617807452631327</v>
      </c>
      <c r="HY126" s="20">
        <f t="shared" ca="1" si="542"/>
        <v>5.1523363170868191</v>
      </c>
      <c r="HZ126" s="20">
        <f t="shared" ca="1" si="543"/>
        <v>34.274385114793944</v>
      </c>
      <c r="IA126" s="20">
        <f t="shared" ca="1" si="544"/>
        <v>0</v>
      </c>
      <c r="IB126" s="20">
        <f t="shared" ca="1" si="545"/>
        <v>0</v>
      </c>
      <c r="IC126" s="5"/>
      <c r="ID126" s="5"/>
      <c r="IE126" s="5"/>
      <c r="IF126" s="5">
        <f t="shared" ca="1" si="574"/>
        <v>6672560</v>
      </c>
      <c r="IG126" s="5">
        <f t="shared" ca="1" si="574"/>
        <v>279.08600000000001</v>
      </c>
      <c r="IH126" s="5">
        <f t="shared" ca="1" si="574"/>
        <v>278996</v>
      </c>
      <c r="II126" s="5">
        <f t="shared" ca="1" si="574"/>
        <v>563426</v>
      </c>
      <c r="IJ126" s="5">
        <f t="shared" ca="1" si="574"/>
        <v>7043.21</v>
      </c>
      <c r="IK126" s="5">
        <f t="shared" ca="1" si="574"/>
        <v>61464.4</v>
      </c>
      <c r="IL126" s="5">
        <f t="shared" ca="1" si="574"/>
        <v>0</v>
      </c>
      <c r="IM126" s="5">
        <f t="shared" ca="1" si="574"/>
        <v>752901</v>
      </c>
      <c r="IN126" s="5">
        <f t="shared" ca="1" si="574"/>
        <v>5008450</v>
      </c>
      <c r="IO126" s="5">
        <f t="shared" ca="1" si="574"/>
        <v>0</v>
      </c>
      <c r="IP126" s="5">
        <f t="shared" ca="1" si="574"/>
        <v>0</v>
      </c>
      <c r="IQ126" s="5">
        <f t="shared" ca="1" si="557"/>
        <v>0</v>
      </c>
      <c r="IR126" s="5"/>
      <c r="IS126" s="5">
        <f t="shared" ca="1" si="575"/>
        <v>51327.4</v>
      </c>
      <c r="IT126" s="5">
        <f t="shared" ca="1" si="575"/>
        <v>45036.3</v>
      </c>
      <c r="IU126" s="5">
        <f t="shared" ca="1" si="575"/>
        <v>0</v>
      </c>
      <c r="IV126" s="5">
        <f t="shared" ca="1" si="575"/>
        <v>0</v>
      </c>
      <c r="IW126" s="5">
        <f t="shared" ca="1" si="575"/>
        <v>0</v>
      </c>
      <c r="IX126" s="5">
        <f t="shared" ca="1" si="575"/>
        <v>0</v>
      </c>
      <c r="IY126" s="5">
        <f t="shared" ca="1" si="575"/>
        <v>6291.1</v>
      </c>
      <c r="IZ126" s="5">
        <f t="shared" ca="1" si="575"/>
        <v>0</v>
      </c>
      <c r="JA126" s="5">
        <f t="shared" ca="1" si="575"/>
        <v>0</v>
      </c>
      <c r="JB126" s="5">
        <f t="shared" ca="1" si="575"/>
        <v>0</v>
      </c>
      <c r="JC126" s="5">
        <f t="shared" ca="1" si="575"/>
        <v>0</v>
      </c>
      <c r="JD126" s="5">
        <f t="shared" ca="1" si="559"/>
        <v>0</v>
      </c>
      <c r="JE126" s="5"/>
      <c r="JF126" s="5">
        <f t="shared" ca="1" si="635"/>
        <v>110.51</v>
      </c>
      <c r="JG126" s="5">
        <f t="shared" ca="1" si="635"/>
        <v>14.423299999999999</v>
      </c>
      <c r="JH126" s="5">
        <f t="shared" ca="1" si="635"/>
        <v>25.043700000000001</v>
      </c>
      <c r="JI126" s="5">
        <f t="shared" ca="1" si="635"/>
        <v>27.837</v>
      </c>
      <c r="JJ126" s="5">
        <f t="shared" ca="1" si="635"/>
        <v>0.87412199999999995</v>
      </c>
      <c r="JK126" s="5">
        <f t="shared" ca="1" si="635"/>
        <v>3.6920000000000002</v>
      </c>
      <c r="JL126" s="5">
        <f t="shared" ca="1" si="635"/>
        <v>1.8208200000000001</v>
      </c>
      <c r="JM126" s="5">
        <f t="shared" ca="1" si="635"/>
        <v>36.818600000000004</v>
      </c>
      <c r="JN126" s="5"/>
      <c r="JO126" s="20">
        <f t="shared" ca="1" si="505"/>
        <v>55.956939924466845</v>
      </c>
      <c r="JP126" s="20">
        <f t="shared" ca="1" si="506"/>
        <v>9.0346602942142731</v>
      </c>
      <c r="JQ126" s="20">
        <f t="shared" ca="1" si="507"/>
        <v>1.9092566261991339</v>
      </c>
      <c r="JR126" s="20">
        <f t="shared" ca="1" si="508"/>
        <v>3.8556998088606043</v>
      </c>
      <c r="JS126" s="20">
        <f t="shared" ca="1" si="509"/>
        <v>4.8198882285810554E-2</v>
      </c>
      <c r="JT126" s="20">
        <f t="shared" ca="1" si="510"/>
        <v>0.42062005539632841</v>
      </c>
      <c r="JU126" s="20">
        <f t="shared" ca="1" si="511"/>
        <v>1.2617807452631327</v>
      </c>
      <c r="JV126" s="20">
        <f t="shared" ca="1" si="512"/>
        <v>5.1523363170868191</v>
      </c>
      <c r="JW126" s="20">
        <f t="shared" ca="1" si="513"/>
        <v>34.274385114793944</v>
      </c>
      <c r="JX126" s="20">
        <f t="shared" ca="1" si="514"/>
        <v>0</v>
      </c>
      <c r="JY126" s="20">
        <f t="shared" ca="1" si="515"/>
        <v>0</v>
      </c>
    </row>
    <row r="127" spans="1:285" ht="15" customHeight="1" x14ac:dyDescent="0.25">
      <c r="A127" s="5">
        <f>IF('Old Results'!E107='New Results'!E107,'New Results'!E107,"0")</f>
        <v>498589</v>
      </c>
      <c r="B127" s="5">
        <f t="shared" si="561"/>
        <v>400</v>
      </c>
      <c r="C127" s="28">
        <f t="shared" si="413"/>
        <v>106</v>
      </c>
      <c r="D127" s="43">
        <f>'Old Results'!C107</f>
        <v>402507</v>
      </c>
      <c r="E127" s="43">
        <f>'New Results'!C107</f>
        <v>402507</v>
      </c>
      <c r="F127" s="5">
        <f t="shared" ca="1" si="580"/>
        <v>0</v>
      </c>
      <c r="G127" s="5">
        <f t="shared" ca="1" si="581"/>
        <v>0</v>
      </c>
      <c r="H127" s="5">
        <f t="shared" ca="1" si="582"/>
        <v>0</v>
      </c>
      <c r="I127" s="5">
        <f t="shared" ca="1" si="583"/>
        <v>0</v>
      </c>
      <c r="J127" s="5">
        <f t="shared" ca="1" si="584"/>
        <v>0</v>
      </c>
      <c r="K127" s="5">
        <f t="shared" ca="1" si="585"/>
        <v>0</v>
      </c>
      <c r="L127" s="5">
        <f t="shared" ca="1" si="586"/>
        <v>0</v>
      </c>
      <c r="M127" s="5">
        <f t="shared" ca="1" si="587"/>
        <v>0</v>
      </c>
      <c r="N127" s="5">
        <f t="shared" ca="1" si="588"/>
        <v>0</v>
      </c>
      <c r="O127" s="5">
        <f t="shared" ca="1" si="589"/>
        <v>0</v>
      </c>
      <c r="P127" s="5">
        <f t="shared" ca="1" si="590"/>
        <v>0</v>
      </c>
      <c r="Q127" s="5">
        <f t="shared" ca="1" si="590"/>
        <v>0</v>
      </c>
      <c r="R127" s="5">
        <f t="shared" ca="1" si="591"/>
        <v>0</v>
      </c>
      <c r="S127" s="5">
        <f t="shared" ca="1" si="592"/>
        <v>0</v>
      </c>
      <c r="T127" s="5">
        <f t="shared" ca="1" si="593"/>
        <v>0</v>
      </c>
      <c r="U127" s="5">
        <f t="shared" ca="1" si="594"/>
        <v>0</v>
      </c>
      <c r="V127" s="5">
        <f t="shared" ca="1" si="595"/>
        <v>0</v>
      </c>
      <c r="W127" s="5">
        <f t="shared" ca="1" si="596"/>
        <v>0</v>
      </c>
      <c r="X127" s="5">
        <f t="shared" ca="1" si="597"/>
        <v>0</v>
      </c>
      <c r="Y127" s="5">
        <f t="shared" ca="1" si="598"/>
        <v>0</v>
      </c>
      <c r="Z127" s="5">
        <f t="shared" ca="1" si="599"/>
        <v>0</v>
      </c>
      <c r="AA127" s="5">
        <f t="shared" ca="1" si="600"/>
        <v>0</v>
      </c>
      <c r="AB127" s="5">
        <f t="shared" ca="1" si="601"/>
        <v>0</v>
      </c>
      <c r="AC127" s="5">
        <f t="shared" ca="1" si="601"/>
        <v>0</v>
      </c>
      <c r="AD127" s="38">
        <f t="shared" ca="1" si="602"/>
        <v>0</v>
      </c>
      <c r="AE127" s="38">
        <f t="shared" ca="1" si="603"/>
        <v>0</v>
      </c>
      <c r="AF127" s="38">
        <f t="shared" ca="1" si="604"/>
        <v>0</v>
      </c>
      <c r="AG127" s="38">
        <f t="shared" ca="1" si="605"/>
        <v>0</v>
      </c>
      <c r="AH127" s="38">
        <f t="shared" ca="1" si="606"/>
        <v>0</v>
      </c>
      <c r="AI127" s="38">
        <f t="shared" ca="1" si="607"/>
        <v>0</v>
      </c>
      <c r="AJ127" s="38">
        <f t="shared" ca="1" si="608"/>
        <v>0</v>
      </c>
      <c r="AK127" s="38">
        <f t="shared" ca="1" si="609"/>
        <v>0</v>
      </c>
      <c r="AL127" s="34">
        <f t="shared" ca="1" si="631"/>
        <v>27.627889664633592</v>
      </c>
      <c r="AM127" s="34">
        <f t="shared" ca="1" si="632"/>
        <v>27.627889664633592</v>
      </c>
      <c r="AN127" s="25">
        <f t="shared" ca="1" si="462"/>
        <v>0</v>
      </c>
      <c r="AO127" s="35">
        <f t="shared" ca="1" si="576"/>
        <v>86.001199999999997</v>
      </c>
      <c r="AP127" s="35">
        <f t="shared" ca="1" si="577"/>
        <v>86.001199999999997</v>
      </c>
      <c r="AQ127" s="47">
        <f t="shared" ca="1" si="546"/>
        <v>0</v>
      </c>
      <c r="AR127" s="35">
        <f t="shared" ca="1" si="629"/>
        <v>0.3</v>
      </c>
      <c r="AS127" s="35">
        <f t="shared" ca="1" si="630"/>
        <v>0.3</v>
      </c>
      <c r="AT127" s="49">
        <f t="shared" ca="1" si="547"/>
        <v>0</v>
      </c>
      <c r="AU127" s="5"/>
      <c r="AV127" s="5">
        <f t="shared" ca="1" si="520"/>
        <v>0</v>
      </c>
      <c r="AW127" s="5">
        <f t="shared" ca="1" si="521"/>
        <v>0</v>
      </c>
      <c r="AX127" s="5">
        <f t="shared" ca="1" si="522"/>
        <v>0</v>
      </c>
      <c r="AY127" s="5">
        <f t="shared" ca="1" si="523"/>
        <v>0</v>
      </c>
      <c r="AZ127" s="5">
        <f t="shared" ca="1" si="524"/>
        <v>0</v>
      </c>
      <c r="BA127" s="5">
        <f t="shared" ca="1" si="525"/>
        <v>0</v>
      </c>
      <c r="BB127" s="5">
        <f t="shared" ca="1" si="526"/>
        <v>0</v>
      </c>
      <c r="BC127" s="5">
        <f t="shared" ca="1" si="527"/>
        <v>0</v>
      </c>
      <c r="BD127" s="5">
        <f t="shared" ca="1" si="528"/>
        <v>0</v>
      </c>
      <c r="BE127" s="5">
        <f t="shared" ca="1" si="529"/>
        <v>0</v>
      </c>
      <c r="BF127" s="5">
        <f t="shared" ca="1" si="530"/>
        <v>0</v>
      </c>
      <c r="BG127" s="5">
        <f t="shared" ca="1" si="531"/>
        <v>0</v>
      </c>
      <c r="BH127" s="5">
        <f t="shared" ca="1" si="610"/>
        <v>0</v>
      </c>
      <c r="BI127" s="5">
        <f t="shared" ca="1" si="611"/>
        <v>0</v>
      </c>
      <c r="BJ127" s="5">
        <f t="shared" ca="1" si="612"/>
        <v>0</v>
      </c>
      <c r="BK127" s="5">
        <f t="shared" ca="1" si="613"/>
        <v>0</v>
      </c>
      <c r="BL127" s="5">
        <f t="shared" ca="1" si="614"/>
        <v>0</v>
      </c>
      <c r="BM127" s="5">
        <f t="shared" ca="1" si="615"/>
        <v>0</v>
      </c>
      <c r="BN127" s="5">
        <f t="shared" ca="1" si="616"/>
        <v>0</v>
      </c>
      <c r="BO127" s="5">
        <f t="shared" ca="1" si="617"/>
        <v>0</v>
      </c>
      <c r="BP127" s="5">
        <f t="shared" ca="1" si="618"/>
        <v>0</v>
      </c>
      <c r="BQ127" s="5">
        <f t="shared" ca="1" si="619"/>
        <v>0</v>
      </c>
      <c r="BR127" s="5">
        <f t="shared" ca="1" si="620"/>
        <v>0</v>
      </c>
      <c r="BS127" s="5">
        <f t="shared" ca="1" si="620"/>
        <v>0</v>
      </c>
      <c r="BT127" s="38">
        <f t="shared" ca="1" si="621"/>
        <v>0</v>
      </c>
      <c r="BU127" s="38">
        <f t="shared" ca="1" si="622"/>
        <v>0</v>
      </c>
      <c r="BV127" s="38">
        <f t="shared" ca="1" si="623"/>
        <v>0</v>
      </c>
      <c r="BW127" s="38">
        <f t="shared" ca="1" si="624"/>
        <v>0</v>
      </c>
      <c r="BX127" s="38">
        <f t="shared" ca="1" si="625"/>
        <v>0</v>
      </c>
      <c r="BY127" s="38">
        <f t="shared" ca="1" si="626"/>
        <v>0</v>
      </c>
      <c r="BZ127" s="38">
        <f t="shared" ca="1" si="627"/>
        <v>0</v>
      </c>
      <c r="CA127" s="20">
        <f t="shared" ca="1" si="628"/>
        <v>0</v>
      </c>
      <c r="CB127" s="34">
        <f t="shared" ca="1" si="532"/>
        <v>27.094786447354434</v>
      </c>
      <c r="CC127" s="34">
        <f t="shared" ca="1" si="533"/>
        <v>27.094786447354434</v>
      </c>
      <c r="CD127" s="25">
        <f t="shared" ca="1" si="482"/>
        <v>0</v>
      </c>
      <c r="CE127" s="35">
        <f t="shared" ca="1" si="578"/>
        <v>86.271299999999997</v>
      </c>
      <c r="CF127" s="35">
        <f t="shared" ca="1" si="579"/>
        <v>86.271299999999997</v>
      </c>
      <c r="CG127" s="47">
        <f t="shared" ca="1" si="633"/>
        <v>0</v>
      </c>
      <c r="CH127" s="61"/>
      <c r="CJ127" s="5">
        <f t="shared" ca="1" si="548"/>
        <v>194</v>
      </c>
      <c r="CK127" s="5">
        <f t="shared" ca="1" si="549"/>
        <v>150</v>
      </c>
      <c r="CL127" s="66">
        <f t="shared" ca="1" si="550"/>
        <v>0.22680412371134018</v>
      </c>
      <c r="CO127" s="5">
        <f t="shared" ca="1" si="636"/>
        <v>3620490</v>
      </c>
      <c r="CP127" s="5">
        <f t="shared" ca="1" si="636"/>
        <v>56.834499999999998</v>
      </c>
      <c r="CQ127" s="5">
        <f t="shared" ca="1" si="636"/>
        <v>283474</v>
      </c>
      <c r="CR127" s="5">
        <f t="shared" ca="1" si="636"/>
        <v>233051</v>
      </c>
      <c r="CS127" s="5">
        <f t="shared" ca="1" si="636"/>
        <v>3431</v>
      </c>
      <c r="CT127" s="5">
        <f t="shared" ca="1" si="636"/>
        <v>222511</v>
      </c>
      <c r="CU127" s="5">
        <f t="shared" ca="1" si="636"/>
        <v>0</v>
      </c>
      <c r="CV127" s="5">
        <f t="shared" ca="1" si="636"/>
        <v>742381</v>
      </c>
      <c r="CW127" s="5">
        <f t="shared" ca="1" si="636"/>
        <v>2135580</v>
      </c>
      <c r="CX127" s="5">
        <f t="shared" ca="1" si="636"/>
        <v>0</v>
      </c>
      <c r="CY127" s="5">
        <f t="shared" ca="1" si="636"/>
        <v>0</v>
      </c>
      <c r="CZ127" s="5">
        <f t="shared" ca="1" si="636"/>
        <v>0</v>
      </c>
      <c r="DA127" s="5"/>
      <c r="DB127" s="5">
        <f t="shared" ca="1" si="637"/>
        <v>14218.5</v>
      </c>
      <c r="DC127" s="5">
        <f t="shared" ca="1" si="637"/>
        <v>8735.06</v>
      </c>
      <c r="DD127" s="5">
        <f t="shared" ca="1" si="637"/>
        <v>0</v>
      </c>
      <c r="DE127" s="5">
        <f t="shared" ca="1" si="637"/>
        <v>0</v>
      </c>
      <c r="DF127" s="5">
        <f t="shared" ca="1" si="637"/>
        <v>0</v>
      </c>
      <c r="DG127" s="5">
        <f t="shared" ca="1" si="637"/>
        <v>0</v>
      </c>
      <c r="DH127" s="5">
        <f t="shared" ca="1" si="637"/>
        <v>5483.41</v>
      </c>
      <c r="DI127" s="5">
        <f t="shared" ca="1" si="637"/>
        <v>0</v>
      </c>
      <c r="DJ127" s="5">
        <f t="shared" ca="1" si="637"/>
        <v>0</v>
      </c>
      <c r="DK127" s="5">
        <f t="shared" ca="1" si="637"/>
        <v>0</v>
      </c>
      <c r="DL127" s="5">
        <f t="shared" ca="1" si="637"/>
        <v>0</v>
      </c>
      <c r="DM127" s="5">
        <f t="shared" ca="1" si="637"/>
        <v>0</v>
      </c>
      <c r="DN127" s="5"/>
      <c r="DO127" s="5">
        <f t="shared" ca="1" si="566"/>
        <v>86.001199999999997</v>
      </c>
      <c r="DP127" s="5">
        <f t="shared" ca="1" si="566"/>
        <v>2.7465799999999998</v>
      </c>
      <c r="DQ127" s="5">
        <f t="shared" ca="1" si="566"/>
        <v>21.704499999999999</v>
      </c>
      <c r="DR127" s="5">
        <f t="shared" ca="1" si="566"/>
        <v>11.7081</v>
      </c>
      <c r="DS127" s="5">
        <f t="shared" ca="1" si="566"/>
        <v>0.43936199999999997</v>
      </c>
      <c r="DT127" s="5">
        <f t="shared" ca="1" si="566"/>
        <v>10.7128</v>
      </c>
      <c r="DU127" s="5">
        <f t="shared" ca="1" si="566"/>
        <v>1.5938600000000001</v>
      </c>
      <c r="DV127" s="5">
        <f t="shared" ca="1" si="566"/>
        <v>37.0959</v>
      </c>
      <c r="DW127" s="5"/>
      <c r="DX127" s="20">
        <f t="shared" ca="1" si="483"/>
        <v>27.627889664633592</v>
      </c>
      <c r="DY127" s="20">
        <f t="shared" ca="1" si="484"/>
        <v>1.7523449560940976</v>
      </c>
      <c r="DZ127" s="20">
        <f t="shared" ca="1" si="485"/>
        <v>1.9399009765558404</v>
      </c>
      <c r="EA127" s="20">
        <f t="shared" ca="1" si="486"/>
        <v>1.5948406643548092</v>
      </c>
      <c r="EB127" s="20">
        <f t="shared" ca="1" si="487"/>
        <v>2.3479402874913003E-2</v>
      </c>
      <c r="EC127" s="20">
        <f t="shared" ca="1" si="488"/>
        <v>1.522712157709055</v>
      </c>
      <c r="ED127" s="20">
        <f t="shared" ca="1" si="489"/>
        <v>1.0997855949489459</v>
      </c>
      <c r="EE127" s="20">
        <f t="shared" ca="1" si="490"/>
        <v>5.0803446766775844</v>
      </c>
      <c r="EF127" s="20">
        <f t="shared" ca="1" si="491"/>
        <v>14.614439869311196</v>
      </c>
      <c r="EG127" s="20">
        <f t="shared" ca="1" si="492"/>
        <v>0</v>
      </c>
      <c r="EH127" s="20">
        <f t="shared" ca="1" si="493"/>
        <v>0</v>
      </c>
      <c r="EI127" s="5"/>
      <c r="EJ127" s="5"/>
      <c r="EK127" s="5"/>
      <c r="EL127" s="5">
        <f t="shared" ca="1" si="572"/>
        <v>3620490</v>
      </c>
      <c r="EM127" s="5">
        <f t="shared" ca="1" si="572"/>
        <v>56.834499999999998</v>
      </c>
      <c r="EN127" s="5">
        <f t="shared" ca="1" si="572"/>
        <v>283474</v>
      </c>
      <c r="EO127" s="5">
        <f t="shared" ca="1" si="572"/>
        <v>233051</v>
      </c>
      <c r="EP127" s="5">
        <f t="shared" ca="1" si="572"/>
        <v>3431</v>
      </c>
      <c r="EQ127" s="5">
        <f t="shared" ca="1" si="572"/>
        <v>222511</v>
      </c>
      <c r="ER127" s="5">
        <f t="shared" ca="1" si="572"/>
        <v>0</v>
      </c>
      <c r="ES127" s="5">
        <f t="shared" ca="1" si="572"/>
        <v>742381</v>
      </c>
      <c r="ET127" s="5">
        <f t="shared" ca="1" si="572"/>
        <v>2135580</v>
      </c>
      <c r="EU127" s="5">
        <f t="shared" ca="1" si="572"/>
        <v>0</v>
      </c>
      <c r="EV127" s="5">
        <f t="shared" ca="1" si="572"/>
        <v>0</v>
      </c>
      <c r="EW127" s="5">
        <f t="shared" ca="1" si="552"/>
        <v>0</v>
      </c>
      <c r="EX127" s="5"/>
      <c r="EY127" s="5">
        <f t="shared" ca="1" si="573"/>
        <v>14218.5</v>
      </c>
      <c r="EZ127" s="5">
        <f t="shared" ca="1" si="573"/>
        <v>8735.06</v>
      </c>
      <c r="FA127" s="5">
        <f t="shared" ca="1" si="573"/>
        <v>0</v>
      </c>
      <c r="FB127" s="5">
        <f t="shared" ca="1" si="573"/>
        <v>0</v>
      </c>
      <c r="FC127" s="5">
        <f t="shared" ca="1" si="573"/>
        <v>0</v>
      </c>
      <c r="FD127" s="5">
        <f t="shared" ca="1" si="573"/>
        <v>0</v>
      </c>
      <c r="FE127" s="5">
        <f t="shared" ca="1" si="573"/>
        <v>5483.41</v>
      </c>
      <c r="FF127" s="5">
        <f t="shared" ca="1" si="573"/>
        <v>0</v>
      </c>
      <c r="FG127" s="5">
        <f t="shared" ca="1" si="573"/>
        <v>0</v>
      </c>
      <c r="FH127" s="5">
        <f t="shared" ca="1" si="573"/>
        <v>0</v>
      </c>
      <c r="FI127" s="5">
        <f t="shared" ca="1" si="573"/>
        <v>0</v>
      </c>
      <c r="FJ127" s="5">
        <f t="shared" ca="1" si="554"/>
        <v>0</v>
      </c>
      <c r="FK127" s="5"/>
      <c r="FL127" s="5">
        <f t="shared" ca="1" si="634"/>
        <v>86.001199999999997</v>
      </c>
      <c r="FM127" s="5">
        <f t="shared" ca="1" si="634"/>
        <v>2.7465799999999998</v>
      </c>
      <c r="FN127" s="5">
        <f t="shared" ca="1" si="634"/>
        <v>21.704499999999999</v>
      </c>
      <c r="FO127" s="5">
        <f t="shared" ca="1" si="634"/>
        <v>11.7081</v>
      </c>
      <c r="FP127" s="5">
        <f t="shared" ca="1" si="634"/>
        <v>0.43936199999999997</v>
      </c>
      <c r="FQ127" s="5">
        <f t="shared" ca="1" si="634"/>
        <v>10.7128</v>
      </c>
      <c r="FR127" s="5">
        <f t="shared" ca="1" si="634"/>
        <v>1.5938600000000001</v>
      </c>
      <c r="FS127" s="5">
        <f t="shared" ca="1" si="634"/>
        <v>37.0959</v>
      </c>
      <c r="FT127" s="5"/>
      <c r="FU127" s="20">
        <f t="shared" ca="1" si="494"/>
        <v>27.627889664633592</v>
      </c>
      <c r="FV127" s="20">
        <f t="shared" ca="1" si="495"/>
        <v>1.7523449560940976</v>
      </c>
      <c r="FW127" s="20">
        <f t="shared" ca="1" si="496"/>
        <v>1.9399009765558404</v>
      </c>
      <c r="FX127" s="20">
        <f t="shared" ca="1" si="497"/>
        <v>1.5948406643548092</v>
      </c>
      <c r="FY127" s="20">
        <f t="shared" ca="1" si="498"/>
        <v>2.3479402874913003E-2</v>
      </c>
      <c r="FZ127" s="20">
        <f t="shared" ca="1" si="499"/>
        <v>1.522712157709055</v>
      </c>
      <c r="GA127" s="20">
        <f t="shared" ca="1" si="500"/>
        <v>1.0997855949489459</v>
      </c>
      <c r="GB127" s="20">
        <f t="shared" ca="1" si="501"/>
        <v>5.0803446766775844</v>
      </c>
      <c r="GC127" s="20">
        <f t="shared" ca="1" si="502"/>
        <v>14.614439869311196</v>
      </c>
      <c r="GD127" s="20">
        <f t="shared" ca="1" si="503"/>
        <v>0</v>
      </c>
      <c r="GE127" s="20">
        <f t="shared" ca="1" si="504"/>
        <v>0</v>
      </c>
      <c r="GF127" s="5"/>
      <c r="GG127" s="5"/>
      <c r="GH127" s="5"/>
      <c r="GI127" s="5">
        <f t="shared" ca="1" si="638"/>
        <v>3590540</v>
      </c>
      <c r="GJ127" s="5">
        <f t="shared" ca="1" si="638"/>
        <v>41.468699999999998</v>
      </c>
      <c r="GK127" s="5">
        <f t="shared" ca="1" si="638"/>
        <v>225347</v>
      </c>
      <c r="GL127" s="5">
        <f t="shared" ca="1" si="638"/>
        <v>361387</v>
      </c>
      <c r="GM127" s="5">
        <f t="shared" ca="1" si="638"/>
        <v>28573.200000000001</v>
      </c>
      <c r="GN127" s="5">
        <f t="shared" ca="1" si="638"/>
        <v>97227.7</v>
      </c>
      <c r="GO127" s="5">
        <f t="shared" ca="1" si="638"/>
        <v>0</v>
      </c>
      <c r="GP127" s="5">
        <f t="shared" ca="1" si="638"/>
        <v>742381</v>
      </c>
      <c r="GQ127" s="5">
        <f t="shared" ca="1" si="638"/>
        <v>2135580</v>
      </c>
      <c r="GR127" s="5">
        <f t="shared" ca="1" si="638"/>
        <v>0</v>
      </c>
      <c r="GS127" s="5">
        <f t="shared" ca="1" si="638"/>
        <v>0</v>
      </c>
      <c r="GT127" s="5">
        <f t="shared" ca="1" si="638"/>
        <v>0</v>
      </c>
      <c r="GU127" s="5"/>
      <c r="GV127" s="5">
        <f t="shared" ca="1" si="639"/>
        <v>12582.4</v>
      </c>
      <c r="GW127" s="5">
        <f t="shared" ca="1" si="639"/>
        <v>7100.5</v>
      </c>
      <c r="GX127" s="5">
        <f t="shared" ca="1" si="639"/>
        <v>0</v>
      </c>
      <c r="GY127" s="5">
        <f t="shared" ca="1" si="639"/>
        <v>0</v>
      </c>
      <c r="GZ127" s="5">
        <f t="shared" ca="1" si="639"/>
        <v>0</v>
      </c>
      <c r="HA127" s="5">
        <f t="shared" ca="1" si="639"/>
        <v>0</v>
      </c>
      <c r="HB127" s="5">
        <f t="shared" ca="1" si="639"/>
        <v>5481.94</v>
      </c>
      <c r="HC127" s="5">
        <f t="shared" ca="1" si="639"/>
        <v>0</v>
      </c>
      <c r="HD127" s="5">
        <f t="shared" ca="1" si="639"/>
        <v>0</v>
      </c>
      <c r="HE127" s="5">
        <f t="shared" ca="1" si="639"/>
        <v>0</v>
      </c>
      <c r="HF127" s="5">
        <f t="shared" ca="1" si="639"/>
        <v>0</v>
      </c>
      <c r="HG127" s="5">
        <f t="shared" ca="1" si="639"/>
        <v>0</v>
      </c>
      <c r="HH127" s="5"/>
      <c r="HI127" s="5">
        <f t="shared" ca="1" si="571"/>
        <v>86.271299999999997</v>
      </c>
      <c r="HJ127" s="5">
        <f t="shared" ca="1" si="571"/>
        <v>2.26823</v>
      </c>
      <c r="HK127" s="5">
        <f t="shared" ca="1" si="571"/>
        <v>19.1951</v>
      </c>
      <c r="HL127" s="5">
        <f t="shared" ca="1" si="571"/>
        <v>18.2456</v>
      </c>
      <c r="HM127" s="5">
        <f t="shared" ca="1" si="571"/>
        <v>2.4742999999999999</v>
      </c>
      <c r="HN127" s="5">
        <f t="shared" ca="1" si="571"/>
        <v>5.3986999999999998</v>
      </c>
      <c r="HO127" s="5">
        <f t="shared" ca="1" si="571"/>
        <v>1.59344</v>
      </c>
      <c r="HP127" s="5">
        <f t="shared" ca="1" si="571"/>
        <v>37.0959</v>
      </c>
      <c r="HQ127" s="5"/>
      <c r="HR127" s="20">
        <f t="shared" ca="1" si="535"/>
        <v>27.094786447354434</v>
      </c>
      <c r="HS127" s="20">
        <f t="shared" ca="1" si="536"/>
        <v>1.4244026466777244</v>
      </c>
      <c r="HT127" s="20">
        <f t="shared" ca="1" si="537"/>
        <v>1.5421197900475141</v>
      </c>
      <c r="HU127" s="20">
        <f t="shared" ca="1" si="538"/>
        <v>2.4730839308528667</v>
      </c>
      <c r="HV127" s="20">
        <f t="shared" ca="1" si="539"/>
        <v>0.19553531746588876</v>
      </c>
      <c r="HW127" s="20">
        <f t="shared" ca="1" si="540"/>
        <v>0.66535946922214484</v>
      </c>
      <c r="HX127" s="20">
        <f t="shared" ca="1" si="541"/>
        <v>1.0994907629329969</v>
      </c>
      <c r="HY127" s="20">
        <f t="shared" ca="1" si="542"/>
        <v>5.0803446766775844</v>
      </c>
      <c r="HZ127" s="20">
        <f t="shared" ca="1" si="543"/>
        <v>14.614439869311196</v>
      </c>
      <c r="IA127" s="20">
        <f t="shared" ca="1" si="544"/>
        <v>0</v>
      </c>
      <c r="IB127" s="20">
        <f t="shared" ca="1" si="545"/>
        <v>0</v>
      </c>
      <c r="IC127" s="5"/>
      <c r="ID127" s="5"/>
      <c r="IE127" s="5"/>
      <c r="IF127" s="5">
        <f t="shared" ca="1" si="574"/>
        <v>3590540</v>
      </c>
      <c r="IG127" s="5">
        <f t="shared" ca="1" si="574"/>
        <v>41.468699999999998</v>
      </c>
      <c r="IH127" s="5">
        <f t="shared" ca="1" si="574"/>
        <v>225347</v>
      </c>
      <c r="II127" s="5">
        <f t="shared" ca="1" si="574"/>
        <v>361387</v>
      </c>
      <c r="IJ127" s="5">
        <f t="shared" ca="1" si="574"/>
        <v>28573.200000000001</v>
      </c>
      <c r="IK127" s="5">
        <f t="shared" ca="1" si="574"/>
        <v>97227.7</v>
      </c>
      <c r="IL127" s="5">
        <f t="shared" ca="1" si="574"/>
        <v>0</v>
      </c>
      <c r="IM127" s="5">
        <f t="shared" ca="1" si="574"/>
        <v>742381</v>
      </c>
      <c r="IN127" s="5">
        <f t="shared" ca="1" si="574"/>
        <v>2135580</v>
      </c>
      <c r="IO127" s="5">
        <f t="shared" ca="1" si="574"/>
        <v>0</v>
      </c>
      <c r="IP127" s="5">
        <f t="shared" ca="1" si="574"/>
        <v>0</v>
      </c>
      <c r="IQ127" s="5">
        <f t="shared" ca="1" si="557"/>
        <v>0</v>
      </c>
      <c r="IR127" s="5"/>
      <c r="IS127" s="5">
        <f t="shared" ca="1" si="575"/>
        <v>12582.4</v>
      </c>
      <c r="IT127" s="5">
        <f t="shared" ca="1" si="575"/>
        <v>7100.5</v>
      </c>
      <c r="IU127" s="5">
        <f t="shared" ca="1" si="575"/>
        <v>0</v>
      </c>
      <c r="IV127" s="5">
        <f t="shared" ca="1" si="575"/>
        <v>0</v>
      </c>
      <c r="IW127" s="5">
        <f t="shared" ca="1" si="575"/>
        <v>0</v>
      </c>
      <c r="IX127" s="5">
        <f t="shared" ca="1" si="575"/>
        <v>0</v>
      </c>
      <c r="IY127" s="5">
        <f t="shared" ca="1" si="575"/>
        <v>5481.94</v>
      </c>
      <c r="IZ127" s="5">
        <f t="shared" ca="1" si="575"/>
        <v>0</v>
      </c>
      <c r="JA127" s="5">
        <f t="shared" ca="1" si="575"/>
        <v>0</v>
      </c>
      <c r="JB127" s="5">
        <f t="shared" ca="1" si="575"/>
        <v>0</v>
      </c>
      <c r="JC127" s="5">
        <f t="shared" ca="1" si="575"/>
        <v>0</v>
      </c>
      <c r="JD127" s="5">
        <f t="shared" ca="1" si="559"/>
        <v>0</v>
      </c>
      <c r="JE127" s="5"/>
      <c r="JF127" s="5">
        <f t="shared" ca="1" si="635"/>
        <v>86.271299999999997</v>
      </c>
      <c r="JG127" s="5">
        <f t="shared" ca="1" si="635"/>
        <v>2.26823</v>
      </c>
      <c r="JH127" s="5">
        <f t="shared" ca="1" si="635"/>
        <v>19.1951</v>
      </c>
      <c r="JI127" s="5">
        <f t="shared" ca="1" si="635"/>
        <v>18.2456</v>
      </c>
      <c r="JJ127" s="5">
        <f t="shared" ca="1" si="635"/>
        <v>2.4742999999999999</v>
      </c>
      <c r="JK127" s="5">
        <f t="shared" ca="1" si="635"/>
        <v>5.3986999999999998</v>
      </c>
      <c r="JL127" s="5">
        <f t="shared" ca="1" si="635"/>
        <v>1.59344</v>
      </c>
      <c r="JM127" s="5">
        <f t="shared" ca="1" si="635"/>
        <v>37.0959</v>
      </c>
      <c r="JN127" s="5"/>
      <c r="JO127" s="20">
        <f t="shared" ca="1" si="505"/>
        <v>27.094786447354434</v>
      </c>
      <c r="JP127" s="20">
        <f t="shared" ca="1" si="506"/>
        <v>1.4244026466777244</v>
      </c>
      <c r="JQ127" s="20">
        <f t="shared" ca="1" si="507"/>
        <v>1.5421197900475141</v>
      </c>
      <c r="JR127" s="20">
        <f t="shared" ca="1" si="508"/>
        <v>2.4730839308528667</v>
      </c>
      <c r="JS127" s="20">
        <f t="shared" ca="1" si="509"/>
        <v>0.19553531746588876</v>
      </c>
      <c r="JT127" s="20">
        <f t="shared" ca="1" si="510"/>
        <v>0.66535946922214484</v>
      </c>
      <c r="JU127" s="20">
        <f t="shared" ca="1" si="511"/>
        <v>1.0994907629329969</v>
      </c>
      <c r="JV127" s="20">
        <f t="shared" ca="1" si="512"/>
        <v>5.0803446766775844</v>
      </c>
      <c r="JW127" s="20">
        <f t="shared" ca="1" si="513"/>
        <v>14.614439869311196</v>
      </c>
      <c r="JX127" s="20">
        <f t="shared" ca="1" si="514"/>
        <v>0</v>
      </c>
      <c r="JY127" s="20">
        <f t="shared" ca="1" si="515"/>
        <v>0</v>
      </c>
    </row>
    <row r="128" spans="1:285" ht="15" customHeight="1" x14ac:dyDescent="0.25">
      <c r="A128" s="5">
        <f>IF('Old Results'!E108='New Results'!E108,'New Results'!E108,"0")</f>
        <v>498589</v>
      </c>
      <c r="B128" s="5">
        <f t="shared" si="561"/>
        <v>400</v>
      </c>
      <c r="C128" s="28">
        <f t="shared" si="413"/>
        <v>107</v>
      </c>
      <c r="D128" s="43">
        <f>'Old Results'!C108</f>
        <v>404207</v>
      </c>
      <c r="E128" s="43">
        <f>'New Results'!C108</f>
        <v>404207</v>
      </c>
      <c r="F128" s="5">
        <f t="shared" ca="1" si="580"/>
        <v>0</v>
      </c>
      <c r="G128" s="5">
        <f t="shared" ca="1" si="581"/>
        <v>0</v>
      </c>
      <c r="H128" s="5">
        <f t="shared" ca="1" si="582"/>
        <v>0</v>
      </c>
      <c r="I128" s="5">
        <f t="shared" ca="1" si="583"/>
        <v>0</v>
      </c>
      <c r="J128" s="5">
        <f t="shared" ca="1" si="584"/>
        <v>0</v>
      </c>
      <c r="K128" s="5">
        <f t="shared" ca="1" si="585"/>
        <v>0</v>
      </c>
      <c r="L128" s="5">
        <f t="shared" ca="1" si="586"/>
        <v>0</v>
      </c>
      <c r="M128" s="5">
        <f t="shared" ca="1" si="587"/>
        <v>0</v>
      </c>
      <c r="N128" s="5">
        <f t="shared" ca="1" si="588"/>
        <v>0</v>
      </c>
      <c r="O128" s="5">
        <f t="shared" ca="1" si="589"/>
        <v>0</v>
      </c>
      <c r="P128" s="5">
        <f t="shared" ca="1" si="590"/>
        <v>0</v>
      </c>
      <c r="Q128" s="5">
        <f t="shared" ca="1" si="590"/>
        <v>0</v>
      </c>
      <c r="R128" s="5">
        <f t="shared" ca="1" si="591"/>
        <v>0</v>
      </c>
      <c r="S128" s="5">
        <f t="shared" ca="1" si="592"/>
        <v>0</v>
      </c>
      <c r="T128" s="5">
        <f t="shared" ca="1" si="593"/>
        <v>0</v>
      </c>
      <c r="U128" s="5">
        <f t="shared" ca="1" si="594"/>
        <v>0</v>
      </c>
      <c r="V128" s="5">
        <f t="shared" ca="1" si="595"/>
        <v>0</v>
      </c>
      <c r="W128" s="5">
        <f t="shared" ca="1" si="596"/>
        <v>0</v>
      </c>
      <c r="X128" s="5">
        <f t="shared" ca="1" si="597"/>
        <v>0</v>
      </c>
      <c r="Y128" s="5">
        <f t="shared" ca="1" si="598"/>
        <v>0</v>
      </c>
      <c r="Z128" s="5">
        <f t="shared" ca="1" si="599"/>
        <v>0</v>
      </c>
      <c r="AA128" s="5">
        <f t="shared" ca="1" si="600"/>
        <v>0</v>
      </c>
      <c r="AB128" s="5">
        <f t="shared" ca="1" si="601"/>
        <v>0</v>
      </c>
      <c r="AC128" s="5">
        <f t="shared" ca="1" si="601"/>
        <v>0</v>
      </c>
      <c r="AD128" s="38">
        <f t="shared" ca="1" si="602"/>
        <v>0</v>
      </c>
      <c r="AE128" s="38">
        <f t="shared" ca="1" si="603"/>
        <v>0</v>
      </c>
      <c r="AF128" s="38">
        <f t="shared" ca="1" si="604"/>
        <v>0</v>
      </c>
      <c r="AG128" s="38">
        <f t="shared" ca="1" si="605"/>
        <v>0</v>
      </c>
      <c r="AH128" s="38">
        <f t="shared" ca="1" si="606"/>
        <v>0</v>
      </c>
      <c r="AI128" s="38">
        <f t="shared" ca="1" si="607"/>
        <v>0</v>
      </c>
      <c r="AJ128" s="38">
        <f t="shared" ca="1" si="608"/>
        <v>0</v>
      </c>
      <c r="AK128" s="38">
        <f t="shared" ca="1" si="609"/>
        <v>0</v>
      </c>
      <c r="AL128" s="34">
        <f t="shared" ca="1" si="631"/>
        <v>27.953721722701463</v>
      </c>
      <c r="AM128" s="34">
        <f t="shared" ca="1" si="632"/>
        <v>27.953721722701463</v>
      </c>
      <c r="AN128" s="25">
        <f t="shared" ca="1" si="462"/>
        <v>0</v>
      </c>
      <c r="AO128" s="35">
        <f t="shared" ca="1" si="576"/>
        <v>87.915800000000004</v>
      </c>
      <c r="AP128" s="35">
        <f t="shared" ca="1" si="577"/>
        <v>87.915800000000004</v>
      </c>
      <c r="AQ128" s="47">
        <f t="shared" ca="1" si="546"/>
        <v>0</v>
      </c>
      <c r="AR128" s="35">
        <f t="shared" ca="1" si="629"/>
        <v>2.6</v>
      </c>
      <c r="AS128" s="35">
        <f t="shared" ca="1" si="630"/>
        <v>2.6</v>
      </c>
      <c r="AT128" s="49">
        <f t="shared" ca="1" si="547"/>
        <v>0</v>
      </c>
      <c r="AU128" s="5"/>
      <c r="AV128" s="5">
        <f t="shared" ca="1" si="520"/>
        <v>0</v>
      </c>
      <c r="AW128" s="5">
        <f t="shared" ca="1" si="521"/>
        <v>0</v>
      </c>
      <c r="AX128" s="5">
        <f t="shared" ca="1" si="522"/>
        <v>0</v>
      </c>
      <c r="AY128" s="5">
        <f t="shared" ca="1" si="523"/>
        <v>0</v>
      </c>
      <c r="AZ128" s="5">
        <f t="shared" ca="1" si="524"/>
        <v>0</v>
      </c>
      <c r="BA128" s="5">
        <f t="shared" ca="1" si="525"/>
        <v>0</v>
      </c>
      <c r="BB128" s="5">
        <f t="shared" ca="1" si="526"/>
        <v>0</v>
      </c>
      <c r="BC128" s="5">
        <f t="shared" ca="1" si="527"/>
        <v>0</v>
      </c>
      <c r="BD128" s="5">
        <f t="shared" ca="1" si="528"/>
        <v>0</v>
      </c>
      <c r="BE128" s="5">
        <f t="shared" ca="1" si="529"/>
        <v>0</v>
      </c>
      <c r="BF128" s="5">
        <f t="shared" ca="1" si="530"/>
        <v>0</v>
      </c>
      <c r="BG128" s="5">
        <f t="shared" ca="1" si="531"/>
        <v>0</v>
      </c>
      <c r="BH128" s="5">
        <f t="shared" ca="1" si="610"/>
        <v>0</v>
      </c>
      <c r="BI128" s="5">
        <f t="shared" ca="1" si="611"/>
        <v>0</v>
      </c>
      <c r="BJ128" s="5">
        <f t="shared" ca="1" si="612"/>
        <v>0</v>
      </c>
      <c r="BK128" s="5">
        <f t="shared" ca="1" si="613"/>
        <v>0</v>
      </c>
      <c r="BL128" s="5">
        <f t="shared" ca="1" si="614"/>
        <v>0</v>
      </c>
      <c r="BM128" s="5">
        <f t="shared" ca="1" si="615"/>
        <v>0</v>
      </c>
      <c r="BN128" s="5">
        <f t="shared" ca="1" si="616"/>
        <v>0</v>
      </c>
      <c r="BO128" s="5">
        <f t="shared" ca="1" si="617"/>
        <v>0</v>
      </c>
      <c r="BP128" s="5">
        <f t="shared" ca="1" si="618"/>
        <v>0</v>
      </c>
      <c r="BQ128" s="5">
        <f t="shared" ca="1" si="619"/>
        <v>0</v>
      </c>
      <c r="BR128" s="5">
        <f t="shared" ca="1" si="620"/>
        <v>0</v>
      </c>
      <c r="BS128" s="5">
        <f t="shared" ca="1" si="620"/>
        <v>0</v>
      </c>
      <c r="BT128" s="38">
        <f t="shared" ca="1" si="621"/>
        <v>0</v>
      </c>
      <c r="BU128" s="38">
        <f t="shared" ca="1" si="622"/>
        <v>0</v>
      </c>
      <c r="BV128" s="38">
        <f t="shared" ca="1" si="623"/>
        <v>0</v>
      </c>
      <c r="BW128" s="38">
        <f t="shared" ca="1" si="624"/>
        <v>0</v>
      </c>
      <c r="BX128" s="38">
        <f t="shared" ca="1" si="625"/>
        <v>0</v>
      </c>
      <c r="BY128" s="38">
        <f t="shared" ca="1" si="626"/>
        <v>0</v>
      </c>
      <c r="BZ128" s="38">
        <f t="shared" ca="1" si="627"/>
        <v>0</v>
      </c>
      <c r="CA128" s="20">
        <f t="shared" ca="1" si="628"/>
        <v>0</v>
      </c>
      <c r="CB128" s="34">
        <f t="shared" ca="1" si="532"/>
        <v>27.980572615922132</v>
      </c>
      <c r="CC128" s="34">
        <f t="shared" ca="1" si="533"/>
        <v>27.980572615922132</v>
      </c>
      <c r="CD128" s="25">
        <f t="shared" ca="1" si="482"/>
        <v>0</v>
      </c>
      <c r="CE128" s="35">
        <f t="shared" ca="1" si="578"/>
        <v>90.485100000000003</v>
      </c>
      <c r="CF128" s="35">
        <f t="shared" ca="1" si="579"/>
        <v>90.485100000000003</v>
      </c>
      <c r="CG128" s="47">
        <f t="shared" ca="1" si="633"/>
        <v>0</v>
      </c>
      <c r="CH128" s="61"/>
      <c r="CJ128" s="5">
        <f t="shared" ca="1" si="548"/>
        <v>158</v>
      </c>
      <c r="CK128" s="5">
        <f t="shared" ca="1" si="549"/>
        <v>141</v>
      </c>
      <c r="CL128" s="66">
        <f t="shared" ca="1" si="550"/>
        <v>0.10759493670886078</v>
      </c>
      <c r="CO128" s="5">
        <f t="shared" ca="1" si="636"/>
        <v>3634680</v>
      </c>
      <c r="CP128" s="5">
        <f t="shared" ca="1" si="636"/>
        <v>64.2547</v>
      </c>
      <c r="CQ128" s="5">
        <f t="shared" ca="1" si="636"/>
        <v>307586</v>
      </c>
      <c r="CR128" s="5">
        <f t="shared" ca="1" si="636"/>
        <v>238561</v>
      </c>
      <c r="CS128" s="5">
        <f t="shared" ca="1" si="636"/>
        <v>3907.91</v>
      </c>
      <c r="CT128" s="5">
        <f t="shared" ca="1" si="636"/>
        <v>223337</v>
      </c>
      <c r="CU128" s="5">
        <f t="shared" ca="1" si="636"/>
        <v>0</v>
      </c>
      <c r="CV128" s="5">
        <f t="shared" ca="1" si="636"/>
        <v>725647</v>
      </c>
      <c r="CW128" s="5">
        <f t="shared" ca="1" si="636"/>
        <v>2135580</v>
      </c>
      <c r="CX128" s="5">
        <f t="shared" ca="1" si="636"/>
        <v>0</v>
      </c>
      <c r="CY128" s="5">
        <f t="shared" ca="1" si="636"/>
        <v>0</v>
      </c>
      <c r="CZ128" s="5">
        <f t="shared" ref="CZ128:CZ146" ca="1" si="640">OFFSET(INDIRECT($E$21),$C128,CZ$19)</f>
        <v>0</v>
      </c>
      <c r="DA128" s="5"/>
      <c r="DB128" s="5">
        <f t="shared" ca="1" si="637"/>
        <v>15358.9</v>
      </c>
      <c r="DC128" s="5">
        <f t="shared" ca="1" si="637"/>
        <v>9875.5</v>
      </c>
      <c r="DD128" s="5">
        <f t="shared" ca="1" si="637"/>
        <v>0</v>
      </c>
      <c r="DE128" s="5">
        <f t="shared" ca="1" si="637"/>
        <v>0</v>
      </c>
      <c r="DF128" s="5">
        <f t="shared" ca="1" si="637"/>
        <v>0</v>
      </c>
      <c r="DG128" s="5">
        <f t="shared" ca="1" si="637"/>
        <v>0</v>
      </c>
      <c r="DH128" s="5">
        <f t="shared" ca="1" si="637"/>
        <v>5483.43</v>
      </c>
      <c r="DI128" s="5">
        <f t="shared" ca="1" si="637"/>
        <v>0</v>
      </c>
      <c r="DJ128" s="5">
        <f t="shared" ca="1" si="637"/>
        <v>0</v>
      </c>
      <c r="DK128" s="5">
        <f t="shared" ca="1" si="637"/>
        <v>0</v>
      </c>
      <c r="DL128" s="5">
        <f t="shared" ca="1" si="637"/>
        <v>0</v>
      </c>
      <c r="DM128" s="5">
        <f t="shared" ref="DM128:DM146" ca="1" si="641">OFFSET(INDIRECT($E$21),$C128,DM$19)</f>
        <v>0</v>
      </c>
      <c r="DN128" s="5"/>
      <c r="DO128" s="5">
        <f t="shared" ca="1" si="566"/>
        <v>87.915800000000004</v>
      </c>
      <c r="DP128" s="5">
        <f t="shared" ca="1" si="566"/>
        <v>3.1188099999999999</v>
      </c>
      <c r="DQ128" s="5">
        <f t="shared" ca="1" si="566"/>
        <v>23.824999999999999</v>
      </c>
      <c r="DR128" s="5">
        <f t="shared" ca="1" si="566"/>
        <v>11.8759</v>
      </c>
      <c r="DS128" s="5">
        <f t="shared" ca="1" si="566"/>
        <v>0.49859900000000001</v>
      </c>
      <c r="DT128" s="5">
        <f t="shared" ca="1" si="566"/>
        <v>10.7788</v>
      </c>
      <c r="DU128" s="5">
        <f t="shared" ca="1" si="566"/>
        <v>1.5938699999999999</v>
      </c>
      <c r="DV128" s="5">
        <f t="shared" ca="1" si="566"/>
        <v>36.224800000000002</v>
      </c>
      <c r="DW128" s="5"/>
      <c r="DX128" s="20">
        <f t="shared" ca="1" si="483"/>
        <v>27.953721722701463</v>
      </c>
      <c r="DY128" s="20">
        <f t="shared" ca="1" si="484"/>
        <v>1.9811292207337106</v>
      </c>
      <c r="DZ128" s="20">
        <f t="shared" ca="1" si="485"/>
        <v>2.1049069113036989</v>
      </c>
      <c r="EA128" s="20">
        <f t="shared" ca="1" si="486"/>
        <v>1.63254731251592</v>
      </c>
      <c r="EB128" s="20">
        <f t="shared" ca="1" si="487"/>
        <v>2.6743046717837737E-2</v>
      </c>
      <c r="EC128" s="20">
        <f t="shared" ca="1" si="488"/>
        <v>1.5283647332773085</v>
      </c>
      <c r="ED128" s="20">
        <f t="shared" ca="1" si="489"/>
        <v>1.0997896062688908</v>
      </c>
      <c r="EE128" s="20">
        <f t="shared" ca="1" si="490"/>
        <v>4.9658286965817533</v>
      </c>
      <c r="EF128" s="20">
        <f t="shared" ca="1" si="491"/>
        <v>14.614439869311196</v>
      </c>
      <c r="EG128" s="20">
        <f t="shared" ca="1" si="492"/>
        <v>0</v>
      </c>
      <c r="EH128" s="20">
        <f t="shared" ca="1" si="493"/>
        <v>0</v>
      </c>
      <c r="EI128" s="5"/>
      <c r="EJ128" s="5"/>
      <c r="EK128" s="5"/>
      <c r="EL128" s="5">
        <f t="shared" ca="1" si="572"/>
        <v>3634680</v>
      </c>
      <c r="EM128" s="5">
        <f t="shared" ca="1" si="572"/>
        <v>64.2547</v>
      </c>
      <c r="EN128" s="5">
        <f t="shared" ca="1" si="572"/>
        <v>307586</v>
      </c>
      <c r="EO128" s="5">
        <f t="shared" ca="1" si="572"/>
        <v>238561</v>
      </c>
      <c r="EP128" s="5">
        <f t="shared" ca="1" si="572"/>
        <v>3907.91</v>
      </c>
      <c r="EQ128" s="5">
        <f t="shared" ca="1" si="572"/>
        <v>223337</v>
      </c>
      <c r="ER128" s="5">
        <f t="shared" ca="1" si="572"/>
        <v>0</v>
      </c>
      <c r="ES128" s="5">
        <f t="shared" ca="1" si="572"/>
        <v>725647</v>
      </c>
      <c r="ET128" s="5">
        <f t="shared" ca="1" si="572"/>
        <v>2135580</v>
      </c>
      <c r="EU128" s="5">
        <f t="shared" ca="1" si="572"/>
        <v>0</v>
      </c>
      <c r="EV128" s="5">
        <f t="shared" ca="1" si="572"/>
        <v>0</v>
      </c>
      <c r="EW128" s="5">
        <f t="shared" ca="1" si="552"/>
        <v>0</v>
      </c>
      <c r="EX128" s="5"/>
      <c r="EY128" s="5">
        <f t="shared" ca="1" si="573"/>
        <v>15358.9</v>
      </c>
      <c r="EZ128" s="5">
        <f t="shared" ca="1" si="573"/>
        <v>9875.5</v>
      </c>
      <c r="FA128" s="5">
        <f t="shared" ca="1" si="573"/>
        <v>0</v>
      </c>
      <c r="FB128" s="5">
        <f t="shared" ca="1" si="573"/>
        <v>0</v>
      </c>
      <c r="FC128" s="5">
        <f t="shared" ca="1" si="573"/>
        <v>0</v>
      </c>
      <c r="FD128" s="5">
        <f t="shared" ca="1" si="573"/>
        <v>0</v>
      </c>
      <c r="FE128" s="5">
        <f t="shared" ca="1" si="573"/>
        <v>5483.43</v>
      </c>
      <c r="FF128" s="5">
        <f t="shared" ca="1" si="573"/>
        <v>0</v>
      </c>
      <c r="FG128" s="5">
        <f t="shared" ca="1" si="573"/>
        <v>0</v>
      </c>
      <c r="FH128" s="5">
        <f t="shared" ca="1" si="573"/>
        <v>0</v>
      </c>
      <c r="FI128" s="5">
        <f t="shared" ca="1" si="573"/>
        <v>0</v>
      </c>
      <c r="FJ128" s="5">
        <f t="shared" ca="1" si="554"/>
        <v>0</v>
      </c>
      <c r="FK128" s="5"/>
      <c r="FL128" s="5">
        <f t="shared" ca="1" si="634"/>
        <v>87.915800000000004</v>
      </c>
      <c r="FM128" s="5">
        <f t="shared" ca="1" si="634"/>
        <v>3.1188099999999999</v>
      </c>
      <c r="FN128" s="5">
        <f t="shared" ca="1" si="634"/>
        <v>23.824999999999999</v>
      </c>
      <c r="FO128" s="5">
        <f t="shared" ca="1" si="634"/>
        <v>11.8759</v>
      </c>
      <c r="FP128" s="5">
        <f t="shared" ca="1" si="634"/>
        <v>0.49859900000000001</v>
      </c>
      <c r="FQ128" s="5">
        <f t="shared" ca="1" si="634"/>
        <v>10.7788</v>
      </c>
      <c r="FR128" s="5">
        <f t="shared" ca="1" si="634"/>
        <v>1.5938699999999999</v>
      </c>
      <c r="FS128" s="5">
        <f t="shared" ca="1" si="634"/>
        <v>36.224800000000002</v>
      </c>
      <c r="FT128" s="5"/>
      <c r="FU128" s="20">
        <f t="shared" ca="1" si="494"/>
        <v>27.953721722701463</v>
      </c>
      <c r="FV128" s="20">
        <f t="shared" ca="1" si="495"/>
        <v>1.9811292207337106</v>
      </c>
      <c r="FW128" s="20">
        <f t="shared" ca="1" si="496"/>
        <v>2.1049069113036989</v>
      </c>
      <c r="FX128" s="20">
        <f t="shared" ca="1" si="497"/>
        <v>1.63254731251592</v>
      </c>
      <c r="FY128" s="20">
        <f t="shared" ca="1" si="498"/>
        <v>2.6743046717837737E-2</v>
      </c>
      <c r="FZ128" s="20">
        <f t="shared" ca="1" si="499"/>
        <v>1.5283647332773085</v>
      </c>
      <c r="GA128" s="20">
        <f t="shared" ca="1" si="500"/>
        <v>1.0997896062688908</v>
      </c>
      <c r="GB128" s="20">
        <f t="shared" ca="1" si="501"/>
        <v>4.9658286965817533</v>
      </c>
      <c r="GC128" s="20">
        <f t="shared" ca="1" si="502"/>
        <v>14.614439869311196</v>
      </c>
      <c r="GD128" s="20">
        <f t="shared" ca="1" si="503"/>
        <v>0</v>
      </c>
      <c r="GE128" s="20">
        <f t="shared" ca="1" si="504"/>
        <v>0</v>
      </c>
      <c r="GF128" s="5"/>
      <c r="GG128" s="5"/>
      <c r="GH128" s="5"/>
      <c r="GI128" s="5">
        <f t="shared" ca="1" si="638"/>
        <v>3639310</v>
      </c>
      <c r="GJ128" s="5">
        <f t="shared" ca="1" si="638"/>
        <v>57.003700000000002</v>
      </c>
      <c r="GK128" s="5">
        <f t="shared" ca="1" si="638"/>
        <v>244518</v>
      </c>
      <c r="GL128" s="5">
        <f t="shared" ca="1" si="638"/>
        <v>397767</v>
      </c>
      <c r="GM128" s="5">
        <f t="shared" ca="1" si="638"/>
        <v>30310.400000000001</v>
      </c>
      <c r="GN128" s="5">
        <f t="shared" ca="1" si="638"/>
        <v>101033</v>
      </c>
      <c r="GO128" s="5">
        <f t="shared" ca="1" si="638"/>
        <v>0</v>
      </c>
      <c r="GP128" s="5">
        <f t="shared" ca="1" si="638"/>
        <v>730046</v>
      </c>
      <c r="GQ128" s="5">
        <f t="shared" ca="1" si="638"/>
        <v>2135580</v>
      </c>
      <c r="GR128" s="5">
        <f t="shared" ca="1" si="638"/>
        <v>0</v>
      </c>
      <c r="GS128" s="5">
        <f t="shared" ca="1" si="638"/>
        <v>0</v>
      </c>
      <c r="GT128" s="5">
        <f t="shared" ref="GT128:GT146" ca="1" si="642">OFFSET(INDIRECT($E$21),$C128,GT$19)</f>
        <v>0</v>
      </c>
      <c r="GU128" s="5"/>
      <c r="GV128" s="5">
        <f t="shared" ca="1" si="639"/>
        <v>15334.8</v>
      </c>
      <c r="GW128" s="5">
        <f t="shared" ca="1" si="639"/>
        <v>9852.82</v>
      </c>
      <c r="GX128" s="5">
        <f t="shared" ca="1" si="639"/>
        <v>0</v>
      </c>
      <c r="GY128" s="5">
        <f t="shared" ca="1" si="639"/>
        <v>0</v>
      </c>
      <c r="GZ128" s="5">
        <f t="shared" ca="1" si="639"/>
        <v>0</v>
      </c>
      <c r="HA128" s="5">
        <f t="shared" ca="1" si="639"/>
        <v>0</v>
      </c>
      <c r="HB128" s="5">
        <f t="shared" ca="1" si="639"/>
        <v>5481.96</v>
      </c>
      <c r="HC128" s="5">
        <f t="shared" ca="1" si="639"/>
        <v>0</v>
      </c>
      <c r="HD128" s="5">
        <f t="shared" ca="1" si="639"/>
        <v>0</v>
      </c>
      <c r="HE128" s="5">
        <f t="shared" ca="1" si="639"/>
        <v>0</v>
      </c>
      <c r="HF128" s="5">
        <f t="shared" ca="1" si="639"/>
        <v>0</v>
      </c>
      <c r="HG128" s="5">
        <f t="shared" ref="HG128:HG146" ca="1" si="643">OFFSET(INDIRECT($E$21),$C128,HG$19)</f>
        <v>0</v>
      </c>
      <c r="HH128" s="5"/>
      <c r="HI128" s="5">
        <f t="shared" ca="1" si="571"/>
        <v>90.485100000000003</v>
      </c>
      <c r="HJ128" s="5">
        <f t="shared" ca="1" si="571"/>
        <v>3.1055100000000002</v>
      </c>
      <c r="HK128" s="5">
        <f t="shared" ca="1" si="571"/>
        <v>20.7926</v>
      </c>
      <c r="HL128" s="5">
        <f t="shared" ca="1" si="571"/>
        <v>20.316199999999998</v>
      </c>
      <c r="HM128" s="5">
        <f t="shared" ca="1" si="571"/>
        <v>2.5818699999999999</v>
      </c>
      <c r="HN128" s="5">
        <f t="shared" ca="1" si="571"/>
        <v>5.6418799999999996</v>
      </c>
      <c r="HO128" s="5">
        <f t="shared" ca="1" si="571"/>
        <v>1.59344</v>
      </c>
      <c r="HP128" s="5">
        <f t="shared" ca="1" si="571"/>
        <v>36.453600000000002</v>
      </c>
      <c r="HQ128" s="5"/>
      <c r="HR128" s="20">
        <f t="shared" ca="1" si="535"/>
        <v>27.980572615922132</v>
      </c>
      <c r="HS128" s="20">
        <f t="shared" ca="1" si="536"/>
        <v>1.9765307630621616</v>
      </c>
      <c r="HT128" s="20">
        <f t="shared" ca="1" si="537"/>
        <v>1.6733129210632405</v>
      </c>
      <c r="HU128" s="20">
        <f t="shared" ca="1" si="538"/>
        <v>2.7220436150817608</v>
      </c>
      <c r="HV128" s="20">
        <f t="shared" ca="1" si="539"/>
        <v>0.20742351876996884</v>
      </c>
      <c r="HW128" s="20">
        <f t="shared" ca="1" si="540"/>
        <v>0.69140032371351956</v>
      </c>
      <c r="HX128" s="20">
        <f t="shared" ca="1" si="541"/>
        <v>1.0994947742529417</v>
      </c>
      <c r="HY128" s="20">
        <f t="shared" ca="1" si="542"/>
        <v>4.9959324253042086</v>
      </c>
      <c r="HZ128" s="20">
        <f t="shared" ca="1" si="543"/>
        <v>14.614439869311196</v>
      </c>
      <c r="IA128" s="20">
        <f t="shared" ca="1" si="544"/>
        <v>0</v>
      </c>
      <c r="IB128" s="20">
        <f t="shared" ca="1" si="545"/>
        <v>0</v>
      </c>
      <c r="IC128" s="5"/>
      <c r="ID128" s="5"/>
      <c r="IE128" s="5"/>
      <c r="IF128" s="5">
        <f t="shared" ca="1" si="574"/>
        <v>3639310</v>
      </c>
      <c r="IG128" s="5">
        <f t="shared" ca="1" si="574"/>
        <v>57.003700000000002</v>
      </c>
      <c r="IH128" s="5">
        <f t="shared" ca="1" si="574"/>
        <v>244518</v>
      </c>
      <c r="II128" s="5">
        <f t="shared" ca="1" si="574"/>
        <v>397767</v>
      </c>
      <c r="IJ128" s="5">
        <f t="shared" ca="1" si="574"/>
        <v>30310.400000000001</v>
      </c>
      <c r="IK128" s="5">
        <f t="shared" ca="1" si="574"/>
        <v>101033</v>
      </c>
      <c r="IL128" s="5">
        <f t="shared" ca="1" si="574"/>
        <v>0</v>
      </c>
      <c r="IM128" s="5">
        <f t="shared" ca="1" si="574"/>
        <v>730046</v>
      </c>
      <c r="IN128" s="5">
        <f t="shared" ca="1" si="574"/>
        <v>2135580</v>
      </c>
      <c r="IO128" s="5">
        <f t="shared" ca="1" si="574"/>
        <v>0</v>
      </c>
      <c r="IP128" s="5">
        <f t="shared" ca="1" si="574"/>
        <v>0</v>
      </c>
      <c r="IQ128" s="5">
        <f t="shared" ca="1" si="557"/>
        <v>0</v>
      </c>
      <c r="IR128" s="5"/>
      <c r="IS128" s="5">
        <f t="shared" ca="1" si="575"/>
        <v>15334.8</v>
      </c>
      <c r="IT128" s="5">
        <f t="shared" ca="1" si="575"/>
        <v>9852.82</v>
      </c>
      <c r="IU128" s="5">
        <f t="shared" ca="1" si="575"/>
        <v>0</v>
      </c>
      <c r="IV128" s="5">
        <f t="shared" ca="1" si="575"/>
        <v>0</v>
      </c>
      <c r="IW128" s="5">
        <f t="shared" ca="1" si="575"/>
        <v>0</v>
      </c>
      <c r="IX128" s="5">
        <f t="shared" ca="1" si="575"/>
        <v>0</v>
      </c>
      <c r="IY128" s="5">
        <f t="shared" ca="1" si="575"/>
        <v>5481.96</v>
      </c>
      <c r="IZ128" s="5">
        <f t="shared" ca="1" si="575"/>
        <v>0</v>
      </c>
      <c r="JA128" s="5">
        <f t="shared" ca="1" si="575"/>
        <v>0</v>
      </c>
      <c r="JB128" s="5">
        <f t="shared" ca="1" si="575"/>
        <v>0</v>
      </c>
      <c r="JC128" s="5">
        <f t="shared" ca="1" si="575"/>
        <v>0</v>
      </c>
      <c r="JD128" s="5">
        <f t="shared" ca="1" si="559"/>
        <v>0</v>
      </c>
      <c r="JE128" s="5"/>
      <c r="JF128" s="5">
        <f t="shared" ca="1" si="635"/>
        <v>90.485100000000003</v>
      </c>
      <c r="JG128" s="5">
        <f t="shared" ca="1" si="635"/>
        <v>3.1055100000000002</v>
      </c>
      <c r="JH128" s="5">
        <f t="shared" ca="1" si="635"/>
        <v>20.7926</v>
      </c>
      <c r="JI128" s="5">
        <f t="shared" ca="1" si="635"/>
        <v>20.316199999999998</v>
      </c>
      <c r="JJ128" s="5">
        <f t="shared" ca="1" si="635"/>
        <v>2.5818699999999999</v>
      </c>
      <c r="JK128" s="5">
        <f t="shared" ca="1" si="635"/>
        <v>5.6418799999999996</v>
      </c>
      <c r="JL128" s="5">
        <f t="shared" ca="1" si="635"/>
        <v>1.59344</v>
      </c>
      <c r="JM128" s="5">
        <f t="shared" ca="1" si="635"/>
        <v>36.453600000000002</v>
      </c>
      <c r="JN128" s="5"/>
      <c r="JO128" s="20">
        <f t="shared" ca="1" si="505"/>
        <v>27.980572615922132</v>
      </c>
      <c r="JP128" s="20">
        <f t="shared" ca="1" si="506"/>
        <v>1.9765307630621616</v>
      </c>
      <c r="JQ128" s="20">
        <f t="shared" ca="1" si="507"/>
        <v>1.6733129210632405</v>
      </c>
      <c r="JR128" s="20">
        <f t="shared" ca="1" si="508"/>
        <v>2.7220436150817608</v>
      </c>
      <c r="JS128" s="20">
        <f t="shared" ca="1" si="509"/>
        <v>0.20742351876996884</v>
      </c>
      <c r="JT128" s="20">
        <f t="shared" ca="1" si="510"/>
        <v>0.69140032371351956</v>
      </c>
      <c r="JU128" s="20">
        <f t="shared" ca="1" si="511"/>
        <v>1.0994947742529417</v>
      </c>
      <c r="JV128" s="20">
        <f t="shared" ca="1" si="512"/>
        <v>4.9959324253042086</v>
      </c>
      <c r="JW128" s="20">
        <f t="shared" ca="1" si="513"/>
        <v>14.614439869311196</v>
      </c>
      <c r="JX128" s="20">
        <f t="shared" ca="1" si="514"/>
        <v>0</v>
      </c>
      <c r="JY128" s="20">
        <f t="shared" ca="1" si="515"/>
        <v>0</v>
      </c>
    </row>
    <row r="129" spans="1:285" ht="15" customHeight="1" x14ac:dyDescent="0.25">
      <c r="A129" s="5">
        <f>IF('Old Results'!E109='New Results'!E109,'New Results'!E109,"0")</f>
        <v>498589</v>
      </c>
      <c r="B129" s="5">
        <f t="shared" si="561"/>
        <v>400</v>
      </c>
      <c r="C129" s="28">
        <f t="shared" si="413"/>
        <v>108</v>
      </c>
      <c r="D129" s="43">
        <f>'Old Results'!C109</f>
        <v>404307</v>
      </c>
      <c r="E129" s="43">
        <f>'New Results'!C109</f>
        <v>404307</v>
      </c>
      <c r="F129" s="5">
        <f t="shared" ca="1" si="580"/>
        <v>0</v>
      </c>
      <c r="G129" s="5">
        <f t="shared" ca="1" si="581"/>
        <v>0</v>
      </c>
      <c r="H129" s="5">
        <f t="shared" ca="1" si="582"/>
        <v>0</v>
      </c>
      <c r="I129" s="5">
        <f t="shared" ca="1" si="583"/>
        <v>0</v>
      </c>
      <c r="J129" s="5">
        <f t="shared" ca="1" si="584"/>
        <v>0</v>
      </c>
      <c r="K129" s="5">
        <f t="shared" ca="1" si="585"/>
        <v>0</v>
      </c>
      <c r="L129" s="5">
        <f t="shared" ca="1" si="586"/>
        <v>0</v>
      </c>
      <c r="M129" s="5">
        <f t="shared" ca="1" si="587"/>
        <v>0</v>
      </c>
      <c r="N129" s="5">
        <f t="shared" ca="1" si="588"/>
        <v>0</v>
      </c>
      <c r="O129" s="5">
        <f t="shared" ca="1" si="589"/>
        <v>0</v>
      </c>
      <c r="P129" s="5">
        <f t="shared" ca="1" si="590"/>
        <v>0</v>
      </c>
      <c r="Q129" s="5">
        <f t="shared" ca="1" si="590"/>
        <v>0</v>
      </c>
      <c r="R129" s="5">
        <f t="shared" ca="1" si="591"/>
        <v>0</v>
      </c>
      <c r="S129" s="5">
        <f t="shared" ca="1" si="592"/>
        <v>0</v>
      </c>
      <c r="T129" s="5">
        <f t="shared" ca="1" si="593"/>
        <v>0</v>
      </c>
      <c r="U129" s="5">
        <f t="shared" ca="1" si="594"/>
        <v>0</v>
      </c>
      <c r="V129" s="5">
        <f t="shared" ca="1" si="595"/>
        <v>0</v>
      </c>
      <c r="W129" s="5">
        <f t="shared" ca="1" si="596"/>
        <v>0</v>
      </c>
      <c r="X129" s="5">
        <f t="shared" ca="1" si="597"/>
        <v>0</v>
      </c>
      <c r="Y129" s="5">
        <f t="shared" ca="1" si="598"/>
        <v>0</v>
      </c>
      <c r="Z129" s="5">
        <f t="shared" ca="1" si="599"/>
        <v>0</v>
      </c>
      <c r="AA129" s="5">
        <f t="shared" ca="1" si="600"/>
        <v>0</v>
      </c>
      <c r="AB129" s="5">
        <f t="shared" ca="1" si="601"/>
        <v>0</v>
      </c>
      <c r="AC129" s="5">
        <f t="shared" ca="1" si="601"/>
        <v>0</v>
      </c>
      <c r="AD129" s="38">
        <f t="shared" ca="1" si="602"/>
        <v>0</v>
      </c>
      <c r="AE129" s="38">
        <f t="shared" ca="1" si="603"/>
        <v>0</v>
      </c>
      <c r="AF129" s="38">
        <f t="shared" ca="1" si="604"/>
        <v>0</v>
      </c>
      <c r="AG129" s="38">
        <f t="shared" ca="1" si="605"/>
        <v>0</v>
      </c>
      <c r="AH129" s="38">
        <f t="shared" ca="1" si="606"/>
        <v>0</v>
      </c>
      <c r="AI129" s="38">
        <f t="shared" ca="1" si="607"/>
        <v>0</v>
      </c>
      <c r="AJ129" s="38">
        <f t="shared" ca="1" si="608"/>
        <v>0</v>
      </c>
      <c r="AK129" s="38">
        <f t="shared" ca="1" si="609"/>
        <v>0</v>
      </c>
      <c r="AL129" s="34">
        <f t="shared" ca="1" si="631"/>
        <v>27.885749906235397</v>
      </c>
      <c r="AM129" s="34">
        <f t="shared" ca="1" si="632"/>
        <v>27.885749906235397</v>
      </c>
      <c r="AN129" s="25">
        <f t="shared" ca="1" si="462"/>
        <v>0</v>
      </c>
      <c r="AO129" s="35">
        <f t="shared" ca="1" si="576"/>
        <v>87.344300000000004</v>
      </c>
      <c r="AP129" s="35">
        <f t="shared" ca="1" si="577"/>
        <v>87.344300000000004</v>
      </c>
      <c r="AQ129" s="47">
        <f t="shared" ca="1" si="546"/>
        <v>0</v>
      </c>
      <c r="AR129" s="35">
        <f t="shared" ca="1" si="629"/>
        <v>3.1</v>
      </c>
      <c r="AS129" s="35">
        <f t="shared" ca="1" si="630"/>
        <v>3.1</v>
      </c>
      <c r="AT129" s="49">
        <f t="shared" ca="1" si="547"/>
        <v>0</v>
      </c>
      <c r="AU129" s="5"/>
      <c r="AV129" s="5">
        <f t="shared" ca="1" si="520"/>
        <v>0</v>
      </c>
      <c r="AW129" s="5">
        <f t="shared" ca="1" si="521"/>
        <v>0</v>
      </c>
      <c r="AX129" s="5">
        <f t="shared" ca="1" si="522"/>
        <v>0</v>
      </c>
      <c r="AY129" s="5">
        <f t="shared" ca="1" si="523"/>
        <v>0</v>
      </c>
      <c r="AZ129" s="5">
        <f t="shared" ca="1" si="524"/>
        <v>0</v>
      </c>
      <c r="BA129" s="5">
        <f t="shared" ca="1" si="525"/>
        <v>0</v>
      </c>
      <c r="BB129" s="5">
        <f t="shared" ca="1" si="526"/>
        <v>0</v>
      </c>
      <c r="BC129" s="5">
        <f t="shared" ca="1" si="527"/>
        <v>0</v>
      </c>
      <c r="BD129" s="5">
        <f t="shared" ca="1" si="528"/>
        <v>0</v>
      </c>
      <c r="BE129" s="5">
        <f t="shared" ca="1" si="529"/>
        <v>0</v>
      </c>
      <c r="BF129" s="5">
        <f t="shared" ca="1" si="530"/>
        <v>0</v>
      </c>
      <c r="BG129" s="5">
        <f t="shared" ca="1" si="531"/>
        <v>0</v>
      </c>
      <c r="BH129" s="5">
        <f t="shared" ca="1" si="610"/>
        <v>0</v>
      </c>
      <c r="BI129" s="5">
        <f t="shared" ca="1" si="611"/>
        <v>0</v>
      </c>
      <c r="BJ129" s="5">
        <f t="shared" ca="1" si="612"/>
        <v>0</v>
      </c>
      <c r="BK129" s="5">
        <f t="shared" ca="1" si="613"/>
        <v>0</v>
      </c>
      <c r="BL129" s="5">
        <f t="shared" ca="1" si="614"/>
        <v>0</v>
      </c>
      <c r="BM129" s="5">
        <f t="shared" ca="1" si="615"/>
        <v>0</v>
      </c>
      <c r="BN129" s="5">
        <f t="shared" ca="1" si="616"/>
        <v>0</v>
      </c>
      <c r="BO129" s="5">
        <f t="shared" ca="1" si="617"/>
        <v>0</v>
      </c>
      <c r="BP129" s="5">
        <f t="shared" ca="1" si="618"/>
        <v>0</v>
      </c>
      <c r="BQ129" s="5">
        <f t="shared" ca="1" si="619"/>
        <v>0</v>
      </c>
      <c r="BR129" s="5">
        <f t="shared" ca="1" si="620"/>
        <v>0</v>
      </c>
      <c r="BS129" s="5">
        <f t="shared" ca="1" si="620"/>
        <v>0</v>
      </c>
      <c r="BT129" s="38">
        <f t="shared" ca="1" si="621"/>
        <v>0</v>
      </c>
      <c r="BU129" s="38">
        <f t="shared" ca="1" si="622"/>
        <v>0</v>
      </c>
      <c r="BV129" s="38">
        <f t="shared" ca="1" si="623"/>
        <v>0</v>
      </c>
      <c r="BW129" s="38">
        <f t="shared" ca="1" si="624"/>
        <v>0</v>
      </c>
      <c r="BX129" s="38">
        <f t="shared" ca="1" si="625"/>
        <v>0</v>
      </c>
      <c r="BY129" s="38">
        <f t="shared" ca="1" si="626"/>
        <v>0</v>
      </c>
      <c r="BZ129" s="38">
        <f t="shared" ca="1" si="627"/>
        <v>0</v>
      </c>
      <c r="CA129" s="20">
        <f t="shared" ca="1" si="628"/>
        <v>0</v>
      </c>
      <c r="CB129" s="34">
        <f t="shared" ca="1" si="532"/>
        <v>27.980572615922132</v>
      </c>
      <c r="CC129" s="34">
        <f t="shared" ca="1" si="533"/>
        <v>27.980572615922132</v>
      </c>
      <c r="CD129" s="25">
        <f t="shared" ca="1" si="482"/>
        <v>0</v>
      </c>
      <c r="CE129" s="35">
        <f t="shared" ca="1" si="578"/>
        <v>90.485100000000003</v>
      </c>
      <c r="CF129" s="35">
        <f t="shared" ca="1" si="579"/>
        <v>90.485100000000003</v>
      </c>
      <c r="CG129" s="47">
        <f t="shared" ca="1" si="633"/>
        <v>0</v>
      </c>
      <c r="CH129" s="61"/>
      <c r="CJ129" s="5">
        <f t="shared" ca="1" si="548"/>
        <v>202</v>
      </c>
      <c r="CK129" s="5">
        <f t="shared" ca="1" si="549"/>
        <v>155</v>
      </c>
      <c r="CL129" s="66">
        <f t="shared" ca="1" si="550"/>
        <v>0.23267326732673266</v>
      </c>
      <c r="CO129" s="5">
        <f t="shared" ca="1" si="636"/>
        <v>3624680</v>
      </c>
      <c r="CP129" s="5">
        <f t="shared" ca="1" si="636"/>
        <v>64.2697</v>
      </c>
      <c r="CQ129" s="5">
        <f t="shared" ca="1" si="636"/>
        <v>306146</v>
      </c>
      <c r="CR129" s="5">
        <f t="shared" ca="1" si="636"/>
        <v>238702</v>
      </c>
      <c r="CS129" s="5">
        <f t="shared" ca="1" si="636"/>
        <v>3883.6</v>
      </c>
      <c r="CT129" s="5">
        <f t="shared" ca="1" si="636"/>
        <v>223280</v>
      </c>
      <c r="CU129" s="5">
        <f t="shared" ca="1" si="636"/>
        <v>0</v>
      </c>
      <c r="CV129" s="5">
        <f t="shared" ca="1" si="636"/>
        <v>717028</v>
      </c>
      <c r="CW129" s="5">
        <f t="shared" ca="1" si="636"/>
        <v>2135580</v>
      </c>
      <c r="CX129" s="5">
        <f t="shared" ca="1" si="636"/>
        <v>0</v>
      </c>
      <c r="CY129" s="5">
        <f t="shared" ca="1" si="636"/>
        <v>0</v>
      </c>
      <c r="CZ129" s="5">
        <f t="shared" ca="1" si="640"/>
        <v>0</v>
      </c>
      <c r="DA129" s="5"/>
      <c r="DB129" s="5">
        <f t="shared" ca="1" si="637"/>
        <v>15361.2</v>
      </c>
      <c r="DC129" s="5">
        <f t="shared" ca="1" si="637"/>
        <v>9877.81</v>
      </c>
      <c r="DD129" s="5">
        <f t="shared" ca="1" si="637"/>
        <v>0</v>
      </c>
      <c r="DE129" s="5">
        <f t="shared" ca="1" si="637"/>
        <v>0</v>
      </c>
      <c r="DF129" s="5">
        <f t="shared" ca="1" si="637"/>
        <v>0</v>
      </c>
      <c r="DG129" s="5">
        <f t="shared" ca="1" si="637"/>
        <v>0</v>
      </c>
      <c r="DH129" s="5">
        <f t="shared" ca="1" si="637"/>
        <v>5483.43</v>
      </c>
      <c r="DI129" s="5">
        <f t="shared" ca="1" si="637"/>
        <v>0</v>
      </c>
      <c r="DJ129" s="5">
        <f t="shared" ca="1" si="637"/>
        <v>0</v>
      </c>
      <c r="DK129" s="5">
        <f t="shared" ca="1" si="637"/>
        <v>0</v>
      </c>
      <c r="DL129" s="5">
        <f t="shared" ca="1" si="637"/>
        <v>0</v>
      </c>
      <c r="DM129" s="5">
        <f t="shared" ca="1" si="641"/>
        <v>0</v>
      </c>
      <c r="DN129" s="5"/>
      <c r="DO129" s="5">
        <f t="shared" ca="1" si="566"/>
        <v>87.344300000000004</v>
      </c>
      <c r="DP129" s="5">
        <f t="shared" ca="1" si="566"/>
        <v>3.1195499999999998</v>
      </c>
      <c r="DQ129" s="5">
        <f t="shared" ca="1" si="566"/>
        <v>23.698699999999999</v>
      </c>
      <c r="DR129" s="5">
        <f t="shared" ca="1" si="566"/>
        <v>11.898</v>
      </c>
      <c r="DS129" s="5">
        <f t="shared" ca="1" si="566"/>
        <v>0.49564000000000002</v>
      </c>
      <c r="DT129" s="5">
        <f t="shared" ca="1" si="566"/>
        <v>10.772500000000001</v>
      </c>
      <c r="DU129" s="5">
        <f t="shared" ca="1" si="566"/>
        <v>1.5938699999999999</v>
      </c>
      <c r="DV129" s="5">
        <f t="shared" ca="1" si="566"/>
        <v>35.765999999999998</v>
      </c>
      <c r="DW129" s="5"/>
      <c r="DX129" s="20">
        <f t="shared" ca="1" si="483"/>
        <v>27.885749906235397</v>
      </c>
      <c r="DY129" s="20">
        <f t="shared" ca="1" si="484"/>
        <v>1.981592630837022</v>
      </c>
      <c r="DZ129" s="20">
        <f t="shared" ca="1" si="485"/>
        <v>2.0950525422742983</v>
      </c>
      <c r="EA129" s="20">
        <f t="shared" ca="1" si="486"/>
        <v>1.633512219483382</v>
      </c>
      <c r="EB129" s="20">
        <f t="shared" ca="1" si="487"/>
        <v>2.6576685807348337E-2</v>
      </c>
      <c r="EC129" s="20">
        <f t="shared" ca="1" si="488"/>
        <v>1.5279746645032282</v>
      </c>
      <c r="ED129" s="20">
        <f t="shared" ca="1" si="489"/>
        <v>1.0997896062688908</v>
      </c>
      <c r="EE129" s="20">
        <f t="shared" ca="1" si="490"/>
        <v>4.9068461919536928</v>
      </c>
      <c r="EF129" s="20">
        <f t="shared" ca="1" si="491"/>
        <v>14.614439869311196</v>
      </c>
      <c r="EG129" s="20">
        <f t="shared" ca="1" si="492"/>
        <v>0</v>
      </c>
      <c r="EH129" s="20">
        <f t="shared" ca="1" si="493"/>
        <v>0</v>
      </c>
      <c r="EI129" s="5"/>
      <c r="EJ129" s="5"/>
      <c r="EK129" s="5"/>
      <c r="EL129" s="5">
        <f t="shared" ca="1" si="572"/>
        <v>3624680</v>
      </c>
      <c r="EM129" s="5">
        <f t="shared" ca="1" si="572"/>
        <v>64.2697</v>
      </c>
      <c r="EN129" s="5">
        <f t="shared" ca="1" si="572"/>
        <v>306146</v>
      </c>
      <c r="EO129" s="5">
        <f t="shared" ca="1" si="572"/>
        <v>238702</v>
      </c>
      <c r="EP129" s="5">
        <f t="shared" ca="1" si="572"/>
        <v>3883.6</v>
      </c>
      <c r="EQ129" s="5">
        <f t="shared" ca="1" si="572"/>
        <v>223280</v>
      </c>
      <c r="ER129" s="5">
        <f t="shared" ca="1" si="572"/>
        <v>0</v>
      </c>
      <c r="ES129" s="5">
        <f t="shared" ca="1" si="572"/>
        <v>717028</v>
      </c>
      <c r="ET129" s="5">
        <f t="shared" ca="1" si="572"/>
        <v>2135580</v>
      </c>
      <c r="EU129" s="5">
        <f t="shared" ca="1" si="572"/>
        <v>0</v>
      </c>
      <c r="EV129" s="5">
        <f t="shared" ca="1" si="572"/>
        <v>0</v>
      </c>
      <c r="EW129" s="5">
        <f t="shared" ca="1" si="552"/>
        <v>0</v>
      </c>
      <c r="EX129" s="5"/>
      <c r="EY129" s="5">
        <f t="shared" ca="1" si="573"/>
        <v>15361.2</v>
      </c>
      <c r="EZ129" s="5">
        <f t="shared" ca="1" si="573"/>
        <v>9877.81</v>
      </c>
      <c r="FA129" s="5">
        <f t="shared" ca="1" si="573"/>
        <v>0</v>
      </c>
      <c r="FB129" s="5">
        <f t="shared" ca="1" si="573"/>
        <v>0</v>
      </c>
      <c r="FC129" s="5">
        <f t="shared" ca="1" si="573"/>
        <v>0</v>
      </c>
      <c r="FD129" s="5">
        <f t="shared" ca="1" si="573"/>
        <v>0</v>
      </c>
      <c r="FE129" s="5">
        <f t="shared" ca="1" si="573"/>
        <v>5483.43</v>
      </c>
      <c r="FF129" s="5">
        <f t="shared" ca="1" si="573"/>
        <v>0</v>
      </c>
      <c r="FG129" s="5">
        <f t="shared" ca="1" si="573"/>
        <v>0</v>
      </c>
      <c r="FH129" s="5">
        <f t="shared" ca="1" si="573"/>
        <v>0</v>
      </c>
      <c r="FI129" s="5">
        <f t="shared" ca="1" si="573"/>
        <v>0</v>
      </c>
      <c r="FJ129" s="5">
        <f t="shared" ca="1" si="554"/>
        <v>0</v>
      </c>
      <c r="FK129" s="5"/>
      <c r="FL129" s="5">
        <f t="shared" ca="1" si="634"/>
        <v>87.344300000000004</v>
      </c>
      <c r="FM129" s="5">
        <f t="shared" ca="1" si="634"/>
        <v>3.1195499999999998</v>
      </c>
      <c r="FN129" s="5">
        <f t="shared" ca="1" si="634"/>
        <v>23.698699999999999</v>
      </c>
      <c r="FO129" s="5">
        <f t="shared" ca="1" si="634"/>
        <v>11.898</v>
      </c>
      <c r="FP129" s="5">
        <f t="shared" ca="1" si="634"/>
        <v>0.49564000000000002</v>
      </c>
      <c r="FQ129" s="5">
        <f t="shared" ca="1" si="634"/>
        <v>10.772500000000001</v>
      </c>
      <c r="FR129" s="5">
        <f t="shared" ca="1" si="634"/>
        <v>1.5938699999999999</v>
      </c>
      <c r="FS129" s="5">
        <f t="shared" ca="1" si="634"/>
        <v>35.765999999999998</v>
      </c>
      <c r="FT129" s="5"/>
      <c r="FU129" s="20">
        <f t="shared" ca="1" si="494"/>
        <v>27.885749906235397</v>
      </c>
      <c r="FV129" s="20">
        <f t="shared" ca="1" si="495"/>
        <v>1.981592630837022</v>
      </c>
      <c r="FW129" s="20">
        <f t="shared" ca="1" si="496"/>
        <v>2.0950525422742983</v>
      </c>
      <c r="FX129" s="20">
        <f t="shared" ca="1" si="497"/>
        <v>1.633512219483382</v>
      </c>
      <c r="FY129" s="20">
        <f t="shared" ca="1" si="498"/>
        <v>2.6576685807348337E-2</v>
      </c>
      <c r="FZ129" s="20">
        <f t="shared" ca="1" si="499"/>
        <v>1.5279746645032282</v>
      </c>
      <c r="GA129" s="20">
        <f t="shared" ca="1" si="500"/>
        <v>1.0997896062688908</v>
      </c>
      <c r="GB129" s="20">
        <f t="shared" ca="1" si="501"/>
        <v>4.9068461919536928</v>
      </c>
      <c r="GC129" s="20">
        <f t="shared" ca="1" si="502"/>
        <v>14.614439869311196</v>
      </c>
      <c r="GD129" s="20">
        <f t="shared" ca="1" si="503"/>
        <v>0</v>
      </c>
      <c r="GE129" s="20">
        <f t="shared" ca="1" si="504"/>
        <v>0</v>
      </c>
      <c r="GF129" s="5"/>
      <c r="GG129" s="5"/>
      <c r="GH129" s="5"/>
      <c r="GI129" s="5">
        <f t="shared" ca="1" si="638"/>
        <v>3639310</v>
      </c>
      <c r="GJ129" s="5">
        <f t="shared" ca="1" si="638"/>
        <v>57.003700000000002</v>
      </c>
      <c r="GK129" s="5">
        <f t="shared" ca="1" si="638"/>
        <v>244518</v>
      </c>
      <c r="GL129" s="5">
        <f t="shared" ca="1" si="638"/>
        <v>397767</v>
      </c>
      <c r="GM129" s="5">
        <f t="shared" ca="1" si="638"/>
        <v>30310.400000000001</v>
      </c>
      <c r="GN129" s="5">
        <f t="shared" ca="1" si="638"/>
        <v>101033</v>
      </c>
      <c r="GO129" s="5">
        <f t="shared" ca="1" si="638"/>
        <v>0</v>
      </c>
      <c r="GP129" s="5">
        <f t="shared" ca="1" si="638"/>
        <v>730046</v>
      </c>
      <c r="GQ129" s="5">
        <f t="shared" ca="1" si="638"/>
        <v>2135580</v>
      </c>
      <c r="GR129" s="5">
        <f t="shared" ca="1" si="638"/>
        <v>0</v>
      </c>
      <c r="GS129" s="5">
        <f t="shared" ca="1" si="638"/>
        <v>0</v>
      </c>
      <c r="GT129" s="5">
        <f t="shared" ca="1" si="642"/>
        <v>0</v>
      </c>
      <c r="GU129" s="5"/>
      <c r="GV129" s="5">
        <f t="shared" ca="1" si="639"/>
        <v>15334.8</v>
      </c>
      <c r="GW129" s="5">
        <f t="shared" ca="1" si="639"/>
        <v>9852.82</v>
      </c>
      <c r="GX129" s="5">
        <f t="shared" ca="1" si="639"/>
        <v>0</v>
      </c>
      <c r="GY129" s="5">
        <f t="shared" ca="1" si="639"/>
        <v>0</v>
      </c>
      <c r="GZ129" s="5">
        <f t="shared" ca="1" si="639"/>
        <v>0</v>
      </c>
      <c r="HA129" s="5">
        <f t="shared" ca="1" si="639"/>
        <v>0</v>
      </c>
      <c r="HB129" s="5">
        <f t="shared" ca="1" si="639"/>
        <v>5481.96</v>
      </c>
      <c r="HC129" s="5">
        <f t="shared" ca="1" si="639"/>
        <v>0</v>
      </c>
      <c r="HD129" s="5">
        <f t="shared" ca="1" si="639"/>
        <v>0</v>
      </c>
      <c r="HE129" s="5">
        <f t="shared" ca="1" si="639"/>
        <v>0</v>
      </c>
      <c r="HF129" s="5">
        <f t="shared" ca="1" si="639"/>
        <v>0</v>
      </c>
      <c r="HG129" s="5">
        <f t="shared" ca="1" si="643"/>
        <v>0</v>
      </c>
      <c r="HH129" s="5"/>
      <c r="HI129" s="5">
        <f t="shared" ca="1" si="571"/>
        <v>90.485100000000003</v>
      </c>
      <c r="HJ129" s="5">
        <f t="shared" ca="1" si="571"/>
        <v>3.1055100000000002</v>
      </c>
      <c r="HK129" s="5">
        <f t="shared" ca="1" si="571"/>
        <v>20.7926</v>
      </c>
      <c r="HL129" s="5">
        <f t="shared" ca="1" si="571"/>
        <v>20.316199999999998</v>
      </c>
      <c r="HM129" s="5">
        <f t="shared" ca="1" si="571"/>
        <v>2.5818699999999999</v>
      </c>
      <c r="HN129" s="5">
        <f t="shared" ca="1" si="571"/>
        <v>5.6418799999999996</v>
      </c>
      <c r="HO129" s="5">
        <f t="shared" ca="1" si="571"/>
        <v>1.59344</v>
      </c>
      <c r="HP129" s="5">
        <f t="shared" ca="1" si="571"/>
        <v>36.453600000000002</v>
      </c>
      <c r="HQ129" s="5"/>
      <c r="HR129" s="20">
        <f t="shared" ca="1" si="535"/>
        <v>27.980572615922132</v>
      </c>
      <c r="HS129" s="20">
        <f t="shared" ca="1" si="536"/>
        <v>1.9765307630621616</v>
      </c>
      <c r="HT129" s="20">
        <f t="shared" ca="1" si="537"/>
        <v>1.6733129210632405</v>
      </c>
      <c r="HU129" s="20">
        <f t="shared" ca="1" si="538"/>
        <v>2.7220436150817608</v>
      </c>
      <c r="HV129" s="20">
        <f t="shared" ca="1" si="539"/>
        <v>0.20742351876996884</v>
      </c>
      <c r="HW129" s="20">
        <f t="shared" ca="1" si="540"/>
        <v>0.69140032371351956</v>
      </c>
      <c r="HX129" s="20">
        <f t="shared" ca="1" si="541"/>
        <v>1.0994947742529417</v>
      </c>
      <c r="HY129" s="20">
        <f t="shared" ca="1" si="542"/>
        <v>4.9959324253042086</v>
      </c>
      <c r="HZ129" s="20">
        <f t="shared" ca="1" si="543"/>
        <v>14.614439869311196</v>
      </c>
      <c r="IA129" s="20">
        <f t="shared" ca="1" si="544"/>
        <v>0</v>
      </c>
      <c r="IB129" s="20">
        <f t="shared" ca="1" si="545"/>
        <v>0</v>
      </c>
      <c r="IC129" s="5"/>
      <c r="ID129" s="5"/>
      <c r="IE129" s="5"/>
      <c r="IF129" s="5">
        <f t="shared" ca="1" si="574"/>
        <v>3639310</v>
      </c>
      <c r="IG129" s="5">
        <f t="shared" ca="1" si="574"/>
        <v>57.003700000000002</v>
      </c>
      <c r="IH129" s="5">
        <f t="shared" ca="1" si="574"/>
        <v>244518</v>
      </c>
      <c r="II129" s="5">
        <f t="shared" ca="1" si="574"/>
        <v>397767</v>
      </c>
      <c r="IJ129" s="5">
        <f t="shared" ca="1" si="574"/>
        <v>30310.400000000001</v>
      </c>
      <c r="IK129" s="5">
        <f t="shared" ca="1" si="574"/>
        <v>101033</v>
      </c>
      <c r="IL129" s="5">
        <f t="shared" ca="1" si="574"/>
        <v>0</v>
      </c>
      <c r="IM129" s="5">
        <f t="shared" ca="1" si="574"/>
        <v>730046</v>
      </c>
      <c r="IN129" s="5">
        <f t="shared" ca="1" si="574"/>
        <v>2135580</v>
      </c>
      <c r="IO129" s="5">
        <f t="shared" ca="1" si="574"/>
        <v>0</v>
      </c>
      <c r="IP129" s="5">
        <f t="shared" ca="1" si="574"/>
        <v>0</v>
      </c>
      <c r="IQ129" s="5">
        <f t="shared" ca="1" si="557"/>
        <v>0</v>
      </c>
      <c r="IR129" s="5"/>
      <c r="IS129" s="5">
        <f t="shared" ca="1" si="575"/>
        <v>15334.8</v>
      </c>
      <c r="IT129" s="5">
        <f t="shared" ca="1" si="575"/>
        <v>9852.82</v>
      </c>
      <c r="IU129" s="5">
        <f t="shared" ca="1" si="575"/>
        <v>0</v>
      </c>
      <c r="IV129" s="5">
        <f t="shared" ca="1" si="575"/>
        <v>0</v>
      </c>
      <c r="IW129" s="5">
        <f t="shared" ca="1" si="575"/>
        <v>0</v>
      </c>
      <c r="IX129" s="5">
        <f t="shared" ca="1" si="575"/>
        <v>0</v>
      </c>
      <c r="IY129" s="5">
        <f t="shared" ca="1" si="575"/>
        <v>5481.96</v>
      </c>
      <c r="IZ129" s="5">
        <f t="shared" ca="1" si="575"/>
        <v>0</v>
      </c>
      <c r="JA129" s="5">
        <f t="shared" ca="1" si="575"/>
        <v>0</v>
      </c>
      <c r="JB129" s="5">
        <f t="shared" ca="1" si="575"/>
        <v>0</v>
      </c>
      <c r="JC129" s="5">
        <f t="shared" ca="1" si="575"/>
        <v>0</v>
      </c>
      <c r="JD129" s="5">
        <f t="shared" ca="1" si="559"/>
        <v>0</v>
      </c>
      <c r="JE129" s="5"/>
      <c r="JF129" s="5">
        <f t="shared" ca="1" si="635"/>
        <v>90.485100000000003</v>
      </c>
      <c r="JG129" s="5">
        <f t="shared" ca="1" si="635"/>
        <v>3.1055100000000002</v>
      </c>
      <c r="JH129" s="5">
        <f t="shared" ca="1" si="635"/>
        <v>20.7926</v>
      </c>
      <c r="JI129" s="5">
        <f t="shared" ca="1" si="635"/>
        <v>20.316199999999998</v>
      </c>
      <c r="JJ129" s="5">
        <f t="shared" ca="1" si="635"/>
        <v>2.5818699999999999</v>
      </c>
      <c r="JK129" s="5">
        <f t="shared" ca="1" si="635"/>
        <v>5.6418799999999996</v>
      </c>
      <c r="JL129" s="5">
        <f t="shared" ca="1" si="635"/>
        <v>1.59344</v>
      </c>
      <c r="JM129" s="5">
        <f t="shared" ca="1" si="635"/>
        <v>36.453600000000002</v>
      </c>
      <c r="JN129" s="5"/>
      <c r="JO129" s="20">
        <f t="shared" ca="1" si="505"/>
        <v>27.980572615922132</v>
      </c>
      <c r="JP129" s="20">
        <f t="shared" ca="1" si="506"/>
        <v>1.9765307630621616</v>
      </c>
      <c r="JQ129" s="20">
        <f t="shared" ca="1" si="507"/>
        <v>1.6733129210632405</v>
      </c>
      <c r="JR129" s="20">
        <f t="shared" ca="1" si="508"/>
        <v>2.7220436150817608</v>
      </c>
      <c r="JS129" s="20">
        <f t="shared" ca="1" si="509"/>
        <v>0.20742351876996884</v>
      </c>
      <c r="JT129" s="20">
        <f t="shared" ca="1" si="510"/>
        <v>0.69140032371351956</v>
      </c>
      <c r="JU129" s="20">
        <f t="shared" ca="1" si="511"/>
        <v>1.0994947742529417</v>
      </c>
      <c r="JV129" s="20">
        <f t="shared" ca="1" si="512"/>
        <v>4.9959324253042086</v>
      </c>
      <c r="JW129" s="20">
        <f t="shared" ca="1" si="513"/>
        <v>14.614439869311196</v>
      </c>
      <c r="JX129" s="20">
        <f t="shared" ca="1" si="514"/>
        <v>0</v>
      </c>
      <c r="JY129" s="20">
        <f t="shared" ca="1" si="515"/>
        <v>0</v>
      </c>
    </row>
    <row r="130" spans="1:285" ht="15" customHeight="1" x14ac:dyDescent="0.25">
      <c r="A130" s="5">
        <f>IF('Old Results'!E110='New Results'!E110,'New Results'!E110,"0")</f>
        <v>498589</v>
      </c>
      <c r="B130" s="5">
        <f t="shared" si="561"/>
        <v>400</v>
      </c>
      <c r="C130" s="28">
        <f t="shared" si="413"/>
        <v>109</v>
      </c>
      <c r="D130" s="43">
        <f>'Old Results'!C110</f>
        <v>404407</v>
      </c>
      <c r="E130" s="43">
        <f>'New Results'!C110</f>
        <v>404407</v>
      </c>
      <c r="F130" s="5">
        <f t="shared" ca="1" si="580"/>
        <v>0</v>
      </c>
      <c r="G130" s="5">
        <f t="shared" ca="1" si="581"/>
        <v>0</v>
      </c>
      <c r="H130" s="5">
        <f t="shared" ca="1" si="582"/>
        <v>0</v>
      </c>
      <c r="I130" s="5">
        <f t="shared" ca="1" si="583"/>
        <v>0</v>
      </c>
      <c r="J130" s="5">
        <f t="shared" ca="1" si="584"/>
        <v>0</v>
      </c>
      <c r="K130" s="5">
        <f t="shared" ca="1" si="585"/>
        <v>0</v>
      </c>
      <c r="L130" s="5">
        <f t="shared" ca="1" si="586"/>
        <v>0</v>
      </c>
      <c r="M130" s="5">
        <f t="shared" ca="1" si="587"/>
        <v>0</v>
      </c>
      <c r="N130" s="5">
        <f t="shared" ca="1" si="588"/>
        <v>0</v>
      </c>
      <c r="O130" s="5">
        <f t="shared" ca="1" si="589"/>
        <v>0</v>
      </c>
      <c r="P130" s="5">
        <f t="shared" ca="1" si="590"/>
        <v>0</v>
      </c>
      <c r="Q130" s="5">
        <f t="shared" ca="1" si="590"/>
        <v>0</v>
      </c>
      <c r="R130" s="5">
        <f t="shared" ca="1" si="591"/>
        <v>0</v>
      </c>
      <c r="S130" s="5">
        <f t="shared" ca="1" si="592"/>
        <v>0</v>
      </c>
      <c r="T130" s="5">
        <f t="shared" ca="1" si="593"/>
        <v>0</v>
      </c>
      <c r="U130" s="5">
        <f t="shared" ca="1" si="594"/>
        <v>0</v>
      </c>
      <c r="V130" s="5">
        <f t="shared" ca="1" si="595"/>
        <v>0</v>
      </c>
      <c r="W130" s="5">
        <f t="shared" ca="1" si="596"/>
        <v>0</v>
      </c>
      <c r="X130" s="5">
        <f t="shared" ca="1" si="597"/>
        <v>0</v>
      </c>
      <c r="Y130" s="5">
        <f t="shared" ca="1" si="598"/>
        <v>0</v>
      </c>
      <c r="Z130" s="5">
        <f t="shared" ca="1" si="599"/>
        <v>0</v>
      </c>
      <c r="AA130" s="5">
        <f t="shared" ca="1" si="600"/>
        <v>0</v>
      </c>
      <c r="AB130" s="5">
        <f t="shared" ca="1" si="601"/>
        <v>0</v>
      </c>
      <c r="AC130" s="5">
        <f t="shared" ca="1" si="601"/>
        <v>0</v>
      </c>
      <c r="AD130" s="38">
        <f t="shared" ca="1" si="602"/>
        <v>0</v>
      </c>
      <c r="AE130" s="38">
        <f t="shared" ca="1" si="603"/>
        <v>0</v>
      </c>
      <c r="AF130" s="38">
        <f t="shared" ca="1" si="604"/>
        <v>0</v>
      </c>
      <c r="AG130" s="38">
        <f t="shared" ca="1" si="605"/>
        <v>0</v>
      </c>
      <c r="AH130" s="38">
        <f t="shared" ca="1" si="606"/>
        <v>0</v>
      </c>
      <c r="AI130" s="38">
        <f t="shared" ca="1" si="607"/>
        <v>0</v>
      </c>
      <c r="AJ130" s="38">
        <f t="shared" ca="1" si="608"/>
        <v>0</v>
      </c>
      <c r="AK130" s="38">
        <f t="shared" ca="1" si="609"/>
        <v>0</v>
      </c>
      <c r="AL130" s="34">
        <f t="shared" ca="1" si="631"/>
        <v>28.289247376095343</v>
      </c>
      <c r="AM130" s="34">
        <f t="shared" ca="1" si="632"/>
        <v>28.289247376095343</v>
      </c>
      <c r="AN130" s="25">
        <f t="shared" ca="1" si="462"/>
        <v>0</v>
      </c>
      <c r="AO130" s="35">
        <f t="shared" ca="1" si="576"/>
        <v>87.650400000000005</v>
      </c>
      <c r="AP130" s="35">
        <f t="shared" ca="1" si="577"/>
        <v>87.650400000000005</v>
      </c>
      <c r="AQ130" s="47">
        <f t="shared" ca="1" si="546"/>
        <v>0</v>
      </c>
      <c r="AR130" s="35">
        <f t="shared" ca="1" si="629"/>
        <v>2.8</v>
      </c>
      <c r="AS130" s="35">
        <f t="shared" ca="1" si="630"/>
        <v>2.8</v>
      </c>
      <c r="AT130" s="49">
        <f t="shared" ca="1" si="547"/>
        <v>0</v>
      </c>
      <c r="AU130" s="5"/>
      <c r="AV130" s="5">
        <f t="shared" ca="1" si="520"/>
        <v>0</v>
      </c>
      <c r="AW130" s="5">
        <f t="shared" ca="1" si="521"/>
        <v>0</v>
      </c>
      <c r="AX130" s="5">
        <f t="shared" ca="1" si="522"/>
        <v>0</v>
      </c>
      <c r="AY130" s="5">
        <f t="shared" ca="1" si="523"/>
        <v>0</v>
      </c>
      <c r="AZ130" s="5">
        <f t="shared" ca="1" si="524"/>
        <v>0</v>
      </c>
      <c r="BA130" s="5">
        <f t="shared" ca="1" si="525"/>
        <v>0</v>
      </c>
      <c r="BB130" s="5">
        <f t="shared" ca="1" si="526"/>
        <v>0</v>
      </c>
      <c r="BC130" s="5">
        <f t="shared" ca="1" si="527"/>
        <v>0</v>
      </c>
      <c r="BD130" s="5">
        <f t="shared" ca="1" si="528"/>
        <v>0</v>
      </c>
      <c r="BE130" s="5">
        <f t="shared" ca="1" si="529"/>
        <v>0</v>
      </c>
      <c r="BF130" s="5">
        <f t="shared" ca="1" si="530"/>
        <v>0</v>
      </c>
      <c r="BG130" s="5">
        <f t="shared" ca="1" si="531"/>
        <v>0</v>
      </c>
      <c r="BH130" s="5">
        <f t="shared" ca="1" si="610"/>
        <v>0</v>
      </c>
      <c r="BI130" s="5">
        <f t="shared" ca="1" si="611"/>
        <v>0</v>
      </c>
      <c r="BJ130" s="5">
        <f t="shared" ca="1" si="612"/>
        <v>0</v>
      </c>
      <c r="BK130" s="5">
        <f t="shared" ca="1" si="613"/>
        <v>0</v>
      </c>
      <c r="BL130" s="5">
        <f t="shared" ca="1" si="614"/>
        <v>0</v>
      </c>
      <c r="BM130" s="5">
        <f t="shared" ca="1" si="615"/>
        <v>0</v>
      </c>
      <c r="BN130" s="5">
        <f t="shared" ca="1" si="616"/>
        <v>0</v>
      </c>
      <c r="BO130" s="5">
        <f t="shared" ca="1" si="617"/>
        <v>0</v>
      </c>
      <c r="BP130" s="5">
        <f t="shared" ca="1" si="618"/>
        <v>0</v>
      </c>
      <c r="BQ130" s="5">
        <f t="shared" ca="1" si="619"/>
        <v>0</v>
      </c>
      <c r="BR130" s="5">
        <f t="shared" ca="1" si="620"/>
        <v>0</v>
      </c>
      <c r="BS130" s="5">
        <f t="shared" ca="1" si="620"/>
        <v>0</v>
      </c>
      <c r="BT130" s="38">
        <f t="shared" ca="1" si="621"/>
        <v>0</v>
      </c>
      <c r="BU130" s="38">
        <f t="shared" ca="1" si="622"/>
        <v>0</v>
      </c>
      <c r="BV130" s="38">
        <f t="shared" ca="1" si="623"/>
        <v>0</v>
      </c>
      <c r="BW130" s="38">
        <f t="shared" ca="1" si="624"/>
        <v>0</v>
      </c>
      <c r="BX130" s="38">
        <f t="shared" ca="1" si="625"/>
        <v>0</v>
      </c>
      <c r="BY130" s="38">
        <f t="shared" ca="1" si="626"/>
        <v>0</v>
      </c>
      <c r="BZ130" s="38">
        <f t="shared" ca="1" si="627"/>
        <v>0</v>
      </c>
      <c r="CA130" s="20">
        <f t="shared" ca="1" si="628"/>
        <v>0</v>
      </c>
      <c r="CB130" s="34">
        <f t="shared" ca="1" si="532"/>
        <v>27.980572615922132</v>
      </c>
      <c r="CC130" s="34">
        <f t="shared" ca="1" si="533"/>
        <v>27.980572615922132</v>
      </c>
      <c r="CD130" s="25">
        <f t="shared" ca="1" si="482"/>
        <v>0</v>
      </c>
      <c r="CE130" s="35">
        <f t="shared" ca="1" si="578"/>
        <v>90.485100000000003</v>
      </c>
      <c r="CF130" s="35">
        <f t="shared" ca="1" si="579"/>
        <v>90.485100000000003</v>
      </c>
      <c r="CG130" s="47">
        <f t="shared" ca="1" si="633"/>
        <v>0</v>
      </c>
      <c r="CH130" s="5"/>
      <c r="CJ130" s="5">
        <f t="shared" ca="1" si="548"/>
        <v>192</v>
      </c>
      <c r="CK130" s="5">
        <f t="shared" ca="1" si="549"/>
        <v>166</v>
      </c>
      <c r="CL130" s="66">
        <f t="shared" ca="1" si="550"/>
        <v>0.13541666666666663</v>
      </c>
      <c r="CO130" s="5">
        <f t="shared" ca="1" si="636"/>
        <v>3617130</v>
      </c>
      <c r="CP130" s="5">
        <f t="shared" ca="1" si="636"/>
        <v>79.035200000000003</v>
      </c>
      <c r="CQ130" s="5">
        <f t="shared" ca="1" si="636"/>
        <v>301162</v>
      </c>
      <c r="CR130" s="5">
        <f t="shared" ca="1" si="636"/>
        <v>235669</v>
      </c>
      <c r="CS130" s="5">
        <f t="shared" ca="1" si="636"/>
        <v>3801.22</v>
      </c>
      <c r="CT130" s="5">
        <f t="shared" ca="1" si="636"/>
        <v>223814</v>
      </c>
      <c r="CU130" s="5">
        <f t="shared" ca="1" si="636"/>
        <v>0</v>
      </c>
      <c r="CV130" s="5">
        <f t="shared" ca="1" si="636"/>
        <v>717028</v>
      </c>
      <c r="CW130" s="5">
        <f t="shared" ca="1" si="636"/>
        <v>2135580</v>
      </c>
      <c r="CX130" s="5">
        <f t="shared" ca="1" si="636"/>
        <v>0</v>
      </c>
      <c r="CY130" s="5">
        <f t="shared" ca="1" si="636"/>
        <v>0</v>
      </c>
      <c r="CZ130" s="5">
        <f t="shared" ca="1" si="640"/>
        <v>0</v>
      </c>
      <c r="DA130" s="5"/>
      <c r="DB130" s="5">
        <f t="shared" ca="1" si="637"/>
        <v>17630.599999999999</v>
      </c>
      <c r="DC130" s="5">
        <f t="shared" ca="1" si="637"/>
        <v>12147.2</v>
      </c>
      <c r="DD130" s="5">
        <f t="shared" ca="1" si="637"/>
        <v>0</v>
      </c>
      <c r="DE130" s="5">
        <f t="shared" ca="1" si="637"/>
        <v>0</v>
      </c>
      <c r="DF130" s="5">
        <f t="shared" ca="1" si="637"/>
        <v>0</v>
      </c>
      <c r="DG130" s="5">
        <f t="shared" ca="1" si="637"/>
        <v>0</v>
      </c>
      <c r="DH130" s="5">
        <f t="shared" ca="1" si="637"/>
        <v>5483.43</v>
      </c>
      <c r="DI130" s="5">
        <f t="shared" ca="1" si="637"/>
        <v>0</v>
      </c>
      <c r="DJ130" s="5">
        <f t="shared" ca="1" si="637"/>
        <v>0</v>
      </c>
      <c r="DK130" s="5">
        <f t="shared" ca="1" si="637"/>
        <v>0</v>
      </c>
      <c r="DL130" s="5">
        <f t="shared" ca="1" si="637"/>
        <v>0</v>
      </c>
      <c r="DM130" s="5">
        <f t="shared" ca="1" si="641"/>
        <v>0</v>
      </c>
      <c r="DN130" s="5"/>
      <c r="DO130" s="5">
        <f t="shared" ca="1" si="566"/>
        <v>87.650400000000005</v>
      </c>
      <c r="DP130" s="5">
        <f t="shared" ca="1" si="566"/>
        <v>3.8233999999999999</v>
      </c>
      <c r="DQ130" s="5">
        <f t="shared" ca="1" si="566"/>
        <v>23.410699999999999</v>
      </c>
      <c r="DR130" s="5">
        <f t="shared" ca="1" si="566"/>
        <v>11.7791</v>
      </c>
      <c r="DS130" s="5">
        <f t="shared" ca="1" si="566"/>
        <v>0.48896499999999998</v>
      </c>
      <c r="DT130" s="5">
        <f t="shared" ca="1" si="566"/>
        <v>10.788399999999999</v>
      </c>
      <c r="DU130" s="5">
        <f t="shared" ca="1" si="566"/>
        <v>1.5938699999999999</v>
      </c>
      <c r="DV130" s="5">
        <f t="shared" ca="1" si="566"/>
        <v>35.765999999999998</v>
      </c>
      <c r="DW130" s="5"/>
      <c r="DX130" s="20">
        <f t="shared" ca="1" si="483"/>
        <v>28.289247376095343</v>
      </c>
      <c r="DY130" s="20">
        <f t="shared" ca="1" si="484"/>
        <v>2.4368561442438561</v>
      </c>
      <c r="DZ130" s="20">
        <f t="shared" ca="1" si="485"/>
        <v>2.0609454761336492</v>
      </c>
      <c r="EA130" s="20">
        <f t="shared" ca="1" si="486"/>
        <v>1.6127564547152065</v>
      </c>
      <c r="EB130" s="20">
        <f t="shared" ca="1" si="487"/>
        <v>2.6012933779124687E-2</v>
      </c>
      <c r="EC130" s="20">
        <f t="shared" ca="1" si="488"/>
        <v>1.5316289930182976</v>
      </c>
      <c r="ED130" s="20">
        <f t="shared" ca="1" si="489"/>
        <v>1.0997896062688908</v>
      </c>
      <c r="EE130" s="20">
        <f t="shared" ca="1" si="490"/>
        <v>4.9068461919536928</v>
      </c>
      <c r="EF130" s="20">
        <f t="shared" ca="1" si="491"/>
        <v>14.614439869311196</v>
      </c>
      <c r="EG130" s="20">
        <f t="shared" ca="1" si="492"/>
        <v>0</v>
      </c>
      <c r="EH130" s="20">
        <f t="shared" ca="1" si="493"/>
        <v>0</v>
      </c>
      <c r="EI130" s="5"/>
      <c r="EJ130" s="5"/>
      <c r="EK130" s="5"/>
      <c r="EL130" s="5">
        <f t="shared" ca="1" si="572"/>
        <v>3617130</v>
      </c>
      <c r="EM130" s="5">
        <f t="shared" ca="1" si="572"/>
        <v>79.035200000000003</v>
      </c>
      <c r="EN130" s="5">
        <f t="shared" ca="1" si="572"/>
        <v>301162</v>
      </c>
      <c r="EO130" s="5">
        <f t="shared" ca="1" si="572"/>
        <v>235669</v>
      </c>
      <c r="EP130" s="5">
        <f t="shared" ca="1" si="572"/>
        <v>3801.22</v>
      </c>
      <c r="EQ130" s="5">
        <f t="shared" ca="1" si="572"/>
        <v>223814</v>
      </c>
      <c r="ER130" s="5">
        <f t="shared" ca="1" si="572"/>
        <v>0</v>
      </c>
      <c r="ES130" s="5">
        <f t="shared" ca="1" si="572"/>
        <v>717028</v>
      </c>
      <c r="ET130" s="5">
        <f t="shared" ca="1" si="572"/>
        <v>2135580</v>
      </c>
      <c r="EU130" s="5">
        <f t="shared" ca="1" si="572"/>
        <v>0</v>
      </c>
      <c r="EV130" s="5">
        <f t="shared" ca="1" si="572"/>
        <v>0</v>
      </c>
      <c r="EW130" s="5">
        <f t="shared" ca="1" si="552"/>
        <v>0</v>
      </c>
      <c r="EX130" s="5"/>
      <c r="EY130" s="5">
        <f t="shared" ca="1" si="573"/>
        <v>17630.599999999999</v>
      </c>
      <c r="EZ130" s="5">
        <f t="shared" ca="1" si="573"/>
        <v>12147.2</v>
      </c>
      <c r="FA130" s="5">
        <f t="shared" ca="1" si="573"/>
        <v>0</v>
      </c>
      <c r="FB130" s="5">
        <f t="shared" ca="1" si="573"/>
        <v>0</v>
      </c>
      <c r="FC130" s="5">
        <f t="shared" ca="1" si="573"/>
        <v>0</v>
      </c>
      <c r="FD130" s="5">
        <f t="shared" ca="1" si="573"/>
        <v>0</v>
      </c>
      <c r="FE130" s="5">
        <f t="shared" ca="1" si="573"/>
        <v>5483.43</v>
      </c>
      <c r="FF130" s="5">
        <f t="shared" ca="1" si="573"/>
        <v>0</v>
      </c>
      <c r="FG130" s="5">
        <f t="shared" ca="1" si="573"/>
        <v>0</v>
      </c>
      <c r="FH130" s="5">
        <f t="shared" ca="1" si="573"/>
        <v>0</v>
      </c>
      <c r="FI130" s="5">
        <f t="shared" ca="1" si="573"/>
        <v>0</v>
      </c>
      <c r="FJ130" s="5">
        <f t="shared" ca="1" si="554"/>
        <v>0</v>
      </c>
      <c r="FK130" s="5"/>
      <c r="FL130" s="5">
        <f t="shared" ca="1" si="634"/>
        <v>87.650400000000005</v>
      </c>
      <c r="FM130" s="5">
        <f t="shared" ca="1" si="634"/>
        <v>3.8233999999999999</v>
      </c>
      <c r="FN130" s="5">
        <f t="shared" ca="1" si="634"/>
        <v>23.410699999999999</v>
      </c>
      <c r="FO130" s="5">
        <f t="shared" ca="1" si="634"/>
        <v>11.7791</v>
      </c>
      <c r="FP130" s="5">
        <f t="shared" ca="1" si="634"/>
        <v>0.48896499999999998</v>
      </c>
      <c r="FQ130" s="5">
        <f t="shared" ca="1" si="634"/>
        <v>10.788399999999999</v>
      </c>
      <c r="FR130" s="5">
        <f t="shared" ca="1" si="634"/>
        <v>1.5938699999999999</v>
      </c>
      <c r="FS130" s="5">
        <f t="shared" ca="1" si="634"/>
        <v>35.765999999999998</v>
      </c>
      <c r="FT130" s="5"/>
      <c r="FU130" s="20">
        <f t="shared" ca="1" si="494"/>
        <v>28.289247376095343</v>
      </c>
      <c r="FV130" s="20">
        <f t="shared" ca="1" si="495"/>
        <v>2.4368561442438561</v>
      </c>
      <c r="FW130" s="20">
        <f t="shared" ca="1" si="496"/>
        <v>2.0609454761336492</v>
      </c>
      <c r="FX130" s="20">
        <f t="shared" ca="1" si="497"/>
        <v>1.6127564547152065</v>
      </c>
      <c r="FY130" s="20">
        <f t="shared" ca="1" si="498"/>
        <v>2.6012933779124687E-2</v>
      </c>
      <c r="FZ130" s="20">
        <f t="shared" ca="1" si="499"/>
        <v>1.5316289930182976</v>
      </c>
      <c r="GA130" s="20">
        <f t="shared" ca="1" si="500"/>
        <v>1.0997896062688908</v>
      </c>
      <c r="GB130" s="20">
        <f t="shared" ca="1" si="501"/>
        <v>4.9068461919536928</v>
      </c>
      <c r="GC130" s="20">
        <f t="shared" ca="1" si="502"/>
        <v>14.614439869311196</v>
      </c>
      <c r="GD130" s="20">
        <f t="shared" ca="1" si="503"/>
        <v>0</v>
      </c>
      <c r="GE130" s="20">
        <f t="shared" ca="1" si="504"/>
        <v>0</v>
      </c>
      <c r="GF130" s="5"/>
      <c r="GG130" s="5"/>
      <c r="GH130" s="5"/>
      <c r="GI130" s="5">
        <f t="shared" ca="1" si="638"/>
        <v>3639310</v>
      </c>
      <c r="GJ130" s="5">
        <f t="shared" ca="1" si="638"/>
        <v>57.003700000000002</v>
      </c>
      <c r="GK130" s="5">
        <f t="shared" ca="1" si="638"/>
        <v>244518</v>
      </c>
      <c r="GL130" s="5">
        <f t="shared" ca="1" si="638"/>
        <v>397767</v>
      </c>
      <c r="GM130" s="5">
        <f t="shared" ca="1" si="638"/>
        <v>30310.400000000001</v>
      </c>
      <c r="GN130" s="5">
        <f t="shared" ca="1" si="638"/>
        <v>101033</v>
      </c>
      <c r="GO130" s="5">
        <f t="shared" ca="1" si="638"/>
        <v>0</v>
      </c>
      <c r="GP130" s="5">
        <f t="shared" ca="1" si="638"/>
        <v>730046</v>
      </c>
      <c r="GQ130" s="5">
        <f t="shared" ca="1" si="638"/>
        <v>2135580</v>
      </c>
      <c r="GR130" s="5">
        <f t="shared" ca="1" si="638"/>
        <v>0</v>
      </c>
      <c r="GS130" s="5">
        <f t="shared" ca="1" si="638"/>
        <v>0</v>
      </c>
      <c r="GT130" s="5">
        <f t="shared" ca="1" si="642"/>
        <v>0</v>
      </c>
      <c r="GU130" s="5"/>
      <c r="GV130" s="5">
        <f t="shared" ca="1" si="639"/>
        <v>15334.8</v>
      </c>
      <c r="GW130" s="5">
        <f t="shared" ca="1" si="639"/>
        <v>9852.82</v>
      </c>
      <c r="GX130" s="5">
        <f t="shared" ca="1" si="639"/>
        <v>0</v>
      </c>
      <c r="GY130" s="5">
        <f t="shared" ca="1" si="639"/>
        <v>0</v>
      </c>
      <c r="GZ130" s="5">
        <f t="shared" ca="1" si="639"/>
        <v>0</v>
      </c>
      <c r="HA130" s="5">
        <f t="shared" ca="1" si="639"/>
        <v>0</v>
      </c>
      <c r="HB130" s="5">
        <f t="shared" ca="1" si="639"/>
        <v>5481.96</v>
      </c>
      <c r="HC130" s="5">
        <f t="shared" ca="1" si="639"/>
        <v>0</v>
      </c>
      <c r="HD130" s="5">
        <f t="shared" ca="1" si="639"/>
        <v>0</v>
      </c>
      <c r="HE130" s="5">
        <f t="shared" ca="1" si="639"/>
        <v>0</v>
      </c>
      <c r="HF130" s="5">
        <f t="shared" ca="1" si="639"/>
        <v>0</v>
      </c>
      <c r="HG130" s="5">
        <f t="shared" ca="1" si="643"/>
        <v>0</v>
      </c>
      <c r="HH130" s="5"/>
      <c r="HI130" s="5">
        <f t="shared" ca="1" si="571"/>
        <v>90.485100000000003</v>
      </c>
      <c r="HJ130" s="5">
        <f t="shared" ca="1" si="571"/>
        <v>3.1055100000000002</v>
      </c>
      <c r="HK130" s="5">
        <f t="shared" ca="1" si="571"/>
        <v>20.7926</v>
      </c>
      <c r="HL130" s="5">
        <f t="shared" ca="1" si="571"/>
        <v>20.316199999999998</v>
      </c>
      <c r="HM130" s="5">
        <f t="shared" ca="1" si="571"/>
        <v>2.5818699999999999</v>
      </c>
      <c r="HN130" s="5">
        <f t="shared" ca="1" si="571"/>
        <v>5.6418799999999996</v>
      </c>
      <c r="HO130" s="5">
        <f t="shared" ca="1" si="571"/>
        <v>1.59344</v>
      </c>
      <c r="HP130" s="5">
        <f t="shared" ca="1" si="571"/>
        <v>36.453600000000002</v>
      </c>
      <c r="HQ130" s="5"/>
      <c r="HR130" s="20">
        <f t="shared" ca="1" si="535"/>
        <v>27.980572615922132</v>
      </c>
      <c r="HS130" s="20">
        <f t="shared" ca="1" si="536"/>
        <v>1.9765307630621616</v>
      </c>
      <c r="HT130" s="20">
        <f t="shared" ca="1" si="537"/>
        <v>1.6733129210632405</v>
      </c>
      <c r="HU130" s="20">
        <f t="shared" ca="1" si="538"/>
        <v>2.7220436150817608</v>
      </c>
      <c r="HV130" s="20">
        <f t="shared" ca="1" si="539"/>
        <v>0.20742351876996884</v>
      </c>
      <c r="HW130" s="20">
        <f t="shared" ca="1" si="540"/>
        <v>0.69140032371351956</v>
      </c>
      <c r="HX130" s="20">
        <f t="shared" ca="1" si="541"/>
        <v>1.0994947742529417</v>
      </c>
      <c r="HY130" s="20">
        <f t="shared" ca="1" si="542"/>
        <v>4.9959324253042086</v>
      </c>
      <c r="HZ130" s="20">
        <f t="shared" ca="1" si="543"/>
        <v>14.614439869311196</v>
      </c>
      <c r="IA130" s="20">
        <f t="shared" ca="1" si="544"/>
        <v>0</v>
      </c>
      <c r="IB130" s="20">
        <f t="shared" ca="1" si="545"/>
        <v>0</v>
      </c>
      <c r="IC130" s="5"/>
      <c r="ID130" s="5"/>
      <c r="IE130" s="5"/>
      <c r="IF130" s="5">
        <f t="shared" ca="1" si="574"/>
        <v>3639310</v>
      </c>
      <c r="IG130" s="5">
        <f t="shared" ca="1" si="574"/>
        <v>57.003700000000002</v>
      </c>
      <c r="IH130" s="5">
        <f t="shared" ca="1" si="574"/>
        <v>244518</v>
      </c>
      <c r="II130" s="5">
        <f t="shared" ca="1" si="574"/>
        <v>397767</v>
      </c>
      <c r="IJ130" s="5">
        <f t="shared" ca="1" si="574"/>
        <v>30310.400000000001</v>
      </c>
      <c r="IK130" s="5">
        <f t="shared" ca="1" si="574"/>
        <v>101033</v>
      </c>
      <c r="IL130" s="5">
        <f t="shared" ca="1" si="574"/>
        <v>0</v>
      </c>
      <c r="IM130" s="5">
        <f t="shared" ca="1" si="574"/>
        <v>730046</v>
      </c>
      <c r="IN130" s="5">
        <f t="shared" ca="1" si="574"/>
        <v>2135580</v>
      </c>
      <c r="IO130" s="5">
        <f t="shared" ca="1" si="574"/>
        <v>0</v>
      </c>
      <c r="IP130" s="5">
        <f t="shared" ca="1" si="574"/>
        <v>0</v>
      </c>
      <c r="IQ130" s="5">
        <f t="shared" ca="1" si="557"/>
        <v>0</v>
      </c>
      <c r="IR130" s="5"/>
      <c r="IS130" s="5">
        <f t="shared" ca="1" si="575"/>
        <v>15334.8</v>
      </c>
      <c r="IT130" s="5">
        <f t="shared" ca="1" si="575"/>
        <v>9852.82</v>
      </c>
      <c r="IU130" s="5">
        <f t="shared" ca="1" si="575"/>
        <v>0</v>
      </c>
      <c r="IV130" s="5">
        <f t="shared" ca="1" si="575"/>
        <v>0</v>
      </c>
      <c r="IW130" s="5">
        <f t="shared" ca="1" si="575"/>
        <v>0</v>
      </c>
      <c r="IX130" s="5">
        <f t="shared" ca="1" si="575"/>
        <v>0</v>
      </c>
      <c r="IY130" s="5">
        <f t="shared" ca="1" si="575"/>
        <v>5481.96</v>
      </c>
      <c r="IZ130" s="5">
        <f t="shared" ca="1" si="575"/>
        <v>0</v>
      </c>
      <c r="JA130" s="5">
        <f t="shared" ca="1" si="575"/>
        <v>0</v>
      </c>
      <c r="JB130" s="5">
        <f t="shared" ca="1" si="575"/>
        <v>0</v>
      </c>
      <c r="JC130" s="5">
        <f t="shared" ca="1" si="575"/>
        <v>0</v>
      </c>
      <c r="JD130" s="5">
        <f t="shared" ca="1" si="559"/>
        <v>0</v>
      </c>
      <c r="JE130" s="5"/>
      <c r="JF130" s="5">
        <f t="shared" ca="1" si="635"/>
        <v>90.485100000000003</v>
      </c>
      <c r="JG130" s="5">
        <f t="shared" ca="1" si="635"/>
        <v>3.1055100000000002</v>
      </c>
      <c r="JH130" s="5">
        <f t="shared" ca="1" si="635"/>
        <v>20.7926</v>
      </c>
      <c r="JI130" s="5">
        <f t="shared" ca="1" si="635"/>
        <v>20.316199999999998</v>
      </c>
      <c r="JJ130" s="5">
        <f t="shared" ca="1" si="635"/>
        <v>2.5818699999999999</v>
      </c>
      <c r="JK130" s="5">
        <f t="shared" ca="1" si="635"/>
        <v>5.6418799999999996</v>
      </c>
      <c r="JL130" s="5">
        <f t="shared" ca="1" si="635"/>
        <v>1.59344</v>
      </c>
      <c r="JM130" s="5">
        <f t="shared" ca="1" si="635"/>
        <v>36.453600000000002</v>
      </c>
      <c r="JN130" s="5"/>
      <c r="JO130" s="20">
        <f t="shared" ca="1" si="505"/>
        <v>27.980572615922132</v>
      </c>
      <c r="JP130" s="20">
        <f t="shared" ca="1" si="506"/>
        <v>1.9765307630621616</v>
      </c>
      <c r="JQ130" s="20">
        <f t="shared" ca="1" si="507"/>
        <v>1.6733129210632405</v>
      </c>
      <c r="JR130" s="20">
        <f t="shared" ca="1" si="508"/>
        <v>2.7220436150817608</v>
      </c>
      <c r="JS130" s="20">
        <f t="shared" ca="1" si="509"/>
        <v>0.20742351876996884</v>
      </c>
      <c r="JT130" s="20">
        <f t="shared" ca="1" si="510"/>
        <v>0.69140032371351956</v>
      </c>
      <c r="JU130" s="20">
        <f t="shared" ca="1" si="511"/>
        <v>1.0994947742529417</v>
      </c>
      <c r="JV130" s="20">
        <f t="shared" ca="1" si="512"/>
        <v>4.9959324253042086</v>
      </c>
      <c r="JW130" s="20">
        <f t="shared" ca="1" si="513"/>
        <v>14.614439869311196</v>
      </c>
      <c r="JX130" s="20">
        <f t="shared" ca="1" si="514"/>
        <v>0</v>
      </c>
      <c r="JY130" s="20">
        <f t="shared" ca="1" si="515"/>
        <v>0</v>
      </c>
    </row>
    <row r="131" spans="1:285" ht="15" customHeight="1" x14ac:dyDescent="0.25">
      <c r="A131" s="5">
        <f>IF('Old Results'!E111='New Results'!E111,'New Results'!E111,"0")</f>
        <v>498589</v>
      </c>
      <c r="B131" s="5">
        <f t="shared" si="561"/>
        <v>400</v>
      </c>
      <c r="C131" s="28">
        <f t="shared" si="413"/>
        <v>110</v>
      </c>
      <c r="D131" s="43">
        <f>'Old Results'!C111</f>
        <v>408416</v>
      </c>
      <c r="E131" s="43">
        <f>'New Results'!C111</f>
        <v>408416</v>
      </c>
      <c r="F131" s="5">
        <f t="shared" ca="1" si="580"/>
        <v>0</v>
      </c>
      <c r="G131" s="5">
        <f t="shared" ca="1" si="581"/>
        <v>0</v>
      </c>
      <c r="H131" s="5">
        <f t="shared" ca="1" si="582"/>
        <v>0</v>
      </c>
      <c r="I131" s="5">
        <f t="shared" ca="1" si="583"/>
        <v>0</v>
      </c>
      <c r="J131" s="5">
        <f t="shared" ca="1" si="584"/>
        <v>0</v>
      </c>
      <c r="K131" s="5">
        <f t="shared" ca="1" si="585"/>
        <v>0</v>
      </c>
      <c r="L131" s="5">
        <f t="shared" ca="1" si="586"/>
        <v>0</v>
      </c>
      <c r="M131" s="5">
        <f t="shared" ca="1" si="587"/>
        <v>0</v>
      </c>
      <c r="N131" s="5">
        <f t="shared" ca="1" si="588"/>
        <v>0</v>
      </c>
      <c r="O131" s="5">
        <f t="shared" ca="1" si="589"/>
        <v>0</v>
      </c>
      <c r="P131" s="5">
        <f t="shared" ca="1" si="590"/>
        <v>0</v>
      </c>
      <c r="Q131" s="5">
        <f t="shared" ca="1" si="590"/>
        <v>0</v>
      </c>
      <c r="R131" s="5">
        <f t="shared" ca="1" si="591"/>
        <v>0</v>
      </c>
      <c r="S131" s="5">
        <f t="shared" ca="1" si="592"/>
        <v>0</v>
      </c>
      <c r="T131" s="5">
        <f t="shared" ca="1" si="593"/>
        <v>0</v>
      </c>
      <c r="U131" s="5">
        <f t="shared" ca="1" si="594"/>
        <v>0</v>
      </c>
      <c r="V131" s="5">
        <f t="shared" ca="1" si="595"/>
        <v>0</v>
      </c>
      <c r="W131" s="5">
        <f t="shared" ca="1" si="596"/>
        <v>0</v>
      </c>
      <c r="X131" s="5">
        <f t="shared" ca="1" si="597"/>
        <v>0</v>
      </c>
      <c r="Y131" s="5">
        <f t="shared" ca="1" si="598"/>
        <v>0</v>
      </c>
      <c r="Z131" s="5">
        <f t="shared" ca="1" si="599"/>
        <v>0</v>
      </c>
      <c r="AA131" s="5">
        <f t="shared" ca="1" si="600"/>
        <v>0</v>
      </c>
      <c r="AB131" s="5">
        <f t="shared" ca="1" si="601"/>
        <v>0</v>
      </c>
      <c r="AC131" s="5">
        <f t="shared" ca="1" si="601"/>
        <v>0</v>
      </c>
      <c r="AD131" s="38">
        <f t="shared" ca="1" si="602"/>
        <v>0</v>
      </c>
      <c r="AE131" s="38">
        <f t="shared" ca="1" si="603"/>
        <v>0</v>
      </c>
      <c r="AF131" s="38">
        <f t="shared" ca="1" si="604"/>
        <v>0</v>
      </c>
      <c r="AG131" s="38">
        <f t="shared" ca="1" si="605"/>
        <v>0</v>
      </c>
      <c r="AH131" s="38">
        <f t="shared" ca="1" si="606"/>
        <v>0</v>
      </c>
      <c r="AI131" s="38">
        <f t="shared" ca="1" si="607"/>
        <v>0</v>
      </c>
      <c r="AJ131" s="38">
        <f t="shared" ca="1" si="608"/>
        <v>0</v>
      </c>
      <c r="AK131" s="38">
        <f t="shared" ca="1" si="609"/>
        <v>0</v>
      </c>
      <c r="AL131" s="34">
        <f t="shared" ca="1" si="631"/>
        <v>34.259536090848371</v>
      </c>
      <c r="AM131" s="34">
        <f t="shared" ca="1" si="632"/>
        <v>34.259536090848371</v>
      </c>
      <c r="AN131" s="25">
        <f t="shared" ca="1" si="462"/>
        <v>0</v>
      </c>
      <c r="AO131" s="35">
        <f t="shared" ca="1" si="576"/>
        <v>87.003900000000002</v>
      </c>
      <c r="AP131" s="35">
        <f t="shared" ca="1" si="577"/>
        <v>87.003900000000002</v>
      </c>
      <c r="AQ131" s="47">
        <f t="shared" ca="1" si="546"/>
        <v>0</v>
      </c>
      <c r="AR131" s="35">
        <f t="shared" ca="1" si="629"/>
        <v>8</v>
      </c>
      <c r="AS131" s="35">
        <f t="shared" ca="1" si="630"/>
        <v>8</v>
      </c>
      <c r="AT131" s="49">
        <f t="shared" ca="1" si="547"/>
        <v>0</v>
      </c>
      <c r="AU131" s="5"/>
      <c r="AV131" s="5">
        <f t="shared" ca="1" si="520"/>
        <v>0</v>
      </c>
      <c r="AW131" s="5">
        <f t="shared" ca="1" si="521"/>
        <v>0</v>
      </c>
      <c r="AX131" s="5">
        <f t="shared" ca="1" si="522"/>
        <v>0</v>
      </c>
      <c r="AY131" s="5">
        <f t="shared" ca="1" si="523"/>
        <v>0</v>
      </c>
      <c r="AZ131" s="5">
        <f t="shared" ca="1" si="524"/>
        <v>0</v>
      </c>
      <c r="BA131" s="5">
        <f t="shared" ca="1" si="525"/>
        <v>0</v>
      </c>
      <c r="BB131" s="5">
        <f t="shared" ca="1" si="526"/>
        <v>0</v>
      </c>
      <c r="BC131" s="5">
        <f t="shared" ca="1" si="527"/>
        <v>0</v>
      </c>
      <c r="BD131" s="5">
        <f t="shared" ca="1" si="528"/>
        <v>0</v>
      </c>
      <c r="BE131" s="5">
        <f t="shared" ca="1" si="529"/>
        <v>0</v>
      </c>
      <c r="BF131" s="5">
        <f t="shared" ca="1" si="530"/>
        <v>0</v>
      </c>
      <c r="BG131" s="5">
        <f t="shared" ca="1" si="531"/>
        <v>0</v>
      </c>
      <c r="BH131" s="5">
        <f t="shared" ca="1" si="610"/>
        <v>0</v>
      </c>
      <c r="BI131" s="5">
        <f t="shared" ca="1" si="611"/>
        <v>0</v>
      </c>
      <c r="BJ131" s="5">
        <f t="shared" ca="1" si="612"/>
        <v>0</v>
      </c>
      <c r="BK131" s="5">
        <f t="shared" ca="1" si="613"/>
        <v>0</v>
      </c>
      <c r="BL131" s="5">
        <f t="shared" ca="1" si="614"/>
        <v>0</v>
      </c>
      <c r="BM131" s="5">
        <f t="shared" ca="1" si="615"/>
        <v>0</v>
      </c>
      <c r="BN131" s="5">
        <f t="shared" ca="1" si="616"/>
        <v>0</v>
      </c>
      <c r="BO131" s="5">
        <f t="shared" ca="1" si="617"/>
        <v>0</v>
      </c>
      <c r="BP131" s="5">
        <f t="shared" ca="1" si="618"/>
        <v>0</v>
      </c>
      <c r="BQ131" s="5">
        <f t="shared" ca="1" si="619"/>
        <v>0</v>
      </c>
      <c r="BR131" s="5">
        <f t="shared" ca="1" si="620"/>
        <v>0</v>
      </c>
      <c r="BS131" s="5">
        <f t="shared" ca="1" si="620"/>
        <v>0</v>
      </c>
      <c r="BT131" s="38">
        <f t="shared" ca="1" si="621"/>
        <v>0</v>
      </c>
      <c r="BU131" s="38">
        <f t="shared" ca="1" si="622"/>
        <v>0</v>
      </c>
      <c r="BV131" s="38">
        <f t="shared" ca="1" si="623"/>
        <v>0</v>
      </c>
      <c r="BW131" s="38">
        <f t="shared" ca="1" si="624"/>
        <v>0</v>
      </c>
      <c r="BX131" s="38">
        <f t="shared" ca="1" si="625"/>
        <v>0</v>
      </c>
      <c r="BY131" s="38">
        <f t="shared" ca="1" si="626"/>
        <v>0</v>
      </c>
      <c r="BZ131" s="38">
        <f t="shared" ca="1" si="627"/>
        <v>0</v>
      </c>
      <c r="CA131" s="20">
        <f t="shared" ca="1" si="628"/>
        <v>0</v>
      </c>
      <c r="CB131" s="34">
        <f t="shared" ca="1" si="532"/>
        <v>35.340653083000227</v>
      </c>
      <c r="CC131" s="34">
        <f t="shared" ca="1" si="533"/>
        <v>35.340653083000227</v>
      </c>
      <c r="CD131" s="25">
        <f t="shared" ca="1" si="482"/>
        <v>0</v>
      </c>
      <c r="CE131" s="35">
        <f t="shared" ca="1" si="578"/>
        <v>94.978399999999993</v>
      </c>
      <c r="CF131" s="35">
        <f t="shared" ca="1" si="579"/>
        <v>94.978399999999993</v>
      </c>
      <c r="CG131" s="47">
        <f t="shared" ca="1" si="633"/>
        <v>0</v>
      </c>
      <c r="CJ131" s="5">
        <f t="shared" ca="1" si="548"/>
        <v>194</v>
      </c>
      <c r="CK131" s="5">
        <f t="shared" ca="1" si="549"/>
        <v>180</v>
      </c>
      <c r="CL131" s="66">
        <f t="shared" ca="1" si="550"/>
        <v>7.2164948453608213E-2</v>
      </c>
      <c r="CO131" s="5">
        <f t="shared" ca="1" si="636"/>
        <v>3410820</v>
      </c>
      <c r="CP131" s="5">
        <f t="shared" ca="1" si="636"/>
        <v>311.88299999999998</v>
      </c>
      <c r="CQ131" s="5">
        <f t="shared" ca="1" si="636"/>
        <v>133092</v>
      </c>
      <c r="CR131" s="5">
        <f t="shared" ca="1" si="636"/>
        <v>273586</v>
      </c>
      <c r="CS131" s="5">
        <f t="shared" ca="1" si="636"/>
        <v>3695</v>
      </c>
      <c r="CT131" s="5">
        <f t="shared" ca="1" si="636"/>
        <v>132376</v>
      </c>
      <c r="CU131" s="5">
        <f t="shared" ca="1" si="636"/>
        <v>0</v>
      </c>
      <c r="CV131" s="5">
        <f t="shared" ca="1" si="636"/>
        <v>732179</v>
      </c>
      <c r="CW131" s="5">
        <f t="shared" ca="1" si="636"/>
        <v>2135580</v>
      </c>
      <c r="CX131" s="5">
        <f t="shared" ca="1" si="636"/>
        <v>0</v>
      </c>
      <c r="CY131" s="5">
        <f t="shared" ca="1" si="636"/>
        <v>0</v>
      </c>
      <c r="CZ131" s="5">
        <f t="shared" ca="1" si="640"/>
        <v>0</v>
      </c>
      <c r="DA131" s="5"/>
      <c r="DB131" s="5">
        <f t="shared" ca="1" si="637"/>
        <v>54437.1</v>
      </c>
      <c r="DC131" s="5">
        <f t="shared" ca="1" si="637"/>
        <v>47934.400000000001</v>
      </c>
      <c r="DD131" s="5">
        <f t="shared" ca="1" si="637"/>
        <v>0</v>
      </c>
      <c r="DE131" s="5">
        <f t="shared" ca="1" si="637"/>
        <v>0</v>
      </c>
      <c r="DF131" s="5">
        <f t="shared" ca="1" si="637"/>
        <v>0</v>
      </c>
      <c r="DG131" s="5">
        <f t="shared" ca="1" si="637"/>
        <v>0</v>
      </c>
      <c r="DH131" s="5">
        <f t="shared" ca="1" si="637"/>
        <v>6502.76</v>
      </c>
      <c r="DI131" s="5">
        <f t="shared" ca="1" si="637"/>
        <v>0</v>
      </c>
      <c r="DJ131" s="5">
        <f t="shared" ca="1" si="637"/>
        <v>0</v>
      </c>
      <c r="DK131" s="5">
        <f t="shared" ca="1" si="637"/>
        <v>0</v>
      </c>
      <c r="DL131" s="5">
        <f t="shared" ca="1" si="637"/>
        <v>0</v>
      </c>
      <c r="DM131" s="5">
        <f t="shared" ca="1" si="641"/>
        <v>0</v>
      </c>
      <c r="DN131" s="5"/>
      <c r="DO131" s="5">
        <f t="shared" ca="1" si="566"/>
        <v>87.003900000000002</v>
      </c>
      <c r="DP131" s="5">
        <f t="shared" ca="1" si="566"/>
        <v>15.408899999999999</v>
      </c>
      <c r="DQ131" s="5">
        <f t="shared" ca="1" si="566"/>
        <v>12.0182</v>
      </c>
      <c r="DR131" s="5">
        <f t="shared" ca="1" si="566"/>
        <v>13.7441</v>
      </c>
      <c r="DS131" s="5">
        <f t="shared" ca="1" si="566"/>
        <v>0.55495499999999998</v>
      </c>
      <c r="DT131" s="5">
        <f t="shared" ca="1" si="566"/>
        <v>7.6153300000000002</v>
      </c>
      <c r="DU131" s="5">
        <f t="shared" ca="1" si="566"/>
        <v>1.8821099999999999</v>
      </c>
      <c r="DV131" s="5">
        <f t="shared" ca="1" si="566"/>
        <v>35.780299999999997</v>
      </c>
      <c r="DW131" s="5"/>
      <c r="DX131" s="20">
        <f t="shared" ca="1" si="483"/>
        <v>34.259536090848371</v>
      </c>
      <c r="DY131" s="20">
        <f t="shared" ca="1" si="484"/>
        <v>9.6161450509257129</v>
      </c>
      <c r="DZ131" s="20">
        <f t="shared" ca="1" si="485"/>
        <v>0.91079005754238462</v>
      </c>
      <c r="EA131" s="20">
        <f t="shared" ca="1" si="486"/>
        <v>1.8722343092206206</v>
      </c>
      <c r="EB131" s="20">
        <f t="shared" ca="1" si="487"/>
        <v>2.5286037196969847E-2</v>
      </c>
      <c r="EC131" s="20">
        <f t="shared" ca="1" si="488"/>
        <v>0.90589024627498804</v>
      </c>
      <c r="ED131" s="20">
        <f t="shared" ca="1" si="489"/>
        <v>1.3042325442398448</v>
      </c>
      <c r="EE131" s="20">
        <f t="shared" ca="1" si="490"/>
        <v>5.0105292094290093</v>
      </c>
      <c r="EF131" s="20">
        <f t="shared" ca="1" si="491"/>
        <v>14.614439869311196</v>
      </c>
      <c r="EG131" s="20">
        <f t="shared" ca="1" si="492"/>
        <v>0</v>
      </c>
      <c r="EH131" s="20">
        <f t="shared" ca="1" si="493"/>
        <v>0</v>
      </c>
      <c r="EI131" s="5"/>
      <c r="EJ131" s="5"/>
      <c r="EK131" s="5"/>
      <c r="EL131" s="5">
        <f t="shared" ca="1" si="572"/>
        <v>3410820</v>
      </c>
      <c r="EM131" s="5">
        <f t="shared" ca="1" si="572"/>
        <v>311.88299999999998</v>
      </c>
      <c r="EN131" s="5">
        <f t="shared" ca="1" si="572"/>
        <v>133092</v>
      </c>
      <c r="EO131" s="5">
        <f t="shared" ca="1" si="572"/>
        <v>273586</v>
      </c>
      <c r="EP131" s="5">
        <f t="shared" ca="1" si="572"/>
        <v>3695</v>
      </c>
      <c r="EQ131" s="5">
        <f t="shared" ca="1" si="572"/>
        <v>132376</v>
      </c>
      <c r="ER131" s="5">
        <f t="shared" ca="1" si="572"/>
        <v>0</v>
      </c>
      <c r="ES131" s="5">
        <f t="shared" ca="1" si="572"/>
        <v>732179</v>
      </c>
      <c r="ET131" s="5">
        <f t="shared" ca="1" si="572"/>
        <v>2135580</v>
      </c>
      <c r="EU131" s="5">
        <f t="shared" ca="1" si="572"/>
        <v>0</v>
      </c>
      <c r="EV131" s="5">
        <f t="shared" ca="1" si="572"/>
        <v>0</v>
      </c>
      <c r="EW131" s="5">
        <f t="shared" ca="1" si="552"/>
        <v>0</v>
      </c>
      <c r="EX131" s="5"/>
      <c r="EY131" s="5">
        <f t="shared" ca="1" si="573"/>
        <v>54437.1</v>
      </c>
      <c r="EZ131" s="5">
        <f t="shared" ca="1" si="573"/>
        <v>47934.400000000001</v>
      </c>
      <c r="FA131" s="5">
        <f t="shared" ca="1" si="573"/>
        <v>0</v>
      </c>
      <c r="FB131" s="5">
        <f t="shared" ca="1" si="573"/>
        <v>0</v>
      </c>
      <c r="FC131" s="5">
        <f t="shared" ca="1" si="573"/>
        <v>0</v>
      </c>
      <c r="FD131" s="5">
        <f t="shared" ca="1" si="573"/>
        <v>0</v>
      </c>
      <c r="FE131" s="5">
        <f t="shared" ca="1" si="573"/>
        <v>6502.76</v>
      </c>
      <c r="FF131" s="5">
        <f t="shared" ca="1" si="573"/>
        <v>0</v>
      </c>
      <c r="FG131" s="5">
        <f t="shared" ca="1" si="573"/>
        <v>0</v>
      </c>
      <c r="FH131" s="5">
        <f t="shared" ca="1" si="573"/>
        <v>0</v>
      </c>
      <c r="FI131" s="5">
        <f t="shared" ca="1" si="573"/>
        <v>0</v>
      </c>
      <c r="FJ131" s="5">
        <f t="shared" ca="1" si="554"/>
        <v>0</v>
      </c>
      <c r="FK131" s="5"/>
      <c r="FL131" s="5">
        <f t="shared" ca="1" si="634"/>
        <v>87.003900000000002</v>
      </c>
      <c r="FM131" s="5">
        <f t="shared" ca="1" si="634"/>
        <v>15.408899999999999</v>
      </c>
      <c r="FN131" s="5">
        <f t="shared" ca="1" si="634"/>
        <v>12.0182</v>
      </c>
      <c r="FO131" s="5">
        <f t="shared" ca="1" si="634"/>
        <v>13.7441</v>
      </c>
      <c r="FP131" s="5">
        <f t="shared" ca="1" si="634"/>
        <v>0.55495499999999998</v>
      </c>
      <c r="FQ131" s="5">
        <f t="shared" ca="1" si="634"/>
        <v>7.6153300000000002</v>
      </c>
      <c r="FR131" s="5">
        <f t="shared" ca="1" si="634"/>
        <v>1.8821099999999999</v>
      </c>
      <c r="FS131" s="5">
        <f t="shared" ca="1" si="634"/>
        <v>35.780299999999997</v>
      </c>
      <c r="FT131" s="5"/>
      <c r="FU131" s="20">
        <f t="shared" ca="1" si="494"/>
        <v>34.259536090848371</v>
      </c>
      <c r="FV131" s="20">
        <f t="shared" ca="1" si="495"/>
        <v>9.6161450509257129</v>
      </c>
      <c r="FW131" s="20">
        <f t="shared" ca="1" si="496"/>
        <v>0.91079005754238462</v>
      </c>
      <c r="FX131" s="20">
        <f t="shared" ca="1" si="497"/>
        <v>1.8722343092206206</v>
      </c>
      <c r="FY131" s="20">
        <f t="shared" ca="1" si="498"/>
        <v>2.5286037196969847E-2</v>
      </c>
      <c r="FZ131" s="20">
        <f t="shared" ca="1" si="499"/>
        <v>0.90589024627498804</v>
      </c>
      <c r="GA131" s="20">
        <f t="shared" ca="1" si="500"/>
        <v>1.3042325442398448</v>
      </c>
      <c r="GB131" s="20">
        <f t="shared" ca="1" si="501"/>
        <v>5.0105292094290093</v>
      </c>
      <c r="GC131" s="20">
        <f t="shared" ca="1" si="502"/>
        <v>14.614439869311196</v>
      </c>
      <c r="GD131" s="20">
        <f t="shared" ca="1" si="503"/>
        <v>0</v>
      </c>
      <c r="GE131" s="20">
        <f t="shared" ca="1" si="504"/>
        <v>0</v>
      </c>
      <c r="GF131" s="5"/>
      <c r="GG131" s="5"/>
      <c r="GH131" s="5"/>
      <c r="GI131" s="5">
        <f t="shared" ca="1" si="638"/>
        <v>3516240</v>
      </c>
      <c r="GJ131" s="5">
        <f t="shared" ca="1" si="638"/>
        <v>308.39499999999998</v>
      </c>
      <c r="GK131" s="5">
        <f t="shared" ca="1" si="638"/>
        <v>146301</v>
      </c>
      <c r="GL131" s="5">
        <f t="shared" ca="1" si="638"/>
        <v>428879</v>
      </c>
      <c r="GM131" s="5">
        <f t="shared" ca="1" si="638"/>
        <v>7289.56</v>
      </c>
      <c r="GN131" s="5">
        <f t="shared" ca="1" si="638"/>
        <v>65701</v>
      </c>
      <c r="GO131" s="5">
        <f t="shared" ca="1" si="638"/>
        <v>0</v>
      </c>
      <c r="GP131" s="5">
        <f t="shared" ca="1" si="638"/>
        <v>732182</v>
      </c>
      <c r="GQ131" s="5">
        <f t="shared" ca="1" si="638"/>
        <v>2135580</v>
      </c>
      <c r="GR131" s="5">
        <f t="shared" ca="1" si="638"/>
        <v>0</v>
      </c>
      <c r="GS131" s="5">
        <f t="shared" ca="1" si="638"/>
        <v>0</v>
      </c>
      <c r="GT131" s="5">
        <f t="shared" ca="1" si="642"/>
        <v>0</v>
      </c>
      <c r="GU131" s="5"/>
      <c r="GV131" s="5">
        <f t="shared" ca="1" si="639"/>
        <v>56230.5</v>
      </c>
      <c r="GW131" s="5">
        <f t="shared" ca="1" si="639"/>
        <v>49729.4</v>
      </c>
      <c r="GX131" s="5">
        <f t="shared" ca="1" si="639"/>
        <v>0</v>
      </c>
      <c r="GY131" s="5">
        <f t="shared" ca="1" si="639"/>
        <v>0</v>
      </c>
      <c r="GZ131" s="5">
        <f t="shared" ca="1" si="639"/>
        <v>0</v>
      </c>
      <c r="HA131" s="5">
        <f t="shared" ca="1" si="639"/>
        <v>0</v>
      </c>
      <c r="HB131" s="5">
        <f t="shared" ca="1" si="639"/>
        <v>6501.11</v>
      </c>
      <c r="HC131" s="5">
        <f t="shared" ca="1" si="639"/>
        <v>0</v>
      </c>
      <c r="HD131" s="5">
        <f t="shared" ca="1" si="639"/>
        <v>0</v>
      </c>
      <c r="HE131" s="5">
        <f t="shared" ca="1" si="639"/>
        <v>0</v>
      </c>
      <c r="HF131" s="5">
        <f t="shared" ca="1" si="639"/>
        <v>0</v>
      </c>
      <c r="HG131" s="5">
        <f t="shared" ca="1" si="643"/>
        <v>0</v>
      </c>
      <c r="HH131" s="5"/>
      <c r="HI131" s="5">
        <f t="shared" ca="1" si="571"/>
        <v>94.978399999999993</v>
      </c>
      <c r="HJ131" s="5">
        <f t="shared" ca="1" si="571"/>
        <v>15.908300000000001</v>
      </c>
      <c r="HK131" s="5">
        <f t="shared" ca="1" si="571"/>
        <v>14.5814</v>
      </c>
      <c r="HL131" s="5">
        <f t="shared" ca="1" si="571"/>
        <v>22.032900000000001</v>
      </c>
      <c r="HM131" s="5">
        <f t="shared" ca="1" si="571"/>
        <v>0.917574</v>
      </c>
      <c r="HN131" s="5">
        <f t="shared" ca="1" si="571"/>
        <v>3.8760599999999998</v>
      </c>
      <c r="HO131" s="5">
        <f t="shared" ca="1" si="571"/>
        <v>1.88164</v>
      </c>
      <c r="HP131" s="5">
        <f t="shared" ca="1" si="571"/>
        <v>35.7804</v>
      </c>
      <c r="HQ131" s="5"/>
      <c r="HR131" s="20">
        <f t="shared" ca="1" si="535"/>
        <v>35.340653083000227</v>
      </c>
      <c r="HS131" s="20">
        <f t="shared" ca="1" si="536"/>
        <v>9.976137146507444</v>
      </c>
      <c r="HT131" s="20">
        <f t="shared" ca="1" si="537"/>
        <v>1.0011833634516605</v>
      </c>
      <c r="HU131" s="20">
        <f t="shared" ca="1" si="538"/>
        <v>2.9349527326114297</v>
      </c>
      <c r="HV131" s="20">
        <f t="shared" ca="1" si="539"/>
        <v>4.988473215413898E-2</v>
      </c>
      <c r="HW131" s="20">
        <f t="shared" ca="1" si="540"/>
        <v>0.44961243027824521</v>
      </c>
      <c r="HX131" s="20">
        <f t="shared" ca="1" si="541"/>
        <v>1.3039016103443919</v>
      </c>
      <c r="HY131" s="20">
        <f t="shared" ca="1" si="542"/>
        <v>5.0105497393644871</v>
      </c>
      <c r="HZ131" s="20">
        <f t="shared" ca="1" si="543"/>
        <v>14.614439869311196</v>
      </c>
      <c r="IA131" s="20">
        <f t="shared" ca="1" si="544"/>
        <v>0</v>
      </c>
      <c r="IB131" s="20">
        <f t="shared" ca="1" si="545"/>
        <v>0</v>
      </c>
      <c r="IC131" s="5"/>
      <c r="ID131" s="5"/>
      <c r="IE131" s="5"/>
      <c r="IF131" s="5">
        <f t="shared" ca="1" si="574"/>
        <v>3516240</v>
      </c>
      <c r="IG131" s="5">
        <f t="shared" ca="1" si="574"/>
        <v>308.39499999999998</v>
      </c>
      <c r="IH131" s="5">
        <f t="shared" ca="1" si="574"/>
        <v>146301</v>
      </c>
      <c r="II131" s="5">
        <f t="shared" ca="1" si="574"/>
        <v>428879</v>
      </c>
      <c r="IJ131" s="5">
        <f t="shared" ca="1" si="574"/>
        <v>7289.56</v>
      </c>
      <c r="IK131" s="5">
        <f t="shared" ca="1" si="574"/>
        <v>65701</v>
      </c>
      <c r="IL131" s="5">
        <f t="shared" ca="1" si="574"/>
        <v>0</v>
      </c>
      <c r="IM131" s="5">
        <f t="shared" ca="1" si="574"/>
        <v>732182</v>
      </c>
      <c r="IN131" s="5">
        <f t="shared" ca="1" si="574"/>
        <v>2135580</v>
      </c>
      <c r="IO131" s="5">
        <f t="shared" ca="1" si="574"/>
        <v>0</v>
      </c>
      <c r="IP131" s="5">
        <f t="shared" ca="1" si="574"/>
        <v>0</v>
      </c>
      <c r="IQ131" s="5">
        <f t="shared" ca="1" si="557"/>
        <v>0</v>
      </c>
      <c r="IR131" s="5"/>
      <c r="IS131" s="5">
        <f t="shared" ca="1" si="575"/>
        <v>56230.5</v>
      </c>
      <c r="IT131" s="5">
        <f t="shared" ca="1" si="575"/>
        <v>49729.4</v>
      </c>
      <c r="IU131" s="5">
        <f t="shared" ca="1" si="575"/>
        <v>0</v>
      </c>
      <c r="IV131" s="5">
        <f t="shared" ca="1" si="575"/>
        <v>0</v>
      </c>
      <c r="IW131" s="5">
        <f t="shared" ca="1" si="575"/>
        <v>0</v>
      </c>
      <c r="IX131" s="5">
        <f t="shared" ca="1" si="575"/>
        <v>0</v>
      </c>
      <c r="IY131" s="5">
        <f t="shared" ca="1" si="575"/>
        <v>6501.11</v>
      </c>
      <c r="IZ131" s="5">
        <f t="shared" ca="1" si="575"/>
        <v>0</v>
      </c>
      <c r="JA131" s="5">
        <f t="shared" ca="1" si="575"/>
        <v>0</v>
      </c>
      <c r="JB131" s="5">
        <f t="shared" ca="1" si="575"/>
        <v>0</v>
      </c>
      <c r="JC131" s="5">
        <f t="shared" ca="1" si="575"/>
        <v>0</v>
      </c>
      <c r="JD131" s="5">
        <f t="shared" ca="1" si="559"/>
        <v>0</v>
      </c>
      <c r="JE131" s="5"/>
      <c r="JF131" s="5">
        <f t="shared" ca="1" si="635"/>
        <v>94.978399999999993</v>
      </c>
      <c r="JG131" s="5">
        <f t="shared" ca="1" si="635"/>
        <v>15.908300000000001</v>
      </c>
      <c r="JH131" s="5">
        <f t="shared" ca="1" si="635"/>
        <v>14.5814</v>
      </c>
      <c r="JI131" s="5">
        <f t="shared" ca="1" si="635"/>
        <v>22.032900000000001</v>
      </c>
      <c r="JJ131" s="5">
        <f t="shared" ca="1" si="635"/>
        <v>0.917574</v>
      </c>
      <c r="JK131" s="5">
        <f t="shared" ca="1" si="635"/>
        <v>3.8760599999999998</v>
      </c>
      <c r="JL131" s="5">
        <f t="shared" ca="1" si="635"/>
        <v>1.88164</v>
      </c>
      <c r="JM131" s="5">
        <f t="shared" ca="1" si="635"/>
        <v>35.7804</v>
      </c>
      <c r="JN131" s="5"/>
      <c r="JO131" s="20">
        <f t="shared" ca="1" si="505"/>
        <v>35.340653083000227</v>
      </c>
      <c r="JP131" s="20">
        <f t="shared" ca="1" si="506"/>
        <v>9.976137146507444</v>
      </c>
      <c r="JQ131" s="20">
        <f t="shared" ca="1" si="507"/>
        <v>1.0011833634516605</v>
      </c>
      <c r="JR131" s="20">
        <f t="shared" ca="1" si="508"/>
        <v>2.9349527326114297</v>
      </c>
      <c r="JS131" s="20">
        <f t="shared" ca="1" si="509"/>
        <v>4.988473215413898E-2</v>
      </c>
      <c r="JT131" s="20">
        <f t="shared" ca="1" si="510"/>
        <v>0.44961243027824521</v>
      </c>
      <c r="JU131" s="20">
        <f t="shared" ca="1" si="511"/>
        <v>1.3039016103443919</v>
      </c>
      <c r="JV131" s="20">
        <f t="shared" ca="1" si="512"/>
        <v>5.0105497393644871</v>
      </c>
      <c r="JW131" s="20">
        <f t="shared" ca="1" si="513"/>
        <v>14.614439869311196</v>
      </c>
      <c r="JX131" s="20">
        <f t="shared" ca="1" si="514"/>
        <v>0</v>
      </c>
      <c r="JY131" s="20">
        <f t="shared" ca="1" si="515"/>
        <v>0</v>
      </c>
    </row>
    <row r="132" spans="1:285" ht="15" customHeight="1" x14ac:dyDescent="0.25">
      <c r="A132" s="5">
        <f>IF('Old Results'!E112='New Results'!E112,'New Results'!E112,"0")</f>
        <v>498589</v>
      </c>
      <c r="B132" s="5">
        <f t="shared" si="561"/>
        <v>400</v>
      </c>
      <c r="C132" s="28">
        <f t="shared" si="413"/>
        <v>111</v>
      </c>
      <c r="D132" s="43">
        <f>'Old Results'!C112</f>
        <v>408516</v>
      </c>
      <c r="E132" s="43">
        <f>'New Results'!C112</f>
        <v>408516</v>
      </c>
      <c r="F132" s="5">
        <f t="shared" ca="1" si="580"/>
        <v>0</v>
      </c>
      <c r="G132" s="5">
        <f t="shared" ca="1" si="581"/>
        <v>0</v>
      </c>
      <c r="H132" s="5">
        <f t="shared" ca="1" si="582"/>
        <v>0</v>
      </c>
      <c r="I132" s="5">
        <f t="shared" ca="1" si="583"/>
        <v>0</v>
      </c>
      <c r="J132" s="5">
        <f t="shared" ca="1" si="584"/>
        <v>0</v>
      </c>
      <c r="K132" s="5">
        <f t="shared" ca="1" si="585"/>
        <v>0</v>
      </c>
      <c r="L132" s="5">
        <f t="shared" ca="1" si="586"/>
        <v>0</v>
      </c>
      <c r="M132" s="5">
        <f t="shared" ca="1" si="587"/>
        <v>0</v>
      </c>
      <c r="N132" s="5">
        <f t="shared" ca="1" si="588"/>
        <v>0</v>
      </c>
      <c r="O132" s="5">
        <f t="shared" ca="1" si="589"/>
        <v>0</v>
      </c>
      <c r="P132" s="5">
        <f t="shared" ca="1" si="590"/>
        <v>0</v>
      </c>
      <c r="Q132" s="5">
        <f t="shared" ca="1" si="590"/>
        <v>0</v>
      </c>
      <c r="R132" s="5">
        <f t="shared" ca="1" si="591"/>
        <v>0</v>
      </c>
      <c r="S132" s="5">
        <f t="shared" ca="1" si="592"/>
        <v>0</v>
      </c>
      <c r="T132" s="5">
        <f t="shared" ca="1" si="593"/>
        <v>0</v>
      </c>
      <c r="U132" s="5">
        <f t="shared" ca="1" si="594"/>
        <v>0</v>
      </c>
      <c r="V132" s="5">
        <f t="shared" ca="1" si="595"/>
        <v>0</v>
      </c>
      <c r="W132" s="5">
        <f t="shared" ca="1" si="596"/>
        <v>0</v>
      </c>
      <c r="X132" s="5">
        <f t="shared" ca="1" si="597"/>
        <v>0</v>
      </c>
      <c r="Y132" s="5">
        <f t="shared" ca="1" si="598"/>
        <v>0</v>
      </c>
      <c r="Z132" s="5">
        <f t="shared" ca="1" si="599"/>
        <v>0</v>
      </c>
      <c r="AA132" s="5">
        <f t="shared" ca="1" si="600"/>
        <v>0</v>
      </c>
      <c r="AB132" s="5">
        <f t="shared" ca="1" si="601"/>
        <v>0</v>
      </c>
      <c r="AC132" s="5">
        <f t="shared" ca="1" si="601"/>
        <v>0</v>
      </c>
      <c r="AD132" s="38">
        <f t="shared" ca="1" si="602"/>
        <v>0</v>
      </c>
      <c r="AE132" s="38">
        <f t="shared" ca="1" si="603"/>
        <v>0</v>
      </c>
      <c r="AF132" s="38">
        <f t="shared" ca="1" si="604"/>
        <v>0</v>
      </c>
      <c r="AG132" s="38">
        <f t="shared" ca="1" si="605"/>
        <v>0</v>
      </c>
      <c r="AH132" s="38">
        <f t="shared" ca="1" si="606"/>
        <v>0</v>
      </c>
      <c r="AI132" s="38">
        <f t="shared" ca="1" si="607"/>
        <v>0</v>
      </c>
      <c r="AJ132" s="38">
        <f t="shared" ca="1" si="608"/>
        <v>0</v>
      </c>
      <c r="AK132" s="38">
        <f t="shared" ca="1" si="609"/>
        <v>0</v>
      </c>
      <c r="AL132" s="34">
        <f t="shared" ca="1" si="631"/>
        <v>34.446837535525255</v>
      </c>
      <c r="AM132" s="34">
        <f t="shared" ca="1" si="632"/>
        <v>34.446837535525255</v>
      </c>
      <c r="AN132" s="25">
        <f t="shared" ca="1" si="462"/>
        <v>0</v>
      </c>
      <c r="AO132" s="35">
        <f t="shared" ca="1" si="576"/>
        <v>88.969899999999996</v>
      </c>
      <c r="AP132" s="35">
        <f t="shared" ca="1" si="577"/>
        <v>88.969899999999996</v>
      </c>
      <c r="AQ132" s="47">
        <f t="shared" ca="1" si="546"/>
        <v>0</v>
      </c>
      <c r="AR132" s="35">
        <f t="shared" ca="1" si="629"/>
        <v>6</v>
      </c>
      <c r="AS132" s="35">
        <f t="shared" ca="1" si="630"/>
        <v>6</v>
      </c>
      <c r="AT132" s="49">
        <f t="shared" ca="1" si="547"/>
        <v>0</v>
      </c>
      <c r="AU132" s="5"/>
      <c r="AV132" s="5">
        <f t="shared" ca="1" si="520"/>
        <v>0</v>
      </c>
      <c r="AW132" s="5">
        <f t="shared" ca="1" si="521"/>
        <v>0</v>
      </c>
      <c r="AX132" s="5">
        <f t="shared" ca="1" si="522"/>
        <v>0</v>
      </c>
      <c r="AY132" s="5">
        <f t="shared" ca="1" si="523"/>
        <v>0</v>
      </c>
      <c r="AZ132" s="5">
        <f t="shared" ca="1" si="524"/>
        <v>0</v>
      </c>
      <c r="BA132" s="5">
        <f t="shared" ca="1" si="525"/>
        <v>0</v>
      </c>
      <c r="BB132" s="5">
        <f t="shared" ca="1" si="526"/>
        <v>0</v>
      </c>
      <c r="BC132" s="5">
        <f t="shared" ca="1" si="527"/>
        <v>0</v>
      </c>
      <c r="BD132" s="5">
        <f t="shared" ca="1" si="528"/>
        <v>0</v>
      </c>
      <c r="BE132" s="5">
        <f t="shared" ca="1" si="529"/>
        <v>0</v>
      </c>
      <c r="BF132" s="5">
        <f t="shared" ca="1" si="530"/>
        <v>0</v>
      </c>
      <c r="BG132" s="5">
        <f t="shared" ca="1" si="531"/>
        <v>0</v>
      </c>
      <c r="BH132" s="5">
        <f t="shared" ca="1" si="610"/>
        <v>0</v>
      </c>
      <c r="BI132" s="5">
        <f t="shared" ca="1" si="611"/>
        <v>0</v>
      </c>
      <c r="BJ132" s="5">
        <f t="shared" ca="1" si="612"/>
        <v>0</v>
      </c>
      <c r="BK132" s="5">
        <f t="shared" ca="1" si="613"/>
        <v>0</v>
      </c>
      <c r="BL132" s="5">
        <f t="shared" ca="1" si="614"/>
        <v>0</v>
      </c>
      <c r="BM132" s="5">
        <f t="shared" ca="1" si="615"/>
        <v>0</v>
      </c>
      <c r="BN132" s="5">
        <f t="shared" ca="1" si="616"/>
        <v>0</v>
      </c>
      <c r="BO132" s="5">
        <f t="shared" ca="1" si="617"/>
        <v>0</v>
      </c>
      <c r="BP132" s="5">
        <f t="shared" ca="1" si="618"/>
        <v>0</v>
      </c>
      <c r="BQ132" s="5">
        <f t="shared" ca="1" si="619"/>
        <v>0</v>
      </c>
      <c r="BR132" s="5">
        <f t="shared" ca="1" si="620"/>
        <v>0</v>
      </c>
      <c r="BS132" s="5">
        <f t="shared" ca="1" si="620"/>
        <v>0</v>
      </c>
      <c r="BT132" s="38">
        <f t="shared" ca="1" si="621"/>
        <v>0</v>
      </c>
      <c r="BU132" s="38">
        <f t="shared" ca="1" si="622"/>
        <v>0</v>
      </c>
      <c r="BV132" s="38">
        <f t="shared" ca="1" si="623"/>
        <v>0</v>
      </c>
      <c r="BW132" s="38">
        <f t="shared" ca="1" si="624"/>
        <v>0</v>
      </c>
      <c r="BX132" s="38">
        <f t="shared" ca="1" si="625"/>
        <v>0</v>
      </c>
      <c r="BY132" s="38">
        <f t="shared" ca="1" si="626"/>
        <v>0</v>
      </c>
      <c r="BZ132" s="38">
        <f t="shared" ca="1" si="627"/>
        <v>0</v>
      </c>
      <c r="CA132" s="20">
        <f t="shared" ca="1" si="628"/>
        <v>0</v>
      </c>
      <c r="CB132" s="34">
        <f t="shared" ca="1" si="532"/>
        <v>35.340653083000227</v>
      </c>
      <c r="CC132" s="34">
        <f t="shared" ca="1" si="533"/>
        <v>35.340653083000227</v>
      </c>
      <c r="CD132" s="25">
        <f t="shared" ca="1" si="482"/>
        <v>0</v>
      </c>
      <c r="CE132" s="35">
        <f t="shared" ca="1" si="578"/>
        <v>94.978399999999993</v>
      </c>
      <c r="CF132" s="35">
        <f t="shared" ca="1" si="579"/>
        <v>94.978399999999993</v>
      </c>
      <c r="CG132" s="47">
        <f t="shared" ca="1" si="633"/>
        <v>0</v>
      </c>
      <c r="CJ132" s="5">
        <f t="shared" ca="1" si="548"/>
        <v>190</v>
      </c>
      <c r="CK132" s="5">
        <f t="shared" ca="1" si="549"/>
        <v>179</v>
      </c>
      <c r="CL132" s="66">
        <f t="shared" ca="1" si="550"/>
        <v>5.7894736842105221E-2</v>
      </c>
      <c r="CO132" s="5">
        <f t="shared" ca="1" si="636"/>
        <v>3438190</v>
      </c>
      <c r="CP132" s="5">
        <f t="shared" ca="1" si="636"/>
        <v>311.88299999999998</v>
      </c>
      <c r="CQ132" s="5">
        <f t="shared" ca="1" si="636"/>
        <v>156814</v>
      </c>
      <c r="CR132" s="5">
        <f t="shared" ca="1" si="636"/>
        <v>273677</v>
      </c>
      <c r="CS132" s="5">
        <f t="shared" ca="1" si="636"/>
        <v>3640</v>
      </c>
      <c r="CT132" s="5">
        <f t="shared" ca="1" si="636"/>
        <v>135984</v>
      </c>
      <c r="CU132" s="5">
        <f t="shared" ca="1" si="636"/>
        <v>0</v>
      </c>
      <c r="CV132" s="5">
        <f t="shared" ca="1" si="636"/>
        <v>732179</v>
      </c>
      <c r="CW132" s="5">
        <f t="shared" ca="1" si="636"/>
        <v>2135580</v>
      </c>
      <c r="CX132" s="5">
        <f t="shared" ca="1" si="636"/>
        <v>0</v>
      </c>
      <c r="CY132" s="5">
        <f t="shared" ca="1" si="636"/>
        <v>0</v>
      </c>
      <c r="CZ132" s="5">
        <f t="shared" ca="1" si="640"/>
        <v>0</v>
      </c>
      <c r="DA132" s="5"/>
      <c r="DB132" s="5">
        <f t="shared" ca="1" si="637"/>
        <v>54437.1</v>
      </c>
      <c r="DC132" s="5">
        <f t="shared" ca="1" si="637"/>
        <v>47934.400000000001</v>
      </c>
      <c r="DD132" s="5">
        <f t="shared" ca="1" si="637"/>
        <v>0</v>
      </c>
      <c r="DE132" s="5">
        <f t="shared" ca="1" si="637"/>
        <v>0</v>
      </c>
      <c r="DF132" s="5">
        <f t="shared" ca="1" si="637"/>
        <v>0</v>
      </c>
      <c r="DG132" s="5">
        <f t="shared" ca="1" si="637"/>
        <v>0</v>
      </c>
      <c r="DH132" s="5">
        <f t="shared" ca="1" si="637"/>
        <v>6502.76</v>
      </c>
      <c r="DI132" s="5">
        <f t="shared" ca="1" si="637"/>
        <v>0</v>
      </c>
      <c r="DJ132" s="5">
        <f t="shared" ca="1" si="637"/>
        <v>0</v>
      </c>
      <c r="DK132" s="5">
        <f t="shared" ca="1" si="637"/>
        <v>0</v>
      </c>
      <c r="DL132" s="5">
        <f t="shared" ca="1" si="637"/>
        <v>0</v>
      </c>
      <c r="DM132" s="5">
        <f t="shared" ca="1" si="641"/>
        <v>0</v>
      </c>
      <c r="DN132" s="5"/>
      <c r="DO132" s="5">
        <f t="shared" ca="1" si="566"/>
        <v>88.969899999999996</v>
      </c>
      <c r="DP132" s="5">
        <f t="shared" ca="1" si="566"/>
        <v>15.409000000000001</v>
      </c>
      <c r="DQ132" s="5">
        <f t="shared" ca="1" si="566"/>
        <v>13.808199999999999</v>
      </c>
      <c r="DR132" s="5">
        <f t="shared" ca="1" si="566"/>
        <v>13.754200000000001</v>
      </c>
      <c r="DS132" s="5">
        <f t="shared" ca="1" si="566"/>
        <v>0.55524200000000001</v>
      </c>
      <c r="DT132" s="5">
        <f t="shared" ca="1" si="566"/>
        <v>7.7809100000000004</v>
      </c>
      <c r="DU132" s="5">
        <f t="shared" ca="1" si="566"/>
        <v>1.8821099999999999</v>
      </c>
      <c r="DV132" s="5">
        <f t="shared" ref="DO132:DV147" ca="1" si="644">OFFSET(INDIRECT($E$21),$C132,DV$19)</f>
        <v>35.780299999999997</v>
      </c>
      <c r="DW132" s="5"/>
      <c r="DX132" s="20">
        <f t="shared" ca="1" si="483"/>
        <v>34.446837535525255</v>
      </c>
      <c r="DY132" s="20">
        <f t="shared" ca="1" si="484"/>
        <v>9.6161450509257129</v>
      </c>
      <c r="DZ132" s="20">
        <f t="shared" ca="1" si="485"/>
        <v>1.0731271006781136</v>
      </c>
      <c r="EA132" s="20">
        <f t="shared" ca="1" si="486"/>
        <v>1.8728570505967841</v>
      </c>
      <c r="EB132" s="20">
        <f t="shared" ca="1" si="487"/>
        <v>2.490965504654134E-2</v>
      </c>
      <c r="EC132" s="20">
        <f t="shared" ca="1" si="488"/>
        <v>0.93058091534309817</v>
      </c>
      <c r="ED132" s="20">
        <f t="shared" ca="1" si="489"/>
        <v>1.3042325442398448</v>
      </c>
      <c r="EE132" s="20">
        <f t="shared" ca="1" si="490"/>
        <v>5.0105292094290093</v>
      </c>
      <c r="EF132" s="20">
        <f t="shared" ca="1" si="491"/>
        <v>14.614439869311196</v>
      </c>
      <c r="EG132" s="20">
        <f t="shared" ca="1" si="492"/>
        <v>0</v>
      </c>
      <c r="EH132" s="20">
        <f t="shared" ca="1" si="493"/>
        <v>0</v>
      </c>
      <c r="EI132" s="5"/>
      <c r="EJ132" s="5"/>
      <c r="EK132" s="5"/>
      <c r="EL132" s="5">
        <f t="shared" ca="1" si="572"/>
        <v>3438190</v>
      </c>
      <c r="EM132" s="5">
        <f t="shared" ca="1" si="572"/>
        <v>311.88299999999998</v>
      </c>
      <c r="EN132" s="5">
        <f t="shared" ca="1" si="572"/>
        <v>156814</v>
      </c>
      <c r="EO132" s="5">
        <f t="shared" ca="1" si="572"/>
        <v>273677</v>
      </c>
      <c r="EP132" s="5">
        <f t="shared" ca="1" si="572"/>
        <v>3640</v>
      </c>
      <c r="EQ132" s="5">
        <f t="shared" ca="1" si="572"/>
        <v>135984</v>
      </c>
      <c r="ER132" s="5">
        <f t="shared" ca="1" si="572"/>
        <v>0</v>
      </c>
      <c r="ES132" s="5">
        <f t="shared" ca="1" si="572"/>
        <v>732179</v>
      </c>
      <c r="ET132" s="5">
        <f t="shared" ca="1" si="572"/>
        <v>2135580</v>
      </c>
      <c r="EU132" s="5">
        <f t="shared" ca="1" si="572"/>
        <v>0</v>
      </c>
      <c r="EV132" s="5">
        <f t="shared" ca="1" si="572"/>
        <v>0</v>
      </c>
      <c r="EW132" s="5">
        <f t="shared" ca="1" si="552"/>
        <v>0</v>
      </c>
      <c r="EX132" s="5"/>
      <c r="EY132" s="5">
        <f t="shared" ca="1" si="573"/>
        <v>54437.1</v>
      </c>
      <c r="EZ132" s="5">
        <f t="shared" ca="1" si="573"/>
        <v>47934.400000000001</v>
      </c>
      <c r="FA132" s="5">
        <f t="shared" ca="1" si="573"/>
        <v>0</v>
      </c>
      <c r="FB132" s="5">
        <f t="shared" ca="1" si="573"/>
        <v>0</v>
      </c>
      <c r="FC132" s="5">
        <f t="shared" ca="1" si="573"/>
        <v>0</v>
      </c>
      <c r="FD132" s="5">
        <f t="shared" ca="1" si="573"/>
        <v>0</v>
      </c>
      <c r="FE132" s="5">
        <f t="shared" ca="1" si="573"/>
        <v>6502.76</v>
      </c>
      <c r="FF132" s="5">
        <f t="shared" ca="1" si="573"/>
        <v>0</v>
      </c>
      <c r="FG132" s="5">
        <f t="shared" ca="1" si="573"/>
        <v>0</v>
      </c>
      <c r="FH132" s="5">
        <f t="shared" ca="1" si="573"/>
        <v>0</v>
      </c>
      <c r="FI132" s="5">
        <f t="shared" ca="1" si="573"/>
        <v>0</v>
      </c>
      <c r="FJ132" s="5">
        <f t="shared" ca="1" si="554"/>
        <v>0</v>
      </c>
      <c r="FK132" s="5"/>
      <c r="FL132" s="5">
        <f t="shared" ca="1" si="634"/>
        <v>88.969899999999996</v>
      </c>
      <c r="FM132" s="5">
        <f t="shared" ca="1" si="634"/>
        <v>15.409000000000001</v>
      </c>
      <c r="FN132" s="5">
        <f t="shared" ca="1" si="634"/>
        <v>13.808199999999999</v>
      </c>
      <c r="FO132" s="5">
        <f t="shared" ca="1" si="634"/>
        <v>13.754200000000001</v>
      </c>
      <c r="FP132" s="5">
        <f t="shared" ca="1" si="634"/>
        <v>0.55524200000000001</v>
      </c>
      <c r="FQ132" s="5">
        <f t="shared" ca="1" si="634"/>
        <v>7.7809100000000004</v>
      </c>
      <c r="FR132" s="5">
        <f t="shared" ca="1" si="634"/>
        <v>1.8821099999999999</v>
      </c>
      <c r="FS132" s="5">
        <f t="shared" ca="1" si="634"/>
        <v>35.780299999999997</v>
      </c>
      <c r="FT132" s="5"/>
      <c r="FU132" s="20">
        <f t="shared" ca="1" si="494"/>
        <v>34.446837535525255</v>
      </c>
      <c r="FV132" s="20">
        <f t="shared" ca="1" si="495"/>
        <v>9.6161450509257129</v>
      </c>
      <c r="FW132" s="20">
        <f t="shared" ca="1" si="496"/>
        <v>1.0731271006781136</v>
      </c>
      <c r="FX132" s="20">
        <f t="shared" ca="1" si="497"/>
        <v>1.8728570505967841</v>
      </c>
      <c r="FY132" s="20">
        <f t="shared" ca="1" si="498"/>
        <v>2.490965504654134E-2</v>
      </c>
      <c r="FZ132" s="20">
        <f t="shared" ca="1" si="499"/>
        <v>0.93058091534309817</v>
      </c>
      <c r="GA132" s="20">
        <f t="shared" ca="1" si="500"/>
        <v>1.3042325442398448</v>
      </c>
      <c r="GB132" s="20">
        <f t="shared" ca="1" si="501"/>
        <v>5.0105292094290093</v>
      </c>
      <c r="GC132" s="20">
        <f t="shared" ca="1" si="502"/>
        <v>14.614439869311196</v>
      </c>
      <c r="GD132" s="20">
        <f t="shared" ca="1" si="503"/>
        <v>0</v>
      </c>
      <c r="GE132" s="20">
        <f t="shared" ca="1" si="504"/>
        <v>0</v>
      </c>
      <c r="GF132" s="5"/>
      <c r="GG132" s="5"/>
      <c r="GH132" s="5"/>
      <c r="GI132" s="5">
        <f t="shared" ca="1" si="638"/>
        <v>3516240</v>
      </c>
      <c r="GJ132" s="5">
        <f t="shared" ca="1" si="638"/>
        <v>308.39499999999998</v>
      </c>
      <c r="GK132" s="5">
        <f t="shared" ca="1" si="638"/>
        <v>146301</v>
      </c>
      <c r="GL132" s="5">
        <f t="shared" ca="1" si="638"/>
        <v>428879</v>
      </c>
      <c r="GM132" s="5">
        <f t="shared" ca="1" si="638"/>
        <v>7289.56</v>
      </c>
      <c r="GN132" s="5">
        <f t="shared" ca="1" si="638"/>
        <v>65701</v>
      </c>
      <c r="GO132" s="5">
        <f t="shared" ca="1" si="638"/>
        <v>0</v>
      </c>
      <c r="GP132" s="5">
        <f t="shared" ca="1" si="638"/>
        <v>732182</v>
      </c>
      <c r="GQ132" s="5">
        <f t="shared" ca="1" si="638"/>
        <v>2135580</v>
      </c>
      <c r="GR132" s="5">
        <f t="shared" ca="1" si="638"/>
        <v>0</v>
      </c>
      <c r="GS132" s="5">
        <f t="shared" ca="1" si="638"/>
        <v>0</v>
      </c>
      <c r="GT132" s="5">
        <f t="shared" ca="1" si="642"/>
        <v>0</v>
      </c>
      <c r="GU132" s="5"/>
      <c r="GV132" s="5">
        <f t="shared" ca="1" si="639"/>
        <v>56230.5</v>
      </c>
      <c r="GW132" s="5">
        <f t="shared" ca="1" si="639"/>
        <v>49729.4</v>
      </c>
      <c r="GX132" s="5">
        <f t="shared" ca="1" si="639"/>
        <v>0</v>
      </c>
      <c r="GY132" s="5">
        <f t="shared" ca="1" si="639"/>
        <v>0</v>
      </c>
      <c r="GZ132" s="5">
        <f t="shared" ca="1" si="639"/>
        <v>0</v>
      </c>
      <c r="HA132" s="5">
        <f t="shared" ca="1" si="639"/>
        <v>0</v>
      </c>
      <c r="HB132" s="5">
        <f t="shared" ca="1" si="639"/>
        <v>6501.11</v>
      </c>
      <c r="HC132" s="5">
        <f t="shared" ca="1" si="639"/>
        <v>0</v>
      </c>
      <c r="HD132" s="5">
        <f t="shared" ca="1" si="639"/>
        <v>0</v>
      </c>
      <c r="HE132" s="5">
        <f t="shared" ca="1" si="639"/>
        <v>0</v>
      </c>
      <c r="HF132" s="5">
        <f t="shared" ca="1" si="639"/>
        <v>0</v>
      </c>
      <c r="HG132" s="5">
        <f t="shared" ca="1" si="643"/>
        <v>0</v>
      </c>
      <c r="HH132" s="5"/>
      <c r="HI132" s="5">
        <f t="shared" ca="1" si="571"/>
        <v>94.978399999999993</v>
      </c>
      <c r="HJ132" s="5">
        <f t="shared" ca="1" si="571"/>
        <v>15.908300000000001</v>
      </c>
      <c r="HK132" s="5">
        <f t="shared" ca="1" si="571"/>
        <v>14.5814</v>
      </c>
      <c r="HL132" s="5">
        <f t="shared" ca="1" si="571"/>
        <v>22.032900000000001</v>
      </c>
      <c r="HM132" s="5">
        <f t="shared" ca="1" si="571"/>
        <v>0.917574</v>
      </c>
      <c r="HN132" s="5">
        <f t="shared" ca="1" si="571"/>
        <v>3.8760599999999998</v>
      </c>
      <c r="HO132" s="5">
        <f t="shared" ca="1" si="571"/>
        <v>1.88164</v>
      </c>
      <c r="HP132" s="5">
        <f t="shared" ref="HI132:HP147" ca="1" si="645">OFFSET(INDIRECT($E$21),$C132,HP$19)</f>
        <v>35.7804</v>
      </c>
      <c r="HQ132" s="5"/>
      <c r="HR132" s="20">
        <f t="shared" ca="1" si="535"/>
        <v>35.340653083000227</v>
      </c>
      <c r="HS132" s="20">
        <f t="shared" ca="1" si="536"/>
        <v>9.976137146507444</v>
      </c>
      <c r="HT132" s="20">
        <f t="shared" ca="1" si="537"/>
        <v>1.0011833634516605</v>
      </c>
      <c r="HU132" s="20">
        <f t="shared" ca="1" si="538"/>
        <v>2.9349527326114297</v>
      </c>
      <c r="HV132" s="20">
        <f t="shared" ca="1" si="539"/>
        <v>4.988473215413898E-2</v>
      </c>
      <c r="HW132" s="20">
        <f t="shared" ca="1" si="540"/>
        <v>0.44961243027824521</v>
      </c>
      <c r="HX132" s="20">
        <f t="shared" ca="1" si="541"/>
        <v>1.3039016103443919</v>
      </c>
      <c r="HY132" s="20">
        <f t="shared" ca="1" si="542"/>
        <v>5.0105497393644871</v>
      </c>
      <c r="HZ132" s="20">
        <f t="shared" ca="1" si="543"/>
        <v>14.614439869311196</v>
      </c>
      <c r="IA132" s="20">
        <f t="shared" ca="1" si="544"/>
        <v>0</v>
      </c>
      <c r="IB132" s="20">
        <f t="shared" ca="1" si="545"/>
        <v>0</v>
      </c>
      <c r="IC132" s="5"/>
      <c r="ID132" s="5"/>
      <c r="IE132" s="5"/>
      <c r="IF132" s="5">
        <f t="shared" ca="1" si="574"/>
        <v>3516240</v>
      </c>
      <c r="IG132" s="5">
        <f t="shared" ca="1" si="574"/>
        <v>308.39499999999998</v>
      </c>
      <c r="IH132" s="5">
        <f t="shared" ca="1" si="574"/>
        <v>146301</v>
      </c>
      <c r="II132" s="5">
        <f t="shared" ca="1" si="574"/>
        <v>428879</v>
      </c>
      <c r="IJ132" s="5">
        <f t="shared" ca="1" si="574"/>
        <v>7289.56</v>
      </c>
      <c r="IK132" s="5">
        <f t="shared" ca="1" si="574"/>
        <v>65701</v>
      </c>
      <c r="IL132" s="5">
        <f t="shared" ca="1" si="574"/>
        <v>0</v>
      </c>
      <c r="IM132" s="5">
        <f t="shared" ca="1" si="574"/>
        <v>732182</v>
      </c>
      <c r="IN132" s="5">
        <f t="shared" ca="1" si="574"/>
        <v>2135580</v>
      </c>
      <c r="IO132" s="5">
        <f t="shared" ca="1" si="574"/>
        <v>0</v>
      </c>
      <c r="IP132" s="5">
        <f t="shared" ca="1" si="574"/>
        <v>0</v>
      </c>
      <c r="IQ132" s="5">
        <f t="shared" ca="1" si="557"/>
        <v>0</v>
      </c>
      <c r="IR132" s="5"/>
      <c r="IS132" s="5">
        <f t="shared" ca="1" si="575"/>
        <v>56230.5</v>
      </c>
      <c r="IT132" s="5">
        <f t="shared" ca="1" si="575"/>
        <v>49729.4</v>
      </c>
      <c r="IU132" s="5">
        <f t="shared" ca="1" si="575"/>
        <v>0</v>
      </c>
      <c r="IV132" s="5">
        <f t="shared" ca="1" si="575"/>
        <v>0</v>
      </c>
      <c r="IW132" s="5">
        <f t="shared" ca="1" si="575"/>
        <v>0</v>
      </c>
      <c r="IX132" s="5">
        <f t="shared" ca="1" si="575"/>
        <v>0</v>
      </c>
      <c r="IY132" s="5">
        <f t="shared" ca="1" si="575"/>
        <v>6501.11</v>
      </c>
      <c r="IZ132" s="5">
        <f t="shared" ca="1" si="575"/>
        <v>0</v>
      </c>
      <c r="JA132" s="5">
        <f t="shared" ca="1" si="575"/>
        <v>0</v>
      </c>
      <c r="JB132" s="5">
        <f t="shared" ca="1" si="575"/>
        <v>0</v>
      </c>
      <c r="JC132" s="5">
        <f t="shared" ca="1" si="575"/>
        <v>0</v>
      </c>
      <c r="JD132" s="5">
        <f t="shared" ca="1" si="559"/>
        <v>0</v>
      </c>
      <c r="JE132" s="5"/>
      <c r="JF132" s="5">
        <f t="shared" ca="1" si="635"/>
        <v>94.978399999999993</v>
      </c>
      <c r="JG132" s="5">
        <f t="shared" ca="1" si="635"/>
        <v>15.908300000000001</v>
      </c>
      <c r="JH132" s="5">
        <f t="shared" ca="1" si="635"/>
        <v>14.5814</v>
      </c>
      <c r="JI132" s="5">
        <f t="shared" ca="1" si="635"/>
        <v>22.032900000000001</v>
      </c>
      <c r="JJ132" s="5">
        <f t="shared" ca="1" si="635"/>
        <v>0.917574</v>
      </c>
      <c r="JK132" s="5">
        <f t="shared" ca="1" si="635"/>
        <v>3.8760599999999998</v>
      </c>
      <c r="JL132" s="5">
        <f t="shared" ca="1" si="635"/>
        <v>1.88164</v>
      </c>
      <c r="JM132" s="5">
        <f t="shared" ca="1" si="635"/>
        <v>35.7804</v>
      </c>
      <c r="JN132" s="5"/>
      <c r="JO132" s="20">
        <f t="shared" ca="1" si="505"/>
        <v>35.340653083000227</v>
      </c>
      <c r="JP132" s="20">
        <f t="shared" ca="1" si="506"/>
        <v>9.976137146507444</v>
      </c>
      <c r="JQ132" s="20">
        <f t="shared" ca="1" si="507"/>
        <v>1.0011833634516605</v>
      </c>
      <c r="JR132" s="20">
        <f t="shared" ca="1" si="508"/>
        <v>2.9349527326114297</v>
      </c>
      <c r="JS132" s="20">
        <f t="shared" ca="1" si="509"/>
        <v>4.988473215413898E-2</v>
      </c>
      <c r="JT132" s="20">
        <f t="shared" ca="1" si="510"/>
        <v>0.44961243027824521</v>
      </c>
      <c r="JU132" s="20">
        <f t="shared" ca="1" si="511"/>
        <v>1.3039016103443919</v>
      </c>
      <c r="JV132" s="20">
        <f t="shared" ca="1" si="512"/>
        <v>5.0105497393644871</v>
      </c>
      <c r="JW132" s="20">
        <f t="shared" ca="1" si="513"/>
        <v>14.614439869311196</v>
      </c>
      <c r="JX132" s="20">
        <f t="shared" ca="1" si="514"/>
        <v>0</v>
      </c>
      <c r="JY132" s="20">
        <f t="shared" ca="1" si="515"/>
        <v>0</v>
      </c>
    </row>
    <row r="133" spans="1:285" ht="15" customHeight="1" x14ac:dyDescent="0.25">
      <c r="A133" s="5">
        <f>IF('Old Results'!E113='New Results'!E113,'New Results'!E113,"0")</f>
        <v>498589</v>
      </c>
      <c r="B133" s="5">
        <f t="shared" si="561"/>
        <v>400</v>
      </c>
      <c r="C133" s="28">
        <f t="shared" si="413"/>
        <v>112</v>
      </c>
      <c r="D133" s="43">
        <f>'Old Results'!C113</f>
        <v>408806</v>
      </c>
      <c r="E133" s="43">
        <f>'New Results'!C113</f>
        <v>408806</v>
      </c>
      <c r="F133" s="5">
        <f t="shared" ca="1" si="580"/>
        <v>0</v>
      </c>
      <c r="G133" s="5">
        <f t="shared" ca="1" si="581"/>
        <v>0</v>
      </c>
      <c r="H133" s="5">
        <f t="shared" ca="1" si="582"/>
        <v>0</v>
      </c>
      <c r="I133" s="5">
        <f t="shared" ca="1" si="583"/>
        <v>0</v>
      </c>
      <c r="J133" s="5">
        <f t="shared" ca="1" si="584"/>
        <v>0</v>
      </c>
      <c r="K133" s="5">
        <f t="shared" ca="1" si="585"/>
        <v>0</v>
      </c>
      <c r="L133" s="5">
        <f t="shared" ca="1" si="586"/>
        <v>0</v>
      </c>
      <c r="M133" s="5">
        <f t="shared" ca="1" si="587"/>
        <v>0</v>
      </c>
      <c r="N133" s="5">
        <f t="shared" ca="1" si="588"/>
        <v>0</v>
      </c>
      <c r="O133" s="5">
        <f t="shared" ca="1" si="589"/>
        <v>0</v>
      </c>
      <c r="P133" s="5">
        <f t="shared" ca="1" si="590"/>
        <v>0</v>
      </c>
      <c r="Q133" s="5">
        <f t="shared" ca="1" si="590"/>
        <v>0</v>
      </c>
      <c r="R133" s="5">
        <f t="shared" ca="1" si="591"/>
        <v>0</v>
      </c>
      <c r="S133" s="5">
        <f t="shared" ca="1" si="592"/>
        <v>0</v>
      </c>
      <c r="T133" s="5">
        <f t="shared" ca="1" si="593"/>
        <v>0</v>
      </c>
      <c r="U133" s="5">
        <f t="shared" ca="1" si="594"/>
        <v>0</v>
      </c>
      <c r="V133" s="5">
        <f t="shared" ca="1" si="595"/>
        <v>0</v>
      </c>
      <c r="W133" s="5">
        <f t="shared" ca="1" si="596"/>
        <v>0</v>
      </c>
      <c r="X133" s="5">
        <f t="shared" ca="1" si="597"/>
        <v>0</v>
      </c>
      <c r="Y133" s="5">
        <f t="shared" ca="1" si="598"/>
        <v>0</v>
      </c>
      <c r="Z133" s="5">
        <f t="shared" ca="1" si="599"/>
        <v>0</v>
      </c>
      <c r="AA133" s="5">
        <f t="shared" ca="1" si="600"/>
        <v>0</v>
      </c>
      <c r="AB133" s="5">
        <f t="shared" ca="1" si="601"/>
        <v>0</v>
      </c>
      <c r="AC133" s="5">
        <f t="shared" ca="1" si="601"/>
        <v>0</v>
      </c>
      <c r="AD133" s="38">
        <f t="shared" ca="1" si="602"/>
        <v>0</v>
      </c>
      <c r="AE133" s="38">
        <f t="shared" ca="1" si="603"/>
        <v>0</v>
      </c>
      <c r="AF133" s="38">
        <f t="shared" ca="1" si="604"/>
        <v>0</v>
      </c>
      <c r="AG133" s="38">
        <f t="shared" ca="1" si="605"/>
        <v>0</v>
      </c>
      <c r="AH133" s="38">
        <f t="shared" ca="1" si="606"/>
        <v>0</v>
      </c>
      <c r="AI133" s="38">
        <f t="shared" ca="1" si="607"/>
        <v>0</v>
      </c>
      <c r="AJ133" s="38">
        <f t="shared" ca="1" si="608"/>
        <v>0</v>
      </c>
      <c r="AK133" s="38">
        <f t="shared" ca="1" si="609"/>
        <v>0</v>
      </c>
      <c r="AL133" s="34">
        <f t="shared" ca="1" si="631"/>
        <v>29.158833026801634</v>
      </c>
      <c r="AM133" s="34">
        <f t="shared" ca="1" si="632"/>
        <v>29.158833026801634</v>
      </c>
      <c r="AN133" s="25">
        <f t="shared" ca="1" si="462"/>
        <v>0</v>
      </c>
      <c r="AO133" s="35">
        <f t="shared" ca="1" si="576"/>
        <v>86.852800000000002</v>
      </c>
      <c r="AP133" s="35">
        <f t="shared" ca="1" si="577"/>
        <v>86.852800000000002</v>
      </c>
      <c r="AQ133" s="47">
        <f t="shared" ca="1" si="546"/>
        <v>0</v>
      </c>
      <c r="AR133" s="35">
        <f t="shared" ca="1" si="629"/>
        <v>6.8</v>
      </c>
      <c r="AS133" s="35">
        <f t="shared" ca="1" si="630"/>
        <v>6.8</v>
      </c>
      <c r="AT133" s="49">
        <f t="shared" ca="1" si="547"/>
        <v>0</v>
      </c>
      <c r="AU133" s="5"/>
      <c r="AV133" s="5">
        <f t="shared" ca="1" si="520"/>
        <v>0</v>
      </c>
      <c r="AW133" s="5">
        <f t="shared" ca="1" si="521"/>
        <v>0</v>
      </c>
      <c r="AX133" s="5">
        <f t="shared" ca="1" si="522"/>
        <v>0</v>
      </c>
      <c r="AY133" s="5">
        <f t="shared" ca="1" si="523"/>
        <v>0</v>
      </c>
      <c r="AZ133" s="5">
        <f t="shared" ca="1" si="524"/>
        <v>0</v>
      </c>
      <c r="BA133" s="5">
        <f t="shared" ca="1" si="525"/>
        <v>0</v>
      </c>
      <c r="BB133" s="5">
        <f t="shared" ca="1" si="526"/>
        <v>0</v>
      </c>
      <c r="BC133" s="5">
        <f t="shared" ca="1" si="527"/>
        <v>0</v>
      </c>
      <c r="BD133" s="5">
        <f t="shared" ca="1" si="528"/>
        <v>0</v>
      </c>
      <c r="BE133" s="5">
        <f t="shared" ca="1" si="529"/>
        <v>0</v>
      </c>
      <c r="BF133" s="5">
        <f t="shared" ca="1" si="530"/>
        <v>0</v>
      </c>
      <c r="BG133" s="5">
        <f t="shared" ca="1" si="531"/>
        <v>0</v>
      </c>
      <c r="BH133" s="5">
        <f t="shared" ca="1" si="610"/>
        <v>0</v>
      </c>
      <c r="BI133" s="5">
        <f t="shared" ca="1" si="611"/>
        <v>0</v>
      </c>
      <c r="BJ133" s="5">
        <f t="shared" ca="1" si="612"/>
        <v>0</v>
      </c>
      <c r="BK133" s="5">
        <f t="shared" ca="1" si="613"/>
        <v>0</v>
      </c>
      <c r="BL133" s="5">
        <f t="shared" ca="1" si="614"/>
        <v>0</v>
      </c>
      <c r="BM133" s="5">
        <f t="shared" ca="1" si="615"/>
        <v>0</v>
      </c>
      <c r="BN133" s="5">
        <f t="shared" ca="1" si="616"/>
        <v>0</v>
      </c>
      <c r="BO133" s="5">
        <f t="shared" ca="1" si="617"/>
        <v>0</v>
      </c>
      <c r="BP133" s="5">
        <f t="shared" ca="1" si="618"/>
        <v>0</v>
      </c>
      <c r="BQ133" s="5">
        <f t="shared" ca="1" si="619"/>
        <v>0</v>
      </c>
      <c r="BR133" s="5">
        <f t="shared" ca="1" si="620"/>
        <v>0</v>
      </c>
      <c r="BS133" s="5">
        <f t="shared" ca="1" si="620"/>
        <v>0</v>
      </c>
      <c r="BT133" s="38">
        <f t="shared" ca="1" si="621"/>
        <v>0</v>
      </c>
      <c r="BU133" s="38">
        <f t="shared" ca="1" si="622"/>
        <v>0</v>
      </c>
      <c r="BV133" s="38">
        <f t="shared" ca="1" si="623"/>
        <v>0</v>
      </c>
      <c r="BW133" s="38">
        <f t="shared" ca="1" si="624"/>
        <v>0</v>
      </c>
      <c r="BX133" s="38">
        <f t="shared" ca="1" si="625"/>
        <v>0</v>
      </c>
      <c r="BY133" s="38">
        <f t="shared" ca="1" si="626"/>
        <v>0</v>
      </c>
      <c r="BZ133" s="38">
        <f t="shared" ca="1" si="627"/>
        <v>0</v>
      </c>
      <c r="CA133" s="20">
        <f t="shared" ca="1" si="628"/>
        <v>0</v>
      </c>
      <c r="CB133" s="34">
        <f t="shared" ca="1" si="532"/>
        <v>29.460612007083991</v>
      </c>
      <c r="CC133" s="34">
        <f t="shared" ca="1" si="533"/>
        <v>29.460612007083991</v>
      </c>
      <c r="CD133" s="25">
        <f t="shared" ca="1" si="482"/>
        <v>0</v>
      </c>
      <c r="CE133" s="35">
        <f t="shared" ca="1" si="578"/>
        <v>93.701899999999995</v>
      </c>
      <c r="CF133" s="35">
        <f t="shared" ca="1" si="579"/>
        <v>93.701899999999995</v>
      </c>
      <c r="CG133" s="47">
        <f t="shared" ca="1" si="633"/>
        <v>0</v>
      </c>
      <c r="CH133" s="5"/>
      <c r="CJ133" s="5">
        <f t="shared" ca="1" si="548"/>
        <v>189</v>
      </c>
      <c r="CK133" s="5">
        <f t="shared" ca="1" si="549"/>
        <v>182</v>
      </c>
      <c r="CL133" s="66">
        <f t="shared" ca="1" si="550"/>
        <v>3.703703703703709E-2</v>
      </c>
      <c r="CO133" s="5">
        <f t="shared" ca="1" si="636"/>
        <v>3616950</v>
      </c>
      <c r="CP133" s="5">
        <f t="shared" ca="1" si="636"/>
        <v>106.72799999999999</v>
      </c>
      <c r="CQ133" s="5">
        <f t="shared" ca="1" si="636"/>
        <v>278023</v>
      </c>
      <c r="CR133" s="5">
        <f t="shared" ca="1" si="636"/>
        <v>249547</v>
      </c>
      <c r="CS133" s="5">
        <f t="shared" ca="1" si="636"/>
        <v>2110.7600000000002</v>
      </c>
      <c r="CT133" s="5">
        <f t="shared" ca="1" si="636"/>
        <v>223039</v>
      </c>
      <c r="CU133" s="5">
        <f t="shared" ca="1" si="636"/>
        <v>0</v>
      </c>
      <c r="CV133" s="5">
        <f t="shared" ca="1" si="636"/>
        <v>728541</v>
      </c>
      <c r="CW133" s="5">
        <f t="shared" ca="1" si="636"/>
        <v>2135580</v>
      </c>
      <c r="CX133" s="5">
        <f t="shared" ca="1" si="636"/>
        <v>0</v>
      </c>
      <c r="CY133" s="5">
        <f t="shared" ca="1" si="636"/>
        <v>0</v>
      </c>
      <c r="CZ133" s="5">
        <f t="shared" ca="1" si="640"/>
        <v>0</v>
      </c>
      <c r="DA133" s="5"/>
      <c r="DB133" s="5">
        <f t="shared" ca="1" si="637"/>
        <v>21972.400000000001</v>
      </c>
      <c r="DC133" s="5">
        <f t="shared" ca="1" si="637"/>
        <v>16403.400000000001</v>
      </c>
      <c r="DD133" s="5">
        <f t="shared" ca="1" si="637"/>
        <v>0</v>
      </c>
      <c r="DE133" s="5">
        <f t="shared" ca="1" si="637"/>
        <v>0</v>
      </c>
      <c r="DF133" s="5">
        <f t="shared" ca="1" si="637"/>
        <v>0</v>
      </c>
      <c r="DG133" s="5">
        <f t="shared" ca="1" si="637"/>
        <v>0</v>
      </c>
      <c r="DH133" s="5">
        <f t="shared" ca="1" si="637"/>
        <v>5568.97</v>
      </c>
      <c r="DI133" s="5">
        <f t="shared" ca="1" si="637"/>
        <v>0</v>
      </c>
      <c r="DJ133" s="5">
        <f t="shared" ca="1" si="637"/>
        <v>0</v>
      </c>
      <c r="DK133" s="5">
        <f t="shared" ca="1" si="637"/>
        <v>0</v>
      </c>
      <c r="DL133" s="5">
        <f t="shared" ca="1" si="637"/>
        <v>0</v>
      </c>
      <c r="DM133" s="5">
        <f t="shared" ca="1" si="641"/>
        <v>0</v>
      </c>
      <c r="DN133" s="5"/>
      <c r="DO133" s="5">
        <f t="shared" ca="1" si="644"/>
        <v>86.852800000000002</v>
      </c>
      <c r="DP133" s="5">
        <f t="shared" ca="1" si="644"/>
        <v>5.1416399999999998</v>
      </c>
      <c r="DQ133" s="5">
        <f t="shared" ca="1" si="644"/>
        <v>20.64</v>
      </c>
      <c r="DR133" s="5">
        <f t="shared" ca="1" si="644"/>
        <v>12.3963</v>
      </c>
      <c r="DS133" s="5">
        <f t="shared" ca="1" si="644"/>
        <v>0.26399800000000001</v>
      </c>
      <c r="DT133" s="5">
        <f t="shared" ca="1" si="644"/>
        <v>10.762600000000001</v>
      </c>
      <c r="DU133" s="5">
        <f t="shared" ca="1" si="644"/>
        <v>1.6072200000000001</v>
      </c>
      <c r="DV133" s="5">
        <f t="shared" ca="1" si="644"/>
        <v>36.040999999999997</v>
      </c>
      <c r="DW133" s="5"/>
      <c r="DX133" s="20">
        <f t="shared" ca="1" si="483"/>
        <v>29.158833026801634</v>
      </c>
      <c r="DY133" s="20">
        <f t="shared" ca="1" si="484"/>
        <v>3.2906946521804534</v>
      </c>
      <c r="DZ133" s="20">
        <f t="shared" ca="1" si="485"/>
        <v>1.9025980837924623</v>
      </c>
      <c r="EA133" s="20">
        <f t="shared" ca="1" si="486"/>
        <v>1.707727936236058</v>
      </c>
      <c r="EB133" s="20">
        <f t="shared" ca="1" si="487"/>
        <v>1.444458886979055E-2</v>
      </c>
      <c r="EC133" s="20">
        <f t="shared" ca="1" si="488"/>
        <v>1.5263254263531685</v>
      </c>
      <c r="ED133" s="20">
        <f t="shared" ca="1" si="489"/>
        <v>1.1169460216731617</v>
      </c>
      <c r="EE133" s="20">
        <f t="shared" ca="1" si="490"/>
        <v>4.985633241006119</v>
      </c>
      <c r="EF133" s="20">
        <f t="shared" ca="1" si="491"/>
        <v>14.614439869311196</v>
      </c>
      <c r="EG133" s="20">
        <f t="shared" ca="1" si="492"/>
        <v>0</v>
      </c>
      <c r="EH133" s="20">
        <f t="shared" ca="1" si="493"/>
        <v>0</v>
      </c>
      <c r="EI133" s="5"/>
      <c r="EJ133" s="5"/>
      <c r="EK133" s="5"/>
      <c r="EL133" s="5">
        <f t="shared" ca="1" si="572"/>
        <v>3616950</v>
      </c>
      <c r="EM133" s="5">
        <f t="shared" ca="1" si="572"/>
        <v>106.72799999999999</v>
      </c>
      <c r="EN133" s="5">
        <f t="shared" ca="1" si="572"/>
        <v>278023</v>
      </c>
      <c r="EO133" s="5">
        <f t="shared" ca="1" si="572"/>
        <v>249547</v>
      </c>
      <c r="EP133" s="5">
        <f t="shared" ca="1" si="572"/>
        <v>2110.7600000000002</v>
      </c>
      <c r="EQ133" s="5">
        <f t="shared" ca="1" si="572"/>
        <v>223039</v>
      </c>
      <c r="ER133" s="5">
        <f t="shared" ca="1" si="572"/>
        <v>0</v>
      </c>
      <c r="ES133" s="5">
        <f t="shared" ca="1" si="572"/>
        <v>728541</v>
      </c>
      <c r="ET133" s="5">
        <f t="shared" ca="1" si="572"/>
        <v>2135580</v>
      </c>
      <c r="EU133" s="5">
        <f t="shared" ca="1" si="572"/>
        <v>0</v>
      </c>
      <c r="EV133" s="5">
        <f t="shared" ca="1" si="572"/>
        <v>0</v>
      </c>
      <c r="EW133" s="5">
        <f t="shared" ca="1" si="552"/>
        <v>0</v>
      </c>
      <c r="EX133" s="5"/>
      <c r="EY133" s="5">
        <f t="shared" ca="1" si="573"/>
        <v>21972.400000000001</v>
      </c>
      <c r="EZ133" s="5">
        <f t="shared" ca="1" si="573"/>
        <v>16403.400000000001</v>
      </c>
      <c r="FA133" s="5">
        <f t="shared" ca="1" si="573"/>
        <v>0</v>
      </c>
      <c r="FB133" s="5">
        <f t="shared" ca="1" si="573"/>
        <v>0</v>
      </c>
      <c r="FC133" s="5">
        <f t="shared" ca="1" si="573"/>
        <v>0</v>
      </c>
      <c r="FD133" s="5">
        <f t="shared" ca="1" si="573"/>
        <v>0</v>
      </c>
      <c r="FE133" s="5">
        <f t="shared" ca="1" si="573"/>
        <v>5568.97</v>
      </c>
      <c r="FF133" s="5">
        <f t="shared" ca="1" si="573"/>
        <v>0</v>
      </c>
      <c r="FG133" s="5">
        <f t="shared" ca="1" si="573"/>
        <v>0</v>
      </c>
      <c r="FH133" s="5">
        <f t="shared" ca="1" si="573"/>
        <v>0</v>
      </c>
      <c r="FI133" s="5">
        <f t="shared" ca="1" si="573"/>
        <v>0</v>
      </c>
      <c r="FJ133" s="5">
        <f t="shared" ca="1" si="554"/>
        <v>0</v>
      </c>
      <c r="FK133" s="5"/>
      <c r="FL133" s="5">
        <f t="shared" ca="1" si="634"/>
        <v>86.852800000000002</v>
      </c>
      <c r="FM133" s="5">
        <f t="shared" ca="1" si="634"/>
        <v>5.1416399999999998</v>
      </c>
      <c r="FN133" s="5">
        <f t="shared" ca="1" si="634"/>
        <v>20.64</v>
      </c>
      <c r="FO133" s="5">
        <f t="shared" ca="1" si="634"/>
        <v>12.3963</v>
      </c>
      <c r="FP133" s="5">
        <f t="shared" ca="1" si="634"/>
        <v>0.26399800000000001</v>
      </c>
      <c r="FQ133" s="5">
        <f t="shared" ca="1" si="634"/>
        <v>10.762600000000001</v>
      </c>
      <c r="FR133" s="5">
        <f t="shared" ca="1" si="634"/>
        <v>1.6072200000000001</v>
      </c>
      <c r="FS133" s="5">
        <f t="shared" ca="1" si="634"/>
        <v>36.040999999999997</v>
      </c>
      <c r="FT133" s="5"/>
      <c r="FU133" s="20">
        <f t="shared" ca="1" si="494"/>
        <v>29.158833026801634</v>
      </c>
      <c r="FV133" s="20">
        <f t="shared" ca="1" si="495"/>
        <v>3.2906946521804534</v>
      </c>
      <c r="FW133" s="20">
        <f t="shared" ca="1" si="496"/>
        <v>1.9025980837924623</v>
      </c>
      <c r="FX133" s="20">
        <f t="shared" ca="1" si="497"/>
        <v>1.707727936236058</v>
      </c>
      <c r="FY133" s="20">
        <f t="shared" ca="1" si="498"/>
        <v>1.444458886979055E-2</v>
      </c>
      <c r="FZ133" s="20">
        <f t="shared" ca="1" si="499"/>
        <v>1.5263254263531685</v>
      </c>
      <c r="GA133" s="20">
        <f t="shared" ca="1" si="500"/>
        <v>1.1169460216731617</v>
      </c>
      <c r="GB133" s="20">
        <f t="shared" ca="1" si="501"/>
        <v>4.985633241006119</v>
      </c>
      <c r="GC133" s="20">
        <f t="shared" ca="1" si="502"/>
        <v>14.614439869311196</v>
      </c>
      <c r="GD133" s="20">
        <f t="shared" ca="1" si="503"/>
        <v>0</v>
      </c>
      <c r="GE133" s="20">
        <f t="shared" ca="1" si="504"/>
        <v>0</v>
      </c>
      <c r="GF133" s="5"/>
      <c r="GG133" s="5"/>
      <c r="GH133" s="5"/>
      <c r="GI133" s="5">
        <f t="shared" ca="1" si="638"/>
        <v>3680090</v>
      </c>
      <c r="GJ133" s="5">
        <f t="shared" ca="1" si="638"/>
        <v>92.387500000000003</v>
      </c>
      <c r="GK133" s="5">
        <f t="shared" ca="1" si="638"/>
        <v>281111</v>
      </c>
      <c r="GL133" s="5">
        <f t="shared" ca="1" si="638"/>
        <v>393227</v>
      </c>
      <c r="GM133" s="5">
        <f t="shared" ca="1" si="638"/>
        <v>38999.1</v>
      </c>
      <c r="GN133" s="5">
        <f t="shared" ca="1" si="638"/>
        <v>102536</v>
      </c>
      <c r="GO133" s="5">
        <f t="shared" ca="1" si="638"/>
        <v>0</v>
      </c>
      <c r="GP133" s="5">
        <f t="shared" ca="1" si="638"/>
        <v>728544</v>
      </c>
      <c r="GQ133" s="5">
        <f t="shared" ca="1" si="638"/>
        <v>2135580</v>
      </c>
      <c r="GR133" s="5">
        <f t="shared" ca="1" si="638"/>
        <v>0</v>
      </c>
      <c r="GS133" s="5">
        <f t="shared" ca="1" si="638"/>
        <v>0</v>
      </c>
      <c r="GT133" s="5">
        <f t="shared" ca="1" si="642"/>
        <v>0</v>
      </c>
      <c r="GU133" s="5"/>
      <c r="GV133" s="5">
        <f t="shared" ca="1" si="639"/>
        <v>21322.7</v>
      </c>
      <c r="GW133" s="5">
        <f t="shared" ca="1" si="639"/>
        <v>15755.3</v>
      </c>
      <c r="GX133" s="5">
        <f t="shared" ca="1" si="639"/>
        <v>0</v>
      </c>
      <c r="GY133" s="5">
        <f t="shared" ca="1" si="639"/>
        <v>0</v>
      </c>
      <c r="GZ133" s="5">
        <f t="shared" ca="1" si="639"/>
        <v>0</v>
      </c>
      <c r="HA133" s="5">
        <f t="shared" ca="1" si="639"/>
        <v>0</v>
      </c>
      <c r="HB133" s="5">
        <f t="shared" ca="1" si="639"/>
        <v>5567.39</v>
      </c>
      <c r="HC133" s="5">
        <f t="shared" ca="1" si="639"/>
        <v>0</v>
      </c>
      <c r="HD133" s="5">
        <f t="shared" ca="1" si="639"/>
        <v>0</v>
      </c>
      <c r="HE133" s="5">
        <f t="shared" ca="1" si="639"/>
        <v>0</v>
      </c>
      <c r="HF133" s="5">
        <f t="shared" ca="1" si="639"/>
        <v>0</v>
      </c>
      <c r="HG133" s="5">
        <f t="shared" ca="1" si="643"/>
        <v>0</v>
      </c>
      <c r="HH133" s="5"/>
      <c r="HI133" s="5">
        <f t="shared" ca="1" si="645"/>
        <v>93.701899999999995</v>
      </c>
      <c r="HJ133" s="5">
        <f t="shared" ca="1" si="645"/>
        <v>5.0254099999999999</v>
      </c>
      <c r="HK133" s="5">
        <f t="shared" ca="1" si="645"/>
        <v>22.3125</v>
      </c>
      <c r="HL133" s="5">
        <f t="shared" ca="1" si="645"/>
        <v>20.031700000000001</v>
      </c>
      <c r="HM133" s="5">
        <f t="shared" ca="1" si="645"/>
        <v>3.0115500000000002</v>
      </c>
      <c r="HN133" s="5">
        <f t="shared" ca="1" si="645"/>
        <v>5.67279</v>
      </c>
      <c r="HO133" s="5">
        <f t="shared" ca="1" si="645"/>
        <v>1.60677</v>
      </c>
      <c r="HP133" s="5">
        <f t="shared" ca="1" si="645"/>
        <v>36.0411</v>
      </c>
      <c r="HQ133" s="5"/>
      <c r="HR133" s="20">
        <f t="shared" ca="1" si="535"/>
        <v>29.460612007083991</v>
      </c>
      <c r="HS133" s="20">
        <f t="shared" ca="1" si="536"/>
        <v>3.1606096928532317</v>
      </c>
      <c r="HT133" s="20">
        <f t="shared" ca="1" si="537"/>
        <v>1.9237302307110666</v>
      </c>
      <c r="HU133" s="20">
        <f t="shared" ca="1" si="538"/>
        <v>2.6909749793918438</v>
      </c>
      <c r="HV133" s="20">
        <f t="shared" ca="1" si="539"/>
        <v>0.26688300223229949</v>
      </c>
      <c r="HW133" s="20">
        <f t="shared" ca="1" si="540"/>
        <v>0.70168582138795677</v>
      </c>
      <c r="HX133" s="20">
        <f t="shared" ca="1" si="541"/>
        <v>1.1166291273975157</v>
      </c>
      <c r="HY133" s="20">
        <f t="shared" ca="1" si="542"/>
        <v>4.9856537709415969</v>
      </c>
      <c r="HZ133" s="20">
        <f t="shared" ca="1" si="543"/>
        <v>14.614439869311196</v>
      </c>
      <c r="IA133" s="20">
        <f t="shared" ca="1" si="544"/>
        <v>0</v>
      </c>
      <c r="IB133" s="20">
        <f t="shared" ca="1" si="545"/>
        <v>0</v>
      </c>
      <c r="IC133" s="5"/>
      <c r="ID133" s="5"/>
      <c r="IE133" s="5"/>
      <c r="IF133" s="5">
        <f t="shared" ca="1" si="574"/>
        <v>3680090</v>
      </c>
      <c r="IG133" s="5">
        <f t="shared" ca="1" si="574"/>
        <v>92.387500000000003</v>
      </c>
      <c r="IH133" s="5">
        <f t="shared" ca="1" si="574"/>
        <v>281111</v>
      </c>
      <c r="II133" s="5">
        <f t="shared" ca="1" si="574"/>
        <v>393227</v>
      </c>
      <c r="IJ133" s="5">
        <f t="shared" ca="1" si="574"/>
        <v>38999.1</v>
      </c>
      <c r="IK133" s="5">
        <f t="shared" ca="1" si="574"/>
        <v>102536</v>
      </c>
      <c r="IL133" s="5">
        <f t="shared" ca="1" si="574"/>
        <v>0</v>
      </c>
      <c r="IM133" s="5">
        <f t="shared" ca="1" si="574"/>
        <v>728544</v>
      </c>
      <c r="IN133" s="5">
        <f t="shared" ca="1" si="574"/>
        <v>2135580</v>
      </c>
      <c r="IO133" s="5">
        <f t="shared" ca="1" si="574"/>
        <v>0</v>
      </c>
      <c r="IP133" s="5">
        <f t="shared" ca="1" si="574"/>
        <v>0</v>
      </c>
      <c r="IQ133" s="5">
        <f t="shared" ca="1" si="557"/>
        <v>0</v>
      </c>
      <c r="IR133" s="5"/>
      <c r="IS133" s="5">
        <f t="shared" ca="1" si="575"/>
        <v>21322.7</v>
      </c>
      <c r="IT133" s="5">
        <f t="shared" ca="1" si="575"/>
        <v>15755.3</v>
      </c>
      <c r="IU133" s="5">
        <f t="shared" ca="1" si="575"/>
        <v>0</v>
      </c>
      <c r="IV133" s="5">
        <f t="shared" ca="1" si="575"/>
        <v>0</v>
      </c>
      <c r="IW133" s="5">
        <f t="shared" ca="1" si="575"/>
        <v>0</v>
      </c>
      <c r="IX133" s="5">
        <f t="shared" ca="1" si="575"/>
        <v>0</v>
      </c>
      <c r="IY133" s="5">
        <f t="shared" ca="1" si="575"/>
        <v>5567.39</v>
      </c>
      <c r="IZ133" s="5">
        <f t="shared" ca="1" si="575"/>
        <v>0</v>
      </c>
      <c r="JA133" s="5">
        <f t="shared" ca="1" si="575"/>
        <v>0</v>
      </c>
      <c r="JB133" s="5">
        <f t="shared" ca="1" si="575"/>
        <v>0</v>
      </c>
      <c r="JC133" s="5">
        <f t="shared" ca="1" si="575"/>
        <v>0</v>
      </c>
      <c r="JD133" s="5">
        <f t="shared" ca="1" si="559"/>
        <v>0</v>
      </c>
      <c r="JE133" s="5"/>
      <c r="JF133" s="5">
        <f t="shared" ca="1" si="635"/>
        <v>93.701899999999995</v>
      </c>
      <c r="JG133" s="5">
        <f t="shared" ca="1" si="635"/>
        <v>5.0254099999999999</v>
      </c>
      <c r="JH133" s="5">
        <f t="shared" ca="1" si="635"/>
        <v>22.3125</v>
      </c>
      <c r="JI133" s="5">
        <f t="shared" ca="1" si="635"/>
        <v>20.031700000000001</v>
      </c>
      <c r="JJ133" s="5">
        <f t="shared" ca="1" si="635"/>
        <v>3.0115500000000002</v>
      </c>
      <c r="JK133" s="5">
        <f t="shared" ca="1" si="635"/>
        <v>5.67279</v>
      </c>
      <c r="JL133" s="5">
        <f t="shared" ca="1" si="635"/>
        <v>1.60677</v>
      </c>
      <c r="JM133" s="5">
        <f t="shared" ca="1" si="635"/>
        <v>36.0411</v>
      </c>
      <c r="JN133" s="5"/>
      <c r="JO133" s="20">
        <f t="shared" ca="1" si="505"/>
        <v>29.460612007083991</v>
      </c>
      <c r="JP133" s="20">
        <f t="shared" ca="1" si="506"/>
        <v>3.1606096928532317</v>
      </c>
      <c r="JQ133" s="20">
        <f t="shared" ca="1" si="507"/>
        <v>1.9237302307110666</v>
      </c>
      <c r="JR133" s="20">
        <f t="shared" ca="1" si="508"/>
        <v>2.6909749793918438</v>
      </c>
      <c r="JS133" s="20">
        <f t="shared" ca="1" si="509"/>
        <v>0.26688300223229949</v>
      </c>
      <c r="JT133" s="20">
        <f t="shared" ca="1" si="510"/>
        <v>0.70168582138795677</v>
      </c>
      <c r="JU133" s="20">
        <f t="shared" ca="1" si="511"/>
        <v>1.1166291273975157</v>
      </c>
      <c r="JV133" s="20">
        <f t="shared" ca="1" si="512"/>
        <v>4.9856537709415969</v>
      </c>
      <c r="JW133" s="20">
        <f t="shared" ca="1" si="513"/>
        <v>14.614439869311196</v>
      </c>
      <c r="JX133" s="20">
        <f t="shared" ca="1" si="514"/>
        <v>0</v>
      </c>
      <c r="JY133" s="20">
        <f t="shared" ca="1" si="515"/>
        <v>0</v>
      </c>
    </row>
    <row r="134" spans="1:285" ht="15" customHeight="1" x14ac:dyDescent="0.25">
      <c r="A134" s="5">
        <f>IF('Old Results'!E114='New Results'!E114,'New Results'!E114,"0")</f>
        <v>498589</v>
      </c>
      <c r="B134" s="5">
        <f t="shared" si="561"/>
        <v>400</v>
      </c>
      <c r="C134" s="28">
        <f t="shared" si="413"/>
        <v>113</v>
      </c>
      <c r="D134" s="43">
        <f>'Old Results'!C114</f>
        <v>408906</v>
      </c>
      <c r="E134" s="43">
        <f>'New Results'!C114</f>
        <v>408906</v>
      </c>
      <c r="F134" s="5">
        <f t="shared" ca="1" si="580"/>
        <v>0</v>
      </c>
      <c r="G134" s="5">
        <f t="shared" ca="1" si="581"/>
        <v>0</v>
      </c>
      <c r="H134" s="5">
        <f t="shared" ca="1" si="582"/>
        <v>0</v>
      </c>
      <c r="I134" s="5">
        <f t="shared" ca="1" si="583"/>
        <v>0</v>
      </c>
      <c r="J134" s="5">
        <f t="shared" ca="1" si="584"/>
        <v>0</v>
      </c>
      <c r="K134" s="5">
        <f t="shared" ca="1" si="585"/>
        <v>0</v>
      </c>
      <c r="L134" s="5">
        <f t="shared" ca="1" si="586"/>
        <v>0</v>
      </c>
      <c r="M134" s="5">
        <f t="shared" ca="1" si="587"/>
        <v>0</v>
      </c>
      <c r="N134" s="5">
        <f t="shared" ca="1" si="588"/>
        <v>0</v>
      </c>
      <c r="O134" s="5">
        <f t="shared" ca="1" si="589"/>
        <v>0</v>
      </c>
      <c r="P134" s="5">
        <f t="shared" ca="1" si="590"/>
        <v>0</v>
      </c>
      <c r="Q134" s="5">
        <f t="shared" ca="1" si="590"/>
        <v>0</v>
      </c>
      <c r="R134" s="5">
        <f t="shared" ca="1" si="591"/>
        <v>0</v>
      </c>
      <c r="S134" s="5">
        <f t="shared" ca="1" si="592"/>
        <v>0</v>
      </c>
      <c r="T134" s="5">
        <f t="shared" ca="1" si="593"/>
        <v>0</v>
      </c>
      <c r="U134" s="5">
        <f t="shared" ca="1" si="594"/>
        <v>0</v>
      </c>
      <c r="V134" s="5">
        <f t="shared" ca="1" si="595"/>
        <v>0</v>
      </c>
      <c r="W134" s="5">
        <f t="shared" ca="1" si="596"/>
        <v>0</v>
      </c>
      <c r="X134" s="5">
        <f t="shared" ca="1" si="597"/>
        <v>0</v>
      </c>
      <c r="Y134" s="5">
        <f t="shared" ca="1" si="598"/>
        <v>0</v>
      </c>
      <c r="Z134" s="5">
        <f t="shared" ca="1" si="599"/>
        <v>0</v>
      </c>
      <c r="AA134" s="5">
        <f t="shared" ca="1" si="600"/>
        <v>0</v>
      </c>
      <c r="AB134" s="5">
        <f t="shared" ca="1" si="601"/>
        <v>0</v>
      </c>
      <c r="AC134" s="5">
        <f t="shared" ca="1" si="601"/>
        <v>0</v>
      </c>
      <c r="AD134" s="38">
        <f t="shared" ca="1" si="602"/>
        <v>0</v>
      </c>
      <c r="AE134" s="38">
        <f t="shared" ca="1" si="603"/>
        <v>0</v>
      </c>
      <c r="AF134" s="38">
        <f t="shared" ca="1" si="604"/>
        <v>0</v>
      </c>
      <c r="AG134" s="38">
        <f t="shared" ca="1" si="605"/>
        <v>0</v>
      </c>
      <c r="AH134" s="38">
        <f t="shared" ca="1" si="606"/>
        <v>0</v>
      </c>
      <c r="AI134" s="38">
        <f t="shared" ca="1" si="607"/>
        <v>0</v>
      </c>
      <c r="AJ134" s="38">
        <f t="shared" ca="1" si="608"/>
        <v>0</v>
      </c>
      <c r="AK134" s="38">
        <f t="shared" ca="1" si="609"/>
        <v>0</v>
      </c>
      <c r="AL134" s="34">
        <f t="shared" ca="1" si="631"/>
        <v>29.383324301177922</v>
      </c>
      <c r="AM134" s="34">
        <f t="shared" ca="1" si="632"/>
        <v>29.383324301177922</v>
      </c>
      <c r="AN134" s="25">
        <f t="shared" ca="1" si="462"/>
        <v>0</v>
      </c>
      <c r="AO134" s="35">
        <f t="shared" ca="1" si="576"/>
        <v>88.461399999999998</v>
      </c>
      <c r="AP134" s="35">
        <f t="shared" ca="1" si="577"/>
        <v>88.461399999999998</v>
      </c>
      <c r="AQ134" s="47">
        <f t="shared" ca="1" si="546"/>
        <v>0</v>
      </c>
      <c r="AR134" s="35">
        <f t="shared" ca="1" si="629"/>
        <v>5.2</v>
      </c>
      <c r="AS134" s="35">
        <f t="shared" ca="1" si="630"/>
        <v>5.2</v>
      </c>
      <c r="AT134" s="49">
        <f t="shared" ca="1" si="547"/>
        <v>0</v>
      </c>
      <c r="AU134" s="5"/>
      <c r="AV134" s="5">
        <f t="shared" ca="1" si="520"/>
        <v>0</v>
      </c>
      <c r="AW134" s="5">
        <f t="shared" ca="1" si="521"/>
        <v>0</v>
      </c>
      <c r="AX134" s="5">
        <f t="shared" ca="1" si="522"/>
        <v>0</v>
      </c>
      <c r="AY134" s="5">
        <f t="shared" ca="1" si="523"/>
        <v>0</v>
      </c>
      <c r="AZ134" s="5">
        <f t="shared" ca="1" si="524"/>
        <v>0</v>
      </c>
      <c r="BA134" s="5">
        <f t="shared" ca="1" si="525"/>
        <v>0</v>
      </c>
      <c r="BB134" s="5">
        <f t="shared" ca="1" si="526"/>
        <v>0</v>
      </c>
      <c r="BC134" s="5">
        <f t="shared" ca="1" si="527"/>
        <v>0</v>
      </c>
      <c r="BD134" s="5">
        <f t="shared" ca="1" si="528"/>
        <v>0</v>
      </c>
      <c r="BE134" s="5">
        <f t="shared" ca="1" si="529"/>
        <v>0</v>
      </c>
      <c r="BF134" s="5">
        <f t="shared" ca="1" si="530"/>
        <v>0</v>
      </c>
      <c r="BG134" s="5">
        <f t="shared" ca="1" si="531"/>
        <v>0</v>
      </c>
      <c r="BH134" s="5">
        <f t="shared" ca="1" si="610"/>
        <v>0</v>
      </c>
      <c r="BI134" s="5">
        <f t="shared" ca="1" si="611"/>
        <v>0</v>
      </c>
      <c r="BJ134" s="5">
        <f t="shared" ca="1" si="612"/>
        <v>0</v>
      </c>
      <c r="BK134" s="5">
        <f t="shared" ca="1" si="613"/>
        <v>0</v>
      </c>
      <c r="BL134" s="5">
        <f t="shared" ca="1" si="614"/>
        <v>0</v>
      </c>
      <c r="BM134" s="5">
        <f t="shared" ca="1" si="615"/>
        <v>0</v>
      </c>
      <c r="BN134" s="5">
        <f t="shared" ca="1" si="616"/>
        <v>0</v>
      </c>
      <c r="BO134" s="5">
        <f t="shared" ca="1" si="617"/>
        <v>0</v>
      </c>
      <c r="BP134" s="5">
        <f t="shared" ca="1" si="618"/>
        <v>0</v>
      </c>
      <c r="BQ134" s="5">
        <f t="shared" ca="1" si="619"/>
        <v>0</v>
      </c>
      <c r="BR134" s="5">
        <f t="shared" ca="1" si="620"/>
        <v>0</v>
      </c>
      <c r="BS134" s="5">
        <f t="shared" ca="1" si="620"/>
        <v>0</v>
      </c>
      <c r="BT134" s="38">
        <f t="shared" ca="1" si="621"/>
        <v>0</v>
      </c>
      <c r="BU134" s="38">
        <f t="shared" ca="1" si="622"/>
        <v>0</v>
      </c>
      <c r="BV134" s="38">
        <f t="shared" ca="1" si="623"/>
        <v>0</v>
      </c>
      <c r="BW134" s="38">
        <f t="shared" ca="1" si="624"/>
        <v>0</v>
      </c>
      <c r="BX134" s="38">
        <f t="shared" ca="1" si="625"/>
        <v>0</v>
      </c>
      <c r="BY134" s="38">
        <f t="shared" ca="1" si="626"/>
        <v>0</v>
      </c>
      <c r="BZ134" s="38">
        <f t="shared" ca="1" si="627"/>
        <v>0</v>
      </c>
      <c r="CA134" s="20">
        <f t="shared" ca="1" si="628"/>
        <v>0</v>
      </c>
      <c r="CB134" s="34">
        <f t="shared" ca="1" si="532"/>
        <v>29.460612007083991</v>
      </c>
      <c r="CC134" s="34">
        <f t="shared" ca="1" si="533"/>
        <v>29.460612007083991</v>
      </c>
      <c r="CD134" s="25">
        <f t="shared" ca="1" si="482"/>
        <v>0</v>
      </c>
      <c r="CE134" s="35">
        <f t="shared" ca="1" si="578"/>
        <v>93.701899999999995</v>
      </c>
      <c r="CF134" s="35">
        <f t="shared" ca="1" si="579"/>
        <v>93.701899999999995</v>
      </c>
      <c r="CG134" s="47">
        <f t="shared" ca="1" si="633"/>
        <v>0</v>
      </c>
      <c r="CJ134" s="5">
        <f t="shared" ca="1" si="548"/>
        <v>187</v>
      </c>
      <c r="CK134" s="5">
        <f t="shared" ca="1" si="549"/>
        <v>172</v>
      </c>
      <c r="CL134" s="66">
        <f t="shared" ca="1" si="550"/>
        <v>8.0213903743315496E-2</v>
      </c>
      <c r="CO134" s="5">
        <f t="shared" ca="1" si="636"/>
        <v>3649690</v>
      </c>
      <c r="CP134" s="5">
        <f t="shared" ca="1" si="636"/>
        <v>106.74299999999999</v>
      </c>
      <c r="CQ134" s="5">
        <f t="shared" ca="1" si="636"/>
        <v>304162</v>
      </c>
      <c r="CR134" s="5">
        <f t="shared" ca="1" si="636"/>
        <v>249425</v>
      </c>
      <c r="CS134" s="5">
        <f t="shared" ca="1" si="636"/>
        <v>1860.52</v>
      </c>
      <c r="CT134" s="5">
        <f t="shared" ca="1" si="636"/>
        <v>230009</v>
      </c>
      <c r="CU134" s="5">
        <f t="shared" ca="1" si="636"/>
        <v>0</v>
      </c>
      <c r="CV134" s="5">
        <f t="shared" ca="1" si="636"/>
        <v>728541</v>
      </c>
      <c r="CW134" s="5">
        <f t="shared" ca="1" si="636"/>
        <v>2135580</v>
      </c>
      <c r="CX134" s="5">
        <f t="shared" ca="1" si="636"/>
        <v>0</v>
      </c>
      <c r="CY134" s="5">
        <f t="shared" ca="1" si="636"/>
        <v>0</v>
      </c>
      <c r="CZ134" s="5">
        <f t="shared" ca="1" si="640"/>
        <v>0</v>
      </c>
      <c r="DA134" s="5"/>
      <c r="DB134" s="5">
        <f t="shared" ca="1" si="637"/>
        <v>21974.6</v>
      </c>
      <c r="DC134" s="5">
        <f t="shared" ca="1" si="637"/>
        <v>16405.599999999999</v>
      </c>
      <c r="DD134" s="5">
        <f t="shared" ca="1" si="637"/>
        <v>0</v>
      </c>
      <c r="DE134" s="5">
        <f t="shared" ca="1" si="637"/>
        <v>0</v>
      </c>
      <c r="DF134" s="5">
        <f t="shared" ca="1" si="637"/>
        <v>0</v>
      </c>
      <c r="DG134" s="5">
        <f t="shared" ca="1" si="637"/>
        <v>0</v>
      </c>
      <c r="DH134" s="5">
        <f t="shared" ca="1" si="637"/>
        <v>5568.97</v>
      </c>
      <c r="DI134" s="5">
        <f t="shared" ca="1" si="637"/>
        <v>0</v>
      </c>
      <c r="DJ134" s="5">
        <f t="shared" ca="1" si="637"/>
        <v>0</v>
      </c>
      <c r="DK134" s="5">
        <f t="shared" ca="1" si="637"/>
        <v>0</v>
      </c>
      <c r="DL134" s="5">
        <f t="shared" ca="1" si="637"/>
        <v>0</v>
      </c>
      <c r="DM134" s="5">
        <f t="shared" ca="1" si="641"/>
        <v>0</v>
      </c>
      <c r="DN134" s="5"/>
      <c r="DO134" s="5">
        <f t="shared" ca="1" si="644"/>
        <v>88.461399999999998</v>
      </c>
      <c r="DP134" s="5">
        <f t="shared" ca="1" si="644"/>
        <v>5.1421200000000002</v>
      </c>
      <c r="DQ134" s="5">
        <f t="shared" ca="1" si="644"/>
        <v>21.977499999999999</v>
      </c>
      <c r="DR134" s="5">
        <f t="shared" ca="1" si="644"/>
        <v>12.385</v>
      </c>
      <c r="DS134" s="5">
        <f t="shared" ca="1" si="644"/>
        <v>0.247285</v>
      </c>
      <c r="DT134" s="5">
        <f t="shared" ca="1" si="644"/>
        <v>11.061199999999999</v>
      </c>
      <c r="DU134" s="5">
        <f t="shared" ca="1" si="644"/>
        <v>1.6072200000000001</v>
      </c>
      <c r="DV134" s="5">
        <f t="shared" ca="1" si="644"/>
        <v>36.040999999999997</v>
      </c>
      <c r="DW134" s="5"/>
      <c r="DX134" s="20">
        <f t="shared" ca="1" si="483"/>
        <v>29.383324301177922</v>
      </c>
      <c r="DY134" s="20">
        <f t="shared" ca="1" si="484"/>
        <v>3.2911360000240673</v>
      </c>
      <c r="DZ134" s="20">
        <f t="shared" ca="1" si="485"/>
        <v>2.0814754116115677</v>
      </c>
      <c r="EA134" s="20">
        <f t="shared" ca="1" si="486"/>
        <v>1.7068930521932895</v>
      </c>
      <c r="EB134" s="20">
        <f t="shared" ca="1" si="487"/>
        <v>1.273211851845909E-2</v>
      </c>
      <c r="EC134" s="20">
        <f t="shared" ca="1" si="488"/>
        <v>1.5740233097801997</v>
      </c>
      <c r="ED134" s="20">
        <f t="shared" ca="1" si="489"/>
        <v>1.1169460216731617</v>
      </c>
      <c r="EE134" s="20">
        <f t="shared" ca="1" si="490"/>
        <v>4.985633241006119</v>
      </c>
      <c r="EF134" s="20">
        <f t="shared" ca="1" si="491"/>
        <v>14.614439869311196</v>
      </c>
      <c r="EG134" s="20">
        <f t="shared" ca="1" si="492"/>
        <v>0</v>
      </c>
      <c r="EH134" s="20">
        <f t="shared" ca="1" si="493"/>
        <v>0</v>
      </c>
      <c r="EI134" s="5"/>
      <c r="EJ134" s="5"/>
      <c r="EK134" s="5"/>
      <c r="EL134" s="5">
        <f t="shared" ca="1" si="572"/>
        <v>3649690</v>
      </c>
      <c r="EM134" s="5">
        <f t="shared" ca="1" si="572"/>
        <v>106.74299999999999</v>
      </c>
      <c r="EN134" s="5">
        <f t="shared" ca="1" si="572"/>
        <v>304162</v>
      </c>
      <c r="EO134" s="5">
        <f t="shared" ca="1" si="572"/>
        <v>249425</v>
      </c>
      <c r="EP134" s="5">
        <f t="shared" ca="1" si="572"/>
        <v>1860.52</v>
      </c>
      <c r="EQ134" s="5">
        <f t="shared" ca="1" si="572"/>
        <v>230009</v>
      </c>
      <c r="ER134" s="5">
        <f t="shared" ca="1" si="572"/>
        <v>0</v>
      </c>
      <c r="ES134" s="5">
        <f t="shared" ca="1" si="572"/>
        <v>728541</v>
      </c>
      <c r="ET134" s="5">
        <f t="shared" ca="1" si="572"/>
        <v>2135580</v>
      </c>
      <c r="EU134" s="5">
        <f t="shared" ca="1" si="572"/>
        <v>0</v>
      </c>
      <c r="EV134" s="5">
        <f t="shared" ca="1" si="572"/>
        <v>0</v>
      </c>
      <c r="EW134" s="5">
        <f t="shared" ca="1" si="552"/>
        <v>0</v>
      </c>
      <c r="EX134" s="5"/>
      <c r="EY134" s="5">
        <f t="shared" ca="1" si="573"/>
        <v>21974.6</v>
      </c>
      <c r="EZ134" s="5">
        <f t="shared" ca="1" si="573"/>
        <v>16405.599999999999</v>
      </c>
      <c r="FA134" s="5">
        <f t="shared" ca="1" si="573"/>
        <v>0</v>
      </c>
      <c r="FB134" s="5">
        <f t="shared" ca="1" si="573"/>
        <v>0</v>
      </c>
      <c r="FC134" s="5">
        <f t="shared" ca="1" si="573"/>
        <v>0</v>
      </c>
      <c r="FD134" s="5">
        <f t="shared" ca="1" si="573"/>
        <v>0</v>
      </c>
      <c r="FE134" s="5">
        <f t="shared" ca="1" si="573"/>
        <v>5568.97</v>
      </c>
      <c r="FF134" s="5">
        <f t="shared" ca="1" si="573"/>
        <v>0</v>
      </c>
      <c r="FG134" s="5">
        <f t="shared" ca="1" si="573"/>
        <v>0</v>
      </c>
      <c r="FH134" s="5">
        <f t="shared" ca="1" si="573"/>
        <v>0</v>
      </c>
      <c r="FI134" s="5">
        <f t="shared" ca="1" si="573"/>
        <v>0</v>
      </c>
      <c r="FJ134" s="5">
        <f t="shared" ca="1" si="554"/>
        <v>0</v>
      </c>
      <c r="FK134" s="5"/>
      <c r="FL134" s="5">
        <f t="shared" ca="1" si="634"/>
        <v>88.461399999999998</v>
      </c>
      <c r="FM134" s="5">
        <f t="shared" ca="1" si="634"/>
        <v>5.1421200000000002</v>
      </c>
      <c r="FN134" s="5">
        <f t="shared" ca="1" si="634"/>
        <v>21.977499999999999</v>
      </c>
      <c r="FO134" s="5">
        <f t="shared" ca="1" si="634"/>
        <v>12.385</v>
      </c>
      <c r="FP134" s="5">
        <f t="shared" ca="1" si="634"/>
        <v>0.247285</v>
      </c>
      <c r="FQ134" s="5">
        <f t="shared" ca="1" si="634"/>
        <v>11.061199999999999</v>
      </c>
      <c r="FR134" s="5">
        <f t="shared" ca="1" si="634"/>
        <v>1.6072200000000001</v>
      </c>
      <c r="FS134" s="5">
        <f t="shared" ca="1" si="634"/>
        <v>36.040999999999997</v>
      </c>
      <c r="FT134" s="5"/>
      <c r="FU134" s="20">
        <f t="shared" ca="1" si="494"/>
        <v>29.383324301177922</v>
      </c>
      <c r="FV134" s="20">
        <f t="shared" ca="1" si="495"/>
        <v>3.2911360000240673</v>
      </c>
      <c r="FW134" s="20">
        <f t="shared" ca="1" si="496"/>
        <v>2.0814754116115677</v>
      </c>
      <c r="FX134" s="20">
        <f t="shared" ca="1" si="497"/>
        <v>1.7068930521932895</v>
      </c>
      <c r="FY134" s="20">
        <f t="shared" ca="1" si="498"/>
        <v>1.273211851845909E-2</v>
      </c>
      <c r="FZ134" s="20">
        <f t="shared" ca="1" si="499"/>
        <v>1.5740233097801997</v>
      </c>
      <c r="GA134" s="20">
        <f t="shared" ca="1" si="500"/>
        <v>1.1169460216731617</v>
      </c>
      <c r="GB134" s="20">
        <f t="shared" ca="1" si="501"/>
        <v>4.985633241006119</v>
      </c>
      <c r="GC134" s="20">
        <f t="shared" ca="1" si="502"/>
        <v>14.614439869311196</v>
      </c>
      <c r="GD134" s="20">
        <f t="shared" ca="1" si="503"/>
        <v>0</v>
      </c>
      <c r="GE134" s="20">
        <f t="shared" ca="1" si="504"/>
        <v>0</v>
      </c>
      <c r="GF134" s="5"/>
      <c r="GG134" s="5"/>
      <c r="GH134" s="5"/>
      <c r="GI134" s="5">
        <f t="shared" ca="1" si="638"/>
        <v>3680090</v>
      </c>
      <c r="GJ134" s="5">
        <f t="shared" ca="1" si="638"/>
        <v>92.387500000000003</v>
      </c>
      <c r="GK134" s="5">
        <f t="shared" ca="1" si="638"/>
        <v>281111</v>
      </c>
      <c r="GL134" s="5">
        <f t="shared" ca="1" si="638"/>
        <v>393227</v>
      </c>
      <c r="GM134" s="5">
        <f t="shared" ca="1" si="638"/>
        <v>38999.1</v>
      </c>
      <c r="GN134" s="5">
        <f t="shared" ca="1" si="638"/>
        <v>102536</v>
      </c>
      <c r="GO134" s="5">
        <f t="shared" ca="1" si="638"/>
        <v>0</v>
      </c>
      <c r="GP134" s="5">
        <f t="shared" ca="1" si="638"/>
        <v>728544</v>
      </c>
      <c r="GQ134" s="5">
        <f t="shared" ca="1" si="638"/>
        <v>2135580</v>
      </c>
      <c r="GR134" s="5">
        <f t="shared" ca="1" si="638"/>
        <v>0</v>
      </c>
      <c r="GS134" s="5">
        <f t="shared" ca="1" si="638"/>
        <v>0</v>
      </c>
      <c r="GT134" s="5">
        <f t="shared" ca="1" si="642"/>
        <v>0</v>
      </c>
      <c r="GU134" s="5"/>
      <c r="GV134" s="5">
        <f t="shared" ca="1" si="639"/>
        <v>21322.7</v>
      </c>
      <c r="GW134" s="5">
        <f t="shared" ca="1" si="639"/>
        <v>15755.3</v>
      </c>
      <c r="GX134" s="5">
        <f t="shared" ca="1" si="639"/>
        <v>0</v>
      </c>
      <c r="GY134" s="5">
        <f t="shared" ca="1" si="639"/>
        <v>0</v>
      </c>
      <c r="GZ134" s="5">
        <f t="shared" ca="1" si="639"/>
        <v>0</v>
      </c>
      <c r="HA134" s="5">
        <f t="shared" ca="1" si="639"/>
        <v>0</v>
      </c>
      <c r="HB134" s="5">
        <f t="shared" ca="1" si="639"/>
        <v>5567.39</v>
      </c>
      <c r="HC134" s="5">
        <f t="shared" ca="1" si="639"/>
        <v>0</v>
      </c>
      <c r="HD134" s="5">
        <f t="shared" ca="1" si="639"/>
        <v>0</v>
      </c>
      <c r="HE134" s="5">
        <f t="shared" ca="1" si="639"/>
        <v>0</v>
      </c>
      <c r="HF134" s="5">
        <f t="shared" ca="1" si="639"/>
        <v>0</v>
      </c>
      <c r="HG134" s="5">
        <f t="shared" ca="1" si="643"/>
        <v>0</v>
      </c>
      <c r="HH134" s="5"/>
      <c r="HI134" s="5">
        <f t="shared" ca="1" si="645"/>
        <v>93.701899999999995</v>
      </c>
      <c r="HJ134" s="5">
        <f t="shared" ca="1" si="645"/>
        <v>5.0254099999999999</v>
      </c>
      <c r="HK134" s="5">
        <f t="shared" ca="1" si="645"/>
        <v>22.3125</v>
      </c>
      <c r="HL134" s="5">
        <f t="shared" ca="1" si="645"/>
        <v>20.031700000000001</v>
      </c>
      <c r="HM134" s="5">
        <f t="shared" ca="1" si="645"/>
        <v>3.0115500000000002</v>
      </c>
      <c r="HN134" s="5">
        <f t="shared" ca="1" si="645"/>
        <v>5.67279</v>
      </c>
      <c r="HO134" s="5">
        <f t="shared" ca="1" si="645"/>
        <v>1.60677</v>
      </c>
      <c r="HP134" s="5">
        <f t="shared" ca="1" si="645"/>
        <v>36.0411</v>
      </c>
      <c r="HQ134" s="5"/>
      <c r="HR134" s="20">
        <f t="shared" ca="1" si="535"/>
        <v>29.460612007083991</v>
      </c>
      <c r="HS134" s="20">
        <f t="shared" ca="1" si="536"/>
        <v>3.1606096928532317</v>
      </c>
      <c r="HT134" s="20">
        <f t="shared" ca="1" si="537"/>
        <v>1.9237302307110666</v>
      </c>
      <c r="HU134" s="20">
        <f t="shared" ca="1" si="538"/>
        <v>2.6909749793918438</v>
      </c>
      <c r="HV134" s="20">
        <f t="shared" ca="1" si="539"/>
        <v>0.26688300223229949</v>
      </c>
      <c r="HW134" s="20">
        <f t="shared" ca="1" si="540"/>
        <v>0.70168582138795677</v>
      </c>
      <c r="HX134" s="20">
        <f t="shared" ca="1" si="541"/>
        <v>1.1166291273975157</v>
      </c>
      <c r="HY134" s="20">
        <f t="shared" ca="1" si="542"/>
        <v>4.9856537709415969</v>
      </c>
      <c r="HZ134" s="20">
        <f t="shared" ca="1" si="543"/>
        <v>14.614439869311196</v>
      </c>
      <c r="IA134" s="20">
        <f t="shared" ca="1" si="544"/>
        <v>0</v>
      </c>
      <c r="IB134" s="20">
        <f t="shared" ca="1" si="545"/>
        <v>0</v>
      </c>
      <c r="IC134" s="5"/>
      <c r="ID134" s="5"/>
      <c r="IE134" s="5"/>
      <c r="IF134" s="5">
        <f t="shared" ca="1" si="574"/>
        <v>3680090</v>
      </c>
      <c r="IG134" s="5">
        <f t="shared" ca="1" si="574"/>
        <v>92.387500000000003</v>
      </c>
      <c r="IH134" s="5">
        <f t="shared" ca="1" si="574"/>
        <v>281111</v>
      </c>
      <c r="II134" s="5">
        <f t="shared" ca="1" si="574"/>
        <v>393227</v>
      </c>
      <c r="IJ134" s="5">
        <f t="shared" ca="1" si="574"/>
        <v>38999.1</v>
      </c>
      <c r="IK134" s="5">
        <f t="shared" ca="1" si="574"/>
        <v>102536</v>
      </c>
      <c r="IL134" s="5">
        <f t="shared" ca="1" si="574"/>
        <v>0</v>
      </c>
      <c r="IM134" s="5">
        <f t="shared" ca="1" si="574"/>
        <v>728544</v>
      </c>
      <c r="IN134" s="5">
        <f t="shared" ca="1" si="574"/>
        <v>2135580</v>
      </c>
      <c r="IO134" s="5">
        <f t="shared" ca="1" si="574"/>
        <v>0</v>
      </c>
      <c r="IP134" s="5">
        <f t="shared" ca="1" si="574"/>
        <v>0</v>
      </c>
      <c r="IQ134" s="5">
        <f t="shared" ca="1" si="557"/>
        <v>0</v>
      </c>
      <c r="IR134" s="5"/>
      <c r="IS134" s="5">
        <f t="shared" ca="1" si="575"/>
        <v>21322.7</v>
      </c>
      <c r="IT134" s="5">
        <f t="shared" ca="1" si="575"/>
        <v>15755.3</v>
      </c>
      <c r="IU134" s="5">
        <f t="shared" ca="1" si="575"/>
        <v>0</v>
      </c>
      <c r="IV134" s="5">
        <f t="shared" ca="1" si="575"/>
        <v>0</v>
      </c>
      <c r="IW134" s="5">
        <f t="shared" ca="1" si="575"/>
        <v>0</v>
      </c>
      <c r="IX134" s="5">
        <f t="shared" ca="1" si="575"/>
        <v>0</v>
      </c>
      <c r="IY134" s="5">
        <f t="shared" ca="1" si="575"/>
        <v>5567.39</v>
      </c>
      <c r="IZ134" s="5">
        <f t="shared" ca="1" si="575"/>
        <v>0</v>
      </c>
      <c r="JA134" s="5">
        <f t="shared" ca="1" si="575"/>
        <v>0</v>
      </c>
      <c r="JB134" s="5">
        <f t="shared" ca="1" si="575"/>
        <v>0</v>
      </c>
      <c r="JC134" s="5">
        <f t="shared" ca="1" si="575"/>
        <v>0</v>
      </c>
      <c r="JD134" s="5">
        <f t="shared" ca="1" si="559"/>
        <v>0</v>
      </c>
      <c r="JE134" s="5"/>
      <c r="JF134" s="5">
        <f t="shared" ca="1" si="635"/>
        <v>93.701899999999995</v>
      </c>
      <c r="JG134" s="5">
        <f t="shared" ca="1" si="635"/>
        <v>5.0254099999999999</v>
      </c>
      <c r="JH134" s="5">
        <f t="shared" ca="1" si="635"/>
        <v>22.3125</v>
      </c>
      <c r="JI134" s="5">
        <f t="shared" ca="1" si="635"/>
        <v>20.031700000000001</v>
      </c>
      <c r="JJ134" s="5">
        <f t="shared" ca="1" si="635"/>
        <v>3.0115500000000002</v>
      </c>
      <c r="JK134" s="5">
        <f t="shared" ca="1" si="635"/>
        <v>5.67279</v>
      </c>
      <c r="JL134" s="5">
        <f t="shared" ca="1" si="635"/>
        <v>1.60677</v>
      </c>
      <c r="JM134" s="5">
        <f t="shared" ca="1" si="635"/>
        <v>36.0411</v>
      </c>
      <c r="JN134" s="5"/>
      <c r="JO134" s="20">
        <f t="shared" ca="1" si="505"/>
        <v>29.460612007083991</v>
      </c>
      <c r="JP134" s="20">
        <f t="shared" ca="1" si="506"/>
        <v>3.1606096928532317</v>
      </c>
      <c r="JQ134" s="20">
        <f t="shared" ca="1" si="507"/>
        <v>1.9237302307110666</v>
      </c>
      <c r="JR134" s="20">
        <f t="shared" ca="1" si="508"/>
        <v>2.6909749793918438</v>
      </c>
      <c r="JS134" s="20">
        <f t="shared" ca="1" si="509"/>
        <v>0.26688300223229949</v>
      </c>
      <c r="JT134" s="20">
        <f t="shared" ca="1" si="510"/>
        <v>0.70168582138795677</v>
      </c>
      <c r="JU134" s="20">
        <f t="shared" ca="1" si="511"/>
        <v>1.1166291273975157</v>
      </c>
      <c r="JV134" s="20">
        <f t="shared" ca="1" si="512"/>
        <v>4.9856537709415969</v>
      </c>
      <c r="JW134" s="20">
        <f t="shared" ca="1" si="513"/>
        <v>14.614439869311196</v>
      </c>
      <c r="JX134" s="20">
        <f t="shared" ca="1" si="514"/>
        <v>0</v>
      </c>
      <c r="JY134" s="20">
        <f t="shared" ca="1" si="515"/>
        <v>0</v>
      </c>
    </row>
    <row r="135" spans="1:285" ht="15" customHeight="1" x14ac:dyDescent="0.25">
      <c r="A135" s="5">
        <f>IF('Old Results'!E115='New Results'!E115,'New Results'!E115,"0")</f>
        <v>498589</v>
      </c>
      <c r="B135" s="5">
        <f t="shared" si="561"/>
        <v>400</v>
      </c>
      <c r="C135" s="28">
        <f t="shared" si="413"/>
        <v>114</v>
      </c>
      <c r="D135" s="43">
        <f>'Old Results'!C115</f>
        <v>413216</v>
      </c>
      <c r="E135" s="43">
        <f>'New Results'!C115</f>
        <v>413216</v>
      </c>
      <c r="F135" s="5">
        <f t="shared" ca="1" si="580"/>
        <v>0</v>
      </c>
      <c r="G135" s="5">
        <f t="shared" ca="1" si="581"/>
        <v>0</v>
      </c>
      <c r="H135" s="5">
        <f t="shared" ca="1" si="582"/>
        <v>0</v>
      </c>
      <c r="I135" s="5">
        <f t="shared" ca="1" si="583"/>
        <v>0</v>
      </c>
      <c r="J135" s="5">
        <f t="shared" ca="1" si="584"/>
        <v>0</v>
      </c>
      <c r="K135" s="5">
        <f t="shared" ca="1" si="585"/>
        <v>0</v>
      </c>
      <c r="L135" s="5">
        <f t="shared" ca="1" si="586"/>
        <v>0</v>
      </c>
      <c r="M135" s="5">
        <f t="shared" ca="1" si="587"/>
        <v>0</v>
      </c>
      <c r="N135" s="5">
        <f t="shared" ca="1" si="588"/>
        <v>0</v>
      </c>
      <c r="O135" s="5">
        <f t="shared" ca="1" si="589"/>
        <v>0</v>
      </c>
      <c r="P135" s="5">
        <f t="shared" ca="1" si="590"/>
        <v>0</v>
      </c>
      <c r="Q135" s="5">
        <f t="shared" ca="1" si="590"/>
        <v>0</v>
      </c>
      <c r="R135" s="5">
        <f t="shared" ca="1" si="591"/>
        <v>0</v>
      </c>
      <c r="S135" s="5">
        <f t="shared" ca="1" si="592"/>
        <v>0</v>
      </c>
      <c r="T135" s="5">
        <f t="shared" ca="1" si="593"/>
        <v>0</v>
      </c>
      <c r="U135" s="5">
        <f t="shared" ca="1" si="594"/>
        <v>0</v>
      </c>
      <c r="V135" s="5">
        <f t="shared" ca="1" si="595"/>
        <v>0</v>
      </c>
      <c r="W135" s="5">
        <f t="shared" ca="1" si="596"/>
        <v>0</v>
      </c>
      <c r="X135" s="5">
        <f t="shared" ca="1" si="597"/>
        <v>0</v>
      </c>
      <c r="Y135" s="5">
        <f t="shared" ca="1" si="598"/>
        <v>0</v>
      </c>
      <c r="Z135" s="5">
        <f t="shared" ca="1" si="599"/>
        <v>0</v>
      </c>
      <c r="AA135" s="5">
        <f t="shared" ca="1" si="600"/>
        <v>0</v>
      </c>
      <c r="AB135" s="5">
        <f t="shared" ca="1" si="601"/>
        <v>0</v>
      </c>
      <c r="AC135" s="5">
        <f t="shared" ca="1" si="601"/>
        <v>0</v>
      </c>
      <c r="AD135" s="38">
        <f t="shared" ca="1" si="602"/>
        <v>0</v>
      </c>
      <c r="AE135" s="38">
        <f t="shared" ca="1" si="603"/>
        <v>0</v>
      </c>
      <c r="AF135" s="38">
        <f t="shared" ca="1" si="604"/>
        <v>0</v>
      </c>
      <c r="AG135" s="38">
        <f t="shared" ca="1" si="605"/>
        <v>0</v>
      </c>
      <c r="AH135" s="38">
        <f t="shared" ca="1" si="606"/>
        <v>0</v>
      </c>
      <c r="AI135" s="38">
        <f t="shared" ca="1" si="607"/>
        <v>0</v>
      </c>
      <c r="AJ135" s="38">
        <f t="shared" ca="1" si="608"/>
        <v>0</v>
      </c>
      <c r="AK135" s="38">
        <f t="shared" ca="1" si="609"/>
        <v>0</v>
      </c>
      <c r="AL135" s="34">
        <f t="shared" ca="1" si="631"/>
        <v>56.263908750493897</v>
      </c>
      <c r="AM135" s="34">
        <f t="shared" ca="1" si="632"/>
        <v>56.263908750493897</v>
      </c>
      <c r="AN135" s="25">
        <f t="shared" ca="1" si="462"/>
        <v>0</v>
      </c>
      <c r="AO135" s="35">
        <f t="shared" ca="1" si="576"/>
        <v>112.916</v>
      </c>
      <c r="AP135" s="35">
        <f t="shared" ca="1" si="577"/>
        <v>112.916</v>
      </c>
      <c r="AQ135" s="47">
        <f t="shared" ca="1" si="546"/>
        <v>0</v>
      </c>
      <c r="AR135" s="35">
        <f t="shared" ca="1" si="629"/>
        <v>-2.4</v>
      </c>
      <c r="AS135" s="35">
        <f t="shared" ca="1" si="630"/>
        <v>-2.4</v>
      </c>
      <c r="AT135" s="49">
        <f t="shared" ca="1" si="547"/>
        <v>0</v>
      </c>
      <c r="AU135" s="5"/>
      <c r="AV135" s="5">
        <f t="shared" ca="1" si="520"/>
        <v>0</v>
      </c>
      <c r="AW135" s="5">
        <f t="shared" ca="1" si="521"/>
        <v>0</v>
      </c>
      <c r="AX135" s="5">
        <f t="shared" ca="1" si="522"/>
        <v>0</v>
      </c>
      <c r="AY135" s="5">
        <f t="shared" ca="1" si="523"/>
        <v>0</v>
      </c>
      <c r="AZ135" s="5">
        <f t="shared" ca="1" si="524"/>
        <v>0</v>
      </c>
      <c r="BA135" s="5">
        <f t="shared" ca="1" si="525"/>
        <v>0</v>
      </c>
      <c r="BB135" s="5">
        <f t="shared" ca="1" si="526"/>
        <v>0</v>
      </c>
      <c r="BC135" s="5">
        <f t="shared" ca="1" si="527"/>
        <v>0</v>
      </c>
      <c r="BD135" s="5">
        <f t="shared" ca="1" si="528"/>
        <v>0</v>
      </c>
      <c r="BE135" s="5">
        <f t="shared" ca="1" si="529"/>
        <v>0</v>
      </c>
      <c r="BF135" s="5">
        <f t="shared" ca="1" si="530"/>
        <v>0</v>
      </c>
      <c r="BG135" s="5">
        <f t="shared" ca="1" si="531"/>
        <v>0</v>
      </c>
      <c r="BH135" s="5">
        <f t="shared" ca="1" si="610"/>
        <v>0</v>
      </c>
      <c r="BI135" s="5">
        <f t="shared" ca="1" si="611"/>
        <v>0</v>
      </c>
      <c r="BJ135" s="5">
        <f t="shared" ca="1" si="612"/>
        <v>0</v>
      </c>
      <c r="BK135" s="5">
        <f t="shared" ca="1" si="613"/>
        <v>0</v>
      </c>
      <c r="BL135" s="5">
        <f t="shared" ca="1" si="614"/>
        <v>0</v>
      </c>
      <c r="BM135" s="5">
        <f t="shared" ca="1" si="615"/>
        <v>0</v>
      </c>
      <c r="BN135" s="5">
        <f t="shared" ca="1" si="616"/>
        <v>0</v>
      </c>
      <c r="BO135" s="5">
        <f t="shared" ca="1" si="617"/>
        <v>0</v>
      </c>
      <c r="BP135" s="5">
        <f t="shared" ca="1" si="618"/>
        <v>0</v>
      </c>
      <c r="BQ135" s="5">
        <f t="shared" ca="1" si="619"/>
        <v>0</v>
      </c>
      <c r="BR135" s="5">
        <f t="shared" ca="1" si="620"/>
        <v>0</v>
      </c>
      <c r="BS135" s="5">
        <f t="shared" ca="1" si="620"/>
        <v>0</v>
      </c>
      <c r="BT135" s="38">
        <f t="shared" ca="1" si="621"/>
        <v>0</v>
      </c>
      <c r="BU135" s="38">
        <f t="shared" ca="1" si="622"/>
        <v>0</v>
      </c>
      <c r="BV135" s="38">
        <f t="shared" ca="1" si="623"/>
        <v>0</v>
      </c>
      <c r="BW135" s="38">
        <f t="shared" ca="1" si="624"/>
        <v>0</v>
      </c>
      <c r="BX135" s="38">
        <f t="shared" ca="1" si="625"/>
        <v>0</v>
      </c>
      <c r="BY135" s="38">
        <f t="shared" ca="1" si="626"/>
        <v>0</v>
      </c>
      <c r="BZ135" s="38">
        <f t="shared" ca="1" si="627"/>
        <v>0</v>
      </c>
      <c r="CA135" s="20">
        <f t="shared" ca="1" si="628"/>
        <v>0</v>
      </c>
      <c r="CB135" s="34">
        <f t="shared" ca="1" si="532"/>
        <v>55.956939924466845</v>
      </c>
      <c r="CC135" s="34">
        <f t="shared" ca="1" si="533"/>
        <v>55.956939924466845</v>
      </c>
      <c r="CD135" s="25">
        <f t="shared" ca="1" si="482"/>
        <v>0</v>
      </c>
      <c r="CE135" s="35">
        <f t="shared" ca="1" si="578"/>
        <v>110.51</v>
      </c>
      <c r="CF135" s="35">
        <f t="shared" ca="1" si="579"/>
        <v>110.51</v>
      </c>
      <c r="CG135" s="47">
        <f t="shared" ca="1" si="633"/>
        <v>0</v>
      </c>
      <c r="CJ135" s="5">
        <f t="shared" ca="1" si="548"/>
        <v>248</v>
      </c>
      <c r="CK135" s="5">
        <f t="shared" ca="1" si="549"/>
        <v>220</v>
      </c>
      <c r="CL135" s="66">
        <f t="shared" ca="1" si="550"/>
        <v>0.11290322580645162</v>
      </c>
      <c r="CO135" s="5">
        <f t="shared" ca="1" si="636"/>
        <v>6763000</v>
      </c>
      <c r="CP135" s="5">
        <f t="shared" ca="1" si="636"/>
        <v>282.89800000000002</v>
      </c>
      <c r="CQ135" s="5">
        <f t="shared" ca="1" si="636"/>
        <v>315699</v>
      </c>
      <c r="CR135" s="5">
        <f t="shared" ca="1" si="636"/>
        <v>531317</v>
      </c>
      <c r="CS135" s="5">
        <f t="shared" ca="1" si="636"/>
        <v>3302.09</v>
      </c>
      <c r="CT135" s="5">
        <f t="shared" ca="1" si="636"/>
        <v>151047</v>
      </c>
      <c r="CU135" s="5">
        <f t="shared" ca="1" si="636"/>
        <v>0</v>
      </c>
      <c r="CV135" s="5">
        <f t="shared" ca="1" si="636"/>
        <v>752899</v>
      </c>
      <c r="CW135" s="5">
        <f t="shared" ca="1" si="636"/>
        <v>5008450</v>
      </c>
      <c r="CX135" s="5">
        <f t="shared" ca="1" si="636"/>
        <v>0</v>
      </c>
      <c r="CY135" s="5">
        <f t="shared" ca="1" si="636"/>
        <v>0</v>
      </c>
      <c r="CZ135" s="5">
        <f t="shared" ca="1" si="640"/>
        <v>0</v>
      </c>
      <c r="DA135" s="5"/>
      <c r="DB135" s="5">
        <f t="shared" ca="1" si="637"/>
        <v>49772.1</v>
      </c>
      <c r="DC135" s="5">
        <f t="shared" ca="1" si="637"/>
        <v>43479.5</v>
      </c>
      <c r="DD135" s="5">
        <f t="shared" ca="1" si="637"/>
        <v>0</v>
      </c>
      <c r="DE135" s="5">
        <f t="shared" ca="1" si="637"/>
        <v>0</v>
      </c>
      <c r="DF135" s="5">
        <f t="shared" ca="1" si="637"/>
        <v>0</v>
      </c>
      <c r="DG135" s="5">
        <f t="shared" ca="1" si="637"/>
        <v>0</v>
      </c>
      <c r="DH135" s="5">
        <f t="shared" ca="1" si="637"/>
        <v>6292.62</v>
      </c>
      <c r="DI135" s="5">
        <f t="shared" ca="1" si="637"/>
        <v>0</v>
      </c>
      <c r="DJ135" s="5">
        <f t="shared" ca="1" si="637"/>
        <v>0</v>
      </c>
      <c r="DK135" s="5">
        <f t="shared" ca="1" si="637"/>
        <v>0</v>
      </c>
      <c r="DL135" s="5">
        <f t="shared" ca="1" si="637"/>
        <v>0</v>
      </c>
      <c r="DM135" s="5">
        <f t="shared" ca="1" si="641"/>
        <v>0</v>
      </c>
      <c r="DN135" s="5"/>
      <c r="DO135" s="5">
        <f t="shared" ca="1" si="644"/>
        <v>112.916</v>
      </c>
      <c r="DP135" s="5">
        <f t="shared" ca="1" si="644"/>
        <v>13.992100000000001</v>
      </c>
      <c r="DQ135" s="5">
        <f t="shared" ca="1" si="644"/>
        <v>26.026599999999998</v>
      </c>
      <c r="DR135" s="5">
        <f t="shared" ca="1" si="644"/>
        <v>24.994900000000001</v>
      </c>
      <c r="DS135" s="5">
        <f t="shared" ca="1" si="644"/>
        <v>0.520513</v>
      </c>
      <c r="DT135" s="5">
        <f t="shared" ca="1" si="644"/>
        <v>8.7420000000000009</v>
      </c>
      <c r="DU135" s="5">
        <f t="shared" ca="1" si="644"/>
        <v>1.8212699999999999</v>
      </c>
      <c r="DV135" s="5">
        <f t="shared" ca="1" si="644"/>
        <v>36.8185</v>
      </c>
      <c r="DW135" s="5"/>
      <c r="DX135" s="20">
        <f t="shared" ca="1" si="483"/>
        <v>56.263908750493897</v>
      </c>
      <c r="DY135" s="20">
        <f t="shared" ca="1" si="484"/>
        <v>8.7224452364091469</v>
      </c>
      <c r="DZ135" s="20">
        <f t="shared" ca="1" si="485"/>
        <v>2.1604267001478168</v>
      </c>
      <c r="EA135" s="20">
        <f t="shared" ca="1" si="486"/>
        <v>3.6359679094404411</v>
      </c>
      <c r="EB135" s="20">
        <f t="shared" ca="1" si="487"/>
        <v>2.2597231547426839E-2</v>
      </c>
      <c r="EC135" s="20">
        <f t="shared" ca="1" si="488"/>
        <v>1.0336617213777279</v>
      </c>
      <c r="ED135" s="20">
        <f t="shared" ca="1" si="489"/>
        <v>1.2620856055789438</v>
      </c>
      <c r="EE135" s="20">
        <f t="shared" ca="1" si="490"/>
        <v>5.1523226304631669</v>
      </c>
      <c r="EF135" s="20">
        <f t="shared" ca="1" si="491"/>
        <v>34.274385114793944</v>
      </c>
      <c r="EG135" s="20">
        <f t="shared" ca="1" si="492"/>
        <v>0</v>
      </c>
      <c r="EH135" s="20">
        <f t="shared" ca="1" si="493"/>
        <v>0</v>
      </c>
      <c r="EI135" s="5"/>
      <c r="EJ135" s="5"/>
      <c r="EK135" s="5"/>
      <c r="EL135" s="5">
        <f t="shared" ca="1" si="572"/>
        <v>6763000</v>
      </c>
      <c r="EM135" s="5">
        <f t="shared" ca="1" si="572"/>
        <v>282.89800000000002</v>
      </c>
      <c r="EN135" s="5">
        <f t="shared" ca="1" si="572"/>
        <v>315699</v>
      </c>
      <c r="EO135" s="5">
        <f t="shared" ca="1" si="572"/>
        <v>531317</v>
      </c>
      <c r="EP135" s="5">
        <f t="shared" ca="1" si="572"/>
        <v>3302.09</v>
      </c>
      <c r="EQ135" s="5">
        <f t="shared" ca="1" si="572"/>
        <v>151047</v>
      </c>
      <c r="ER135" s="5">
        <f t="shared" ca="1" si="572"/>
        <v>0</v>
      </c>
      <c r="ES135" s="5">
        <f t="shared" ca="1" si="572"/>
        <v>752899</v>
      </c>
      <c r="ET135" s="5">
        <f t="shared" ca="1" si="572"/>
        <v>5008450</v>
      </c>
      <c r="EU135" s="5">
        <f t="shared" ca="1" si="572"/>
        <v>0</v>
      </c>
      <c r="EV135" s="5">
        <f t="shared" ca="1" si="572"/>
        <v>0</v>
      </c>
      <c r="EW135" s="5">
        <f t="shared" ca="1" si="552"/>
        <v>0</v>
      </c>
      <c r="EX135" s="5"/>
      <c r="EY135" s="5">
        <f t="shared" ca="1" si="573"/>
        <v>49772.1</v>
      </c>
      <c r="EZ135" s="5">
        <f t="shared" ca="1" si="573"/>
        <v>43479.5</v>
      </c>
      <c r="FA135" s="5">
        <f t="shared" ca="1" si="573"/>
        <v>0</v>
      </c>
      <c r="FB135" s="5">
        <f t="shared" ca="1" si="573"/>
        <v>0</v>
      </c>
      <c r="FC135" s="5">
        <f t="shared" ca="1" si="573"/>
        <v>0</v>
      </c>
      <c r="FD135" s="5">
        <f t="shared" ca="1" si="573"/>
        <v>0</v>
      </c>
      <c r="FE135" s="5">
        <f t="shared" ca="1" si="573"/>
        <v>6292.62</v>
      </c>
      <c r="FF135" s="5">
        <f t="shared" ca="1" si="573"/>
        <v>0</v>
      </c>
      <c r="FG135" s="5">
        <f t="shared" ca="1" si="573"/>
        <v>0</v>
      </c>
      <c r="FH135" s="5">
        <f t="shared" ca="1" si="573"/>
        <v>0</v>
      </c>
      <c r="FI135" s="5">
        <f t="shared" ca="1" si="573"/>
        <v>0</v>
      </c>
      <c r="FJ135" s="5">
        <f t="shared" ca="1" si="554"/>
        <v>0</v>
      </c>
      <c r="FK135" s="5"/>
      <c r="FL135" s="5">
        <f t="shared" ca="1" si="634"/>
        <v>112.916</v>
      </c>
      <c r="FM135" s="5">
        <f t="shared" ca="1" si="634"/>
        <v>13.992100000000001</v>
      </c>
      <c r="FN135" s="5">
        <f t="shared" ca="1" si="634"/>
        <v>26.026599999999998</v>
      </c>
      <c r="FO135" s="5">
        <f t="shared" ca="1" si="634"/>
        <v>24.994900000000001</v>
      </c>
      <c r="FP135" s="5">
        <f t="shared" ca="1" si="634"/>
        <v>0.520513</v>
      </c>
      <c r="FQ135" s="5">
        <f t="shared" ca="1" si="634"/>
        <v>8.7420000000000009</v>
      </c>
      <c r="FR135" s="5">
        <f t="shared" ca="1" si="634"/>
        <v>1.8212699999999999</v>
      </c>
      <c r="FS135" s="5">
        <f t="shared" ca="1" si="634"/>
        <v>36.8185</v>
      </c>
      <c r="FT135" s="5"/>
      <c r="FU135" s="20">
        <f t="shared" ca="1" si="494"/>
        <v>56.263908750493897</v>
      </c>
      <c r="FV135" s="20">
        <f t="shared" ca="1" si="495"/>
        <v>8.7224452364091469</v>
      </c>
      <c r="FW135" s="20">
        <f t="shared" ca="1" si="496"/>
        <v>2.1604267001478168</v>
      </c>
      <c r="FX135" s="20">
        <f t="shared" ca="1" si="497"/>
        <v>3.6359679094404411</v>
      </c>
      <c r="FY135" s="20">
        <f t="shared" ca="1" si="498"/>
        <v>2.2597231547426839E-2</v>
      </c>
      <c r="FZ135" s="20">
        <f t="shared" ca="1" si="499"/>
        <v>1.0336617213777279</v>
      </c>
      <c r="GA135" s="20">
        <f t="shared" ca="1" si="500"/>
        <v>1.2620856055789438</v>
      </c>
      <c r="GB135" s="20">
        <f t="shared" ca="1" si="501"/>
        <v>5.1523226304631669</v>
      </c>
      <c r="GC135" s="20">
        <f t="shared" ca="1" si="502"/>
        <v>34.274385114793944</v>
      </c>
      <c r="GD135" s="20">
        <f t="shared" ca="1" si="503"/>
        <v>0</v>
      </c>
      <c r="GE135" s="20">
        <f t="shared" ca="1" si="504"/>
        <v>0</v>
      </c>
      <c r="GF135" s="5"/>
      <c r="GG135" s="5"/>
      <c r="GH135" s="5"/>
      <c r="GI135" s="5">
        <f t="shared" ca="1" si="638"/>
        <v>6672560</v>
      </c>
      <c r="GJ135" s="5">
        <f t="shared" ca="1" si="638"/>
        <v>279.08600000000001</v>
      </c>
      <c r="GK135" s="5">
        <f t="shared" ca="1" si="638"/>
        <v>278996</v>
      </c>
      <c r="GL135" s="5">
        <f t="shared" ca="1" si="638"/>
        <v>563426</v>
      </c>
      <c r="GM135" s="5">
        <f t="shared" ca="1" si="638"/>
        <v>7043.21</v>
      </c>
      <c r="GN135" s="5">
        <f t="shared" ca="1" si="638"/>
        <v>61464.4</v>
      </c>
      <c r="GO135" s="5">
        <f t="shared" ca="1" si="638"/>
        <v>0</v>
      </c>
      <c r="GP135" s="5">
        <f t="shared" ca="1" si="638"/>
        <v>752901</v>
      </c>
      <c r="GQ135" s="5">
        <f t="shared" ca="1" si="638"/>
        <v>5008450</v>
      </c>
      <c r="GR135" s="5">
        <f t="shared" ca="1" si="638"/>
        <v>0</v>
      </c>
      <c r="GS135" s="5">
        <f t="shared" ca="1" si="638"/>
        <v>0</v>
      </c>
      <c r="GT135" s="5">
        <f t="shared" ca="1" si="642"/>
        <v>0</v>
      </c>
      <c r="GU135" s="5"/>
      <c r="GV135" s="5">
        <f t="shared" ca="1" si="639"/>
        <v>51327.4</v>
      </c>
      <c r="GW135" s="5">
        <f t="shared" ca="1" si="639"/>
        <v>45036.3</v>
      </c>
      <c r="GX135" s="5">
        <f t="shared" ca="1" si="639"/>
        <v>0</v>
      </c>
      <c r="GY135" s="5">
        <f t="shared" ca="1" si="639"/>
        <v>0</v>
      </c>
      <c r="GZ135" s="5">
        <f t="shared" ca="1" si="639"/>
        <v>0</v>
      </c>
      <c r="HA135" s="5">
        <f t="shared" ca="1" si="639"/>
        <v>0</v>
      </c>
      <c r="HB135" s="5">
        <f t="shared" ca="1" si="639"/>
        <v>6291.1</v>
      </c>
      <c r="HC135" s="5">
        <f t="shared" ca="1" si="639"/>
        <v>0</v>
      </c>
      <c r="HD135" s="5">
        <f t="shared" ca="1" si="639"/>
        <v>0</v>
      </c>
      <c r="HE135" s="5">
        <f t="shared" ca="1" si="639"/>
        <v>0</v>
      </c>
      <c r="HF135" s="5">
        <f t="shared" ca="1" si="639"/>
        <v>0</v>
      </c>
      <c r="HG135" s="5">
        <f t="shared" ca="1" si="643"/>
        <v>0</v>
      </c>
      <c r="HH135" s="5"/>
      <c r="HI135" s="5">
        <f t="shared" ca="1" si="645"/>
        <v>110.51</v>
      </c>
      <c r="HJ135" s="5">
        <f t="shared" ca="1" si="645"/>
        <v>14.423299999999999</v>
      </c>
      <c r="HK135" s="5">
        <f t="shared" ca="1" si="645"/>
        <v>25.043700000000001</v>
      </c>
      <c r="HL135" s="5">
        <f t="shared" ca="1" si="645"/>
        <v>27.837</v>
      </c>
      <c r="HM135" s="5">
        <f t="shared" ca="1" si="645"/>
        <v>0.87412199999999995</v>
      </c>
      <c r="HN135" s="5">
        <f t="shared" ca="1" si="645"/>
        <v>3.6920000000000002</v>
      </c>
      <c r="HO135" s="5">
        <f t="shared" ca="1" si="645"/>
        <v>1.8208200000000001</v>
      </c>
      <c r="HP135" s="5">
        <f t="shared" ca="1" si="645"/>
        <v>36.818600000000004</v>
      </c>
      <c r="HQ135" s="5"/>
      <c r="HR135" s="20">
        <f t="shared" ca="1" si="535"/>
        <v>55.956939924466845</v>
      </c>
      <c r="HS135" s="20">
        <f t="shared" ca="1" si="536"/>
        <v>9.0346602942142731</v>
      </c>
      <c r="HT135" s="20">
        <f t="shared" ca="1" si="537"/>
        <v>1.9092566261991339</v>
      </c>
      <c r="HU135" s="20">
        <f t="shared" ca="1" si="538"/>
        <v>3.8556998088606043</v>
      </c>
      <c r="HV135" s="20">
        <f t="shared" ca="1" si="539"/>
        <v>4.8198882285810554E-2</v>
      </c>
      <c r="HW135" s="20">
        <f t="shared" ca="1" si="540"/>
        <v>0.42062005539632841</v>
      </c>
      <c r="HX135" s="20">
        <f t="shared" ca="1" si="541"/>
        <v>1.2617807452631327</v>
      </c>
      <c r="HY135" s="20">
        <f t="shared" ca="1" si="542"/>
        <v>5.1523363170868191</v>
      </c>
      <c r="HZ135" s="20">
        <f t="shared" ca="1" si="543"/>
        <v>34.274385114793944</v>
      </c>
      <c r="IA135" s="20">
        <f t="shared" ca="1" si="544"/>
        <v>0</v>
      </c>
      <c r="IB135" s="20">
        <f t="shared" ca="1" si="545"/>
        <v>0</v>
      </c>
      <c r="IC135" s="5"/>
      <c r="ID135" s="5"/>
      <c r="IE135" s="5"/>
      <c r="IF135" s="5">
        <f t="shared" ca="1" si="574"/>
        <v>6672560</v>
      </c>
      <c r="IG135" s="5">
        <f t="shared" ca="1" si="574"/>
        <v>279.08600000000001</v>
      </c>
      <c r="IH135" s="5">
        <f t="shared" ca="1" si="574"/>
        <v>278996</v>
      </c>
      <c r="II135" s="5">
        <f t="shared" ca="1" si="574"/>
        <v>563426</v>
      </c>
      <c r="IJ135" s="5">
        <f t="shared" ca="1" si="574"/>
        <v>7043.21</v>
      </c>
      <c r="IK135" s="5">
        <f t="shared" ca="1" si="574"/>
        <v>61464.4</v>
      </c>
      <c r="IL135" s="5">
        <f t="shared" ca="1" si="574"/>
        <v>0</v>
      </c>
      <c r="IM135" s="5">
        <f t="shared" ca="1" si="574"/>
        <v>752901</v>
      </c>
      <c r="IN135" s="5">
        <f t="shared" ca="1" si="574"/>
        <v>5008450</v>
      </c>
      <c r="IO135" s="5">
        <f t="shared" ca="1" si="574"/>
        <v>0</v>
      </c>
      <c r="IP135" s="5">
        <f t="shared" ca="1" si="574"/>
        <v>0</v>
      </c>
      <c r="IQ135" s="5">
        <f t="shared" ca="1" si="557"/>
        <v>0</v>
      </c>
      <c r="IR135" s="5"/>
      <c r="IS135" s="5">
        <f t="shared" ca="1" si="575"/>
        <v>51327.4</v>
      </c>
      <c r="IT135" s="5">
        <f t="shared" ca="1" si="575"/>
        <v>45036.3</v>
      </c>
      <c r="IU135" s="5">
        <f t="shared" ca="1" si="575"/>
        <v>0</v>
      </c>
      <c r="IV135" s="5">
        <f t="shared" ca="1" si="575"/>
        <v>0</v>
      </c>
      <c r="IW135" s="5">
        <f t="shared" ca="1" si="575"/>
        <v>0</v>
      </c>
      <c r="IX135" s="5">
        <f t="shared" ca="1" si="575"/>
        <v>0</v>
      </c>
      <c r="IY135" s="5">
        <f t="shared" ca="1" si="575"/>
        <v>6291.1</v>
      </c>
      <c r="IZ135" s="5">
        <f t="shared" ca="1" si="575"/>
        <v>0</v>
      </c>
      <c r="JA135" s="5">
        <f t="shared" ca="1" si="575"/>
        <v>0</v>
      </c>
      <c r="JB135" s="5">
        <f t="shared" ca="1" si="575"/>
        <v>0</v>
      </c>
      <c r="JC135" s="5">
        <f t="shared" ca="1" si="575"/>
        <v>0</v>
      </c>
      <c r="JD135" s="5">
        <f t="shared" ca="1" si="559"/>
        <v>0</v>
      </c>
      <c r="JE135" s="5"/>
      <c r="JF135" s="5">
        <f t="shared" ca="1" si="635"/>
        <v>110.51</v>
      </c>
      <c r="JG135" s="5">
        <f t="shared" ca="1" si="635"/>
        <v>14.423299999999999</v>
      </c>
      <c r="JH135" s="5">
        <f t="shared" ca="1" si="635"/>
        <v>25.043700000000001</v>
      </c>
      <c r="JI135" s="5">
        <f t="shared" ca="1" si="635"/>
        <v>27.837</v>
      </c>
      <c r="JJ135" s="5">
        <f t="shared" ca="1" si="635"/>
        <v>0.87412199999999995</v>
      </c>
      <c r="JK135" s="5">
        <f t="shared" ca="1" si="635"/>
        <v>3.6920000000000002</v>
      </c>
      <c r="JL135" s="5">
        <f t="shared" ca="1" si="635"/>
        <v>1.8208200000000001</v>
      </c>
      <c r="JM135" s="5">
        <f t="shared" ca="1" si="635"/>
        <v>36.818600000000004</v>
      </c>
      <c r="JN135" s="5"/>
      <c r="JO135" s="20">
        <f t="shared" ca="1" si="505"/>
        <v>55.956939924466845</v>
      </c>
      <c r="JP135" s="20">
        <f t="shared" ca="1" si="506"/>
        <v>9.0346602942142731</v>
      </c>
      <c r="JQ135" s="20">
        <f t="shared" ca="1" si="507"/>
        <v>1.9092566261991339</v>
      </c>
      <c r="JR135" s="20">
        <f t="shared" ca="1" si="508"/>
        <v>3.8556998088606043</v>
      </c>
      <c r="JS135" s="20">
        <f t="shared" ca="1" si="509"/>
        <v>4.8198882285810554E-2</v>
      </c>
      <c r="JT135" s="20">
        <f t="shared" ca="1" si="510"/>
        <v>0.42062005539632841</v>
      </c>
      <c r="JU135" s="20">
        <f t="shared" ca="1" si="511"/>
        <v>1.2617807452631327</v>
      </c>
      <c r="JV135" s="20">
        <f t="shared" ca="1" si="512"/>
        <v>5.1523363170868191</v>
      </c>
      <c r="JW135" s="20">
        <f t="shared" ca="1" si="513"/>
        <v>34.274385114793944</v>
      </c>
      <c r="JX135" s="20">
        <f t="shared" ca="1" si="514"/>
        <v>0</v>
      </c>
      <c r="JY135" s="20">
        <f t="shared" ca="1" si="515"/>
        <v>0</v>
      </c>
    </row>
    <row r="136" spans="1:285" ht="15" customHeight="1" x14ac:dyDescent="0.25">
      <c r="A136" s="5">
        <f>IF('Old Results'!E116='New Results'!E116,'New Results'!E116,"0")</f>
        <v>498589</v>
      </c>
      <c r="B136" s="5">
        <f t="shared" si="561"/>
        <v>400</v>
      </c>
      <c r="C136" s="28">
        <f t="shared" si="413"/>
        <v>115</v>
      </c>
      <c r="D136" s="43">
        <f>'Old Results'!C116</f>
        <v>413306</v>
      </c>
      <c r="E136" s="43">
        <f>'New Results'!C116</f>
        <v>413306</v>
      </c>
      <c r="F136" s="5">
        <f t="shared" ca="1" si="580"/>
        <v>0</v>
      </c>
      <c r="G136" s="5">
        <f t="shared" ca="1" si="581"/>
        <v>0</v>
      </c>
      <c r="H136" s="5">
        <f t="shared" ca="1" si="582"/>
        <v>0</v>
      </c>
      <c r="I136" s="5">
        <f t="shared" ca="1" si="583"/>
        <v>0</v>
      </c>
      <c r="J136" s="5">
        <f t="shared" ca="1" si="584"/>
        <v>0</v>
      </c>
      <c r="K136" s="5">
        <f t="shared" ca="1" si="585"/>
        <v>0</v>
      </c>
      <c r="L136" s="5">
        <f t="shared" ca="1" si="586"/>
        <v>0</v>
      </c>
      <c r="M136" s="5">
        <f t="shared" ca="1" si="587"/>
        <v>0</v>
      </c>
      <c r="N136" s="5">
        <f t="shared" ca="1" si="588"/>
        <v>0</v>
      </c>
      <c r="O136" s="5">
        <f t="shared" ca="1" si="589"/>
        <v>0</v>
      </c>
      <c r="P136" s="5">
        <f t="shared" ca="1" si="590"/>
        <v>0</v>
      </c>
      <c r="Q136" s="5">
        <f t="shared" ca="1" si="590"/>
        <v>0</v>
      </c>
      <c r="R136" s="5">
        <f t="shared" ca="1" si="591"/>
        <v>0</v>
      </c>
      <c r="S136" s="5">
        <f t="shared" ca="1" si="592"/>
        <v>0</v>
      </c>
      <c r="T136" s="5">
        <f t="shared" ca="1" si="593"/>
        <v>0</v>
      </c>
      <c r="U136" s="5">
        <f t="shared" ca="1" si="594"/>
        <v>0</v>
      </c>
      <c r="V136" s="5">
        <f t="shared" ca="1" si="595"/>
        <v>0</v>
      </c>
      <c r="W136" s="5">
        <f t="shared" ca="1" si="596"/>
        <v>0</v>
      </c>
      <c r="X136" s="5">
        <f t="shared" ca="1" si="597"/>
        <v>0</v>
      </c>
      <c r="Y136" s="5">
        <f t="shared" ca="1" si="598"/>
        <v>0</v>
      </c>
      <c r="Z136" s="5">
        <f t="shared" ca="1" si="599"/>
        <v>0</v>
      </c>
      <c r="AA136" s="5">
        <f t="shared" ca="1" si="600"/>
        <v>0</v>
      </c>
      <c r="AB136" s="5">
        <f t="shared" ca="1" si="601"/>
        <v>0</v>
      </c>
      <c r="AC136" s="5">
        <f t="shared" ca="1" si="601"/>
        <v>0</v>
      </c>
      <c r="AD136" s="38">
        <f t="shared" ca="1" si="602"/>
        <v>0</v>
      </c>
      <c r="AE136" s="38">
        <f t="shared" ca="1" si="603"/>
        <v>0</v>
      </c>
      <c r="AF136" s="38">
        <f t="shared" ca="1" si="604"/>
        <v>0</v>
      </c>
      <c r="AG136" s="38">
        <f t="shared" ca="1" si="605"/>
        <v>0</v>
      </c>
      <c r="AH136" s="38">
        <f t="shared" ca="1" si="606"/>
        <v>0</v>
      </c>
      <c r="AI136" s="38">
        <f t="shared" ca="1" si="607"/>
        <v>0</v>
      </c>
      <c r="AJ136" s="38">
        <f t="shared" ca="1" si="608"/>
        <v>0</v>
      </c>
      <c r="AK136" s="38">
        <f t="shared" ca="1" si="609"/>
        <v>0</v>
      </c>
      <c r="AL136" s="34">
        <f t="shared" ca="1" si="631"/>
        <v>51.991772943245834</v>
      </c>
      <c r="AM136" s="34">
        <f t="shared" ca="1" si="632"/>
        <v>51.991772943245834</v>
      </c>
      <c r="AN136" s="25">
        <f t="shared" ca="1" si="462"/>
        <v>0</v>
      </c>
      <c r="AO136" s="35">
        <f t="shared" ca="1" si="576"/>
        <v>113.535</v>
      </c>
      <c r="AP136" s="35">
        <f t="shared" ca="1" si="577"/>
        <v>113.535</v>
      </c>
      <c r="AQ136" s="47">
        <f t="shared" ca="1" si="546"/>
        <v>0</v>
      </c>
      <c r="AR136" s="35">
        <f t="shared" ca="1" si="629"/>
        <v>-2.9</v>
      </c>
      <c r="AS136" s="35">
        <f t="shared" ca="1" si="630"/>
        <v>-2.9</v>
      </c>
      <c r="AT136" s="49">
        <f t="shared" ca="1" si="547"/>
        <v>0</v>
      </c>
      <c r="AU136" s="5"/>
      <c r="AV136" s="5">
        <f t="shared" ca="1" si="520"/>
        <v>0</v>
      </c>
      <c r="AW136" s="5">
        <f t="shared" ca="1" si="521"/>
        <v>0</v>
      </c>
      <c r="AX136" s="5">
        <f t="shared" ca="1" si="522"/>
        <v>0</v>
      </c>
      <c r="AY136" s="5">
        <f t="shared" ca="1" si="523"/>
        <v>0</v>
      </c>
      <c r="AZ136" s="5">
        <f t="shared" ca="1" si="524"/>
        <v>0</v>
      </c>
      <c r="BA136" s="5">
        <f t="shared" ca="1" si="525"/>
        <v>0</v>
      </c>
      <c r="BB136" s="5">
        <f t="shared" ca="1" si="526"/>
        <v>0</v>
      </c>
      <c r="BC136" s="5">
        <f t="shared" ca="1" si="527"/>
        <v>0</v>
      </c>
      <c r="BD136" s="5">
        <f t="shared" ca="1" si="528"/>
        <v>0</v>
      </c>
      <c r="BE136" s="5">
        <f t="shared" ca="1" si="529"/>
        <v>0</v>
      </c>
      <c r="BF136" s="5">
        <f t="shared" ca="1" si="530"/>
        <v>0</v>
      </c>
      <c r="BG136" s="5">
        <f t="shared" ca="1" si="531"/>
        <v>0</v>
      </c>
      <c r="BH136" s="5">
        <f t="shared" ca="1" si="610"/>
        <v>0</v>
      </c>
      <c r="BI136" s="5">
        <f t="shared" ca="1" si="611"/>
        <v>0</v>
      </c>
      <c r="BJ136" s="5">
        <f t="shared" ca="1" si="612"/>
        <v>0</v>
      </c>
      <c r="BK136" s="5">
        <f t="shared" ca="1" si="613"/>
        <v>0</v>
      </c>
      <c r="BL136" s="5">
        <f t="shared" ca="1" si="614"/>
        <v>0</v>
      </c>
      <c r="BM136" s="5">
        <f t="shared" ca="1" si="615"/>
        <v>0</v>
      </c>
      <c r="BN136" s="5">
        <f t="shared" ca="1" si="616"/>
        <v>0</v>
      </c>
      <c r="BO136" s="5">
        <f t="shared" ca="1" si="617"/>
        <v>0</v>
      </c>
      <c r="BP136" s="5">
        <f t="shared" ca="1" si="618"/>
        <v>0</v>
      </c>
      <c r="BQ136" s="5">
        <f t="shared" ca="1" si="619"/>
        <v>0</v>
      </c>
      <c r="BR136" s="5">
        <f t="shared" ca="1" si="620"/>
        <v>0</v>
      </c>
      <c r="BS136" s="5">
        <f t="shared" ca="1" si="620"/>
        <v>0</v>
      </c>
      <c r="BT136" s="38">
        <f t="shared" ca="1" si="621"/>
        <v>0</v>
      </c>
      <c r="BU136" s="38">
        <f t="shared" ca="1" si="622"/>
        <v>0</v>
      </c>
      <c r="BV136" s="38">
        <f t="shared" ca="1" si="623"/>
        <v>0</v>
      </c>
      <c r="BW136" s="38">
        <f t="shared" ca="1" si="624"/>
        <v>0</v>
      </c>
      <c r="BX136" s="38">
        <f t="shared" ca="1" si="625"/>
        <v>0</v>
      </c>
      <c r="BY136" s="38">
        <f t="shared" ca="1" si="626"/>
        <v>0</v>
      </c>
      <c r="BZ136" s="38">
        <f t="shared" ca="1" si="627"/>
        <v>0</v>
      </c>
      <c r="CA136" s="20">
        <f t="shared" ca="1" si="628"/>
        <v>0</v>
      </c>
      <c r="CB136" s="34">
        <f t="shared" ca="1" si="532"/>
        <v>51.017459510739307</v>
      </c>
      <c r="CC136" s="34">
        <f t="shared" ca="1" si="533"/>
        <v>51.017459510739307</v>
      </c>
      <c r="CD136" s="25">
        <f t="shared" ca="1" si="482"/>
        <v>0</v>
      </c>
      <c r="CE136" s="35">
        <f t="shared" ca="1" si="578"/>
        <v>110.63200000000001</v>
      </c>
      <c r="CF136" s="35">
        <f t="shared" ca="1" si="579"/>
        <v>110.63200000000001</v>
      </c>
      <c r="CG136" s="47">
        <f t="shared" ca="1" si="633"/>
        <v>0</v>
      </c>
      <c r="CJ136" s="5">
        <f t="shared" ca="1" si="548"/>
        <v>238</v>
      </c>
      <c r="CK136" s="5">
        <f t="shared" ca="1" si="549"/>
        <v>207</v>
      </c>
      <c r="CL136" s="66">
        <f t="shared" ca="1" si="550"/>
        <v>0.13025210084033612</v>
      </c>
      <c r="CO136" s="5">
        <f t="shared" ca="1" si="636"/>
        <v>7008340</v>
      </c>
      <c r="CP136" s="5">
        <f t="shared" ca="1" si="636"/>
        <v>95.719700000000003</v>
      </c>
      <c r="CQ136" s="5">
        <f t="shared" ca="1" si="636"/>
        <v>564813</v>
      </c>
      <c r="CR136" s="5">
        <f t="shared" ca="1" si="636"/>
        <v>422053</v>
      </c>
      <c r="CS136" s="5">
        <f t="shared" ca="1" si="636"/>
        <v>1665.46</v>
      </c>
      <c r="CT136" s="5">
        <f t="shared" ca="1" si="636"/>
        <v>262001</v>
      </c>
      <c r="CU136" s="5">
        <f t="shared" ca="1" si="636"/>
        <v>0</v>
      </c>
      <c r="CV136" s="5">
        <f t="shared" ca="1" si="636"/>
        <v>749261</v>
      </c>
      <c r="CW136" s="5">
        <f t="shared" ca="1" si="636"/>
        <v>5008450</v>
      </c>
      <c r="CX136" s="5">
        <f t="shared" ca="1" si="636"/>
        <v>0</v>
      </c>
      <c r="CY136" s="5">
        <f t="shared" ca="1" si="636"/>
        <v>0</v>
      </c>
      <c r="CZ136" s="5">
        <f t="shared" ca="1" si="640"/>
        <v>0</v>
      </c>
      <c r="DA136" s="5"/>
      <c r="DB136" s="5">
        <f t="shared" ca="1" si="637"/>
        <v>20100.7</v>
      </c>
      <c r="DC136" s="5">
        <f t="shared" ca="1" si="637"/>
        <v>14711.5</v>
      </c>
      <c r="DD136" s="5">
        <f t="shared" ca="1" si="637"/>
        <v>0</v>
      </c>
      <c r="DE136" s="5">
        <f t="shared" ca="1" si="637"/>
        <v>0</v>
      </c>
      <c r="DF136" s="5">
        <f t="shared" ca="1" si="637"/>
        <v>0</v>
      </c>
      <c r="DG136" s="5">
        <f t="shared" ca="1" si="637"/>
        <v>0</v>
      </c>
      <c r="DH136" s="5">
        <f t="shared" ca="1" si="637"/>
        <v>5389.24</v>
      </c>
      <c r="DI136" s="5">
        <f t="shared" ca="1" si="637"/>
        <v>0</v>
      </c>
      <c r="DJ136" s="5">
        <f t="shared" ca="1" si="637"/>
        <v>0</v>
      </c>
      <c r="DK136" s="5">
        <f t="shared" ca="1" si="637"/>
        <v>0</v>
      </c>
      <c r="DL136" s="5">
        <f t="shared" ca="1" si="637"/>
        <v>0</v>
      </c>
      <c r="DM136" s="5">
        <f t="shared" ca="1" si="641"/>
        <v>0</v>
      </c>
      <c r="DN136" s="5"/>
      <c r="DO136" s="5">
        <f t="shared" ca="1" si="644"/>
        <v>113.535</v>
      </c>
      <c r="DP136" s="5">
        <f t="shared" ca="1" si="644"/>
        <v>4.6135700000000002</v>
      </c>
      <c r="DQ136" s="5">
        <f t="shared" ca="1" si="644"/>
        <v>37.956699999999998</v>
      </c>
      <c r="DR136" s="5">
        <f t="shared" ca="1" si="644"/>
        <v>19.503399999999999</v>
      </c>
      <c r="DS136" s="5">
        <f t="shared" ca="1" si="644"/>
        <v>0.23035</v>
      </c>
      <c r="DT136" s="5">
        <f t="shared" ca="1" si="644"/>
        <v>12.5962</v>
      </c>
      <c r="DU136" s="5">
        <f t="shared" ca="1" si="644"/>
        <v>1.5553300000000001</v>
      </c>
      <c r="DV136" s="5">
        <f t="shared" ca="1" si="644"/>
        <v>37.079900000000002</v>
      </c>
      <c r="DW136" s="5"/>
      <c r="DX136" s="20">
        <f t="shared" ca="1" si="483"/>
        <v>51.991772943245834</v>
      </c>
      <c r="DY136" s="20">
        <f t="shared" ca="1" si="484"/>
        <v>2.951281708213378</v>
      </c>
      <c r="DZ136" s="20">
        <f t="shared" ca="1" si="485"/>
        <v>3.8651914823632292</v>
      </c>
      <c r="EA136" s="20">
        <f t="shared" ca="1" si="486"/>
        <v>2.8882402860873384</v>
      </c>
      <c r="EB136" s="20">
        <f t="shared" ca="1" si="487"/>
        <v>1.1397262113684819E-2</v>
      </c>
      <c r="EC136" s="20">
        <f t="shared" ca="1" si="488"/>
        <v>1.7929545417167245</v>
      </c>
      <c r="ED136" s="20">
        <f t="shared" ca="1" si="489"/>
        <v>1.0808982949884574</v>
      </c>
      <c r="EE136" s="20">
        <f t="shared" ca="1" si="490"/>
        <v>5.1274266620402775</v>
      </c>
      <c r="EF136" s="20">
        <f t="shared" ca="1" si="491"/>
        <v>34.274385114793944</v>
      </c>
      <c r="EG136" s="20">
        <f t="shared" ca="1" si="492"/>
        <v>0</v>
      </c>
      <c r="EH136" s="20">
        <f t="shared" ca="1" si="493"/>
        <v>0</v>
      </c>
      <c r="EI136" s="5"/>
      <c r="EJ136" s="5"/>
      <c r="EK136" s="5"/>
      <c r="EL136" s="5">
        <f t="shared" ca="1" si="572"/>
        <v>7008340</v>
      </c>
      <c r="EM136" s="5">
        <f t="shared" ca="1" si="572"/>
        <v>95.719700000000003</v>
      </c>
      <c r="EN136" s="5">
        <f t="shared" ca="1" si="572"/>
        <v>564813</v>
      </c>
      <c r="EO136" s="5">
        <f t="shared" ca="1" si="572"/>
        <v>422053</v>
      </c>
      <c r="EP136" s="5">
        <f t="shared" ca="1" si="572"/>
        <v>1665.46</v>
      </c>
      <c r="EQ136" s="5">
        <f t="shared" ca="1" si="572"/>
        <v>262001</v>
      </c>
      <c r="ER136" s="5">
        <f t="shared" ca="1" si="572"/>
        <v>0</v>
      </c>
      <c r="ES136" s="5">
        <f t="shared" ca="1" si="572"/>
        <v>749261</v>
      </c>
      <c r="ET136" s="5">
        <f t="shared" ca="1" si="572"/>
        <v>5008450</v>
      </c>
      <c r="EU136" s="5">
        <f t="shared" ca="1" si="572"/>
        <v>0</v>
      </c>
      <c r="EV136" s="5">
        <f t="shared" ca="1" si="572"/>
        <v>0</v>
      </c>
      <c r="EW136" s="5">
        <f t="shared" ca="1" si="552"/>
        <v>0</v>
      </c>
      <c r="EX136" s="5"/>
      <c r="EY136" s="5">
        <f t="shared" ca="1" si="573"/>
        <v>20100.7</v>
      </c>
      <c r="EZ136" s="5">
        <f t="shared" ca="1" si="573"/>
        <v>14711.5</v>
      </c>
      <c r="FA136" s="5">
        <f t="shared" ca="1" si="573"/>
        <v>0</v>
      </c>
      <c r="FB136" s="5">
        <f t="shared" ca="1" si="573"/>
        <v>0</v>
      </c>
      <c r="FC136" s="5">
        <f t="shared" ca="1" si="573"/>
        <v>0</v>
      </c>
      <c r="FD136" s="5">
        <f t="shared" ca="1" si="573"/>
        <v>0</v>
      </c>
      <c r="FE136" s="5">
        <f t="shared" ca="1" si="573"/>
        <v>5389.24</v>
      </c>
      <c r="FF136" s="5">
        <f t="shared" ca="1" si="573"/>
        <v>0</v>
      </c>
      <c r="FG136" s="5">
        <f t="shared" ca="1" si="573"/>
        <v>0</v>
      </c>
      <c r="FH136" s="5">
        <f t="shared" ca="1" si="573"/>
        <v>0</v>
      </c>
      <c r="FI136" s="5">
        <f t="shared" ca="1" si="573"/>
        <v>0</v>
      </c>
      <c r="FJ136" s="5">
        <f t="shared" ca="1" si="554"/>
        <v>0</v>
      </c>
      <c r="FK136" s="5"/>
      <c r="FL136" s="5">
        <f t="shared" ca="1" si="634"/>
        <v>113.535</v>
      </c>
      <c r="FM136" s="5">
        <f t="shared" ca="1" si="634"/>
        <v>4.6135700000000002</v>
      </c>
      <c r="FN136" s="5">
        <f t="shared" ca="1" si="634"/>
        <v>37.956699999999998</v>
      </c>
      <c r="FO136" s="5">
        <f t="shared" ca="1" si="634"/>
        <v>19.503399999999999</v>
      </c>
      <c r="FP136" s="5">
        <f t="shared" ca="1" si="634"/>
        <v>0.23035</v>
      </c>
      <c r="FQ136" s="5">
        <f t="shared" ca="1" si="634"/>
        <v>12.5962</v>
      </c>
      <c r="FR136" s="5">
        <f t="shared" ca="1" si="634"/>
        <v>1.5553300000000001</v>
      </c>
      <c r="FS136" s="5">
        <f t="shared" ca="1" si="634"/>
        <v>37.079900000000002</v>
      </c>
      <c r="FT136" s="5"/>
      <c r="FU136" s="20">
        <f t="shared" ca="1" si="494"/>
        <v>51.991772943245834</v>
      </c>
      <c r="FV136" s="20">
        <f t="shared" ca="1" si="495"/>
        <v>2.951281708213378</v>
      </c>
      <c r="FW136" s="20">
        <f t="shared" ca="1" si="496"/>
        <v>3.8651914823632292</v>
      </c>
      <c r="FX136" s="20">
        <f t="shared" ca="1" si="497"/>
        <v>2.8882402860873384</v>
      </c>
      <c r="FY136" s="20">
        <f t="shared" ca="1" si="498"/>
        <v>1.1397262113684819E-2</v>
      </c>
      <c r="FZ136" s="20">
        <f t="shared" ca="1" si="499"/>
        <v>1.7929545417167245</v>
      </c>
      <c r="GA136" s="20">
        <f t="shared" ca="1" si="500"/>
        <v>1.0808982949884574</v>
      </c>
      <c r="GB136" s="20">
        <f t="shared" ca="1" si="501"/>
        <v>5.1274266620402775</v>
      </c>
      <c r="GC136" s="20">
        <f t="shared" ca="1" si="502"/>
        <v>34.274385114793944</v>
      </c>
      <c r="GD136" s="20">
        <f t="shared" ca="1" si="503"/>
        <v>0</v>
      </c>
      <c r="GE136" s="20">
        <f t="shared" ca="1" si="504"/>
        <v>0</v>
      </c>
      <c r="GF136" s="5"/>
      <c r="GG136" s="5"/>
      <c r="GH136" s="5"/>
      <c r="GI136" s="5">
        <f t="shared" ca="1" si="638"/>
        <v>6885010</v>
      </c>
      <c r="GJ136" s="5">
        <f t="shared" ca="1" si="638"/>
        <v>81.273200000000003</v>
      </c>
      <c r="GK136" s="5">
        <f t="shared" ca="1" si="638"/>
        <v>489524</v>
      </c>
      <c r="GL136" s="5">
        <f t="shared" ca="1" si="638"/>
        <v>501970</v>
      </c>
      <c r="GM136" s="5">
        <f t="shared" ca="1" si="638"/>
        <v>37536.300000000003</v>
      </c>
      <c r="GN136" s="5">
        <f t="shared" ca="1" si="638"/>
        <v>98183.1</v>
      </c>
      <c r="GO136" s="5">
        <f t="shared" ca="1" si="638"/>
        <v>0</v>
      </c>
      <c r="GP136" s="5">
        <f t="shared" ca="1" si="638"/>
        <v>749263</v>
      </c>
      <c r="GQ136" s="5">
        <f t="shared" ca="1" si="638"/>
        <v>5008450</v>
      </c>
      <c r="GR136" s="5">
        <f t="shared" ca="1" si="638"/>
        <v>0</v>
      </c>
      <c r="GS136" s="5">
        <f t="shared" ca="1" si="638"/>
        <v>0</v>
      </c>
      <c r="GT136" s="5">
        <f t="shared" ca="1" si="642"/>
        <v>0</v>
      </c>
      <c r="GU136" s="5"/>
      <c r="GV136" s="5">
        <f t="shared" ca="1" si="639"/>
        <v>19450.900000000001</v>
      </c>
      <c r="GW136" s="5">
        <f t="shared" ca="1" si="639"/>
        <v>14063.1</v>
      </c>
      <c r="GX136" s="5">
        <f t="shared" ca="1" si="639"/>
        <v>0</v>
      </c>
      <c r="GY136" s="5">
        <f t="shared" ca="1" si="639"/>
        <v>0</v>
      </c>
      <c r="GZ136" s="5">
        <f t="shared" ca="1" si="639"/>
        <v>0</v>
      </c>
      <c r="HA136" s="5">
        <f t="shared" ca="1" si="639"/>
        <v>0</v>
      </c>
      <c r="HB136" s="5">
        <f t="shared" ca="1" si="639"/>
        <v>5387.72</v>
      </c>
      <c r="HC136" s="5">
        <f t="shared" ca="1" si="639"/>
        <v>0</v>
      </c>
      <c r="HD136" s="5">
        <f t="shared" ca="1" si="639"/>
        <v>0</v>
      </c>
      <c r="HE136" s="5">
        <f t="shared" ca="1" si="639"/>
        <v>0</v>
      </c>
      <c r="HF136" s="5">
        <f t="shared" ca="1" si="639"/>
        <v>0</v>
      </c>
      <c r="HG136" s="5">
        <f t="shared" ca="1" si="643"/>
        <v>0</v>
      </c>
      <c r="HH136" s="5"/>
      <c r="HI136" s="5">
        <f t="shared" ca="1" si="645"/>
        <v>110.63200000000001</v>
      </c>
      <c r="HJ136" s="5">
        <f t="shared" ca="1" si="645"/>
        <v>4.4874999999999998</v>
      </c>
      <c r="HK136" s="5">
        <f t="shared" ca="1" si="645"/>
        <v>34.814799999999998</v>
      </c>
      <c r="HL136" s="5">
        <f t="shared" ca="1" si="645"/>
        <v>24.365600000000001</v>
      </c>
      <c r="HM136" s="5">
        <f t="shared" ca="1" si="645"/>
        <v>2.8952599999999999</v>
      </c>
      <c r="HN136" s="5">
        <f t="shared" ca="1" si="645"/>
        <v>5.4338199999999999</v>
      </c>
      <c r="HO136" s="5">
        <f t="shared" ca="1" si="645"/>
        <v>1.5548900000000001</v>
      </c>
      <c r="HP136" s="5">
        <f t="shared" ca="1" si="645"/>
        <v>37.08</v>
      </c>
      <c r="HQ136" s="5"/>
      <c r="HR136" s="20">
        <f t="shared" ca="1" si="535"/>
        <v>51.017459510739307</v>
      </c>
      <c r="HS136" s="20">
        <f t="shared" ca="1" si="536"/>
        <v>2.8211358536959299</v>
      </c>
      <c r="HT136" s="20">
        <f t="shared" ca="1" si="537"/>
        <v>3.3499653782975556</v>
      </c>
      <c r="HU136" s="20">
        <f t="shared" ca="1" si="538"/>
        <v>3.4351372372836142</v>
      </c>
      <c r="HV136" s="20">
        <f t="shared" ca="1" si="539"/>
        <v>0.25687260569326642</v>
      </c>
      <c r="HW136" s="20">
        <f t="shared" ca="1" si="540"/>
        <v>0.67189756934067946</v>
      </c>
      <c r="HX136" s="20">
        <f t="shared" ca="1" si="541"/>
        <v>1.0805934346726462</v>
      </c>
      <c r="HY136" s="20">
        <f t="shared" ca="1" si="542"/>
        <v>5.1274403486639297</v>
      </c>
      <c r="HZ136" s="20">
        <f t="shared" ca="1" si="543"/>
        <v>34.274385114793944</v>
      </c>
      <c r="IA136" s="20">
        <f t="shared" ca="1" si="544"/>
        <v>0</v>
      </c>
      <c r="IB136" s="20">
        <f t="shared" ca="1" si="545"/>
        <v>0</v>
      </c>
      <c r="IC136" s="5"/>
      <c r="ID136" s="5"/>
      <c r="IE136" s="5"/>
      <c r="IF136" s="5">
        <f t="shared" ca="1" si="574"/>
        <v>6885010</v>
      </c>
      <c r="IG136" s="5">
        <f t="shared" ca="1" si="574"/>
        <v>81.273200000000003</v>
      </c>
      <c r="IH136" s="5">
        <f t="shared" ca="1" si="574"/>
        <v>489524</v>
      </c>
      <c r="II136" s="5">
        <f t="shared" ca="1" si="574"/>
        <v>501970</v>
      </c>
      <c r="IJ136" s="5">
        <f t="shared" ca="1" si="574"/>
        <v>37536.300000000003</v>
      </c>
      <c r="IK136" s="5">
        <f t="shared" ca="1" si="574"/>
        <v>98183.1</v>
      </c>
      <c r="IL136" s="5">
        <f t="shared" ca="1" si="574"/>
        <v>0</v>
      </c>
      <c r="IM136" s="5">
        <f t="shared" ca="1" si="574"/>
        <v>749263</v>
      </c>
      <c r="IN136" s="5">
        <f t="shared" ca="1" si="574"/>
        <v>5008450</v>
      </c>
      <c r="IO136" s="5">
        <f t="shared" ca="1" si="574"/>
        <v>0</v>
      </c>
      <c r="IP136" s="5">
        <f t="shared" ca="1" si="574"/>
        <v>0</v>
      </c>
      <c r="IQ136" s="5">
        <f t="shared" ca="1" si="557"/>
        <v>0</v>
      </c>
      <c r="IR136" s="5"/>
      <c r="IS136" s="5">
        <f t="shared" ca="1" si="575"/>
        <v>19450.900000000001</v>
      </c>
      <c r="IT136" s="5">
        <f t="shared" ca="1" si="575"/>
        <v>14063.1</v>
      </c>
      <c r="IU136" s="5">
        <f t="shared" ca="1" si="575"/>
        <v>0</v>
      </c>
      <c r="IV136" s="5">
        <f t="shared" ca="1" si="575"/>
        <v>0</v>
      </c>
      <c r="IW136" s="5">
        <f t="shared" ca="1" si="575"/>
        <v>0</v>
      </c>
      <c r="IX136" s="5">
        <f t="shared" ca="1" si="575"/>
        <v>0</v>
      </c>
      <c r="IY136" s="5">
        <f t="shared" ca="1" si="575"/>
        <v>5387.72</v>
      </c>
      <c r="IZ136" s="5">
        <f t="shared" ca="1" si="575"/>
        <v>0</v>
      </c>
      <c r="JA136" s="5">
        <f t="shared" ca="1" si="575"/>
        <v>0</v>
      </c>
      <c r="JB136" s="5">
        <f t="shared" ca="1" si="575"/>
        <v>0</v>
      </c>
      <c r="JC136" s="5">
        <f t="shared" ca="1" si="575"/>
        <v>0</v>
      </c>
      <c r="JD136" s="5">
        <f t="shared" ca="1" si="559"/>
        <v>0</v>
      </c>
      <c r="JE136" s="5"/>
      <c r="JF136" s="5">
        <f t="shared" ca="1" si="635"/>
        <v>110.63200000000001</v>
      </c>
      <c r="JG136" s="5">
        <f t="shared" ca="1" si="635"/>
        <v>4.4874999999999998</v>
      </c>
      <c r="JH136" s="5">
        <f t="shared" ca="1" si="635"/>
        <v>34.814799999999998</v>
      </c>
      <c r="JI136" s="5">
        <f t="shared" ca="1" si="635"/>
        <v>24.365600000000001</v>
      </c>
      <c r="JJ136" s="5">
        <f t="shared" ca="1" si="635"/>
        <v>2.8952599999999999</v>
      </c>
      <c r="JK136" s="5">
        <f t="shared" ca="1" si="635"/>
        <v>5.4338199999999999</v>
      </c>
      <c r="JL136" s="5">
        <f t="shared" ca="1" si="635"/>
        <v>1.5548900000000001</v>
      </c>
      <c r="JM136" s="5">
        <f t="shared" ca="1" si="635"/>
        <v>37.08</v>
      </c>
      <c r="JN136" s="5"/>
      <c r="JO136" s="20">
        <f t="shared" ca="1" si="505"/>
        <v>51.017459510739307</v>
      </c>
      <c r="JP136" s="20">
        <f t="shared" ca="1" si="506"/>
        <v>2.8211358536959299</v>
      </c>
      <c r="JQ136" s="20">
        <f t="shared" ca="1" si="507"/>
        <v>3.3499653782975556</v>
      </c>
      <c r="JR136" s="20">
        <f t="shared" ca="1" si="508"/>
        <v>3.4351372372836142</v>
      </c>
      <c r="JS136" s="20">
        <f t="shared" ca="1" si="509"/>
        <v>0.25687260569326642</v>
      </c>
      <c r="JT136" s="20">
        <f t="shared" ca="1" si="510"/>
        <v>0.67189756934067946</v>
      </c>
      <c r="JU136" s="20">
        <f t="shared" ca="1" si="511"/>
        <v>1.0805934346726462</v>
      </c>
      <c r="JV136" s="20">
        <f t="shared" ca="1" si="512"/>
        <v>5.1274403486639297</v>
      </c>
      <c r="JW136" s="20">
        <f t="shared" ca="1" si="513"/>
        <v>34.274385114793944</v>
      </c>
      <c r="JX136" s="20">
        <f t="shared" ca="1" si="514"/>
        <v>0</v>
      </c>
      <c r="JY136" s="20">
        <f t="shared" ca="1" si="515"/>
        <v>0</v>
      </c>
    </row>
    <row r="137" spans="1:285" ht="15" customHeight="1" x14ac:dyDescent="0.25">
      <c r="A137" s="5">
        <f>IF('Old Results'!E117='New Results'!E117,'New Results'!E117,"0")</f>
        <v>24563.1</v>
      </c>
      <c r="B137" s="5">
        <f t="shared" si="561"/>
        <v>500</v>
      </c>
      <c r="C137" s="28">
        <f t="shared" si="413"/>
        <v>116</v>
      </c>
      <c r="D137" s="43">
        <f>'Old Results'!C117</f>
        <v>500006</v>
      </c>
      <c r="E137" s="43">
        <f>'New Results'!C117</f>
        <v>500006</v>
      </c>
      <c r="F137" s="5">
        <f t="shared" ca="1" si="580"/>
        <v>0</v>
      </c>
      <c r="G137" s="5">
        <f t="shared" ca="1" si="581"/>
        <v>0</v>
      </c>
      <c r="H137" s="5">
        <f t="shared" ca="1" si="582"/>
        <v>0</v>
      </c>
      <c r="I137" s="5">
        <f t="shared" ca="1" si="583"/>
        <v>0</v>
      </c>
      <c r="J137" s="5">
        <f t="shared" ca="1" si="584"/>
        <v>0</v>
      </c>
      <c r="K137" s="5">
        <f t="shared" ca="1" si="585"/>
        <v>0</v>
      </c>
      <c r="L137" s="5">
        <f t="shared" ca="1" si="586"/>
        <v>0</v>
      </c>
      <c r="M137" s="5">
        <f t="shared" ca="1" si="587"/>
        <v>0</v>
      </c>
      <c r="N137" s="5">
        <f t="shared" ca="1" si="588"/>
        <v>0</v>
      </c>
      <c r="O137" s="5">
        <f t="shared" ca="1" si="589"/>
        <v>0</v>
      </c>
      <c r="P137" s="5">
        <f t="shared" ca="1" si="590"/>
        <v>0</v>
      </c>
      <c r="Q137" s="5">
        <f t="shared" ca="1" si="590"/>
        <v>0</v>
      </c>
      <c r="R137" s="5">
        <f t="shared" ca="1" si="591"/>
        <v>0</v>
      </c>
      <c r="S137" s="5">
        <f t="shared" ca="1" si="592"/>
        <v>0</v>
      </c>
      <c r="T137" s="5">
        <f t="shared" ca="1" si="593"/>
        <v>0</v>
      </c>
      <c r="U137" s="5">
        <f t="shared" ca="1" si="594"/>
        <v>0</v>
      </c>
      <c r="V137" s="5">
        <f t="shared" ca="1" si="595"/>
        <v>0</v>
      </c>
      <c r="W137" s="5">
        <f t="shared" ca="1" si="596"/>
        <v>0</v>
      </c>
      <c r="X137" s="5">
        <f t="shared" ca="1" si="597"/>
        <v>0</v>
      </c>
      <c r="Y137" s="5">
        <f t="shared" ca="1" si="598"/>
        <v>0</v>
      </c>
      <c r="Z137" s="5">
        <f t="shared" ca="1" si="599"/>
        <v>0</v>
      </c>
      <c r="AA137" s="5">
        <f t="shared" ca="1" si="600"/>
        <v>0</v>
      </c>
      <c r="AB137" s="5">
        <f t="shared" ca="1" si="601"/>
        <v>0</v>
      </c>
      <c r="AC137" s="5">
        <f t="shared" ca="1" si="601"/>
        <v>0</v>
      </c>
      <c r="AD137" s="38">
        <f t="shared" ca="1" si="602"/>
        <v>0</v>
      </c>
      <c r="AE137" s="38">
        <f t="shared" ca="1" si="603"/>
        <v>0</v>
      </c>
      <c r="AF137" s="38">
        <f t="shared" ca="1" si="604"/>
        <v>0</v>
      </c>
      <c r="AG137" s="38">
        <f t="shared" ca="1" si="605"/>
        <v>0</v>
      </c>
      <c r="AH137" s="38">
        <f t="shared" ca="1" si="606"/>
        <v>0</v>
      </c>
      <c r="AI137" s="38">
        <f t="shared" ca="1" si="607"/>
        <v>0</v>
      </c>
      <c r="AJ137" s="38">
        <f t="shared" ca="1" si="608"/>
        <v>0</v>
      </c>
      <c r="AK137" s="38">
        <f t="shared" ca="1" si="609"/>
        <v>0</v>
      </c>
      <c r="AL137" s="34">
        <f t="shared" ca="1" si="631"/>
        <v>36.892304635815513</v>
      </c>
      <c r="AM137" s="34">
        <f t="shared" ca="1" si="632"/>
        <v>36.892304635815513</v>
      </c>
      <c r="AN137" s="25">
        <f t="shared" ca="1" si="462"/>
        <v>0</v>
      </c>
      <c r="AO137" s="35">
        <f t="shared" ca="1" si="576"/>
        <v>176.21199999999999</v>
      </c>
      <c r="AP137" s="35">
        <f t="shared" ca="1" si="577"/>
        <v>176.21199999999999</v>
      </c>
      <c r="AQ137" s="47">
        <f t="shared" ca="1" si="546"/>
        <v>0</v>
      </c>
      <c r="AR137" s="35">
        <f t="shared" ca="1" si="629"/>
        <v>-34.200000000000003</v>
      </c>
      <c r="AS137" s="35">
        <f t="shared" ca="1" si="630"/>
        <v>-34.200000000000003</v>
      </c>
      <c r="AT137" s="49">
        <f t="shared" ca="1" si="547"/>
        <v>0</v>
      </c>
      <c r="AU137" s="5"/>
      <c r="AV137" s="5">
        <f t="shared" ca="1" si="520"/>
        <v>0</v>
      </c>
      <c r="AW137" s="5">
        <f t="shared" ca="1" si="521"/>
        <v>0</v>
      </c>
      <c r="AX137" s="5">
        <f t="shared" ca="1" si="522"/>
        <v>0</v>
      </c>
      <c r="AY137" s="5">
        <f t="shared" ca="1" si="523"/>
        <v>0</v>
      </c>
      <c r="AZ137" s="5">
        <f t="shared" ca="1" si="524"/>
        <v>0</v>
      </c>
      <c r="BA137" s="5">
        <f t="shared" ca="1" si="525"/>
        <v>0</v>
      </c>
      <c r="BB137" s="5">
        <f t="shared" ca="1" si="526"/>
        <v>0</v>
      </c>
      <c r="BC137" s="5">
        <f t="shared" ca="1" si="527"/>
        <v>0</v>
      </c>
      <c r="BD137" s="5">
        <f t="shared" ca="1" si="528"/>
        <v>0</v>
      </c>
      <c r="BE137" s="5">
        <f t="shared" ca="1" si="529"/>
        <v>0</v>
      </c>
      <c r="BF137" s="5">
        <f t="shared" ca="1" si="530"/>
        <v>0</v>
      </c>
      <c r="BG137" s="5">
        <f t="shared" ca="1" si="531"/>
        <v>0</v>
      </c>
      <c r="BH137" s="5">
        <f t="shared" ca="1" si="610"/>
        <v>0</v>
      </c>
      <c r="BI137" s="5">
        <f t="shared" ca="1" si="611"/>
        <v>0</v>
      </c>
      <c r="BJ137" s="5">
        <f t="shared" ca="1" si="612"/>
        <v>0</v>
      </c>
      <c r="BK137" s="5">
        <f t="shared" ca="1" si="613"/>
        <v>0</v>
      </c>
      <c r="BL137" s="5">
        <f t="shared" ca="1" si="614"/>
        <v>0</v>
      </c>
      <c r="BM137" s="5">
        <f t="shared" ca="1" si="615"/>
        <v>0</v>
      </c>
      <c r="BN137" s="5">
        <f t="shared" ca="1" si="616"/>
        <v>0</v>
      </c>
      <c r="BO137" s="5">
        <f t="shared" ca="1" si="617"/>
        <v>0</v>
      </c>
      <c r="BP137" s="5">
        <f t="shared" ca="1" si="618"/>
        <v>0</v>
      </c>
      <c r="BQ137" s="5">
        <f t="shared" ca="1" si="619"/>
        <v>0</v>
      </c>
      <c r="BR137" s="5">
        <f t="shared" ca="1" si="620"/>
        <v>0</v>
      </c>
      <c r="BS137" s="5">
        <f t="shared" ca="1" si="620"/>
        <v>0</v>
      </c>
      <c r="BT137" s="38">
        <f t="shared" ca="1" si="621"/>
        <v>0</v>
      </c>
      <c r="BU137" s="38">
        <f t="shared" ca="1" si="622"/>
        <v>0</v>
      </c>
      <c r="BV137" s="38">
        <f t="shared" ca="1" si="623"/>
        <v>0</v>
      </c>
      <c r="BW137" s="38">
        <f t="shared" ca="1" si="624"/>
        <v>0</v>
      </c>
      <c r="BX137" s="38">
        <f t="shared" ca="1" si="625"/>
        <v>0</v>
      </c>
      <c r="BY137" s="38">
        <f t="shared" ca="1" si="626"/>
        <v>0</v>
      </c>
      <c r="BZ137" s="38">
        <f t="shared" ca="1" si="627"/>
        <v>0</v>
      </c>
      <c r="CA137" s="20">
        <f t="shared" ca="1" si="628"/>
        <v>0</v>
      </c>
      <c r="CB137" s="34">
        <f t="shared" ca="1" si="532"/>
        <v>34.038461269139482</v>
      </c>
      <c r="CC137" s="34">
        <f t="shared" ca="1" si="533"/>
        <v>34.038461269139482</v>
      </c>
      <c r="CD137" s="25">
        <f t="shared" ca="1" si="482"/>
        <v>0</v>
      </c>
      <c r="CE137" s="35">
        <f t="shared" ca="1" si="578"/>
        <v>142.04</v>
      </c>
      <c r="CF137" s="35">
        <f t="shared" ca="1" si="579"/>
        <v>142.04</v>
      </c>
      <c r="CG137" s="47">
        <f t="shared" ca="1" si="633"/>
        <v>0</v>
      </c>
      <c r="CJ137" s="5">
        <f t="shared" ca="1" si="548"/>
        <v>47</v>
      </c>
      <c r="CK137" s="5">
        <f t="shared" ca="1" si="549"/>
        <v>42</v>
      </c>
      <c r="CL137" s="66">
        <f t="shared" ca="1" si="550"/>
        <v>0.1063829787234043</v>
      </c>
      <c r="CO137" s="5">
        <f t="shared" ca="1" si="636"/>
        <v>229564</v>
      </c>
      <c r="CP137" s="5">
        <f t="shared" ca="1" si="636"/>
        <v>0</v>
      </c>
      <c r="CQ137" s="5">
        <f t="shared" ca="1" si="636"/>
        <v>24884.799999999999</v>
      </c>
      <c r="CR137" s="5">
        <f t="shared" ca="1" si="636"/>
        <v>70571.5</v>
      </c>
      <c r="CS137" s="5">
        <f t="shared" ca="1" si="636"/>
        <v>0</v>
      </c>
      <c r="CT137" s="5">
        <f t="shared" ca="1" si="636"/>
        <v>0</v>
      </c>
      <c r="CU137" s="5">
        <f t="shared" ca="1" si="636"/>
        <v>0</v>
      </c>
      <c r="CV137" s="5">
        <f t="shared" ca="1" si="636"/>
        <v>56247.6</v>
      </c>
      <c r="CW137" s="5">
        <f t="shared" ca="1" si="636"/>
        <v>77659.399999999994</v>
      </c>
      <c r="CX137" s="5">
        <f t="shared" ca="1" si="636"/>
        <v>0</v>
      </c>
      <c r="CY137" s="5">
        <f t="shared" ca="1" si="636"/>
        <v>200.149</v>
      </c>
      <c r="CZ137" s="5">
        <f t="shared" ca="1" si="640"/>
        <v>0</v>
      </c>
      <c r="DA137" s="5"/>
      <c r="DB137" s="5">
        <f t="shared" ca="1" si="637"/>
        <v>1229.17</v>
      </c>
      <c r="DC137" s="5">
        <f t="shared" ca="1" si="637"/>
        <v>140.11600000000001</v>
      </c>
      <c r="DD137" s="5">
        <f t="shared" ca="1" si="637"/>
        <v>0</v>
      </c>
      <c r="DE137" s="5">
        <f t="shared" ca="1" si="637"/>
        <v>0</v>
      </c>
      <c r="DF137" s="5">
        <f t="shared" ca="1" si="637"/>
        <v>0</v>
      </c>
      <c r="DG137" s="5">
        <f t="shared" ca="1" si="637"/>
        <v>0</v>
      </c>
      <c r="DH137" s="5">
        <f t="shared" ca="1" si="637"/>
        <v>1089.05</v>
      </c>
      <c r="DI137" s="5">
        <f t="shared" ca="1" si="637"/>
        <v>0</v>
      </c>
      <c r="DJ137" s="5">
        <f t="shared" ca="1" si="637"/>
        <v>0</v>
      </c>
      <c r="DK137" s="5">
        <f t="shared" ca="1" si="637"/>
        <v>0</v>
      </c>
      <c r="DL137" s="5">
        <f t="shared" ca="1" si="637"/>
        <v>0</v>
      </c>
      <c r="DM137" s="5">
        <f t="shared" ca="1" si="641"/>
        <v>0</v>
      </c>
      <c r="DN137" s="5"/>
      <c r="DO137" s="5">
        <f t="shared" ca="1" si="644"/>
        <v>176.21199999999999</v>
      </c>
      <c r="DP137" s="5">
        <f t="shared" ca="1" si="644"/>
        <v>0.95811199999999996</v>
      </c>
      <c r="DQ137" s="5">
        <f t="shared" ca="1" si="644"/>
        <v>47.2712</v>
      </c>
      <c r="DR137" s="5">
        <f t="shared" ca="1" si="644"/>
        <v>67.005899999999997</v>
      </c>
      <c r="DS137" s="5">
        <f t="shared" ca="1" si="644"/>
        <v>0</v>
      </c>
      <c r="DT137" s="5">
        <f t="shared" ca="1" si="644"/>
        <v>0</v>
      </c>
      <c r="DU137" s="5">
        <f t="shared" ca="1" si="644"/>
        <v>6.3870300000000002</v>
      </c>
      <c r="DV137" s="5">
        <f t="shared" ca="1" si="644"/>
        <v>54.589500000000001</v>
      </c>
      <c r="DW137" s="5"/>
      <c r="DX137" s="20">
        <f t="shared" ca="1" si="483"/>
        <v>36.892304635815513</v>
      </c>
      <c r="DY137" s="20">
        <f t="shared" ca="1" si="484"/>
        <v>0.57043288510000789</v>
      </c>
      <c r="DZ137" s="20">
        <f t="shared" ca="1" si="485"/>
        <v>3.4566865582927235</v>
      </c>
      <c r="EA137" s="20">
        <f t="shared" ca="1" si="486"/>
        <v>9.8029140458655455</v>
      </c>
      <c r="EB137" s="20">
        <f t="shared" ca="1" si="487"/>
        <v>0</v>
      </c>
      <c r="EC137" s="20">
        <f t="shared" ca="1" si="488"/>
        <v>0</v>
      </c>
      <c r="ED137" s="20">
        <f t="shared" ca="1" si="489"/>
        <v>4.4336830448925424</v>
      </c>
      <c r="EE137" s="20">
        <f t="shared" ca="1" si="490"/>
        <v>7.8132162145657515</v>
      </c>
      <c r="EF137" s="20">
        <f t="shared" ca="1" si="491"/>
        <v>10.787476857562766</v>
      </c>
      <c r="EG137" s="20">
        <f t="shared" ca="1" si="492"/>
        <v>0</v>
      </c>
      <c r="EH137" s="20">
        <f t="shared" ca="1" si="493"/>
        <v>2.7802206887567123E-2</v>
      </c>
      <c r="EI137" s="5"/>
      <c r="EJ137" s="5"/>
      <c r="EK137" s="5"/>
      <c r="EL137" s="5">
        <f t="shared" ca="1" si="572"/>
        <v>229564</v>
      </c>
      <c r="EM137" s="5">
        <f t="shared" ca="1" si="572"/>
        <v>0</v>
      </c>
      <c r="EN137" s="5">
        <f t="shared" ca="1" si="572"/>
        <v>24884.799999999999</v>
      </c>
      <c r="EO137" s="5">
        <f t="shared" ca="1" si="572"/>
        <v>70571.5</v>
      </c>
      <c r="EP137" s="5">
        <f t="shared" ca="1" si="572"/>
        <v>0</v>
      </c>
      <c r="EQ137" s="5">
        <f t="shared" ca="1" si="572"/>
        <v>0</v>
      </c>
      <c r="ER137" s="5">
        <f t="shared" ca="1" si="572"/>
        <v>0</v>
      </c>
      <c r="ES137" s="5">
        <f t="shared" ca="1" si="572"/>
        <v>56247.6</v>
      </c>
      <c r="ET137" s="5">
        <f t="shared" ca="1" si="572"/>
        <v>77659.399999999994</v>
      </c>
      <c r="EU137" s="5">
        <f t="shared" ca="1" si="572"/>
        <v>0</v>
      </c>
      <c r="EV137" s="5">
        <f t="shared" ca="1" si="572"/>
        <v>200.149</v>
      </c>
      <c r="EW137" s="5">
        <f t="shared" ca="1" si="552"/>
        <v>0</v>
      </c>
      <c r="EX137" s="5"/>
      <c r="EY137" s="5">
        <f t="shared" ca="1" si="573"/>
        <v>1229.17</v>
      </c>
      <c r="EZ137" s="5">
        <f t="shared" ca="1" si="573"/>
        <v>140.11600000000001</v>
      </c>
      <c r="FA137" s="5">
        <f t="shared" ca="1" si="573"/>
        <v>0</v>
      </c>
      <c r="FB137" s="5">
        <f t="shared" ca="1" si="573"/>
        <v>0</v>
      </c>
      <c r="FC137" s="5">
        <f t="shared" ca="1" si="573"/>
        <v>0</v>
      </c>
      <c r="FD137" s="5">
        <f t="shared" ca="1" si="573"/>
        <v>0</v>
      </c>
      <c r="FE137" s="5">
        <f t="shared" ca="1" si="573"/>
        <v>1089.05</v>
      </c>
      <c r="FF137" s="5">
        <f t="shared" ca="1" si="573"/>
        <v>0</v>
      </c>
      <c r="FG137" s="5">
        <f t="shared" ca="1" si="573"/>
        <v>0</v>
      </c>
      <c r="FH137" s="5">
        <f t="shared" ca="1" si="573"/>
        <v>0</v>
      </c>
      <c r="FI137" s="5">
        <f t="shared" ca="1" si="573"/>
        <v>0</v>
      </c>
      <c r="FJ137" s="5">
        <f t="shared" ca="1" si="554"/>
        <v>0</v>
      </c>
      <c r="FK137" s="5"/>
      <c r="FL137" s="5">
        <f t="shared" ca="1" si="634"/>
        <v>176.21199999999999</v>
      </c>
      <c r="FM137" s="5">
        <f t="shared" ca="1" si="634"/>
        <v>0.95811199999999996</v>
      </c>
      <c r="FN137" s="5">
        <f t="shared" ca="1" si="634"/>
        <v>47.2712</v>
      </c>
      <c r="FO137" s="5">
        <f t="shared" ca="1" si="634"/>
        <v>67.005899999999997</v>
      </c>
      <c r="FP137" s="5">
        <f t="shared" ca="1" si="634"/>
        <v>0</v>
      </c>
      <c r="FQ137" s="5">
        <f t="shared" ca="1" si="634"/>
        <v>0</v>
      </c>
      <c r="FR137" s="5">
        <f t="shared" ca="1" si="634"/>
        <v>6.3870300000000002</v>
      </c>
      <c r="FS137" s="5">
        <f t="shared" ca="1" si="634"/>
        <v>54.589500000000001</v>
      </c>
      <c r="FT137" s="5"/>
      <c r="FU137" s="20">
        <f t="shared" ca="1" si="494"/>
        <v>36.892304635815513</v>
      </c>
      <c r="FV137" s="20">
        <f t="shared" ca="1" si="495"/>
        <v>0.57043288510000789</v>
      </c>
      <c r="FW137" s="20">
        <f t="shared" ca="1" si="496"/>
        <v>3.4566865582927235</v>
      </c>
      <c r="FX137" s="20">
        <f t="shared" ca="1" si="497"/>
        <v>9.8029140458655455</v>
      </c>
      <c r="FY137" s="20">
        <f t="shared" ca="1" si="498"/>
        <v>0</v>
      </c>
      <c r="FZ137" s="20">
        <f t="shared" ca="1" si="499"/>
        <v>0</v>
      </c>
      <c r="GA137" s="20">
        <f t="shared" ca="1" si="500"/>
        <v>4.4336830448925424</v>
      </c>
      <c r="GB137" s="20">
        <f t="shared" ca="1" si="501"/>
        <v>7.8132162145657515</v>
      </c>
      <c r="GC137" s="20">
        <f t="shared" ca="1" si="502"/>
        <v>10.787476857562766</v>
      </c>
      <c r="GD137" s="20">
        <f t="shared" ca="1" si="503"/>
        <v>0</v>
      </c>
      <c r="GE137" s="20">
        <f t="shared" ca="1" si="504"/>
        <v>2.7802206887567123E-2</v>
      </c>
      <c r="GF137" s="5"/>
      <c r="GG137" s="5"/>
      <c r="GH137" s="5"/>
      <c r="GI137" s="5">
        <f t="shared" ca="1" si="638"/>
        <v>189794</v>
      </c>
      <c r="GJ137" s="5">
        <f t="shared" ca="1" si="638"/>
        <v>4.07043</v>
      </c>
      <c r="GK137" s="5">
        <f t="shared" ca="1" si="638"/>
        <v>40616.300000000003</v>
      </c>
      <c r="GL137" s="5">
        <f t="shared" ca="1" si="638"/>
        <v>16032.9</v>
      </c>
      <c r="GM137" s="5">
        <f t="shared" ca="1" si="638"/>
        <v>0</v>
      </c>
      <c r="GN137" s="5">
        <f t="shared" ca="1" si="638"/>
        <v>1180.67</v>
      </c>
      <c r="GO137" s="5">
        <f t="shared" ca="1" si="638"/>
        <v>0</v>
      </c>
      <c r="GP137" s="5">
        <f t="shared" ca="1" si="638"/>
        <v>53875.9</v>
      </c>
      <c r="GQ137" s="5">
        <f t="shared" ca="1" si="638"/>
        <v>77659.399999999994</v>
      </c>
      <c r="GR137" s="5">
        <f t="shared" ca="1" si="638"/>
        <v>0</v>
      </c>
      <c r="GS137" s="5">
        <f t="shared" ca="1" si="638"/>
        <v>424.5</v>
      </c>
      <c r="GT137" s="5">
        <f t="shared" ca="1" si="642"/>
        <v>0</v>
      </c>
      <c r="GU137" s="5"/>
      <c r="GV137" s="5">
        <f t="shared" ca="1" si="639"/>
        <v>1885.13</v>
      </c>
      <c r="GW137" s="5">
        <f t="shared" ca="1" si="639"/>
        <v>706.17200000000003</v>
      </c>
      <c r="GX137" s="5">
        <f t="shared" ca="1" si="639"/>
        <v>0</v>
      </c>
      <c r="GY137" s="5">
        <f t="shared" ca="1" si="639"/>
        <v>0</v>
      </c>
      <c r="GZ137" s="5">
        <f t="shared" ca="1" si="639"/>
        <v>0</v>
      </c>
      <c r="HA137" s="5">
        <f t="shared" ca="1" si="639"/>
        <v>0</v>
      </c>
      <c r="HB137" s="5">
        <f t="shared" ca="1" si="639"/>
        <v>1178.96</v>
      </c>
      <c r="HC137" s="5">
        <f t="shared" ca="1" si="639"/>
        <v>0</v>
      </c>
      <c r="HD137" s="5">
        <f t="shared" ca="1" si="639"/>
        <v>0</v>
      </c>
      <c r="HE137" s="5">
        <f t="shared" ca="1" si="639"/>
        <v>0</v>
      </c>
      <c r="HF137" s="5">
        <f t="shared" ca="1" si="639"/>
        <v>0</v>
      </c>
      <c r="HG137" s="5">
        <f t="shared" ca="1" si="643"/>
        <v>0</v>
      </c>
      <c r="HH137" s="5"/>
      <c r="HI137" s="5">
        <f t="shared" ca="1" si="645"/>
        <v>142.04</v>
      </c>
      <c r="HJ137" s="5">
        <f t="shared" ca="1" si="645"/>
        <v>4.8370499999999996</v>
      </c>
      <c r="HK137" s="5">
        <f t="shared" ca="1" si="645"/>
        <v>61.3</v>
      </c>
      <c r="HL137" s="5">
        <f t="shared" ca="1" si="645"/>
        <v>16.0181</v>
      </c>
      <c r="HM137" s="5">
        <f t="shared" ca="1" si="645"/>
        <v>0</v>
      </c>
      <c r="HN137" s="5">
        <f t="shared" ca="1" si="645"/>
        <v>0.82836399999999999</v>
      </c>
      <c r="HO137" s="5">
        <f t="shared" ca="1" si="645"/>
        <v>6.91404</v>
      </c>
      <c r="HP137" s="5">
        <f t="shared" ca="1" si="645"/>
        <v>52.142299999999999</v>
      </c>
      <c r="HQ137" s="5"/>
      <c r="HR137" s="20">
        <f t="shared" ca="1" si="535"/>
        <v>34.038461269139482</v>
      </c>
      <c r="HS137" s="20">
        <f t="shared" ca="1" si="536"/>
        <v>2.8754956950531487</v>
      </c>
      <c r="HT137" s="20">
        <f t="shared" ca="1" si="537"/>
        <v>5.6419106545997861</v>
      </c>
      <c r="HU137" s="20">
        <f t="shared" ca="1" si="538"/>
        <v>2.2270908313690048</v>
      </c>
      <c r="HV137" s="20">
        <f t="shared" ca="1" si="539"/>
        <v>0</v>
      </c>
      <c r="HW137" s="20">
        <f t="shared" ca="1" si="540"/>
        <v>0.16400397506829351</v>
      </c>
      <c r="HX137" s="20">
        <f t="shared" ca="1" si="541"/>
        <v>4.7997199050608437</v>
      </c>
      <c r="HY137" s="20">
        <f t="shared" ca="1" si="542"/>
        <v>7.4837691822286274</v>
      </c>
      <c r="HZ137" s="20">
        <f t="shared" ca="1" si="543"/>
        <v>10.787476857562766</v>
      </c>
      <c r="IA137" s="20">
        <f t="shared" ca="1" si="544"/>
        <v>0</v>
      </c>
      <c r="IB137" s="20">
        <f t="shared" ca="1" si="545"/>
        <v>5.8966254259437939E-2</v>
      </c>
      <c r="IC137" s="5"/>
      <c r="ID137" s="5"/>
      <c r="IE137" s="5"/>
      <c r="IF137" s="5">
        <f t="shared" ca="1" si="574"/>
        <v>189794</v>
      </c>
      <c r="IG137" s="5">
        <f t="shared" ca="1" si="574"/>
        <v>4.07043</v>
      </c>
      <c r="IH137" s="5">
        <f t="shared" ca="1" si="574"/>
        <v>40616.300000000003</v>
      </c>
      <c r="II137" s="5">
        <f t="shared" ca="1" si="574"/>
        <v>16032.9</v>
      </c>
      <c r="IJ137" s="5">
        <f t="shared" ca="1" si="574"/>
        <v>0</v>
      </c>
      <c r="IK137" s="5">
        <f t="shared" ca="1" si="574"/>
        <v>1180.67</v>
      </c>
      <c r="IL137" s="5">
        <f t="shared" ca="1" si="574"/>
        <v>0</v>
      </c>
      <c r="IM137" s="5">
        <f t="shared" ca="1" si="574"/>
        <v>53875.9</v>
      </c>
      <c r="IN137" s="5">
        <f t="shared" ca="1" si="574"/>
        <v>77659.399999999994</v>
      </c>
      <c r="IO137" s="5">
        <f t="shared" ca="1" si="574"/>
        <v>0</v>
      </c>
      <c r="IP137" s="5">
        <f t="shared" ca="1" si="574"/>
        <v>424.5</v>
      </c>
      <c r="IQ137" s="5">
        <f t="shared" ca="1" si="557"/>
        <v>0</v>
      </c>
      <c r="IR137" s="5"/>
      <c r="IS137" s="5">
        <f t="shared" ca="1" si="575"/>
        <v>1885.13</v>
      </c>
      <c r="IT137" s="5">
        <f t="shared" ca="1" si="575"/>
        <v>706.17200000000003</v>
      </c>
      <c r="IU137" s="5">
        <f t="shared" ca="1" si="575"/>
        <v>0</v>
      </c>
      <c r="IV137" s="5">
        <f t="shared" ca="1" si="575"/>
        <v>0</v>
      </c>
      <c r="IW137" s="5">
        <f t="shared" ca="1" si="575"/>
        <v>0</v>
      </c>
      <c r="IX137" s="5">
        <f t="shared" ca="1" si="575"/>
        <v>0</v>
      </c>
      <c r="IY137" s="5">
        <f t="shared" ca="1" si="575"/>
        <v>1178.96</v>
      </c>
      <c r="IZ137" s="5">
        <f t="shared" ca="1" si="575"/>
        <v>0</v>
      </c>
      <c r="JA137" s="5">
        <f t="shared" ca="1" si="575"/>
        <v>0</v>
      </c>
      <c r="JB137" s="5">
        <f t="shared" ca="1" si="575"/>
        <v>0</v>
      </c>
      <c r="JC137" s="5">
        <f t="shared" ca="1" si="575"/>
        <v>0</v>
      </c>
      <c r="JD137" s="5">
        <f t="shared" ca="1" si="559"/>
        <v>0</v>
      </c>
      <c r="JE137" s="5"/>
      <c r="JF137" s="5">
        <f t="shared" ca="1" si="635"/>
        <v>142.04</v>
      </c>
      <c r="JG137" s="5">
        <f t="shared" ca="1" si="635"/>
        <v>4.8370499999999996</v>
      </c>
      <c r="JH137" s="5">
        <f t="shared" ca="1" si="635"/>
        <v>61.3</v>
      </c>
      <c r="JI137" s="5">
        <f t="shared" ca="1" si="635"/>
        <v>16.0181</v>
      </c>
      <c r="JJ137" s="5">
        <f t="shared" ca="1" si="635"/>
        <v>0</v>
      </c>
      <c r="JK137" s="5">
        <f t="shared" ca="1" si="635"/>
        <v>0.82836399999999999</v>
      </c>
      <c r="JL137" s="5">
        <f t="shared" ca="1" si="635"/>
        <v>6.91404</v>
      </c>
      <c r="JM137" s="5">
        <f t="shared" ca="1" si="635"/>
        <v>52.142299999999999</v>
      </c>
      <c r="JN137" s="5"/>
      <c r="JO137" s="20">
        <f t="shared" ca="1" si="505"/>
        <v>34.038461269139482</v>
      </c>
      <c r="JP137" s="20">
        <f t="shared" ca="1" si="506"/>
        <v>2.8754956950531487</v>
      </c>
      <c r="JQ137" s="20">
        <f t="shared" ca="1" si="507"/>
        <v>5.6419106545997861</v>
      </c>
      <c r="JR137" s="20">
        <f t="shared" ca="1" si="508"/>
        <v>2.2270908313690048</v>
      </c>
      <c r="JS137" s="20">
        <f t="shared" ca="1" si="509"/>
        <v>0</v>
      </c>
      <c r="JT137" s="20">
        <f t="shared" ca="1" si="510"/>
        <v>0.16400397506829351</v>
      </c>
      <c r="JU137" s="20">
        <f t="shared" ca="1" si="511"/>
        <v>4.7997199050608437</v>
      </c>
      <c r="JV137" s="20">
        <f t="shared" ca="1" si="512"/>
        <v>7.4837691822286274</v>
      </c>
      <c r="JW137" s="20">
        <f t="shared" ca="1" si="513"/>
        <v>10.787476857562766</v>
      </c>
      <c r="JX137" s="20">
        <f t="shared" ca="1" si="514"/>
        <v>0</v>
      </c>
      <c r="JY137" s="20">
        <f t="shared" ca="1" si="515"/>
        <v>5.8966254259437939E-2</v>
      </c>
    </row>
    <row r="138" spans="1:285" ht="15" customHeight="1" x14ac:dyDescent="0.25">
      <c r="A138" s="5">
        <f>IF('Old Results'!E118='New Results'!E118,'New Results'!E118,"0")</f>
        <v>24563.1</v>
      </c>
      <c r="B138" s="5">
        <f t="shared" si="561"/>
        <v>500</v>
      </c>
      <c r="C138" s="28">
        <f t="shared" si="413"/>
        <v>117</v>
      </c>
      <c r="D138" s="43">
        <f>'Old Results'!C118</f>
        <v>500007</v>
      </c>
      <c r="E138" s="43">
        <f>'New Results'!C118</f>
        <v>500007</v>
      </c>
      <c r="F138" s="5">
        <f t="shared" ca="1" si="580"/>
        <v>0</v>
      </c>
      <c r="G138" s="5">
        <f t="shared" ca="1" si="581"/>
        <v>0</v>
      </c>
      <c r="H138" s="5">
        <f t="shared" ca="1" si="582"/>
        <v>0</v>
      </c>
      <c r="I138" s="5">
        <f t="shared" ca="1" si="583"/>
        <v>0</v>
      </c>
      <c r="J138" s="5">
        <f t="shared" ca="1" si="584"/>
        <v>0</v>
      </c>
      <c r="K138" s="5">
        <f t="shared" ca="1" si="585"/>
        <v>0</v>
      </c>
      <c r="L138" s="5">
        <f t="shared" ca="1" si="586"/>
        <v>0</v>
      </c>
      <c r="M138" s="5">
        <f t="shared" ca="1" si="587"/>
        <v>0</v>
      </c>
      <c r="N138" s="5">
        <f t="shared" ca="1" si="588"/>
        <v>0</v>
      </c>
      <c r="O138" s="5">
        <f t="shared" ca="1" si="589"/>
        <v>0</v>
      </c>
      <c r="P138" s="5">
        <f t="shared" ca="1" si="590"/>
        <v>0</v>
      </c>
      <c r="Q138" s="5">
        <f t="shared" ca="1" si="590"/>
        <v>0</v>
      </c>
      <c r="R138" s="5">
        <f t="shared" ca="1" si="591"/>
        <v>0</v>
      </c>
      <c r="S138" s="5">
        <f t="shared" ca="1" si="592"/>
        <v>0</v>
      </c>
      <c r="T138" s="5">
        <f t="shared" ca="1" si="593"/>
        <v>0</v>
      </c>
      <c r="U138" s="5">
        <f t="shared" ca="1" si="594"/>
        <v>0</v>
      </c>
      <c r="V138" s="5">
        <f t="shared" ca="1" si="595"/>
        <v>0</v>
      </c>
      <c r="W138" s="5">
        <f t="shared" ca="1" si="596"/>
        <v>0</v>
      </c>
      <c r="X138" s="5">
        <f t="shared" ca="1" si="597"/>
        <v>0</v>
      </c>
      <c r="Y138" s="5">
        <f t="shared" ca="1" si="598"/>
        <v>0</v>
      </c>
      <c r="Z138" s="5">
        <f t="shared" ca="1" si="599"/>
        <v>0</v>
      </c>
      <c r="AA138" s="5">
        <f t="shared" ca="1" si="600"/>
        <v>0</v>
      </c>
      <c r="AB138" s="5">
        <f t="shared" ca="1" si="601"/>
        <v>0</v>
      </c>
      <c r="AC138" s="5">
        <f t="shared" ca="1" si="601"/>
        <v>0</v>
      </c>
      <c r="AD138" s="38">
        <f t="shared" ca="1" si="602"/>
        <v>0</v>
      </c>
      <c r="AE138" s="38">
        <f t="shared" ca="1" si="603"/>
        <v>0</v>
      </c>
      <c r="AF138" s="38">
        <f t="shared" ca="1" si="604"/>
        <v>0</v>
      </c>
      <c r="AG138" s="38">
        <f t="shared" ca="1" si="605"/>
        <v>0</v>
      </c>
      <c r="AH138" s="38">
        <f t="shared" ca="1" si="606"/>
        <v>0</v>
      </c>
      <c r="AI138" s="38">
        <f t="shared" ca="1" si="607"/>
        <v>0</v>
      </c>
      <c r="AJ138" s="38">
        <f t="shared" ca="1" si="608"/>
        <v>0</v>
      </c>
      <c r="AK138" s="38">
        <f t="shared" ca="1" si="609"/>
        <v>0</v>
      </c>
      <c r="AL138" s="34">
        <f t="shared" ca="1" si="631"/>
        <v>35.513400507264961</v>
      </c>
      <c r="AM138" s="34">
        <f t="shared" ca="1" si="632"/>
        <v>35.513400507264961</v>
      </c>
      <c r="AN138" s="25">
        <f t="shared" ca="1" si="462"/>
        <v>0</v>
      </c>
      <c r="AO138" s="35">
        <f t="shared" ca="1" si="576"/>
        <v>171.33699999999999</v>
      </c>
      <c r="AP138" s="35">
        <f t="shared" ca="1" si="577"/>
        <v>171.33699999999999</v>
      </c>
      <c r="AQ138" s="47">
        <f t="shared" ca="1" si="546"/>
        <v>0</v>
      </c>
      <c r="AR138" s="35">
        <f t="shared" ca="1" si="629"/>
        <v>-34.4</v>
      </c>
      <c r="AS138" s="35">
        <f t="shared" ca="1" si="630"/>
        <v>-34.4</v>
      </c>
      <c r="AT138" s="49">
        <f t="shared" ca="1" si="547"/>
        <v>0</v>
      </c>
      <c r="AU138" s="5"/>
      <c r="AV138" s="5">
        <f t="shared" ca="1" si="520"/>
        <v>0</v>
      </c>
      <c r="AW138" s="5">
        <f t="shared" ca="1" si="521"/>
        <v>0</v>
      </c>
      <c r="AX138" s="5">
        <f t="shared" ca="1" si="522"/>
        <v>0</v>
      </c>
      <c r="AY138" s="5">
        <f t="shared" ca="1" si="523"/>
        <v>0</v>
      </c>
      <c r="AZ138" s="5">
        <f t="shared" ca="1" si="524"/>
        <v>0</v>
      </c>
      <c r="BA138" s="5">
        <f t="shared" ca="1" si="525"/>
        <v>0</v>
      </c>
      <c r="BB138" s="5">
        <f t="shared" ca="1" si="526"/>
        <v>0</v>
      </c>
      <c r="BC138" s="5">
        <f t="shared" ca="1" si="527"/>
        <v>0</v>
      </c>
      <c r="BD138" s="5">
        <f t="shared" ca="1" si="528"/>
        <v>0</v>
      </c>
      <c r="BE138" s="5">
        <f t="shared" ca="1" si="529"/>
        <v>0</v>
      </c>
      <c r="BF138" s="5">
        <f t="shared" ca="1" si="530"/>
        <v>0</v>
      </c>
      <c r="BG138" s="5">
        <f t="shared" ca="1" si="531"/>
        <v>0</v>
      </c>
      <c r="BH138" s="5">
        <f t="shared" ca="1" si="610"/>
        <v>0</v>
      </c>
      <c r="BI138" s="5">
        <f t="shared" ca="1" si="611"/>
        <v>0</v>
      </c>
      <c r="BJ138" s="5">
        <f t="shared" ca="1" si="612"/>
        <v>0</v>
      </c>
      <c r="BK138" s="5">
        <f t="shared" ca="1" si="613"/>
        <v>0</v>
      </c>
      <c r="BL138" s="5">
        <f t="shared" ca="1" si="614"/>
        <v>0</v>
      </c>
      <c r="BM138" s="5">
        <f t="shared" ca="1" si="615"/>
        <v>0</v>
      </c>
      <c r="BN138" s="5">
        <f t="shared" ca="1" si="616"/>
        <v>0</v>
      </c>
      <c r="BO138" s="5">
        <f t="shared" ca="1" si="617"/>
        <v>0</v>
      </c>
      <c r="BP138" s="5">
        <f t="shared" ca="1" si="618"/>
        <v>0</v>
      </c>
      <c r="BQ138" s="5">
        <f t="shared" ca="1" si="619"/>
        <v>0</v>
      </c>
      <c r="BR138" s="5">
        <f t="shared" ca="1" si="620"/>
        <v>0</v>
      </c>
      <c r="BS138" s="5">
        <f t="shared" ca="1" si="620"/>
        <v>0</v>
      </c>
      <c r="BT138" s="38">
        <f t="shared" ca="1" si="621"/>
        <v>0</v>
      </c>
      <c r="BU138" s="38">
        <f t="shared" ca="1" si="622"/>
        <v>0</v>
      </c>
      <c r="BV138" s="38">
        <f t="shared" ca="1" si="623"/>
        <v>0</v>
      </c>
      <c r="BW138" s="38">
        <f t="shared" ca="1" si="624"/>
        <v>0</v>
      </c>
      <c r="BX138" s="38">
        <f t="shared" ca="1" si="625"/>
        <v>0</v>
      </c>
      <c r="BY138" s="38">
        <f t="shared" ca="1" si="626"/>
        <v>0</v>
      </c>
      <c r="BZ138" s="38">
        <f t="shared" ca="1" si="627"/>
        <v>0</v>
      </c>
      <c r="CA138" s="20">
        <f t="shared" ca="1" si="628"/>
        <v>0</v>
      </c>
      <c r="CB138" s="34">
        <f t="shared" ca="1" si="532"/>
        <v>31.947850393476394</v>
      </c>
      <c r="CC138" s="34">
        <f t="shared" ca="1" si="533"/>
        <v>31.947850393476394</v>
      </c>
      <c r="CD138" s="25">
        <f t="shared" ca="1" si="482"/>
        <v>0</v>
      </c>
      <c r="CE138" s="35">
        <f t="shared" ca="1" si="578"/>
        <v>136.93100000000001</v>
      </c>
      <c r="CF138" s="35">
        <f t="shared" ca="1" si="579"/>
        <v>136.93100000000001</v>
      </c>
      <c r="CG138" s="47">
        <f t="shared" ca="1" si="633"/>
        <v>0</v>
      </c>
      <c r="CJ138" s="5">
        <f t="shared" ca="1" si="548"/>
        <v>45</v>
      </c>
      <c r="CK138" s="5">
        <f t="shared" ca="1" si="549"/>
        <v>41</v>
      </c>
      <c r="CL138" s="66">
        <f t="shared" ca="1" si="550"/>
        <v>8.8888888888888906E-2</v>
      </c>
      <c r="CO138" s="5">
        <f t="shared" ca="1" si="636"/>
        <v>222384</v>
      </c>
      <c r="CP138" s="5">
        <f t="shared" ca="1" si="636"/>
        <v>0</v>
      </c>
      <c r="CQ138" s="5">
        <f t="shared" ca="1" si="636"/>
        <v>16260.6</v>
      </c>
      <c r="CR138" s="5">
        <f t="shared" ca="1" si="636"/>
        <v>70571.5</v>
      </c>
      <c r="CS138" s="5">
        <f t="shared" ca="1" si="636"/>
        <v>0</v>
      </c>
      <c r="CT138" s="5">
        <f t="shared" ca="1" si="636"/>
        <v>0</v>
      </c>
      <c r="CU138" s="5">
        <f t="shared" ca="1" si="636"/>
        <v>0</v>
      </c>
      <c r="CV138" s="5">
        <f t="shared" ca="1" si="636"/>
        <v>57690.5</v>
      </c>
      <c r="CW138" s="5">
        <f t="shared" ca="1" si="636"/>
        <v>77659.399999999994</v>
      </c>
      <c r="CX138" s="5">
        <f t="shared" ca="1" si="636"/>
        <v>0</v>
      </c>
      <c r="CY138" s="5">
        <f t="shared" ca="1" si="636"/>
        <v>201.45599999999999</v>
      </c>
      <c r="CZ138" s="5">
        <f t="shared" ca="1" si="640"/>
        <v>0</v>
      </c>
      <c r="DA138" s="5"/>
      <c r="DB138" s="5">
        <f t="shared" ca="1" si="637"/>
        <v>1135.45</v>
      </c>
      <c r="DC138" s="5">
        <f t="shared" ca="1" si="637"/>
        <v>63.098999999999997</v>
      </c>
      <c r="DD138" s="5">
        <f t="shared" ca="1" si="637"/>
        <v>0</v>
      </c>
      <c r="DE138" s="5">
        <f t="shared" ca="1" si="637"/>
        <v>0</v>
      </c>
      <c r="DF138" s="5">
        <f t="shared" ca="1" si="637"/>
        <v>0</v>
      </c>
      <c r="DG138" s="5">
        <f t="shared" ca="1" si="637"/>
        <v>0</v>
      </c>
      <c r="DH138" s="5">
        <f t="shared" ca="1" si="637"/>
        <v>1072.3499999999999</v>
      </c>
      <c r="DI138" s="5">
        <f t="shared" ca="1" si="637"/>
        <v>0</v>
      </c>
      <c r="DJ138" s="5">
        <f t="shared" ca="1" si="637"/>
        <v>0</v>
      </c>
      <c r="DK138" s="5">
        <f t="shared" ca="1" si="637"/>
        <v>0</v>
      </c>
      <c r="DL138" s="5">
        <f t="shared" ca="1" si="637"/>
        <v>0</v>
      </c>
      <c r="DM138" s="5">
        <f t="shared" ca="1" si="641"/>
        <v>0</v>
      </c>
      <c r="DN138" s="5"/>
      <c r="DO138" s="5">
        <f t="shared" ca="1" si="644"/>
        <v>171.33699999999999</v>
      </c>
      <c r="DP138" s="5">
        <f t="shared" ca="1" si="644"/>
        <v>0.42986400000000002</v>
      </c>
      <c r="DQ138" s="5">
        <f t="shared" ca="1" si="644"/>
        <v>38.373399999999997</v>
      </c>
      <c r="DR138" s="5">
        <f t="shared" ca="1" si="644"/>
        <v>68.027799999999999</v>
      </c>
      <c r="DS138" s="5">
        <f t="shared" ca="1" si="644"/>
        <v>0</v>
      </c>
      <c r="DT138" s="5">
        <f t="shared" ca="1" si="644"/>
        <v>0</v>
      </c>
      <c r="DU138" s="5">
        <f t="shared" ca="1" si="644"/>
        <v>6.3344300000000002</v>
      </c>
      <c r="DV138" s="5">
        <f t="shared" ca="1" si="644"/>
        <v>58.170999999999999</v>
      </c>
      <c r="DW138" s="5"/>
      <c r="DX138" s="20">
        <f t="shared" ca="1" si="483"/>
        <v>35.513400507264961</v>
      </c>
      <c r="DY138" s="20">
        <f t="shared" ca="1" si="484"/>
        <v>0.25688532799198799</v>
      </c>
      <c r="DZ138" s="20">
        <f t="shared" ca="1" si="485"/>
        <v>2.2587200801201806</v>
      </c>
      <c r="EA138" s="20">
        <f t="shared" ca="1" si="486"/>
        <v>9.8029140458655455</v>
      </c>
      <c r="EB138" s="20">
        <f t="shared" ca="1" si="487"/>
        <v>0</v>
      </c>
      <c r="EC138" s="20">
        <f t="shared" ca="1" si="488"/>
        <v>0</v>
      </c>
      <c r="ED138" s="20">
        <f t="shared" ca="1" si="489"/>
        <v>4.3656948837890983</v>
      </c>
      <c r="EE138" s="20">
        <f t="shared" ca="1" si="490"/>
        <v>8.0136459160285156</v>
      </c>
      <c r="EF138" s="20">
        <f t="shared" ca="1" si="491"/>
        <v>10.787476857562766</v>
      </c>
      <c r="EG138" s="20">
        <f t="shared" ca="1" si="492"/>
        <v>0</v>
      </c>
      <c r="EH138" s="20">
        <f t="shared" ca="1" si="493"/>
        <v>2.7983759053213965E-2</v>
      </c>
      <c r="EI138" s="5"/>
      <c r="EJ138" s="5"/>
      <c r="EK138" s="5"/>
      <c r="EL138" s="5">
        <f t="shared" ca="1" si="572"/>
        <v>222384</v>
      </c>
      <c r="EM138" s="5">
        <f t="shared" ca="1" si="572"/>
        <v>0</v>
      </c>
      <c r="EN138" s="5">
        <f t="shared" ca="1" si="572"/>
        <v>16260.6</v>
      </c>
      <c r="EO138" s="5">
        <f t="shared" ca="1" si="572"/>
        <v>70571.5</v>
      </c>
      <c r="EP138" s="5">
        <f t="shared" ref="EL138:EW153" ca="1" si="646">OFFSET(INDIRECT($D$21),$C138,EP$19)</f>
        <v>0</v>
      </c>
      <c r="EQ138" s="5">
        <f t="shared" ca="1" si="646"/>
        <v>0</v>
      </c>
      <c r="ER138" s="5">
        <f t="shared" ca="1" si="646"/>
        <v>0</v>
      </c>
      <c r="ES138" s="5">
        <f t="shared" ca="1" si="646"/>
        <v>57690.5</v>
      </c>
      <c r="ET138" s="5">
        <f t="shared" ca="1" si="646"/>
        <v>77659.399999999994</v>
      </c>
      <c r="EU138" s="5">
        <f t="shared" ca="1" si="646"/>
        <v>0</v>
      </c>
      <c r="EV138" s="5">
        <f t="shared" ca="1" si="646"/>
        <v>201.45599999999999</v>
      </c>
      <c r="EW138" s="5">
        <f t="shared" ca="1" si="646"/>
        <v>0</v>
      </c>
      <c r="EX138" s="5"/>
      <c r="EY138" s="5">
        <f t="shared" ca="1" si="573"/>
        <v>1135.45</v>
      </c>
      <c r="EZ138" s="5">
        <f t="shared" ca="1" si="573"/>
        <v>63.098999999999997</v>
      </c>
      <c r="FA138" s="5">
        <f t="shared" ca="1" si="573"/>
        <v>0</v>
      </c>
      <c r="FB138" s="5">
        <f t="shared" ca="1" si="573"/>
        <v>0</v>
      </c>
      <c r="FC138" s="5">
        <f t="shared" ref="EY138:FJ153" ca="1" si="647">OFFSET(INDIRECT($D$21),$C138,FC$19)</f>
        <v>0</v>
      </c>
      <c r="FD138" s="5">
        <f t="shared" ca="1" si="647"/>
        <v>0</v>
      </c>
      <c r="FE138" s="5">
        <f t="shared" ca="1" si="647"/>
        <v>1072.3499999999999</v>
      </c>
      <c r="FF138" s="5">
        <f t="shared" ca="1" si="647"/>
        <v>0</v>
      </c>
      <c r="FG138" s="5">
        <f t="shared" ca="1" si="647"/>
        <v>0</v>
      </c>
      <c r="FH138" s="5">
        <f t="shared" ca="1" si="647"/>
        <v>0</v>
      </c>
      <c r="FI138" s="5">
        <f t="shared" ca="1" si="647"/>
        <v>0</v>
      </c>
      <c r="FJ138" s="5">
        <f t="shared" ca="1" si="647"/>
        <v>0</v>
      </c>
      <c r="FK138" s="5"/>
      <c r="FL138" s="5">
        <f t="shared" ca="1" si="634"/>
        <v>171.33699999999999</v>
      </c>
      <c r="FM138" s="5">
        <f t="shared" ca="1" si="634"/>
        <v>0.42986400000000002</v>
      </c>
      <c r="FN138" s="5">
        <f t="shared" ca="1" si="634"/>
        <v>38.373399999999997</v>
      </c>
      <c r="FO138" s="5">
        <f t="shared" ca="1" si="634"/>
        <v>68.027799999999999</v>
      </c>
      <c r="FP138" s="5">
        <f t="shared" ca="1" si="634"/>
        <v>0</v>
      </c>
      <c r="FQ138" s="5">
        <f t="shared" ca="1" si="634"/>
        <v>0</v>
      </c>
      <c r="FR138" s="5">
        <f t="shared" ca="1" si="634"/>
        <v>6.3344300000000002</v>
      </c>
      <c r="FS138" s="5">
        <f t="shared" ca="1" si="634"/>
        <v>58.170999999999999</v>
      </c>
      <c r="FT138" s="5"/>
      <c r="FU138" s="20">
        <f t="shared" ca="1" si="494"/>
        <v>35.513400507264961</v>
      </c>
      <c r="FV138" s="20">
        <f t="shared" ca="1" si="495"/>
        <v>0.25688532799198799</v>
      </c>
      <c r="FW138" s="20">
        <f t="shared" ca="1" si="496"/>
        <v>2.2587200801201806</v>
      </c>
      <c r="FX138" s="20">
        <f t="shared" ca="1" si="497"/>
        <v>9.8029140458655455</v>
      </c>
      <c r="FY138" s="20">
        <f t="shared" ca="1" si="498"/>
        <v>0</v>
      </c>
      <c r="FZ138" s="20">
        <f t="shared" ca="1" si="499"/>
        <v>0</v>
      </c>
      <c r="GA138" s="20">
        <f t="shared" ca="1" si="500"/>
        <v>4.3656948837890983</v>
      </c>
      <c r="GB138" s="20">
        <f t="shared" ca="1" si="501"/>
        <v>8.0136459160285156</v>
      </c>
      <c r="GC138" s="20">
        <f t="shared" ca="1" si="502"/>
        <v>10.787476857562766</v>
      </c>
      <c r="GD138" s="20">
        <f t="shared" ca="1" si="503"/>
        <v>0</v>
      </c>
      <c r="GE138" s="20">
        <f t="shared" ca="1" si="504"/>
        <v>2.7983759053213965E-2</v>
      </c>
      <c r="GF138" s="5"/>
      <c r="GG138" s="5"/>
      <c r="GH138" s="5"/>
      <c r="GI138" s="5">
        <f t="shared" ca="1" si="638"/>
        <v>184287</v>
      </c>
      <c r="GJ138" s="5">
        <f t="shared" ca="1" si="638"/>
        <v>2.2504300000000002</v>
      </c>
      <c r="GK138" s="5">
        <f t="shared" ca="1" si="638"/>
        <v>34042.300000000003</v>
      </c>
      <c r="GL138" s="5">
        <f t="shared" ca="1" si="638"/>
        <v>15845.2</v>
      </c>
      <c r="GM138" s="5">
        <f t="shared" ca="1" si="638"/>
        <v>0</v>
      </c>
      <c r="GN138" s="5">
        <f t="shared" ca="1" si="638"/>
        <v>876.78300000000002</v>
      </c>
      <c r="GO138" s="5">
        <f t="shared" ca="1" si="638"/>
        <v>0</v>
      </c>
      <c r="GP138" s="5">
        <f t="shared" ca="1" si="638"/>
        <v>55436.3</v>
      </c>
      <c r="GQ138" s="5">
        <f t="shared" ca="1" si="638"/>
        <v>77659.399999999994</v>
      </c>
      <c r="GR138" s="5">
        <f t="shared" ca="1" si="638"/>
        <v>0</v>
      </c>
      <c r="GS138" s="5">
        <f t="shared" ca="1" si="638"/>
        <v>424.5</v>
      </c>
      <c r="GT138" s="5">
        <f t="shared" ca="1" si="642"/>
        <v>0</v>
      </c>
      <c r="GU138" s="5"/>
      <c r="GV138" s="5">
        <f t="shared" ca="1" si="639"/>
        <v>1559.51</v>
      </c>
      <c r="GW138" s="5">
        <f t="shared" ca="1" si="639"/>
        <v>398.303</v>
      </c>
      <c r="GX138" s="5">
        <f t="shared" ca="1" si="639"/>
        <v>0</v>
      </c>
      <c r="GY138" s="5">
        <f t="shared" ca="1" si="639"/>
        <v>0</v>
      </c>
      <c r="GZ138" s="5">
        <f t="shared" ca="1" si="639"/>
        <v>0</v>
      </c>
      <c r="HA138" s="5">
        <f t="shared" ca="1" si="639"/>
        <v>0</v>
      </c>
      <c r="HB138" s="5">
        <f t="shared" ca="1" si="639"/>
        <v>1161.21</v>
      </c>
      <c r="HC138" s="5">
        <f t="shared" ca="1" si="639"/>
        <v>0</v>
      </c>
      <c r="HD138" s="5">
        <f t="shared" ca="1" si="639"/>
        <v>0</v>
      </c>
      <c r="HE138" s="5">
        <f t="shared" ca="1" si="639"/>
        <v>0</v>
      </c>
      <c r="HF138" s="5">
        <f t="shared" ca="1" si="639"/>
        <v>0</v>
      </c>
      <c r="HG138" s="5">
        <f t="shared" ca="1" si="643"/>
        <v>0</v>
      </c>
      <c r="HH138" s="5"/>
      <c r="HI138" s="5">
        <f t="shared" ca="1" si="645"/>
        <v>136.93100000000001</v>
      </c>
      <c r="HJ138" s="5">
        <f t="shared" ca="1" si="645"/>
        <v>2.76295</v>
      </c>
      <c r="HK138" s="5">
        <f t="shared" ca="1" si="645"/>
        <v>54.660499999999999</v>
      </c>
      <c r="HL138" s="5">
        <f t="shared" ca="1" si="645"/>
        <v>16.081399999999999</v>
      </c>
      <c r="HM138" s="5">
        <f t="shared" ca="1" si="645"/>
        <v>0</v>
      </c>
      <c r="HN138" s="5">
        <f t="shared" ca="1" si="645"/>
        <v>0.62939199999999995</v>
      </c>
      <c r="HO138" s="5">
        <f t="shared" ca="1" si="645"/>
        <v>6.85921</v>
      </c>
      <c r="HP138" s="5">
        <f t="shared" ca="1" si="645"/>
        <v>55.937399999999997</v>
      </c>
      <c r="HQ138" s="5"/>
      <c r="HR138" s="20">
        <f t="shared" ca="1" si="535"/>
        <v>31.947850393476394</v>
      </c>
      <c r="HS138" s="20">
        <f t="shared" ca="1" si="536"/>
        <v>1.6218628132100594</v>
      </c>
      <c r="HT138" s="20">
        <f t="shared" ca="1" si="537"/>
        <v>4.7287324319813058</v>
      </c>
      <c r="HU138" s="20">
        <f t="shared" ca="1" si="538"/>
        <v>2.2010178845504034</v>
      </c>
      <c r="HV138" s="20">
        <f t="shared" ca="1" si="539"/>
        <v>0</v>
      </c>
      <c r="HW138" s="20">
        <f t="shared" ca="1" si="540"/>
        <v>0.12179177693369322</v>
      </c>
      <c r="HX138" s="20">
        <f t="shared" ca="1" si="541"/>
        <v>4.7274570392173629</v>
      </c>
      <c r="HY138" s="20">
        <f t="shared" ca="1" si="542"/>
        <v>7.7005205206183263</v>
      </c>
      <c r="HZ138" s="20">
        <f t="shared" ca="1" si="543"/>
        <v>10.787476857562766</v>
      </c>
      <c r="IA138" s="20">
        <f t="shared" ca="1" si="544"/>
        <v>0</v>
      </c>
      <c r="IB138" s="20">
        <f t="shared" ca="1" si="545"/>
        <v>5.8966254259437939E-2</v>
      </c>
      <c r="IC138" s="5"/>
      <c r="ID138" s="5"/>
      <c r="IE138" s="5"/>
      <c r="IF138" s="5">
        <f t="shared" ca="1" si="574"/>
        <v>184287</v>
      </c>
      <c r="IG138" s="5">
        <f t="shared" ca="1" si="574"/>
        <v>2.2504300000000002</v>
      </c>
      <c r="IH138" s="5">
        <f t="shared" ca="1" si="574"/>
        <v>34042.300000000003</v>
      </c>
      <c r="II138" s="5">
        <f t="shared" ca="1" si="574"/>
        <v>15845.2</v>
      </c>
      <c r="IJ138" s="5">
        <f t="shared" ref="IF138:IQ153" ca="1" si="648">OFFSET(INDIRECT($D$21),$C138,IJ$19)</f>
        <v>0</v>
      </c>
      <c r="IK138" s="5">
        <f t="shared" ca="1" si="648"/>
        <v>876.78300000000002</v>
      </c>
      <c r="IL138" s="5">
        <f t="shared" ca="1" si="648"/>
        <v>0</v>
      </c>
      <c r="IM138" s="5">
        <f t="shared" ca="1" si="648"/>
        <v>55436.3</v>
      </c>
      <c r="IN138" s="5">
        <f t="shared" ca="1" si="648"/>
        <v>77659.399999999994</v>
      </c>
      <c r="IO138" s="5">
        <f t="shared" ca="1" si="648"/>
        <v>0</v>
      </c>
      <c r="IP138" s="5">
        <f t="shared" ca="1" si="648"/>
        <v>424.5</v>
      </c>
      <c r="IQ138" s="5">
        <f t="shared" ca="1" si="648"/>
        <v>0</v>
      </c>
      <c r="IR138" s="5"/>
      <c r="IS138" s="5">
        <f t="shared" ca="1" si="575"/>
        <v>1559.51</v>
      </c>
      <c r="IT138" s="5">
        <f t="shared" ca="1" si="575"/>
        <v>398.303</v>
      </c>
      <c r="IU138" s="5">
        <f t="shared" ca="1" si="575"/>
        <v>0</v>
      </c>
      <c r="IV138" s="5">
        <f t="shared" ca="1" si="575"/>
        <v>0</v>
      </c>
      <c r="IW138" s="5">
        <f t="shared" ref="IS138:JD153" ca="1" si="649">OFFSET(INDIRECT($D$21),$C138,IW$19)</f>
        <v>0</v>
      </c>
      <c r="IX138" s="5">
        <f t="shared" ca="1" si="649"/>
        <v>0</v>
      </c>
      <c r="IY138" s="5">
        <f t="shared" ca="1" si="649"/>
        <v>1161.21</v>
      </c>
      <c r="IZ138" s="5">
        <f t="shared" ca="1" si="649"/>
        <v>0</v>
      </c>
      <c r="JA138" s="5">
        <f t="shared" ca="1" si="649"/>
        <v>0</v>
      </c>
      <c r="JB138" s="5">
        <f t="shared" ca="1" si="649"/>
        <v>0</v>
      </c>
      <c r="JC138" s="5">
        <f t="shared" ca="1" si="649"/>
        <v>0</v>
      </c>
      <c r="JD138" s="5">
        <f t="shared" ca="1" si="649"/>
        <v>0</v>
      </c>
      <c r="JE138" s="5"/>
      <c r="JF138" s="5">
        <f t="shared" ca="1" si="635"/>
        <v>136.93100000000001</v>
      </c>
      <c r="JG138" s="5">
        <f t="shared" ca="1" si="635"/>
        <v>2.76295</v>
      </c>
      <c r="JH138" s="5">
        <f t="shared" ca="1" si="635"/>
        <v>54.660499999999999</v>
      </c>
      <c r="JI138" s="5">
        <f t="shared" ca="1" si="635"/>
        <v>16.081399999999999</v>
      </c>
      <c r="JJ138" s="5">
        <f t="shared" ca="1" si="635"/>
        <v>0</v>
      </c>
      <c r="JK138" s="5">
        <f t="shared" ca="1" si="635"/>
        <v>0.62939199999999995</v>
      </c>
      <c r="JL138" s="5">
        <f t="shared" ca="1" si="635"/>
        <v>6.85921</v>
      </c>
      <c r="JM138" s="5">
        <f t="shared" ca="1" si="635"/>
        <v>55.937399999999997</v>
      </c>
      <c r="JN138" s="5"/>
      <c r="JO138" s="20">
        <f t="shared" ca="1" si="505"/>
        <v>31.947850393476394</v>
      </c>
      <c r="JP138" s="20">
        <f t="shared" ca="1" si="506"/>
        <v>1.6218628132100594</v>
      </c>
      <c r="JQ138" s="20">
        <f t="shared" ca="1" si="507"/>
        <v>4.7287324319813058</v>
      </c>
      <c r="JR138" s="20">
        <f t="shared" ca="1" si="508"/>
        <v>2.2010178845504034</v>
      </c>
      <c r="JS138" s="20">
        <f t="shared" ca="1" si="509"/>
        <v>0</v>
      </c>
      <c r="JT138" s="20">
        <f t="shared" ca="1" si="510"/>
        <v>0.12179177693369322</v>
      </c>
      <c r="JU138" s="20">
        <f t="shared" ca="1" si="511"/>
        <v>4.7274570392173629</v>
      </c>
      <c r="JV138" s="20">
        <f t="shared" ca="1" si="512"/>
        <v>7.7005205206183263</v>
      </c>
      <c r="JW138" s="20">
        <f t="shared" ca="1" si="513"/>
        <v>10.787476857562766</v>
      </c>
      <c r="JX138" s="20">
        <f t="shared" ca="1" si="514"/>
        <v>0</v>
      </c>
      <c r="JY138" s="20">
        <f t="shared" ca="1" si="515"/>
        <v>5.8966254259437939E-2</v>
      </c>
    </row>
    <row r="139" spans="1:285" ht="15" customHeight="1" x14ac:dyDescent="0.25">
      <c r="A139" s="5">
        <f>IF('Old Results'!E119='New Results'!E119,'New Results'!E119,"0")</f>
        <v>24563.1</v>
      </c>
      <c r="B139" s="5">
        <f t="shared" si="561"/>
        <v>500</v>
      </c>
      <c r="C139" s="28">
        <f t="shared" si="413"/>
        <v>118</v>
      </c>
      <c r="D139" s="43">
        <f>'Old Results'!C119</f>
        <v>500015</v>
      </c>
      <c r="E139" s="43">
        <f>'New Results'!C119</f>
        <v>500015</v>
      </c>
      <c r="F139" s="5">
        <f t="shared" ca="1" si="580"/>
        <v>0</v>
      </c>
      <c r="G139" s="5">
        <f t="shared" ca="1" si="581"/>
        <v>0</v>
      </c>
      <c r="H139" s="5">
        <f t="shared" ca="1" si="582"/>
        <v>0</v>
      </c>
      <c r="I139" s="5">
        <f t="shared" ca="1" si="583"/>
        <v>0</v>
      </c>
      <c r="J139" s="5">
        <f t="shared" ca="1" si="584"/>
        <v>0</v>
      </c>
      <c r="K139" s="5">
        <f t="shared" ca="1" si="585"/>
        <v>0</v>
      </c>
      <c r="L139" s="5">
        <f t="shared" ca="1" si="586"/>
        <v>0</v>
      </c>
      <c r="M139" s="5">
        <f t="shared" ca="1" si="587"/>
        <v>0</v>
      </c>
      <c r="N139" s="5">
        <f t="shared" ca="1" si="588"/>
        <v>0</v>
      </c>
      <c r="O139" s="5">
        <f t="shared" ca="1" si="589"/>
        <v>0</v>
      </c>
      <c r="P139" s="5">
        <f t="shared" ca="1" si="590"/>
        <v>0</v>
      </c>
      <c r="Q139" s="5">
        <f t="shared" ca="1" si="590"/>
        <v>0</v>
      </c>
      <c r="R139" s="5">
        <f t="shared" ca="1" si="591"/>
        <v>0</v>
      </c>
      <c r="S139" s="5">
        <f t="shared" ca="1" si="592"/>
        <v>0</v>
      </c>
      <c r="T139" s="5">
        <f t="shared" ca="1" si="593"/>
        <v>0</v>
      </c>
      <c r="U139" s="5">
        <f t="shared" ca="1" si="594"/>
        <v>0</v>
      </c>
      <c r="V139" s="5">
        <f t="shared" ca="1" si="595"/>
        <v>0</v>
      </c>
      <c r="W139" s="5">
        <f t="shared" ca="1" si="596"/>
        <v>0</v>
      </c>
      <c r="X139" s="5">
        <f t="shared" ca="1" si="597"/>
        <v>0</v>
      </c>
      <c r="Y139" s="5">
        <f t="shared" ca="1" si="598"/>
        <v>0</v>
      </c>
      <c r="Z139" s="5">
        <f t="shared" ca="1" si="599"/>
        <v>0</v>
      </c>
      <c r="AA139" s="5">
        <f t="shared" ca="1" si="600"/>
        <v>0</v>
      </c>
      <c r="AB139" s="5">
        <f t="shared" ca="1" si="601"/>
        <v>0</v>
      </c>
      <c r="AC139" s="5">
        <f t="shared" ca="1" si="601"/>
        <v>0</v>
      </c>
      <c r="AD139" s="38">
        <f t="shared" ca="1" si="602"/>
        <v>0</v>
      </c>
      <c r="AE139" s="38">
        <f t="shared" ca="1" si="603"/>
        <v>0</v>
      </c>
      <c r="AF139" s="38">
        <f t="shared" ca="1" si="604"/>
        <v>0</v>
      </c>
      <c r="AG139" s="38">
        <f t="shared" ca="1" si="605"/>
        <v>0</v>
      </c>
      <c r="AH139" s="38">
        <f t="shared" ca="1" si="606"/>
        <v>0</v>
      </c>
      <c r="AI139" s="38">
        <f t="shared" ca="1" si="607"/>
        <v>0</v>
      </c>
      <c r="AJ139" s="38">
        <f t="shared" ca="1" si="608"/>
        <v>0</v>
      </c>
      <c r="AK139" s="38">
        <f t="shared" ca="1" si="609"/>
        <v>0</v>
      </c>
      <c r="AL139" s="34">
        <f t="shared" ca="1" si="631"/>
        <v>46.794085925636423</v>
      </c>
      <c r="AM139" s="34">
        <f t="shared" ca="1" si="632"/>
        <v>46.794085925636423</v>
      </c>
      <c r="AN139" s="25">
        <f t="shared" ca="1" si="462"/>
        <v>0</v>
      </c>
      <c r="AO139" s="35">
        <f t="shared" ca="1" si="576"/>
        <v>264.721</v>
      </c>
      <c r="AP139" s="35">
        <f t="shared" ca="1" si="577"/>
        <v>264.721</v>
      </c>
      <c r="AQ139" s="47">
        <f t="shared" ca="1" si="546"/>
        <v>0</v>
      </c>
      <c r="AR139" s="35">
        <f t="shared" ca="1" si="629"/>
        <v>-27.5</v>
      </c>
      <c r="AS139" s="35">
        <f t="shared" ca="1" si="630"/>
        <v>-27.5</v>
      </c>
      <c r="AT139" s="49">
        <f t="shared" ca="1" si="547"/>
        <v>0</v>
      </c>
      <c r="AU139" s="5"/>
      <c r="AV139" s="5">
        <f t="shared" ca="1" si="520"/>
        <v>0</v>
      </c>
      <c r="AW139" s="5">
        <f t="shared" ca="1" si="521"/>
        <v>0</v>
      </c>
      <c r="AX139" s="5">
        <f t="shared" ca="1" si="522"/>
        <v>0</v>
      </c>
      <c r="AY139" s="5">
        <f t="shared" ca="1" si="523"/>
        <v>0</v>
      </c>
      <c r="AZ139" s="5">
        <f t="shared" ca="1" si="524"/>
        <v>0</v>
      </c>
      <c r="BA139" s="5">
        <f t="shared" ca="1" si="525"/>
        <v>0</v>
      </c>
      <c r="BB139" s="5">
        <f t="shared" ca="1" si="526"/>
        <v>0</v>
      </c>
      <c r="BC139" s="5">
        <f t="shared" ca="1" si="527"/>
        <v>0</v>
      </c>
      <c r="BD139" s="5">
        <f t="shared" ca="1" si="528"/>
        <v>0</v>
      </c>
      <c r="BE139" s="5">
        <f t="shared" ca="1" si="529"/>
        <v>0</v>
      </c>
      <c r="BF139" s="5">
        <f t="shared" ca="1" si="530"/>
        <v>0</v>
      </c>
      <c r="BG139" s="5">
        <f t="shared" ca="1" si="531"/>
        <v>0</v>
      </c>
      <c r="BH139" s="5">
        <f t="shared" ca="1" si="610"/>
        <v>0</v>
      </c>
      <c r="BI139" s="5">
        <f t="shared" ca="1" si="611"/>
        <v>0</v>
      </c>
      <c r="BJ139" s="5">
        <f t="shared" ca="1" si="612"/>
        <v>0</v>
      </c>
      <c r="BK139" s="5">
        <f t="shared" ca="1" si="613"/>
        <v>0</v>
      </c>
      <c r="BL139" s="5">
        <f t="shared" ca="1" si="614"/>
        <v>0</v>
      </c>
      <c r="BM139" s="5">
        <f t="shared" ca="1" si="615"/>
        <v>0</v>
      </c>
      <c r="BN139" s="5">
        <f t="shared" ca="1" si="616"/>
        <v>0</v>
      </c>
      <c r="BO139" s="5">
        <f t="shared" ca="1" si="617"/>
        <v>0</v>
      </c>
      <c r="BP139" s="5">
        <f t="shared" ca="1" si="618"/>
        <v>0</v>
      </c>
      <c r="BQ139" s="5">
        <f t="shared" ca="1" si="619"/>
        <v>0</v>
      </c>
      <c r="BR139" s="5">
        <f t="shared" ca="1" si="620"/>
        <v>0</v>
      </c>
      <c r="BS139" s="5">
        <f t="shared" ca="1" si="620"/>
        <v>0</v>
      </c>
      <c r="BT139" s="38">
        <f t="shared" ca="1" si="621"/>
        <v>0</v>
      </c>
      <c r="BU139" s="38">
        <f t="shared" ca="1" si="622"/>
        <v>0</v>
      </c>
      <c r="BV139" s="38">
        <f t="shared" ca="1" si="623"/>
        <v>0</v>
      </c>
      <c r="BW139" s="38">
        <f t="shared" ca="1" si="624"/>
        <v>0</v>
      </c>
      <c r="BX139" s="38">
        <f t="shared" ca="1" si="625"/>
        <v>0</v>
      </c>
      <c r="BY139" s="38">
        <f t="shared" ca="1" si="626"/>
        <v>0</v>
      </c>
      <c r="BZ139" s="38">
        <f t="shared" ca="1" si="627"/>
        <v>0</v>
      </c>
      <c r="CA139" s="20">
        <f t="shared" ca="1" si="628"/>
        <v>0</v>
      </c>
      <c r="CB139" s="34">
        <f t="shared" ca="1" si="532"/>
        <v>43.228191555626125</v>
      </c>
      <c r="CC139" s="34">
        <f t="shared" ca="1" si="533"/>
        <v>43.228191555626125</v>
      </c>
      <c r="CD139" s="25">
        <f t="shared" ca="1" si="482"/>
        <v>0</v>
      </c>
      <c r="CE139" s="35">
        <f t="shared" ca="1" si="578"/>
        <v>237.239</v>
      </c>
      <c r="CF139" s="35">
        <f t="shared" ca="1" si="579"/>
        <v>237.239</v>
      </c>
      <c r="CG139" s="47">
        <f t="shared" ca="1" si="633"/>
        <v>0</v>
      </c>
      <c r="CJ139" s="5">
        <f t="shared" ca="1" si="548"/>
        <v>64</v>
      </c>
      <c r="CK139" s="5">
        <f t="shared" ca="1" si="549"/>
        <v>59</v>
      </c>
      <c r="CL139" s="66">
        <f t="shared" ca="1" si="550"/>
        <v>7.8125E-2</v>
      </c>
      <c r="CO139" s="5">
        <f t="shared" ca="1" si="636"/>
        <v>306701</v>
      </c>
      <c r="CP139" s="5">
        <f t="shared" ca="1" si="636"/>
        <v>0</v>
      </c>
      <c r="CQ139" s="5">
        <f t="shared" ca="1" si="636"/>
        <v>96680.8</v>
      </c>
      <c r="CR139" s="5">
        <f t="shared" ca="1" si="636"/>
        <v>73371</v>
      </c>
      <c r="CS139" s="5">
        <f t="shared" ca="1" si="636"/>
        <v>0</v>
      </c>
      <c r="CT139" s="5">
        <f t="shared" ca="1" si="636"/>
        <v>0</v>
      </c>
      <c r="CU139" s="5">
        <f t="shared" ca="1" si="636"/>
        <v>0</v>
      </c>
      <c r="CV139" s="5">
        <f t="shared" ca="1" si="636"/>
        <v>58788</v>
      </c>
      <c r="CW139" s="5">
        <f t="shared" ca="1" si="636"/>
        <v>77659.399999999994</v>
      </c>
      <c r="CX139" s="5">
        <f t="shared" ca="1" si="636"/>
        <v>0</v>
      </c>
      <c r="CY139" s="5">
        <f t="shared" ca="1" si="636"/>
        <v>202.15199999999999</v>
      </c>
      <c r="CZ139" s="5">
        <f t="shared" ca="1" si="640"/>
        <v>0</v>
      </c>
      <c r="DA139" s="5"/>
      <c r="DB139" s="5">
        <f t="shared" ca="1" si="637"/>
        <v>1029.44</v>
      </c>
      <c r="DC139" s="5">
        <f t="shared" ca="1" si="637"/>
        <v>86.104900000000001</v>
      </c>
      <c r="DD139" s="5">
        <f t="shared" ca="1" si="637"/>
        <v>0</v>
      </c>
      <c r="DE139" s="5">
        <f t="shared" ca="1" si="637"/>
        <v>0</v>
      </c>
      <c r="DF139" s="5">
        <f t="shared" ca="1" si="637"/>
        <v>0</v>
      </c>
      <c r="DG139" s="5">
        <f t="shared" ca="1" si="637"/>
        <v>0</v>
      </c>
      <c r="DH139" s="5">
        <f t="shared" ca="1" si="637"/>
        <v>943.33199999999999</v>
      </c>
      <c r="DI139" s="5">
        <f t="shared" ca="1" si="637"/>
        <v>0</v>
      </c>
      <c r="DJ139" s="5">
        <f t="shared" ca="1" si="637"/>
        <v>0</v>
      </c>
      <c r="DK139" s="5">
        <f t="shared" ca="1" si="637"/>
        <v>0</v>
      </c>
      <c r="DL139" s="5">
        <f t="shared" ca="1" si="637"/>
        <v>0</v>
      </c>
      <c r="DM139" s="5">
        <f t="shared" ca="1" si="641"/>
        <v>0</v>
      </c>
      <c r="DN139" s="5"/>
      <c r="DO139" s="5">
        <f t="shared" ca="1" si="644"/>
        <v>264.721</v>
      </c>
      <c r="DP139" s="5">
        <f t="shared" ca="1" si="644"/>
        <v>0.59302200000000005</v>
      </c>
      <c r="DQ139" s="5">
        <f t="shared" ca="1" si="644"/>
        <v>131.61000000000001</v>
      </c>
      <c r="DR139" s="5">
        <f t="shared" ca="1" si="644"/>
        <v>69.299700000000001</v>
      </c>
      <c r="DS139" s="5">
        <f t="shared" ca="1" si="644"/>
        <v>0</v>
      </c>
      <c r="DT139" s="5">
        <f t="shared" ca="1" si="644"/>
        <v>0</v>
      </c>
      <c r="DU139" s="5">
        <f t="shared" ca="1" si="644"/>
        <v>5.5724799999999997</v>
      </c>
      <c r="DV139" s="5">
        <f t="shared" ca="1" si="644"/>
        <v>57.645299999999999</v>
      </c>
      <c r="DW139" s="5"/>
      <c r="DX139" s="20">
        <f t="shared" ca="1" si="483"/>
        <v>46.794085925636423</v>
      </c>
      <c r="DY139" s="20">
        <f t="shared" ca="1" si="484"/>
        <v>0.35054573730514471</v>
      </c>
      <c r="DZ139" s="20">
        <f t="shared" ca="1" si="485"/>
        <v>13.429692897069181</v>
      </c>
      <c r="EA139" s="20">
        <f t="shared" ca="1" si="486"/>
        <v>10.191785727371546</v>
      </c>
      <c r="EB139" s="20">
        <f t="shared" ca="1" si="487"/>
        <v>0</v>
      </c>
      <c r="EC139" s="20">
        <f t="shared" ca="1" si="488"/>
        <v>0</v>
      </c>
      <c r="ED139" s="20">
        <f t="shared" ca="1" si="489"/>
        <v>3.840443592217595</v>
      </c>
      <c r="EE139" s="20">
        <f t="shared" ca="1" si="490"/>
        <v>8.1660969503035048</v>
      </c>
      <c r="EF139" s="20">
        <f t="shared" ca="1" si="491"/>
        <v>10.787476857562766</v>
      </c>
      <c r="EG139" s="20">
        <f t="shared" ca="1" si="492"/>
        <v>0</v>
      </c>
      <c r="EH139" s="20">
        <f t="shared" ca="1" si="493"/>
        <v>2.8080438706840748E-2</v>
      </c>
      <c r="EI139" s="5"/>
      <c r="EJ139" s="5"/>
      <c r="EK139" s="5"/>
      <c r="EL139" s="5">
        <f t="shared" ca="1" si="646"/>
        <v>306701</v>
      </c>
      <c r="EM139" s="5">
        <f t="shared" ca="1" si="646"/>
        <v>0</v>
      </c>
      <c r="EN139" s="5">
        <f t="shared" ca="1" si="646"/>
        <v>96680.8</v>
      </c>
      <c r="EO139" s="5">
        <f t="shared" ca="1" si="646"/>
        <v>73371</v>
      </c>
      <c r="EP139" s="5">
        <f t="shared" ca="1" si="646"/>
        <v>0</v>
      </c>
      <c r="EQ139" s="5">
        <f t="shared" ca="1" si="646"/>
        <v>0</v>
      </c>
      <c r="ER139" s="5">
        <f t="shared" ca="1" si="646"/>
        <v>0</v>
      </c>
      <c r="ES139" s="5">
        <f t="shared" ca="1" si="646"/>
        <v>58788</v>
      </c>
      <c r="ET139" s="5">
        <f t="shared" ca="1" si="646"/>
        <v>77659.399999999994</v>
      </c>
      <c r="EU139" s="5">
        <f t="shared" ca="1" si="646"/>
        <v>0</v>
      </c>
      <c r="EV139" s="5">
        <f t="shared" ca="1" si="646"/>
        <v>202.15199999999999</v>
      </c>
      <c r="EW139" s="5">
        <f t="shared" ca="1" si="646"/>
        <v>0</v>
      </c>
      <c r="EX139" s="5"/>
      <c r="EY139" s="5">
        <f t="shared" ca="1" si="647"/>
        <v>1029.44</v>
      </c>
      <c r="EZ139" s="5">
        <f t="shared" ca="1" si="647"/>
        <v>86.104900000000001</v>
      </c>
      <c r="FA139" s="5">
        <f t="shared" ca="1" si="647"/>
        <v>0</v>
      </c>
      <c r="FB139" s="5">
        <f t="shared" ca="1" si="647"/>
        <v>0</v>
      </c>
      <c r="FC139" s="5">
        <f t="shared" ca="1" si="647"/>
        <v>0</v>
      </c>
      <c r="FD139" s="5">
        <f t="shared" ca="1" si="647"/>
        <v>0</v>
      </c>
      <c r="FE139" s="5">
        <f t="shared" ca="1" si="647"/>
        <v>943.33199999999999</v>
      </c>
      <c r="FF139" s="5">
        <f t="shared" ca="1" si="647"/>
        <v>0</v>
      </c>
      <c r="FG139" s="5">
        <f t="shared" ca="1" si="647"/>
        <v>0</v>
      </c>
      <c r="FH139" s="5">
        <f t="shared" ca="1" si="647"/>
        <v>0</v>
      </c>
      <c r="FI139" s="5">
        <f t="shared" ca="1" si="647"/>
        <v>0</v>
      </c>
      <c r="FJ139" s="5">
        <f t="shared" ca="1" si="647"/>
        <v>0</v>
      </c>
      <c r="FK139" s="5"/>
      <c r="FL139" s="5">
        <f t="shared" ca="1" si="634"/>
        <v>264.721</v>
      </c>
      <c r="FM139" s="5">
        <f t="shared" ca="1" si="634"/>
        <v>0.59302200000000005</v>
      </c>
      <c r="FN139" s="5">
        <f t="shared" ca="1" si="634"/>
        <v>131.61000000000001</v>
      </c>
      <c r="FO139" s="5">
        <f t="shared" ca="1" si="634"/>
        <v>69.299700000000001</v>
      </c>
      <c r="FP139" s="5">
        <f t="shared" ca="1" si="634"/>
        <v>0</v>
      </c>
      <c r="FQ139" s="5">
        <f t="shared" ca="1" si="634"/>
        <v>0</v>
      </c>
      <c r="FR139" s="5">
        <f t="shared" ca="1" si="634"/>
        <v>5.5724799999999997</v>
      </c>
      <c r="FS139" s="5">
        <f t="shared" ca="1" si="634"/>
        <v>57.645299999999999</v>
      </c>
      <c r="FT139" s="5"/>
      <c r="FU139" s="20">
        <f t="shared" ca="1" si="494"/>
        <v>46.794085925636423</v>
      </c>
      <c r="FV139" s="20">
        <f t="shared" ca="1" si="495"/>
        <v>0.35054573730514471</v>
      </c>
      <c r="FW139" s="20">
        <f t="shared" ca="1" si="496"/>
        <v>13.429692897069181</v>
      </c>
      <c r="FX139" s="20">
        <f t="shared" ca="1" si="497"/>
        <v>10.191785727371546</v>
      </c>
      <c r="FY139" s="20">
        <f t="shared" ca="1" si="498"/>
        <v>0</v>
      </c>
      <c r="FZ139" s="20">
        <f t="shared" ca="1" si="499"/>
        <v>0</v>
      </c>
      <c r="GA139" s="20">
        <f t="shared" ca="1" si="500"/>
        <v>3.840443592217595</v>
      </c>
      <c r="GB139" s="20">
        <f t="shared" ca="1" si="501"/>
        <v>8.1660969503035048</v>
      </c>
      <c r="GC139" s="20">
        <f t="shared" ca="1" si="502"/>
        <v>10.787476857562766</v>
      </c>
      <c r="GD139" s="20">
        <f t="shared" ca="1" si="503"/>
        <v>0</v>
      </c>
      <c r="GE139" s="20">
        <f t="shared" ca="1" si="504"/>
        <v>2.8080438706840748E-2</v>
      </c>
      <c r="GF139" s="5"/>
      <c r="GG139" s="5"/>
      <c r="GH139" s="5"/>
      <c r="GI139" s="5">
        <f t="shared" ca="1" si="638"/>
        <v>270166</v>
      </c>
      <c r="GJ139" s="5">
        <f t="shared" ca="1" si="638"/>
        <v>2.1831</v>
      </c>
      <c r="GK139" s="5">
        <f t="shared" ca="1" si="638"/>
        <v>113628</v>
      </c>
      <c r="GL139" s="5">
        <f t="shared" ca="1" si="638"/>
        <v>21329.1</v>
      </c>
      <c r="GM139" s="5">
        <f t="shared" ca="1" si="638"/>
        <v>0</v>
      </c>
      <c r="GN139" s="5">
        <f t="shared" ca="1" si="638"/>
        <v>619.00199999999995</v>
      </c>
      <c r="GO139" s="5">
        <f t="shared" ca="1" si="638"/>
        <v>0</v>
      </c>
      <c r="GP139" s="5">
        <f t="shared" ca="1" si="638"/>
        <v>56504.6</v>
      </c>
      <c r="GQ139" s="5">
        <f t="shared" ca="1" si="638"/>
        <v>77659.399999999994</v>
      </c>
      <c r="GR139" s="5">
        <f t="shared" ca="1" si="638"/>
        <v>0</v>
      </c>
      <c r="GS139" s="5">
        <f t="shared" ca="1" si="638"/>
        <v>424.5</v>
      </c>
      <c r="GT139" s="5">
        <f t="shared" ca="1" si="642"/>
        <v>0</v>
      </c>
      <c r="GU139" s="5"/>
      <c r="GV139" s="5">
        <f t="shared" ca="1" si="639"/>
        <v>1400.12</v>
      </c>
      <c r="GW139" s="5">
        <f t="shared" ca="1" si="639"/>
        <v>376.00099999999998</v>
      </c>
      <c r="GX139" s="5">
        <f t="shared" ca="1" si="639"/>
        <v>0</v>
      </c>
      <c r="GY139" s="5">
        <f t="shared" ca="1" si="639"/>
        <v>0</v>
      </c>
      <c r="GZ139" s="5">
        <f t="shared" ca="1" si="639"/>
        <v>0</v>
      </c>
      <c r="HA139" s="5">
        <f t="shared" ca="1" si="639"/>
        <v>0</v>
      </c>
      <c r="HB139" s="5">
        <f t="shared" ca="1" si="639"/>
        <v>1024.1199999999999</v>
      </c>
      <c r="HC139" s="5">
        <f t="shared" ca="1" si="639"/>
        <v>0</v>
      </c>
      <c r="HD139" s="5">
        <f t="shared" ca="1" si="639"/>
        <v>0</v>
      </c>
      <c r="HE139" s="5">
        <f t="shared" ca="1" si="639"/>
        <v>0</v>
      </c>
      <c r="HF139" s="5">
        <f t="shared" ca="1" si="639"/>
        <v>0</v>
      </c>
      <c r="HG139" s="5">
        <f t="shared" ca="1" si="643"/>
        <v>0</v>
      </c>
      <c r="HH139" s="5"/>
      <c r="HI139" s="5">
        <f t="shared" ca="1" si="645"/>
        <v>237.239</v>
      </c>
      <c r="HJ139" s="5">
        <f t="shared" ca="1" si="645"/>
        <v>2.6515399999999998</v>
      </c>
      <c r="HK139" s="5">
        <f t="shared" ca="1" si="645"/>
        <v>149.78899999999999</v>
      </c>
      <c r="HL139" s="5">
        <f t="shared" ca="1" si="645"/>
        <v>22.7423</v>
      </c>
      <c r="HM139" s="5">
        <f t="shared" ca="1" si="645"/>
        <v>0</v>
      </c>
      <c r="HN139" s="5">
        <f t="shared" ca="1" si="645"/>
        <v>0.43564900000000001</v>
      </c>
      <c r="HO139" s="5">
        <f t="shared" ca="1" si="645"/>
        <v>6.0484799999999996</v>
      </c>
      <c r="HP139" s="5">
        <f t="shared" ca="1" si="645"/>
        <v>55.572099999999999</v>
      </c>
      <c r="HQ139" s="5"/>
      <c r="HR139" s="20">
        <f t="shared" ca="1" si="535"/>
        <v>43.228191555626125</v>
      </c>
      <c r="HS139" s="20">
        <f t="shared" ca="1" si="536"/>
        <v>1.5310587318864477</v>
      </c>
      <c r="HT139" s="20">
        <f t="shared" ca="1" si="537"/>
        <v>15.783786899861989</v>
      </c>
      <c r="HU139" s="20">
        <f t="shared" ca="1" si="538"/>
        <v>2.9627729887514196</v>
      </c>
      <c r="HV139" s="20">
        <f t="shared" ca="1" si="539"/>
        <v>0</v>
      </c>
      <c r="HW139" s="20">
        <f t="shared" ca="1" si="540"/>
        <v>8.5984050221673977E-2</v>
      </c>
      <c r="HX139" s="20">
        <f t="shared" ca="1" si="541"/>
        <v>4.1693434460634036</v>
      </c>
      <c r="HY139" s="20">
        <f t="shared" ca="1" si="542"/>
        <v>7.8489154544825368</v>
      </c>
      <c r="HZ139" s="20">
        <f t="shared" ca="1" si="543"/>
        <v>10.787476857562766</v>
      </c>
      <c r="IA139" s="20">
        <f t="shared" ca="1" si="544"/>
        <v>0</v>
      </c>
      <c r="IB139" s="20">
        <f t="shared" ca="1" si="545"/>
        <v>5.8966254259437939E-2</v>
      </c>
      <c r="IC139" s="5"/>
      <c r="ID139" s="5"/>
      <c r="IE139" s="5"/>
      <c r="IF139" s="5">
        <f t="shared" ca="1" si="648"/>
        <v>270166</v>
      </c>
      <c r="IG139" s="5">
        <f t="shared" ca="1" si="648"/>
        <v>2.1831</v>
      </c>
      <c r="IH139" s="5">
        <f t="shared" ca="1" si="648"/>
        <v>113628</v>
      </c>
      <c r="II139" s="5">
        <f t="shared" ca="1" si="648"/>
        <v>21329.1</v>
      </c>
      <c r="IJ139" s="5">
        <f t="shared" ca="1" si="648"/>
        <v>0</v>
      </c>
      <c r="IK139" s="5">
        <f t="shared" ca="1" si="648"/>
        <v>619.00199999999995</v>
      </c>
      <c r="IL139" s="5">
        <f t="shared" ca="1" si="648"/>
        <v>0</v>
      </c>
      <c r="IM139" s="5">
        <f t="shared" ca="1" si="648"/>
        <v>56504.6</v>
      </c>
      <c r="IN139" s="5">
        <f t="shared" ca="1" si="648"/>
        <v>77659.399999999994</v>
      </c>
      <c r="IO139" s="5">
        <f t="shared" ca="1" si="648"/>
        <v>0</v>
      </c>
      <c r="IP139" s="5">
        <f t="shared" ca="1" si="648"/>
        <v>424.5</v>
      </c>
      <c r="IQ139" s="5">
        <f t="shared" ca="1" si="648"/>
        <v>0</v>
      </c>
      <c r="IR139" s="5"/>
      <c r="IS139" s="5">
        <f t="shared" ca="1" si="649"/>
        <v>1400.12</v>
      </c>
      <c r="IT139" s="5">
        <f t="shared" ca="1" si="649"/>
        <v>376.00099999999998</v>
      </c>
      <c r="IU139" s="5">
        <f t="shared" ca="1" si="649"/>
        <v>0</v>
      </c>
      <c r="IV139" s="5">
        <f t="shared" ca="1" si="649"/>
        <v>0</v>
      </c>
      <c r="IW139" s="5">
        <f t="shared" ca="1" si="649"/>
        <v>0</v>
      </c>
      <c r="IX139" s="5">
        <f t="shared" ca="1" si="649"/>
        <v>0</v>
      </c>
      <c r="IY139" s="5">
        <f t="shared" ca="1" si="649"/>
        <v>1024.1199999999999</v>
      </c>
      <c r="IZ139" s="5">
        <f t="shared" ca="1" si="649"/>
        <v>0</v>
      </c>
      <c r="JA139" s="5">
        <f t="shared" ca="1" si="649"/>
        <v>0</v>
      </c>
      <c r="JB139" s="5">
        <f t="shared" ca="1" si="649"/>
        <v>0</v>
      </c>
      <c r="JC139" s="5">
        <f t="shared" ca="1" si="649"/>
        <v>0</v>
      </c>
      <c r="JD139" s="5">
        <f t="shared" ca="1" si="649"/>
        <v>0</v>
      </c>
      <c r="JE139" s="5"/>
      <c r="JF139" s="5">
        <f t="shared" ca="1" si="635"/>
        <v>237.239</v>
      </c>
      <c r="JG139" s="5">
        <f t="shared" ca="1" si="635"/>
        <v>2.6515399999999998</v>
      </c>
      <c r="JH139" s="5">
        <f t="shared" ca="1" si="635"/>
        <v>149.78899999999999</v>
      </c>
      <c r="JI139" s="5">
        <f t="shared" ca="1" si="635"/>
        <v>22.7423</v>
      </c>
      <c r="JJ139" s="5">
        <f t="shared" ca="1" si="635"/>
        <v>0</v>
      </c>
      <c r="JK139" s="5">
        <f t="shared" ca="1" si="635"/>
        <v>0.43564900000000001</v>
      </c>
      <c r="JL139" s="5">
        <f t="shared" ca="1" si="635"/>
        <v>6.0484799999999996</v>
      </c>
      <c r="JM139" s="5">
        <f t="shared" ca="1" si="635"/>
        <v>55.572099999999999</v>
      </c>
      <c r="JN139" s="5"/>
      <c r="JO139" s="20">
        <f t="shared" ca="1" si="505"/>
        <v>43.228191555626125</v>
      </c>
      <c r="JP139" s="20">
        <f t="shared" ca="1" si="506"/>
        <v>1.5310587318864477</v>
      </c>
      <c r="JQ139" s="20">
        <f t="shared" ca="1" si="507"/>
        <v>15.783786899861989</v>
      </c>
      <c r="JR139" s="20">
        <f t="shared" ca="1" si="508"/>
        <v>2.9627729887514196</v>
      </c>
      <c r="JS139" s="20">
        <f t="shared" ca="1" si="509"/>
        <v>0</v>
      </c>
      <c r="JT139" s="20">
        <f t="shared" ca="1" si="510"/>
        <v>8.5984050221673977E-2</v>
      </c>
      <c r="JU139" s="20">
        <f t="shared" ca="1" si="511"/>
        <v>4.1693434460634036</v>
      </c>
      <c r="JV139" s="20">
        <f t="shared" ca="1" si="512"/>
        <v>7.8489154544825368</v>
      </c>
      <c r="JW139" s="20">
        <f t="shared" ca="1" si="513"/>
        <v>10.787476857562766</v>
      </c>
      <c r="JX139" s="20">
        <f t="shared" ca="1" si="514"/>
        <v>0</v>
      </c>
      <c r="JY139" s="20">
        <f t="shared" ca="1" si="515"/>
        <v>5.8966254259437939E-2</v>
      </c>
    </row>
    <row r="140" spans="1:285" ht="15" customHeight="1" x14ac:dyDescent="0.25">
      <c r="A140" s="5">
        <f>IF('Old Results'!E120='New Results'!E120,'New Results'!E120,"0")</f>
        <v>24563.1</v>
      </c>
      <c r="B140" s="5">
        <f t="shared" si="561"/>
        <v>500</v>
      </c>
      <c r="C140" s="28">
        <f t="shared" si="413"/>
        <v>119</v>
      </c>
      <c r="D140" s="43">
        <f>'Old Results'!C120</f>
        <v>500115</v>
      </c>
      <c r="E140" s="43">
        <f>'New Results'!C120</f>
        <v>500115</v>
      </c>
      <c r="F140" s="5">
        <f t="shared" ca="1" si="580"/>
        <v>0</v>
      </c>
      <c r="G140" s="5">
        <f t="shared" ca="1" si="581"/>
        <v>0</v>
      </c>
      <c r="H140" s="5">
        <f t="shared" ca="1" si="582"/>
        <v>0</v>
      </c>
      <c r="I140" s="5">
        <f t="shared" ca="1" si="583"/>
        <v>0</v>
      </c>
      <c r="J140" s="5">
        <f t="shared" ca="1" si="584"/>
        <v>0</v>
      </c>
      <c r="K140" s="5">
        <f t="shared" ca="1" si="585"/>
        <v>0</v>
      </c>
      <c r="L140" s="5">
        <f t="shared" ca="1" si="586"/>
        <v>0</v>
      </c>
      <c r="M140" s="5">
        <f t="shared" ca="1" si="587"/>
        <v>0</v>
      </c>
      <c r="N140" s="5">
        <f t="shared" ca="1" si="588"/>
        <v>0</v>
      </c>
      <c r="O140" s="5">
        <f t="shared" ca="1" si="589"/>
        <v>0</v>
      </c>
      <c r="P140" s="5">
        <f t="shared" ca="1" si="590"/>
        <v>0</v>
      </c>
      <c r="Q140" s="5">
        <f t="shared" ca="1" si="590"/>
        <v>0</v>
      </c>
      <c r="R140" s="5">
        <f t="shared" ca="1" si="591"/>
        <v>0</v>
      </c>
      <c r="S140" s="5">
        <f t="shared" ca="1" si="592"/>
        <v>0</v>
      </c>
      <c r="T140" s="5">
        <f t="shared" ca="1" si="593"/>
        <v>0</v>
      </c>
      <c r="U140" s="5">
        <f t="shared" ca="1" si="594"/>
        <v>0</v>
      </c>
      <c r="V140" s="5">
        <f t="shared" ca="1" si="595"/>
        <v>0</v>
      </c>
      <c r="W140" s="5">
        <f t="shared" ca="1" si="596"/>
        <v>0</v>
      </c>
      <c r="X140" s="5">
        <f t="shared" ca="1" si="597"/>
        <v>0</v>
      </c>
      <c r="Y140" s="5">
        <f t="shared" ca="1" si="598"/>
        <v>0</v>
      </c>
      <c r="Z140" s="5">
        <f t="shared" ca="1" si="599"/>
        <v>0</v>
      </c>
      <c r="AA140" s="5">
        <f t="shared" ca="1" si="600"/>
        <v>0</v>
      </c>
      <c r="AB140" s="5">
        <f t="shared" ca="1" si="601"/>
        <v>0</v>
      </c>
      <c r="AC140" s="5">
        <f t="shared" ca="1" si="601"/>
        <v>0</v>
      </c>
      <c r="AD140" s="38">
        <f t="shared" ca="1" si="602"/>
        <v>0</v>
      </c>
      <c r="AE140" s="38">
        <f t="shared" ca="1" si="603"/>
        <v>0</v>
      </c>
      <c r="AF140" s="38">
        <f t="shared" ca="1" si="604"/>
        <v>0</v>
      </c>
      <c r="AG140" s="38">
        <f t="shared" ca="1" si="605"/>
        <v>0</v>
      </c>
      <c r="AH140" s="38">
        <f t="shared" ca="1" si="606"/>
        <v>0</v>
      </c>
      <c r="AI140" s="38">
        <f t="shared" ca="1" si="607"/>
        <v>0</v>
      </c>
      <c r="AJ140" s="38">
        <f t="shared" ca="1" si="608"/>
        <v>0</v>
      </c>
      <c r="AK140" s="38">
        <f t="shared" ca="1" si="609"/>
        <v>0</v>
      </c>
      <c r="AL140" s="34">
        <f t="shared" ca="1" si="631"/>
        <v>46.534034384910704</v>
      </c>
      <c r="AM140" s="34">
        <f t="shared" ca="1" si="632"/>
        <v>46.534034384910704</v>
      </c>
      <c r="AN140" s="25">
        <f t="shared" ca="1" si="462"/>
        <v>0</v>
      </c>
      <c r="AO140" s="35">
        <f t="shared" ca="1" si="576"/>
        <v>262.64400000000001</v>
      </c>
      <c r="AP140" s="35">
        <f t="shared" ca="1" si="577"/>
        <v>262.64400000000001</v>
      </c>
      <c r="AQ140" s="47">
        <f t="shared" ca="1" si="546"/>
        <v>0</v>
      </c>
      <c r="AR140" s="35">
        <f t="shared" ca="1" si="629"/>
        <v>-25.4</v>
      </c>
      <c r="AS140" s="35">
        <f t="shared" ca="1" si="630"/>
        <v>-25.4</v>
      </c>
      <c r="AT140" s="49">
        <f t="shared" ca="1" si="547"/>
        <v>0</v>
      </c>
      <c r="AU140" s="5"/>
      <c r="AV140" s="5">
        <f t="shared" ca="1" si="520"/>
        <v>0</v>
      </c>
      <c r="AW140" s="5">
        <f t="shared" ca="1" si="521"/>
        <v>0</v>
      </c>
      <c r="AX140" s="5">
        <f t="shared" ca="1" si="522"/>
        <v>0</v>
      </c>
      <c r="AY140" s="5">
        <f t="shared" ca="1" si="523"/>
        <v>0</v>
      </c>
      <c r="AZ140" s="5">
        <f t="shared" ca="1" si="524"/>
        <v>0</v>
      </c>
      <c r="BA140" s="5">
        <f t="shared" ca="1" si="525"/>
        <v>0</v>
      </c>
      <c r="BB140" s="5">
        <f t="shared" ca="1" si="526"/>
        <v>0</v>
      </c>
      <c r="BC140" s="5">
        <f t="shared" ca="1" si="527"/>
        <v>0</v>
      </c>
      <c r="BD140" s="5">
        <f t="shared" ca="1" si="528"/>
        <v>0</v>
      </c>
      <c r="BE140" s="5">
        <f t="shared" ca="1" si="529"/>
        <v>0</v>
      </c>
      <c r="BF140" s="5">
        <f t="shared" ca="1" si="530"/>
        <v>0</v>
      </c>
      <c r="BG140" s="5">
        <f t="shared" ca="1" si="531"/>
        <v>0</v>
      </c>
      <c r="BH140" s="5">
        <f t="shared" ca="1" si="610"/>
        <v>0</v>
      </c>
      <c r="BI140" s="5">
        <f t="shared" ca="1" si="611"/>
        <v>0</v>
      </c>
      <c r="BJ140" s="5">
        <f t="shared" ca="1" si="612"/>
        <v>0</v>
      </c>
      <c r="BK140" s="5">
        <f t="shared" ca="1" si="613"/>
        <v>0</v>
      </c>
      <c r="BL140" s="5">
        <f t="shared" ca="1" si="614"/>
        <v>0</v>
      </c>
      <c r="BM140" s="5">
        <f t="shared" ca="1" si="615"/>
        <v>0</v>
      </c>
      <c r="BN140" s="5">
        <f t="shared" ca="1" si="616"/>
        <v>0</v>
      </c>
      <c r="BO140" s="5">
        <f t="shared" ca="1" si="617"/>
        <v>0</v>
      </c>
      <c r="BP140" s="5">
        <f t="shared" ca="1" si="618"/>
        <v>0</v>
      </c>
      <c r="BQ140" s="5">
        <f t="shared" ca="1" si="619"/>
        <v>0</v>
      </c>
      <c r="BR140" s="5">
        <f t="shared" ca="1" si="620"/>
        <v>0</v>
      </c>
      <c r="BS140" s="5">
        <f t="shared" ca="1" si="620"/>
        <v>0</v>
      </c>
      <c r="BT140" s="38">
        <f t="shared" ca="1" si="621"/>
        <v>0</v>
      </c>
      <c r="BU140" s="38">
        <f t="shared" ca="1" si="622"/>
        <v>0</v>
      </c>
      <c r="BV140" s="38">
        <f t="shared" ca="1" si="623"/>
        <v>0</v>
      </c>
      <c r="BW140" s="38">
        <f t="shared" ca="1" si="624"/>
        <v>0</v>
      </c>
      <c r="BX140" s="38">
        <f t="shared" ca="1" si="625"/>
        <v>0</v>
      </c>
      <c r="BY140" s="38">
        <f t="shared" ca="1" si="626"/>
        <v>0</v>
      </c>
      <c r="BZ140" s="38">
        <f t="shared" ca="1" si="627"/>
        <v>0</v>
      </c>
      <c r="CA140" s="20">
        <f t="shared" ca="1" si="628"/>
        <v>0</v>
      </c>
      <c r="CB140" s="34">
        <f t="shared" ca="1" si="532"/>
        <v>43.228191555626125</v>
      </c>
      <c r="CC140" s="34">
        <f t="shared" ca="1" si="533"/>
        <v>43.228191555626125</v>
      </c>
      <c r="CD140" s="25">
        <f t="shared" ca="1" si="482"/>
        <v>0</v>
      </c>
      <c r="CE140" s="35">
        <f t="shared" ca="1" si="578"/>
        <v>237.239</v>
      </c>
      <c r="CF140" s="35">
        <f t="shared" ca="1" si="579"/>
        <v>237.239</v>
      </c>
      <c r="CG140" s="47">
        <f t="shared" ca="1" si="633"/>
        <v>0</v>
      </c>
      <c r="CJ140" s="5">
        <f t="shared" ca="1" si="548"/>
        <v>64</v>
      </c>
      <c r="CK140" s="5">
        <f t="shared" ca="1" si="549"/>
        <v>58</v>
      </c>
      <c r="CL140" s="66">
        <f t="shared" ca="1" si="550"/>
        <v>9.375E-2</v>
      </c>
      <c r="CO140" s="5">
        <f t="shared" ca="1" si="636"/>
        <v>305095</v>
      </c>
      <c r="CP140" s="5">
        <f t="shared" ca="1" si="636"/>
        <v>0</v>
      </c>
      <c r="CQ140" s="5">
        <f t="shared" ca="1" si="636"/>
        <v>95076</v>
      </c>
      <c r="CR140" s="5">
        <f t="shared" ca="1" si="636"/>
        <v>73369.899999999994</v>
      </c>
      <c r="CS140" s="5">
        <f t="shared" ca="1" si="636"/>
        <v>0</v>
      </c>
      <c r="CT140" s="5">
        <f t="shared" ca="1" si="636"/>
        <v>0</v>
      </c>
      <c r="CU140" s="5">
        <f t="shared" ca="1" si="636"/>
        <v>0</v>
      </c>
      <c r="CV140" s="5">
        <f t="shared" ca="1" si="636"/>
        <v>58788</v>
      </c>
      <c r="CW140" s="5">
        <f t="shared" ca="1" si="636"/>
        <v>77659.399999999994</v>
      </c>
      <c r="CX140" s="5">
        <f t="shared" ca="1" si="636"/>
        <v>0</v>
      </c>
      <c r="CY140" s="5">
        <f t="shared" ca="1" si="636"/>
        <v>202.15199999999999</v>
      </c>
      <c r="CZ140" s="5">
        <f t="shared" ca="1" si="640"/>
        <v>0</v>
      </c>
      <c r="DA140" s="5"/>
      <c r="DB140" s="5">
        <f t="shared" ca="1" si="637"/>
        <v>1020.36</v>
      </c>
      <c r="DC140" s="5">
        <f t="shared" ca="1" si="637"/>
        <v>77.030100000000004</v>
      </c>
      <c r="DD140" s="5">
        <f t="shared" ca="1" si="637"/>
        <v>0</v>
      </c>
      <c r="DE140" s="5">
        <f t="shared" ca="1" si="637"/>
        <v>0</v>
      </c>
      <c r="DF140" s="5">
        <f t="shared" ca="1" si="637"/>
        <v>0</v>
      </c>
      <c r="DG140" s="5">
        <f t="shared" ca="1" si="637"/>
        <v>0</v>
      </c>
      <c r="DH140" s="5">
        <f t="shared" ca="1" si="637"/>
        <v>943.33199999999999</v>
      </c>
      <c r="DI140" s="5">
        <f t="shared" ca="1" si="637"/>
        <v>0</v>
      </c>
      <c r="DJ140" s="5">
        <f t="shared" ca="1" si="637"/>
        <v>0</v>
      </c>
      <c r="DK140" s="5">
        <f t="shared" ca="1" si="637"/>
        <v>0</v>
      </c>
      <c r="DL140" s="5">
        <f t="shared" ca="1" si="637"/>
        <v>0</v>
      </c>
      <c r="DM140" s="5">
        <f t="shared" ca="1" si="641"/>
        <v>0</v>
      </c>
      <c r="DN140" s="5"/>
      <c r="DO140" s="5">
        <f t="shared" ca="1" si="644"/>
        <v>262.64400000000001</v>
      </c>
      <c r="DP140" s="5">
        <f t="shared" ca="1" si="644"/>
        <v>0.52830299999999997</v>
      </c>
      <c r="DQ140" s="5">
        <f t="shared" ca="1" si="644"/>
        <v>129.59899999999999</v>
      </c>
      <c r="DR140" s="5">
        <f t="shared" ca="1" si="644"/>
        <v>69.2988</v>
      </c>
      <c r="DS140" s="5">
        <f t="shared" ca="1" si="644"/>
        <v>0</v>
      </c>
      <c r="DT140" s="5">
        <f t="shared" ca="1" si="644"/>
        <v>0</v>
      </c>
      <c r="DU140" s="5">
        <f t="shared" ca="1" si="644"/>
        <v>5.5724799999999997</v>
      </c>
      <c r="DV140" s="5">
        <f t="shared" ca="1" si="644"/>
        <v>57.645299999999999</v>
      </c>
      <c r="DW140" s="5"/>
      <c r="DX140" s="20">
        <f t="shared" ca="1" si="483"/>
        <v>46.534034384910704</v>
      </c>
      <c r="DY140" s="20">
        <f t="shared" ca="1" si="484"/>
        <v>0.31360088913858597</v>
      </c>
      <c r="DZ140" s="20">
        <f t="shared" ca="1" si="485"/>
        <v>13.206774063534326</v>
      </c>
      <c r="EA140" s="20">
        <f t="shared" ca="1" si="486"/>
        <v>10.191632929068399</v>
      </c>
      <c r="EB140" s="20">
        <f t="shared" ca="1" si="487"/>
        <v>0</v>
      </c>
      <c r="EC140" s="20">
        <f t="shared" ca="1" si="488"/>
        <v>0</v>
      </c>
      <c r="ED140" s="20">
        <f t="shared" ca="1" si="489"/>
        <v>3.840443592217595</v>
      </c>
      <c r="EE140" s="20">
        <f t="shared" ca="1" si="490"/>
        <v>8.1660969503035048</v>
      </c>
      <c r="EF140" s="20">
        <f t="shared" ca="1" si="491"/>
        <v>10.787476857562766</v>
      </c>
      <c r="EG140" s="20">
        <f t="shared" ca="1" si="492"/>
        <v>0</v>
      </c>
      <c r="EH140" s="20">
        <f t="shared" ca="1" si="493"/>
        <v>2.8080438706840748E-2</v>
      </c>
      <c r="EI140" s="5"/>
      <c r="EJ140" s="5"/>
      <c r="EK140" s="5"/>
      <c r="EL140" s="5">
        <f t="shared" ca="1" si="646"/>
        <v>305095</v>
      </c>
      <c r="EM140" s="5">
        <f t="shared" ca="1" si="646"/>
        <v>0</v>
      </c>
      <c r="EN140" s="5">
        <f t="shared" ca="1" si="646"/>
        <v>95076</v>
      </c>
      <c r="EO140" s="5">
        <f t="shared" ca="1" si="646"/>
        <v>73369.899999999994</v>
      </c>
      <c r="EP140" s="5">
        <f t="shared" ca="1" si="646"/>
        <v>0</v>
      </c>
      <c r="EQ140" s="5">
        <f t="shared" ca="1" si="646"/>
        <v>0</v>
      </c>
      <c r="ER140" s="5">
        <f t="shared" ca="1" si="646"/>
        <v>0</v>
      </c>
      <c r="ES140" s="5">
        <f t="shared" ca="1" si="646"/>
        <v>58788</v>
      </c>
      <c r="ET140" s="5">
        <f t="shared" ca="1" si="646"/>
        <v>77659.399999999994</v>
      </c>
      <c r="EU140" s="5">
        <f t="shared" ca="1" si="646"/>
        <v>0</v>
      </c>
      <c r="EV140" s="5">
        <f t="shared" ca="1" si="646"/>
        <v>202.15199999999999</v>
      </c>
      <c r="EW140" s="5">
        <f t="shared" ca="1" si="646"/>
        <v>0</v>
      </c>
      <c r="EX140" s="5"/>
      <c r="EY140" s="5">
        <f t="shared" ca="1" si="647"/>
        <v>1020.36</v>
      </c>
      <c r="EZ140" s="5">
        <f t="shared" ca="1" si="647"/>
        <v>77.030100000000004</v>
      </c>
      <c r="FA140" s="5">
        <f t="shared" ca="1" si="647"/>
        <v>0</v>
      </c>
      <c r="FB140" s="5">
        <f t="shared" ca="1" si="647"/>
        <v>0</v>
      </c>
      <c r="FC140" s="5">
        <f t="shared" ca="1" si="647"/>
        <v>0</v>
      </c>
      <c r="FD140" s="5">
        <f t="shared" ca="1" si="647"/>
        <v>0</v>
      </c>
      <c r="FE140" s="5">
        <f t="shared" ca="1" si="647"/>
        <v>943.33199999999999</v>
      </c>
      <c r="FF140" s="5">
        <f t="shared" ca="1" si="647"/>
        <v>0</v>
      </c>
      <c r="FG140" s="5">
        <f t="shared" ca="1" si="647"/>
        <v>0</v>
      </c>
      <c r="FH140" s="5">
        <f t="shared" ca="1" si="647"/>
        <v>0</v>
      </c>
      <c r="FI140" s="5">
        <f t="shared" ca="1" si="647"/>
        <v>0</v>
      </c>
      <c r="FJ140" s="5">
        <f t="shared" ca="1" si="647"/>
        <v>0</v>
      </c>
      <c r="FK140" s="5"/>
      <c r="FL140" s="5">
        <f t="shared" ca="1" si="634"/>
        <v>262.64400000000001</v>
      </c>
      <c r="FM140" s="5">
        <f t="shared" ca="1" si="634"/>
        <v>0.52830299999999997</v>
      </c>
      <c r="FN140" s="5">
        <f t="shared" ca="1" si="634"/>
        <v>129.59899999999999</v>
      </c>
      <c r="FO140" s="5">
        <f t="shared" ca="1" si="634"/>
        <v>69.2988</v>
      </c>
      <c r="FP140" s="5">
        <f t="shared" ca="1" si="634"/>
        <v>0</v>
      </c>
      <c r="FQ140" s="5">
        <f t="shared" ca="1" si="634"/>
        <v>0</v>
      </c>
      <c r="FR140" s="5">
        <f t="shared" ca="1" si="634"/>
        <v>5.5724799999999997</v>
      </c>
      <c r="FS140" s="5">
        <f t="shared" ca="1" si="634"/>
        <v>57.645299999999999</v>
      </c>
      <c r="FT140" s="5"/>
      <c r="FU140" s="20">
        <f t="shared" ca="1" si="494"/>
        <v>46.534034384910704</v>
      </c>
      <c r="FV140" s="20">
        <f t="shared" ca="1" si="495"/>
        <v>0.31360088913858597</v>
      </c>
      <c r="FW140" s="20">
        <f t="shared" ca="1" si="496"/>
        <v>13.206774063534326</v>
      </c>
      <c r="FX140" s="20">
        <f t="shared" ca="1" si="497"/>
        <v>10.191632929068399</v>
      </c>
      <c r="FY140" s="20">
        <f t="shared" ca="1" si="498"/>
        <v>0</v>
      </c>
      <c r="FZ140" s="20">
        <f t="shared" ca="1" si="499"/>
        <v>0</v>
      </c>
      <c r="GA140" s="20">
        <f t="shared" ca="1" si="500"/>
        <v>3.840443592217595</v>
      </c>
      <c r="GB140" s="20">
        <f t="shared" ca="1" si="501"/>
        <v>8.1660969503035048</v>
      </c>
      <c r="GC140" s="20">
        <f t="shared" ca="1" si="502"/>
        <v>10.787476857562766</v>
      </c>
      <c r="GD140" s="20">
        <f t="shared" ca="1" si="503"/>
        <v>0</v>
      </c>
      <c r="GE140" s="20">
        <f t="shared" ca="1" si="504"/>
        <v>2.8080438706840748E-2</v>
      </c>
      <c r="GF140" s="5"/>
      <c r="GG140" s="5"/>
      <c r="GH140" s="5"/>
      <c r="GI140" s="5">
        <f t="shared" ca="1" si="638"/>
        <v>270166</v>
      </c>
      <c r="GJ140" s="5">
        <f t="shared" ca="1" si="638"/>
        <v>2.1831</v>
      </c>
      <c r="GK140" s="5">
        <f t="shared" ca="1" si="638"/>
        <v>113628</v>
      </c>
      <c r="GL140" s="5">
        <f t="shared" ca="1" si="638"/>
        <v>21329.1</v>
      </c>
      <c r="GM140" s="5">
        <f t="shared" ca="1" si="638"/>
        <v>0</v>
      </c>
      <c r="GN140" s="5">
        <f t="shared" ca="1" si="638"/>
        <v>619.00199999999995</v>
      </c>
      <c r="GO140" s="5">
        <f t="shared" ca="1" si="638"/>
        <v>0</v>
      </c>
      <c r="GP140" s="5">
        <f t="shared" ca="1" si="638"/>
        <v>56504.6</v>
      </c>
      <c r="GQ140" s="5">
        <f t="shared" ca="1" si="638"/>
        <v>77659.399999999994</v>
      </c>
      <c r="GR140" s="5">
        <f t="shared" ca="1" si="638"/>
        <v>0</v>
      </c>
      <c r="GS140" s="5">
        <f t="shared" ca="1" si="638"/>
        <v>424.5</v>
      </c>
      <c r="GT140" s="5">
        <f t="shared" ca="1" si="642"/>
        <v>0</v>
      </c>
      <c r="GU140" s="5"/>
      <c r="GV140" s="5">
        <f t="shared" ca="1" si="639"/>
        <v>1400.12</v>
      </c>
      <c r="GW140" s="5">
        <f t="shared" ca="1" si="639"/>
        <v>376.00099999999998</v>
      </c>
      <c r="GX140" s="5">
        <f t="shared" ca="1" si="639"/>
        <v>0</v>
      </c>
      <c r="GY140" s="5">
        <f t="shared" ca="1" si="639"/>
        <v>0</v>
      </c>
      <c r="GZ140" s="5">
        <f t="shared" ca="1" si="639"/>
        <v>0</v>
      </c>
      <c r="HA140" s="5">
        <f t="shared" ca="1" si="639"/>
        <v>0</v>
      </c>
      <c r="HB140" s="5">
        <f t="shared" ca="1" si="639"/>
        <v>1024.1199999999999</v>
      </c>
      <c r="HC140" s="5">
        <f t="shared" ca="1" si="639"/>
        <v>0</v>
      </c>
      <c r="HD140" s="5">
        <f t="shared" ca="1" si="639"/>
        <v>0</v>
      </c>
      <c r="HE140" s="5">
        <f t="shared" ca="1" si="639"/>
        <v>0</v>
      </c>
      <c r="HF140" s="5">
        <f t="shared" ca="1" si="639"/>
        <v>0</v>
      </c>
      <c r="HG140" s="5">
        <f t="shared" ca="1" si="643"/>
        <v>0</v>
      </c>
      <c r="HH140" s="5"/>
      <c r="HI140" s="5">
        <f t="shared" ca="1" si="645"/>
        <v>237.239</v>
      </c>
      <c r="HJ140" s="5">
        <f t="shared" ca="1" si="645"/>
        <v>2.6515399999999998</v>
      </c>
      <c r="HK140" s="5">
        <f t="shared" ca="1" si="645"/>
        <v>149.78899999999999</v>
      </c>
      <c r="HL140" s="5">
        <f t="shared" ca="1" si="645"/>
        <v>22.7423</v>
      </c>
      <c r="HM140" s="5">
        <f t="shared" ca="1" si="645"/>
        <v>0</v>
      </c>
      <c r="HN140" s="5">
        <f t="shared" ca="1" si="645"/>
        <v>0.43564900000000001</v>
      </c>
      <c r="HO140" s="5">
        <f t="shared" ca="1" si="645"/>
        <v>6.0484799999999996</v>
      </c>
      <c r="HP140" s="5">
        <f t="shared" ca="1" si="645"/>
        <v>55.572099999999999</v>
      </c>
      <c r="HQ140" s="5"/>
      <c r="HR140" s="20">
        <f t="shared" ca="1" si="535"/>
        <v>43.228191555626125</v>
      </c>
      <c r="HS140" s="20">
        <f t="shared" ca="1" si="536"/>
        <v>1.5310587318864477</v>
      </c>
      <c r="HT140" s="20">
        <f t="shared" ca="1" si="537"/>
        <v>15.783786899861989</v>
      </c>
      <c r="HU140" s="20">
        <f t="shared" ca="1" si="538"/>
        <v>2.9627729887514196</v>
      </c>
      <c r="HV140" s="20">
        <f t="shared" ca="1" si="539"/>
        <v>0</v>
      </c>
      <c r="HW140" s="20">
        <f t="shared" ca="1" si="540"/>
        <v>8.5984050221673977E-2</v>
      </c>
      <c r="HX140" s="20">
        <f t="shared" ca="1" si="541"/>
        <v>4.1693434460634036</v>
      </c>
      <c r="HY140" s="20">
        <f t="shared" ca="1" si="542"/>
        <v>7.8489154544825368</v>
      </c>
      <c r="HZ140" s="20">
        <f t="shared" ca="1" si="543"/>
        <v>10.787476857562766</v>
      </c>
      <c r="IA140" s="20">
        <f t="shared" ca="1" si="544"/>
        <v>0</v>
      </c>
      <c r="IB140" s="20">
        <f t="shared" ca="1" si="545"/>
        <v>5.8966254259437939E-2</v>
      </c>
      <c r="IC140" s="5"/>
      <c r="ID140" s="5"/>
      <c r="IE140" s="5"/>
      <c r="IF140" s="5">
        <f t="shared" ca="1" si="648"/>
        <v>270166</v>
      </c>
      <c r="IG140" s="5">
        <f t="shared" ca="1" si="648"/>
        <v>2.1831</v>
      </c>
      <c r="IH140" s="5">
        <f t="shared" ca="1" si="648"/>
        <v>113628</v>
      </c>
      <c r="II140" s="5">
        <f t="shared" ca="1" si="648"/>
        <v>21329.1</v>
      </c>
      <c r="IJ140" s="5">
        <f t="shared" ca="1" si="648"/>
        <v>0</v>
      </c>
      <c r="IK140" s="5">
        <f t="shared" ca="1" si="648"/>
        <v>619.00199999999995</v>
      </c>
      <c r="IL140" s="5">
        <f t="shared" ca="1" si="648"/>
        <v>0</v>
      </c>
      <c r="IM140" s="5">
        <f t="shared" ca="1" si="648"/>
        <v>56504.6</v>
      </c>
      <c r="IN140" s="5">
        <f t="shared" ca="1" si="648"/>
        <v>77659.399999999994</v>
      </c>
      <c r="IO140" s="5">
        <f t="shared" ca="1" si="648"/>
        <v>0</v>
      </c>
      <c r="IP140" s="5">
        <f t="shared" ca="1" si="648"/>
        <v>424.5</v>
      </c>
      <c r="IQ140" s="5">
        <f t="shared" ca="1" si="648"/>
        <v>0</v>
      </c>
      <c r="IR140" s="5"/>
      <c r="IS140" s="5">
        <f t="shared" ca="1" si="649"/>
        <v>1400.12</v>
      </c>
      <c r="IT140" s="5">
        <f t="shared" ca="1" si="649"/>
        <v>376.00099999999998</v>
      </c>
      <c r="IU140" s="5">
        <f t="shared" ca="1" si="649"/>
        <v>0</v>
      </c>
      <c r="IV140" s="5">
        <f t="shared" ca="1" si="649"/>
        <v>0</v>
      </c>
      <c r="IW140" s="5">
        <f t="shared" ca="1" si="649"/>
        <v>0</v>
      </c>
      <c r="IX140" s="5">
        <f t="shared" ca="1" si="649"/>
        <v>0</v>
      </c>
      <c r="IY140" s="5">
        <f t="shared" ca="1" si="649"/>
        <v>1024.1199999999999</v>
      </c>
      <c r="IZ140" s="5">
        <f t="shared" ca="1" si="649"/>
        <v>0</v>
      </c>
      <c r="JA140" s="5">
        <f t="shared" ca="1" si="649"/>
        <v>0</v>
      </c>
      <c r="JB140" s="5">
        <f t="shared" ca="1" si="649"/>
        <v>0</v>
      </c>
      <c r="JC140" s="5">
        <f t="shared" ca="1" si="649"/>
        <v>0</v>
      </c>
      <c r="JD140" s="5">
        <f t="shared" ca="1" si="649"/>
        <v>0</v>
      </c>
      <c r="JE140" s="5"/>
      <c r="JF140" s="5">
        <f t="shared" ca="1" si="635"/>
        <v>237.239</v>
      </c>
      <c r="JG140" s="5">
        <f t="shared" ca="1" si="635"/>
        <v>2.6515399999999998</v>
      </c>
      <c r="JH140" s="5">
        <f t="shared" ca="1" si="635"/>
        <v>149.78899999999999</v>
      </c>
      <c r="JI140" s="5">
        <f t="shared" ca="1" si="635"/>
        <v>22.7423</v>
      </c>
      <c r="JJ140" s="5">
        <f t="shared" ca="1" si="635"/>
        <v>0</v>
      </c>
      <c r="JK140" s="5">
        <f t="shared" ca="1" si="635"/>
        <v>0.43564900000000001</v>
      </c>
      <c r="JL140" s="5">
        <f t="shared" ca="1" si="635"/>
        <v>6.0484799999999996</v>
      </c>
      <c r="JM140" s="5">
        <f t="shared" ca="1" si="635"/>
        <v>55.572099999999999</v>
      </c>
      <c r="JN140" s="5"/>
      <c r="JO140" s="20">
        <f t="shared" ca="1" si="505"/>
        <v>43.228191555626125</v>
      </c>
      <c r="JP140" s="20">
        <f t="shared" ca="1" si="506"/>
        <v>1.5310587318864477</v>
      </c>
      <c r="JQ140" s="20">
        <f t="shared" ca="1" si="507"/>
        <v>15.783786899861989</v>
      </c>
      <c r="JR140" s="20">
        <f t="shared" ca="1" si="508"/>
        <v>2.9627729887514196</v>
      </c>
      <c r="JS140" s="20">
        <f t="shared" ca="1" si="509"/>
        <v>0</v>
      </c>
      <c r="JT140" s="20">
        <f t="shared" ca="1" si="510"/>
        <v>8.5984050221673977E-2</v>
      </c>
      <c r="JU140" s="20">
        <f t="shared" ca="1" si="511"/>
        <v>4.1693434460634036</v>
      </c>
      <c r="JV140" s="20">
        <f t="shared" ca="1" si="512"/>
        <v>7.8489154544825368</v>
      </c>
      <c r="JW140" s="20">
        <f t="shared" ca="1" si="513"/>
        <v>10.787476857562766</v>
      </c>
      <c r="JX140" s="20">
        <f t="shared" ca="1" si="514"/>
        <v>0</v>
      </c>
      <c r="JY140" s="20">
        <f t="shared" ca="1" si="515"/>
        <v>5.8966254259437939E-2</v>
      </c>
    </row>
    <row r="141" spans="1:285" ht="15" customHeight="1" x14ac:dyDescent="0.25">
      <c r="A141" s="5">
        <f>IF('Old Results'!E121='New Results'!E121,'New Results'!E121,"0")</f>
        <v>24563.1</v>
      </c>
      <c r="B141" s="5">
        <f t="shared" si="561"/>
        <v>500</v>
      </c>
      <c r="C141" s="28">
        <f t="shared" si="413"/>
        <v>120</v>
      </c>
      <c r="D141" s="43">
        <f>'Old Results'!C121</f>
        <v>500215</v>
      </c>
      <c r="E141" s="43">
        <f>'New Results'!C121</f>
        <v>500215</v>
      </c>
      <c r="F141" s="5">
        <f t="shared" ca="1" si="580"/>
        <v>0</v>
      </c>
      <c r="G141" s="5">
        <f t="shared" ca="1" si="581"/>
        <v>0</v>
      </c>
      <c r="H141" s="5">
        <f t="shared" ca="1" si="582"/>
        <v>0</v>
      </c>
      <c r="I141" s="5">
        <f t="shared" ca="1" si="583"/>
        <v>0</v>
      </c>
      <c r="J141" s="5">
        <f t="shared" ca="1" si="584"/>
        <v>0</v>
      </c>
      <c r="K141" s="5">
        <f t="shared" ca="1" si="585"/>
        <v>0</v>
      </c>
      <c r="L141" s="5">
        <f t="shared" ca="1" si="586"/>
        <v>0</v>
      </c>
      <c r="M141" s="5">
        <f t="shared" ca="1" si="587"/>
        <v>0</v>
      </c>
      <c r="N141" s="5">
        <f t="shared" ca="1" si="588"/>
        <v>0</v>
      </c>
      <c r="O141" s="5">
        <f t="shared" ca="1" si="589"/>
        <v>0</v>
      </c>
      <c r="P141" s="5">
        <f t="shared" ca="1" si="590"/>
        <v>0</v>
      </c>
      <c r="Q141" s="5">
        <f t="shared" ca="1" si="590"/>
        <v>0</v>
      </c>
      <c r="R141" s="5">
        <f t="shared" ca="1" si="591"/>
        <v>0</v>
      </c>
      <c r="S141" s="5">
        <f t="shared" ca="1" si="592"/>
        <v>0</v>
      </c>
      <c r="T141" s="5">
        <f t="shared" ca="1" si="593"/>
        <v>0</v>
      </c>
      <c r="U141" s="5">
        <f t="shared" ca="1" si="594"/>
        <v>0</v>
      </c>
      <c r="V141" s="5">
        <f t="shared" ca="1" si="595"/>
        <v>0</v>
      </c>
      <c r="W141" s="5">
        <f t="shared" ca="1" si="596"/>
        <v>0</v>
      </c>
      <c r="X141" s="5">
        <f t="shared" ca="1" si="597"/>
        <v>0</v>
      </c>
      <c r="Y141" s="5">
        <f t="shared" ca="1" si="598"/>
        <v>0</v>
      </c>
      <c r="Z141" s="5">
        <f t="shared" ca="1" si="599"/>
        <v>0</v>
      </c>
      <c r="AA141" s="5">
        <f t="shared" ca="1" si="600"/>
        <v>0</v>
      </c>
      <c r="AB141" s="5">
        <f t="shared" ca="1" si="601"/>
        <v>0</v>
      </c>
      <c r="AC141" s="5">
        <f t="shared" ca="1" si="601"/>
        <v>0</v>
      </c>
      <c r="AD141" s="38">
        <f t="shared" ca="1" si="602"/>
        <v>0</v>
      </c>
      <c r="AE141" s="38">
        <f t="shared" ca="1" si="603"/>
        <v>0</v>
      </c>
      <c r="AF141" s="38">
        <f t="shared" ca="1" si="604"/>
        <v>0</v>
      </c>
      <c r="AG141" s="38">
        <f t="shared" ca="1" si="605"/>
        <v>0</v>
      </c>
      <c r="AH141" s="38">
        <f t="shared" ca="1" si="606"/>
        <v>0</v>
      </c>
      <c r="AI141" s="38">
        <f t="shared" ca="1" si="607"/>
        <v>0</v>
      </c>
      <c r="AJ141" s="38">
        <f t="shared" ca="1" si="608"/>
        <v>0</v>
      </c>
      <c r="AK141" s="38">
        <f t="shared" ca="1" si="609"/>
        <v>0</v>
      </c>
      <c r="AL141" s="34">
        <f t="shared" ca="1" si="631"/>
        <v>46.520916659542152</v>
      </c>
      <c r="AM141" s="34">
        <f t="shared" ca="1" si="632"/>
        <v>46.520916659542152</v>
      </c>
      <c r="AN141" s="25">
        <f t="shared" ca="1" si="462"/>
        <v>0</v>
      </c>
      <c r="AO141" s="35">
        <f t="shared" ca="1" si="576"/>
        <v>262.46300000000002</v>
      </c>
      <c r="AP141" s="35">
        <f t="shared" ca="1" si="577"/>
        <v>262.46300000000002</v>
      </c>
      <c r="AQ141" s="47">
        <f t="shared" ca="1" si="546"/>
        <v>0</v>
      </c>
      <c r="AR141" s="35">
        <f t="shared" ca="1" si="629"/>
        <v>-25.2</v>
      </c>
      <c r="AS141" s="35">
        <f t="shared" ca="1" si="630"/>
        <v>-25.2</v>
      </c>
      <c r="AT141" s="49">
        <f t="shared" ca="1" si="547"/>
        <v>0</v>
      </c>
      <c r="AU141" s="5"/>
      <c r="AV141" s="5">
        <f t="shared" ca="1" si="520"/>
        <v>0</v>
      </c>
      <c r="AW141" s="5">
        <f t="shared" ca="1" si="521"/>
        <v>0</v>
      </c>
      <c r="AX141" s="5">
        <f t="shared" ca="1" si="522"/>
        <v>0</v>
      </c>
      <c r="AY141" s="5">
        <f t="shared" ca="1" si="523"/>
        <v>0</v>
      </c>
      <c r="AZ141" s="5">
        <f t="shared" ca="1" si="524"/>
        <v>0</v>
      </c>
      <c r="BA141" s="5">
        <f t="shared" ca="1" si="525"/>
        <v>0</v>
      </c>
      <c r="BB141" s="5">
        <f t="shared" ca="1" si="526"/>
        <v>0</v>
      </c>
      <c r="BC141" s="5">
        <f t="shared" ca="1" si="527"/>
        <v>0</v>
      </c>
      <c r="BD141" s="5">
        <f t="shared" ca="1" si="528"/>
        <v>0</v>
      </c>
      <c r="BE141" s="5">
        <f t="shared" ca="1" si="529"/>
        <v>0</v>
      </c>
      <c r="BF141" s="5">
        <f t="shared" ca="1" si="530"/>
        <v>0</v>
      </c>
      <c r="BG141" s="5">
        <f t="shared" ca="1" si="531"/>
        <v>0</v>
      </c>
      <c r="BH141" s="5">
        <f t="shared" ca="1" si="610"/>
        <v>0</v>
      </c>
      <c r="BI141" s="5">
        <f t="shared" ca="1" si="611"/>
        <v>0</v>
      </c>
      <c r="BJ141" s="5">
        <f t="shared" ca="1" si="612"/>
        <v>0</v>
      </c>
      <c r="BK141" s="5">
        <f t="shared" ca="1" si="613"/>
        <v>0</v>
      </c>
      <c r="BL141" s="5">
        <f t="shared" ca="1" si="614"/>
        <v>0</v>
      </c>
      <c r="BM141" s="5">
        <f t="shared" ca="1" si="615"/>
        <v>0</v>
      </c>
      <c r="BN141" s="5">
        <f t="shared" ca="1" si="616"/>
        <v>0</v>
      </c>
      <c r="BO141" s="5">
        <f t="shared" ca="1" si="617"/>
        <v>0</v>
      </c>
      <c r="BP141" s="5">
        <f t="shared" ca="1" si="618"/>
        <v>0</v>
      </c>
      <c r="BQ141" s="5">
        <f t="shared" ca="1" si="619"/>
        <v>0</v>
      </c>
      <c r="BR141" s="5">
        <f t="shared" ca="1" si="620"/>
        <v>0</v>
      </c>
      <c r="BS141" s="5">
        <f t="shared" ca="1" si="620"/>
        <v>0</v>
      </c>
      <c r="BT141" s="38">
        <f t="shared" ca="1" si="621"/>
        <v>0</v>
      </c>
      <c r="BU141" s="38">
        <f t="shared" ca="1" si="622"/>
        <v>0</v>
      </c>
      <c r="BV141" s="38">
        <f t="shared" ca="1" si="623"/>
        <v>0</v>
      </c>
      <c r="BW141" s="38">
        <f t="shared" ca="1" si="624"/>
        <v>0</v>
      </c>
      <c r="BX141" s="38">
        <f t="shared" ca="1" si="625"/>
        <v>0</v>
      </c>
      <c r="BY141" s="38">
        <f t="shared" ca="1" si="626"/>
        <v>0</v>
      </c>
      <c r="BZ141" s="38">
        <f t="shared" ca="1" si="627"/>
        <v>0</v>
      </c>
      <c r="CA141" s="20">
        <f t="shared" ca="1" si="628"/>
        <v>0</v>
      </c>
      <c r="CB141" s="34">
        <f t="shared" ca="1" si="532"/>
        <v>43.228191555626125</v>
      </c>
      <c r="CC141" s="34">
        <f t="shared" ca="1" si="533"/>
        <v>43.228191555626125</v>
      </c>
      <c r="CD141" s="25">
        <f t="shared" ca="1" si="482"/>
        <v>0</v>
      </c>
      <c r="CE141" s="35">
        <f t="shared" ca="1" si="578"/>
        <v>237.239</v>
      </c>
      <c r="CF141" s="35">
        <f t="shared" ca="1" si="579"/>
        <v>237.239</v>
      </c>
      <c r="CG141" s="47">
        <f t="shared" ca="1" si="633"/>
        <v>0</v>
      </c>
      <c r="CJ141" s="5">
        <f t="shared" ca="1" si="548"/>
        <v>67</v>
      </c>
      <c r="CK141" s="5">
        <f t="shared" ca="1" si="549"/>
        <v>59</v>
      </c>
      <c r="CL141" s="66">
        <f t="shared" ca="1" si="550"/>
        <v>0.11940298507462688</v>
      </c>
      <c r="CO141" s="5">
        <f t="shared" ca="1" si="636"/>
        <v>305194</v>
      </c>
      <c r="CP141" s="5">
        <f t="shared" ca="1" si="636"/>
        <v>0</v>
      </c>
      <c r="CQ141" s="5">
        <f t="shared" ca="1" si="636"/>
        <v>95175</v>
      </c>
      <c r="CR141" s="5">
        <f t="shared" ca="1" si="636"/>
        <v>73369.899999999994</v>
      </c>
      <c r="CS141" s="5">
        <f t="shared" ca="1" si="636"/>
        <v>0</v>
      </c>
      <c r="CT141" s="5">
        <f t="shared" ca="1" si="636"/>
        <v>0</v>
      </c>
      <c r="CU141" s="5">
        <f t="shared" ca="1" si="636"/>
        <v>0</v>
      </c>
      <c r="CV141" s="5">
        <f t="shared" ca="1" si="636"/>
        <v>58788</v>
      </c>
      <c r="CW141" s="5">
        <f t="shared" ca="1" si="636"/>
        <v>77659.399999999994</v>
      </c>
      <c r="CX141" s="5">
        <f t="shared" ca="1" si="636"/>
        <v>0</v>
      </c>
      <c r="CY141" s="5">
        <f t="shared" ca="1" si="636"/>
        <v>202.15199999999999</v>
      </c>
      <c r="CZ141" s="5">
        <f t="shared" ca="1" si="640"/>
        <v>0</v>
      </c>
      <c r="DA141" s="5"/>
      <c r="DB141" s="5">
        <f t="shared" ca="1" si="637"/>
        <v>1013.76</v>
      </c>
      <c r="DC141" s="5">
        <f t="shared" ca="1" si="637"/>
        <v>70.432699999999997</v>
      </c>
      <c r="DD141" s="5">
        <f t="shared" ca="1" si="637"/>
        <v>0</v>
      </c>
      <c r="DE141" s="5">
        <f t="shared" ca="1" si="637"/>
        <v>0</v>
      </c>
      <c r="DF141" s="5">
        <f t="shared" ca="1" si="637"/>
        <v>0</v>
      </c>
      <c r="DG141" s="5">
        <f t="shared" ca="1" si="637"/>
        <v>0</v>
      </c>
      <c r="DH141" s="5">
        <f t="shared" ca="1" si="637"/>
        <v>943.33100000000002</v>
      </c>
      <c r="DI141" s="5">
        <f t="shared" ca="1" si="637"/>
        <v>0</v>
      </c>
      <c r="DJ141" s="5">
        <f t="shared" ca="1" si="637"/>
        <v>0</v>
      </c>
      <c r="DK141" s="5">
        <f t="shared" ca="1" si="637"/>
        <v>0</v>
      </c>
      <c r="DL141" s="5">
        <f t="shared" ca="1" si="637"/>
        <v>0</v>
      </c>
      <c r="DM141" s="5">
        <f t="shared" ca="1" si="641"/>
        <v>0</v>
      </c>
      <c r="DN141" s="5"/>
      <c r="DO141" s="5">
        <f t="shared" ca="1" si="644"/>
        <v>262.46300000000002</v>
      </c>
      <c r="DP141" s="5">
        <f t="shared" ca="1" si="644"/>
        <v>0.480937</v>
      </c>
      <c r="DQ141" s="5">
        <f t="shared" ca="1" si="644"/>
        <v>129.465</v>
      </c>
      <c r="DR141" s="5">
        <f t="shared" ca="1" si="644"/>
        <v>69.2988</v>
      </c>
      <c r="DS141" s="5">
        <f t="shared" ca="1" si="644"/>
        <v>0</v>
      </c>
      <c r="DT141" s="5">
        <f t="shared" ca="1" si="644"/>
        <v>0</v>
      </c>
      <c r="DU141" s="5">
        <f t="shared" ca="1" si="644"/>
        <v>5.57247</v>
      </c>
      <c r="DV141" s="5">
        <f t="shared" ca="1" si="644"/>
        <v>57.645299999999999</v>
      </c>
      <c r="DW141" s="5"/>
      <c r="DX141" s="20">
        <f t="shared" ca="1" si="483"/>
        <v>46.520916659542152</v>
      </c>
      <c r="DY141" s="20">
        <f t="shared" ca="1" si="484"/>
        <v>0.28674190147009132</v>
      </c>
      <c r="DZ141" s="20">
        <f t="shared" ca="1" si="485"/>
        <v>13.220525910817445</v>
      </c>
      <c r="EA141" s="20">
        <f t="shared" ca="1" si="486"/>
        <v>10.191632929068399</v>
      </c>
      <c r="EB141" s="20">
        <f t="shared" ca="1" si="487"/>
        <v>0</v>
      </c>
      <c r="EC141" s="20">
        <f t="shared" ca="1" si="488"/>
        <v>0</v>
      </c>
      <c r="ED141" s="20">
        <f t="shared" ca="1" si="489"/>
        <v>3.8404395210702238</v>
      </c>
      <c r="EE141" s="20">
        <f t="shared" ca="1" si="490"/>
        <v>8.1660969503035048</v>
      </c>
      <c r="EF141" s="20">
        <f t="shared" ca="1" si="491"/>
        <v>10.787476857562766</v>
      </c>
      <c r="EG141" s="20">
        <f t="shared" ca="1" si="492"/>
        <v>0</v>
      </c>
      <c r="EH141" s="20">
        <f t="shared" ca="1" si="493"/>
        <v>2.8080438706840748E-2</v>
      </c>
      <c r="EI141" s="5"/>
      <c r="EJ141" s="5"/>
      <c r="EK141" s="5"/>
      <c r="EL141" s="5">
        <f t="shared" ca="1" si="646"/>
        <v>305194</v>
      </c>
      <c r="EM141" s="5">
        <f t="shared" ca="1" si="646"/>
        <v>0</v>
      </c>
      <c r="EN141" s="5">
        <f t="shared" ca="1" si="646"/>
        <v>95175</v>
      </c>
      <c r="EO141" s="5">
        <f t="shared" ca="1" si="646"/>
        <v>73369.899999999994</v>
      </c>
      <c r="EP141" s="5">
        <f t="shared" ca="1" si="646"/>
        <v>0</v>
      </c>
      <c r="EQ141" s="5">
        <f t="shared" ca="1" si="646"/>
        <v>0</v>
      </c>
      <c r="ER141" s="5">
        <f t="shared" ca="1" si="646"/>
        <v>0</v>
      </c>
      <c r="ES141" s="5">
        <f t="shared" ca="1" si="646"/>
        <v>58788</v>
      </c>
      <c r="ET141" s="5">
        <f t="shared" ca="1" si="646"/>
        <v>77659.399999999994</v>
      </c>
      <c r="EU141" s="5">
        <f t="shared" ca="1" si="646"/>
        <v>0</v>
      </c>
      <c r="EV141" s="5">
        <f t="shared" ca="1" si="646"/>
        <v>202.15199999999999</v>
      </c>
      <c r="EW141" s="5">
        <f t="shared" ca="1" si="646"/>
        <v>0</v>
      </c>
      <c r="EX141" s="5"/>
      <c r="EY141" s="5">
        <f t="shared" ca="1" si="647"/>
        <v>1013.76</v>
      </c>
      <c r="EZ141" s="5">
        <f t="shared" ca="1" si="647"/>
        <v>70.432699999999997</v>
      </c>
      <c r="FA141" s="5">
        <f t="shared" ca="1" si="647"/>
        <v>0</v>
      </c>
      <c r="FB141" s="5">
        <f t="shared" ca="1" si="647"/>
        <v>0</v>
      </c>
      <c r="FC141" s="5">
        <f t="shared" ca="1" si="647"/>
        <v>0</v>
      </c>
      <c r="FD141" s="5">
        <f t="shared" ca="1" si="647"/>
        <v>0</v>
      </c>
      <c r="FE141" s="5">
        <f t="shared" ca="1" si="647"/>
        <v>943.33100000000002</v>
      </c>
      <c r="FF141" s="5">
        <f t="shared" ca="1" si="647"/>
        <v>0</v>
      </c>
      <c r="FG141" s="5">
        <f t="shared" ca="1" si="647"/>
        <v>0</v>
      </c>
      <c r="FH141" s="5">
        <f t="shared" ca="1" si="647"/>
        <v>0</v>
      </c>
      <c r="FI141" s="5">
        <f t="shared" ca="1" si="647"/>
        <v>0</v>
      </c>
      <c r="FJ141" s="5">
        <f t="shared" ca="1" si="647"/>
        <v>0</v>
      </c>
      <c r="FK141" s="5"/>
      <c r="FL141" s="5">
        <f t="shared" ca="1" si="634"/>
        <v>262.46300000000002</v>
      </c>
      <c r="FM141" s="5">
        <f t="shared" ca="1" si="634"/>
        <v>0.480937</v>
      </c>
      <c r="FN141" s="5">
        <f t="shared" ca="1" si="634"/>
        <v>129.465</v>
      </c>
      <c r="FO141" s="5">
        <f t="shared" ca="1" si="634"/>
        <v>69.2988</v>
      </c>
      <c r="FP141" s="5">
        <f t="shared" ca="1" si="634"/>
        <v>0</v>
      </c>
      <c r="FQ141" s="5">
        <f t="shared" ca="1" si="634"/>
        <v>0</v>
      </c>
      <c r="FR141" s="5">
        <f t="shared" ca="1" si="634"/>
        <v>5.57247</v>
      </c>
      <c r="FS141" s="5">
        <f t="shared" ca="1" si="634"/>
        <v>57.645299999999999</v>
      </c>
      <c r="FT141" s="5"/>
      <c r="FU141" s="20">
        <f t="shared" ca="1" si="494"/>
        <v>46.520916659542152</v>
      </c>
      <c r="FV141" s="20">
        <f t="shared" ca="1" si="495"/>
        <v>0.28674190147009132</v>
      </c>
      <c r="FW141" s="20">
        <f t="shared" ca="1" si="496"/>
        <v>13.220525910817445</v>
      </c>
      <c r="FX141" s="20">
        <f t="shared" ca="1" si="497"/>
        <v>10.191632929068399</v>
      </c>
      <c r="FY141" s="20">
        <f t="shared" ca="1" si="498"/>
        <v>0</v>
      </c>
      <c r="FZ141" s="20">
        <f t="shared" ca="1" si="499"/>
        <v>0</v>
      </c>
      <c r="GA141" s="20">
        <f t="shared" ca="1" si="500"/>
        <v>3.8404395210702238</v>
      </c>
      <c r="GB141" s="20">
        <f t="shared" ca="1" si="501"/>
        <v>8.1660969503035048</v>
      </c>
      <c r="GC141" s="20">
        <f t="shared" ca="1" si="502"/>
        <v>10.787476857562766</v>
      </c>
      <c r="GD141" s="20">
        <f t="shared" ca="1" si="503"/>
        <v>0</v>
      </c>
      <c r="GE141" s="20">
        <f t="shared" ca="1" si="504"/>
        <v>2.8080438706840748E-2</v>
      </c>
      <c r="GF141" s="5"/>
      <c r="GG141" s="5"/>
      <c r="GH141" s="5"/>
      <c r="GI141" s="5">
        <f t="shared" ca="1" si="638"/>
        <v>270166</v>
      </c>
      <c r="GJ141" s="5">
        <f t="shared" ca="1" si="638"/>
        <v>2.1831</v>
      </c>
      <c r="GK141" s="5">
        <f t="shared" ca="1" si="638"/>
        <v>113628</v>
      </c>
      <c r="GL141" s="5">
        <f t="shared" ca="1" si="638"/>
        <v>21329.1</v>
      </c>
      <c r="GM141" s="5">
        <f t="shared" ca="1" si="638"/>
        <v>0</v>
      </c>
      <c r="GN141" s="5">
        <f t="shared" ca="1" si="638"/>
        <v>619.00199999999995</v>
      </c>
      <c r="GO141" s="5">
        <f t="shared" ca="1" si="638"/>
        <v>0</v>
      </c>
      <c r="GP141" s="5">
        <f t="shared" ca="1" si="638"/>
        <v>56504.6</v>
      </c>
      <c r="GQ141" s="5">
        <f t="shared" ca="1" si="638"/>
        <v>77659.399999999994</v>
      </c>
      <c r="GR141" s="5">
        <f t="shared" ca="1" si="638"/>
        <v>0</v>
      </c>
      <c r="GS141" s="5">
        <f t="shared" ca="1" si="638"/>
        <v>424.5</v>
      </c>
      <c r="GT141" s="5">
        <f t="shared" ca="1" si="642"/>
        <v>0</v>
      </c>
      <c r="GU141" s="5"/>
      <c r="GV141" s="5">
        <f t="shared" ca="1" si="639"/>
        <v>1400.12</v>
      </c>
      <c r="GW141" s="5">
        <f t="shared" ca="1" si="639"/>
        <v>376.00099999999998</v>
      </c>
      <c r="GX141" s="5">
        <f t="shared" ca="1" si="639"/>
        <v>0</v>
      </c>
      <c r="GY141" s="5">
        <f t="shared" ca="1" si="639"/>
        <v>0</v>
      </c>
      <c r="GZ141" s="5">
        <f t="shared" ca="1" si="639"/>
        <v>0</v>
      </c>
      <c r="HA141" s="5">
        <f t="shared" ca="1" si="639"/>
        <v>0</v>
      </c>
      <c r="HB141" s="5">
        <f t="shared" ca="1" si="639"/>
        <v>1024.1199999999999</v>
      </c>
      <c r="HC141" s="5">
        <f t="shared" ca="1" si="639"/>
        <v>0</v>
      </c>
      <c r="HD141" s="5">
        <f t="shared" ca="1" si="639"/>
        <v>0</v>
      </c>
      <c r="HE141" s="5">
        <f t="shared" ca="1" si="639"/>
        <v>0</v>
      </c>
      <c r="HF141" s="5">
        <f t="shared" ca="1" si="639"/>
        <v>0</v>
      </c>
      <c r="HG141" s="5">
        <f t="shared" ca="1" si="643"/>
        <v>0</v>
      </c>
      <c r="HH141" s="5"/>
      <c r="HI141" s="5">
        <f t="shared" ca="1" si="645"/>
        <v>237.239</v>
      </c>
      <c r="HJ141" s="5">
        <f t="shared" ca="1" si="645"/>
        <v>2.6515399999999998</v>
      </c>
      <c r="HK141" s="5">
        <f t="shared" ca="1" si="645"/>
        <v>149.78899999999999</v>
      </c>
      <c r="HL141" s="5">
        <f t="shared" ca="1" si="645"/>
        <v>22.7423</v>
      </c>
      <c r="HM141" s="5">
        <f t="shared" ca="1" si="645"/>
        <v>0</v>
      </c>
      <c r="HN141" s="5">
        <f t="shared" ca="1" si="645"/>
        <v>0.43564900000000001</v>
      </c>
      <c r="HO141" s="5">
        <f t="shared" ca="1" si="645"/>
        <v>6.0484799999999996</v>
      </c>
      <c r="HP141" s="5">
        <f t="shared" ca="1" si="645"/>
        <v>55.572099999999999</v>
      </c>
      <c r="HQ141" s="5"/>
      <c r="HR141" s="20">
        <f t="shared" ca="1" si="535"/>
        <v>43.228191555626125</v>
      </c>
      <c r="HS141" s="20">
        <f t="shared" ca="1" si="536"/>
        <v>1.5310587318864477</v>
      </c>
      <c r="HT141" s="20">
        <f t="shared" ca="1" si="537"/>
        <v>15.783786899861989</v>
      </c>
      <c r="HU141" s="20">
        <f t="shared" ca="1" si="538"/>
        <v>2.9627729887514196</v>
      </c>
      <c r="HV141" s="20">
        <f t="shared" ca="1" si="539"/>
        <v>0</v>
      </c>
      <c r="HW141" s="20">
        <f t="shared" ca="1" si="540"/>
        <v>8.5984050221673977E-2</v>
      </c>
      <c r="HX141" s="20">
        <f t="shared" ca="1" si="541"/>
        <v>4.1693434460634036</v>
      </c>
      <c r="HY141" s="20">
        <f t="shared" ca="1" si="542"/>
        <v>7.8489154544825368</v>
      </c>
      <c r="HZ141" s="20">
        <f t="shared" ca="1" si="543"/>
        <v>10.787476857562766</v>
      </c>
      <c r="IA141" s="20">
        <f t="shared" ca="1" si="544"/>
        <v>0</v>
      </c>
      <c r="IB141" s="20">
        <f t="shared" ca="1" si="545"/>
        <v>5.8966254259437939E-2</v>
      </c>
      <c r="IC141" s="5"/>
      <c r="ID141" s="5"/>
      <c r="IE141" s="5"/>
      <c r="IF141" s="5">
        <f t="shared" ca="1" si="648"/>
        <v>270166</v>
      </c>
      <c r="IG141" s="5">
        <f t="shared" ca="1" si="648"/>
        <v>2.1831</v>
      </c>
      <c r="IH141" s="5">
        <f t="shared" ca="1" si="648"/>
        <v>113628</v>
      </c>
      <c r="II141" s="5">
        <f t="shared" ca="1" si="648"/>
        <v>21329.1</v>
      </c>
      <c r="IJ141" s="5">
        <f t="shared" ca="1" si="648"/>
        <v>0</v>
      </c>
      <c r="IK141" s="5">
        <f t="shared" ca="1" si="648"/>
        <v>619.00199999999995</v>
      </c>
      <c r="IL141" s="5">
        <f t="shared" ca="1" si="648"/>
        <v>0</v>
      </c>
      <c r="IM141" s="5">
        <f t="shared" ca="1" si="648"/>
        <v>56504.6</v>
      </c>
      <c r="IN141" s="5">
        <f t="shared" ca="1" si="648"/>
        <v>77659.399999999994</v>
      </c>
      <c r="IO141" s="5">
        <f t="shared" ca="1" si="648"/>
        <v>0</v>
      </c>
      <c r="IP141" s="5">
        <f t="shared" ca="1" si="648"/>
        <v>424.5</v>
      </c>
      <c r="IQ141" s="5">
        <f t="shared" ca="1" si="648"/>
        <v>0</v>
      </c>
      <c r="IR141" s="5"/>
      <c r="IS141" s="5">
        <f t="shared" ca="1" si="649"/>
        <v>1400.12</v>
      </c>
      <c r="IT141" s="5">
        <f t="shared" ca="1" si="649"/>
        <v>376.00099999999998</v>
      </c>
      <c r="IU141" s="5">
        <f t="shared" ca="1" si="649"/>
        <v>0</v>
      </c>
      <c r="IV141" s="5">
        <f t="shared" ca="1" si="649"/>
        <v>0</v>
      </c>
      <c r="IW141" s="5">
        <f t="shared" ca="1" si="649"/>
        <v>0</v>
      </c>
      <c r="IX141" s="5">
        <f t="shared" ca="1" si="649"/>
        <v>0</v>
      </c>
      <c r="IY141" s="5">
        <f t="shared" ca="1" si="649"/>
        <v>1024.1199999999999</v>
      </c>
      <c r="IZ141" s="5">
        <f t="shared" ca="1" si="649"/>
        <v>0</v>
      </c>
      <c r="JA141" s="5">
        <f t="shared" ca="1" si="649"/>
        <v>0</v>
      </c>
      <c r="JB141" s="5">
        <f t="shared" ca="1" si="649"/>
        <v>0</v>
      </c>
      <c r="JC141" s="5">
        <f t="shared" ca="1" si="649"/>
        <v>0</v>
      </c>
      <c r="JD141" s="5">
        <f t="shared" ca="1" si="649"/>
        <v>0</v>
      </c>
      <c r="JE141" s="5"/>
      <c r="JF141" s="5">
        <f t="shared" ca="1" si="635"/>
        <v>237.239</v>
      </c>
      <c r="JG141" s="5">
        <f t="shared" ca="1" si="635"/>
        <v>2.6515399999999998</v>
      </c>
      <c r="JH141" s="5">
        <f t="shared" ca="1" si="635"/>
        <v>149.78899999999999</v>
      </c>
      <c r="JI141" s="5">
        <f t="shared" ca="1" si="635"/>
        <v>22.7423</v>
      </c>
      <c r="JJ141" s="5">
        <f t="shared" ca="1" si="635"/>
        <v>0</v>
      </c>
      <c r="JK141" s="5">
        <f t="shared" ca="1" si="635"/>
        <v>0.43564900000000001</v>
      </c>
      <c r="JL141" s="5">
        <f t="shared" ca="1" si="635"/>
        <v>6.0484799999999996</v>
      </c>
      <c r="JM141" s="5">
        <f t="shared" ca="1" si="635"/>
        <v>55.572099999999999</v>
      </c>
      <c r="JN141" s="5"/>
      <c r="JO141" s="20">
        <f t="shared" ca="1" si="505"/>
        <v>43.228191555626125</v>
      </c>
      <c r="JP141" s="20">
        <f t="shared" ca="1" si="506"/>
        <v>1.5310587318864477</v>
      </c>
      <c r="JQ141" s="20">
        <f t="shared" ca="1" si="507"/>
        <v>15.783786899861989</v>
      </c>
      <c r="JR141" s="20">
        <f t="shared" ca="1" si="508"/>
        <v>2.9627729887514196</v>
      </c>
      <c r="JS141" s="20">
        <f t="shared" ca="1" si="509"/>
        <v>0</v>
      </c>
      <c r="JT141" s="20">
        <f t="shared" ca="1" si="510"/>
        <v>8.5984050221673977E-2</v>
      </c>
      <c r="JU141" s="20">
        <f t="shared" ca="1" si="511"/>
        <v>4.1693434460634036</v>
      </c>
      <c r="JV141" s="20">
        <f t="shared" ca="1" si="512"/>
        <v>7.8489154544825368</v>
      </c>
      <c r="JW141" s="20">
        <f t="shared" ca="1" si="513"/>
        <v>10.787476857562766</v>
      </c>
      <c r="JX141" s="20">
        <f t="shared" ca="1" si="514"/>
        <v>0</v>
      </c>
      <c r="JY141" s="20">
        <f t="shared" ca="1" si="515"/>
        <v>5.8966254259437939E-2</v>
      </c>
    </row>
    <row r="142" spans="1:285" ht="15" customHeight="1" x14ac:dyDescent="0.25">
      <c r="A142" s="5">
        <f>IF('Old Results'!E122='New Results'!E122,'New Results'!E122,"0")</f>
        <v>24563.1</v>
      </c>
      <c r="B142" s="5">
        <f t="shared" si="561"/>
        <v>500</v>
      </c>
      <c r="C142" s="28">
        <f t="shared" si="413"/>
        <v>121</v>
      </c>
      <c r="D142" s="43">
        <f>'Old Results'!C122</f>
        <v>500315</v>
      </c>
      <c r="E142" s="43">
        <f>'New Results'!C122</f>
        <v>500315</v>
      </c>
      <c r="F142" s="5">
        <f t="shared" ca="1" si="580"/>
        <v>0</v>
      </c>
      <c r="G142" s="5">
        <f t="shared" ca="1" si="581"/>
        <v>0</v>
      </c>
      <c r="H142" s="5">
        <f t="shared" ca="1" si="582"/>
        <v>0</v>
      </c>
      <c r="I142" s="5">
        <f t="shared" ca="1" si="583"/>
        <v>0</v>
      </c>
      <c r="J142" s="5">
        <f t="shared" ca="1" si="584"/>
        <v>0</v>
      </c>
      <c r="K142" s="5">
        <f t="shared" ca="1" si="585"/>
        <v>0</v>
      </c>
      <c r="L142" s="5">
        <f t="shared" ca="1" si="586"/>
        <v>0</v>
      </c>
      <c r="M142" s="5">
        <f t="shared" ca="1" si="587"/>
        <v>0</v>
      </c>
      <c r="N142" s="5">
        <f t="shared" ca="1" si="588"/>
        <v>0</v>
      </c>
      <c r="O142" s="5">
        <f t="shared" ca="1" si="589"/>
        <v>0</v>
      </c>
      <c r="P142" s="5">
        <f t="shared" ca="1" si="590"/>
        <v>0</v>
      </c>
      <c r="Q142" s="5">
        <f t="shared" ca="1" si="590"/>
        <v>0</v>
      </c>
      <c r="R142" s="5">
        <f t="shared" ca="1" si="591"/>
        <v>0</v>
      </c>
      <c r="S142" s="5">
        <f t="shared" ca="1" si="592"/>
        <v>0</v>
      </c>
      <c r="T142" s="5">
        <f t="shared" ca="1" si="593"/>
        <v>0</v>
      </c>
      <c r="U142" s="5">
        <f t="shared" ca="1" si="594"/>
        <v>0</v>
      </c>
      <c r="V142" s="5">
        <f t="shared" ca="1" si="595"/>
        <v>0</v>
      </c>
      <c r="W142" s="5">
        <f t="shared" ca="1" si="596"/>
        <v>0</v>
      </c>
      <c r="X142" s="5">
        <f t="shared" ca="1" si="597"/>
        <v>0</v>
      </c>
      <c r="Y142" s="5">
        <f t="shared" ca="1" si="598"/>
        <v>0</v>
      </c>
      <c r="Z142" s="5">
        <f t="shared" ca="1" si="599"/>
        <v>0</v>
      </c>
      <c r="AA142" s="5">
        <f t="shared" ca="1" si="600"/>
        <v>0</v>
      </c>
      <c r="AB142" s="5">
        <f t="shared" ca="1" si="601"/>
        <v>0</v>
      </c>
      <c r="AC142" s="5">
        <f t="shared" ca="1" si="601"/>
        <v>0</v>
      </c>
      <c r="AD142" s="38">
        <f t="shared" ca="1" si="602"/>
        <v>0</v>
      </c>
      <c r="AE142" s="38">
        <f t="shared" ca="1" si="603"/>
        <v>0</v>
      </c>
      <c r="AF142" s="38">
        <f t="shared" ca="1" si="604"/>
        <v>0</v>
      </c>
      <c r="AG142" s="38">
        <f t="shared" ca="1" si="605"/>
        <v>0</v>
      </c>
      <c r="AH142" s="38">
        <f t="shared" ca="1" si="606"/>
        <v>0</v>
      </c>
      <c r="AI142" s="38">
        <f t="shared" ca="1" si="607"/>
        <v>0</v>
      </c>
      <c r="AJ142" s="38">
        <f t="shared" ca="1" si="608"/>
        <v>0</v>
      </c>
      <c r="AK142" s="38">
        <f t="shared" ca="1" si="609"/>
        <v>0</v>
      </c>
      <c r="AL142" s="34">
        <f t="shared" ca="1" si="631"/>
        <v>46.579185851948658</v>
      </c>
      <c r="AM142" s="34">
        <f t="shared" ca="1" si="632"/>
        <v>46.579185851948658</v>
      </c>
      <c r="AN142" s="25">
        <f t="shared" ca="1" si="462"/>
        <v>0</v>
      </c>
      <c r="AO142" s="35">
        <f t="shared" ca="1" si="576"/>
        <v>263.22399999999999</v>
      </c>
      <c r="AP142" s="35">
        <f t="shared" ca="1" si="577"/>
        <v>263.22399999999999</v>
      </c>
      <c r="AQ142" s="47">
        <f t="shared" ca="1" si="546"/>
        <v>0</v>
      </c>
      <c r="AR142" s="35">
        <f t="shared" ca="1" si="629"/>
        <v>-26</v>
      </c>
      <c r="AS142" s="35">
        <f t="shared" ca="1" si="630"/>
        <v>-26</v>
      </c>
      <c r="AT142" s="49">
        <f t="shared" ca="1" si="547"/>
        <v>0</v>
      </c>
      <c r="AU142" s="5"/>
      <c r="AV142" s="5">
        <f t="shared" ca="1" si="520"/>
        <v>0</v>
      </c>
      <c r="AW142" s="5">
        <f t="shared" ca="1" si="521"/>
        <v>0</v>
      </c>
      <c r="AX142" s="5">
        <f t="shared" ca="1" si="522"/>
        <v>0</v>
      </c>
      <c r="AY142" s="5">
        <f t="shared" ca="1" si="523"/>
        <v>0</v>
      </c>
      <c r="AZ142" s="5">
        <f t="shared" ca="1" si="524"/>
        <v>0</v>
      </c>
      <c r="BA142" s="5">
        <f t="shared" ca="1" si="525"/>
        <v>0</v>
      </c>
      <c r="BB142" s="5">
        <f t="shared" ca="1" si="526"/>
        <v>0</v>
      </c>
      <c r="BC142" s="5">
        <f t="shared" ca="1" si="527"/>
        <v>0</v>
      </c>
      <c r="BD142" s="5">
        <f t="shared" ca="1" si="528"/>
        <v>0</v>
      </c>
      <c r="BE142" s="5">
        <f t="shared" ca="1" si="529"/>
        <v>0</v>
      </c>
      <c r="BF142" s="5">
        <f t="shared" ca="1" si="530"/>
        <v>0</v>
      </c>
      <c r="BG142" s="5">
        <f t="shared" ca="1" si="531"/>
        <v>0</v>
      </c>
      <c r="BH142" s="5">
        <f t="shared" ca="1" si="610"/>
        <v>0</v>
      </c>
      <c r="BI142" s="5">
        <f t="shared" ca="1" si="611"/>
        <v>0</v>
      </c>
      <c r="BJ142" s="5">
        <f t="shared" ca="1" si="612"/>
        <v>0</v>
      </c>
      <c r="BK142" s="5">
        <f t="shared" ca="1" si="613"/>
        <v>0</v>
      </c>
      <c r="BL142" s="5">
        <f t="shared" ca="1" si="614"/>
        <v>0</v>
      </c>
      <c r="BM142" s="5">
        <f t="shared" ca="1" si="615"/>
        <v>0</v>
      </c>
      <c r="BN142" s="5">
        <f t="shared" ca="1" si="616"/>
        <v>0</v>
      </c>
      <c r="BO142" s="5">
        <f t="shared" ca="1" si="617"/>
        <v>0</v>
      </c>
      <c r="BP142" s="5">
        <f t="shared" ca="1" si="618"/>
        <v>0</v>
      </c>
      <c r="BQ142" s="5">
        <f t="shared" ca="1" si="619"/>
        <v>0</v>
      </c>
      <c r="BR142" s="5">
        <f t="shared" ca="1" si="620"/>
        <v>0</v>
      </c>
      <c r="BS142" s="5">
        <f t="shared" ca="1" si="620"/>
        <v>0</v>
      </c>
      <c r="BT142" s="38">
        <f t="shared" ca="1" si="621"/>
        <v>0</v>
      </c>
      <c r="BU142" s="38">
        <f t="shared" ca="1" si="622"/>
        <v>0</v>
      </c>
      <c r="BV142" s="38">
        <f t="shared" ca="1" si="623"/>
        <v>0</v>
      </c>
      <c r="BW142" s="38">
        <f t="shared" ca="1" si="624"/>
        <v>0</v>
      </c>
      <c r="BX142" s="38">
        <f t="shared" ca="1" si="625"/>
        <v>0</v>
      </c>
      <c r="BY142" s="38">
        <f t="shared" ca="1" si="626"/>
        <v>0</v>
      </c>
      <c r="BZ142" s="38">
        <f t="shared" ca="1" si="627"/>
        <v>0</v>
      </c>
      <c r="CA142" s="20">
        <f t="shared" ca="1" si="628"/>
        <v>0</v>
      </c>
      <c r="CB142" s="34">
        <f t="shared" ca="1" si="532"/>
        <v>43.211571340750972</v>
      </c>
      <c r="CC142" s="34">
        <f t="shared" ca="1" si="533"/>
        <v>43.211571340750972</v>
      </c>
      <c r="CD142" s="25">
        <f t="shared" ca="1" si="482"/>
        <v>0</v>
      </c>
      <c r="CE142" s="35">
        <f t="shared" ca="1" si="578"/>
        <v>237.21899999999999</v>
      </c>
      <c r="CF142" s="35">
        <f t="shared" ca="1" si="579"/>
        <v>237.21899999999999</v>
      </c>
      <c r="CG142" s="47">
        <f t="shared" ca="1" si="633"/>
        <v>0</v>
      </c>
      <c r="CJ142" s="5">
        <f t="shared" ca="1" si="548"/>
        <v>66</v>
      </c>
      <c r="CK142" s="5">
        <f t="shared" ca="1" si="549"/>
        <v>60</v>
      </c>
      <c r="CL142" s="66">
        <f t="shared" ca="1" si="550"/>
        <v>9.0909090909090939E-2</v>
      </c>
      <c r="CO142" s="5">
        <f t="shared" ca="1" si="636"/>
        <v>305600</v>
      </c>
      <c r="CP142" s="5">
        <f t="shared" ca="1" si="636"/>
        <v>0</v>
      </c>
      <c r="CQ142" s="5">
        <f t="shared" ca="1" si="636"/>
        <v>95580.3</v>
      </c>
      <c r="CR142" s="5">
        <f t="shared" ca="1" si="636"/>
        <v>73369.899999999994</v>
      </c>
      <c r="CS142" s="5">
        <f t="shared" ca="1" si="636"/>
        <v>0</v>
      </c>
      <c r="CT142" s="5">
        <f t="shared" ca="1" si="636"/>
        <v>0</v>
      </c>
      <c r="CU142" s="5">
        <f t="shared" ca="1" si="636"/>
        <v>0</v>
      </c>
      <c r="CV142" s="5">
        <f t="shared" ca="1" si="636"/>
        <v>58788</v>
      </c>
      <c r="CW142" s="5">
        <f t="shared" ca="1" si="636"/>
        <v>77659.399999999994</v>
      </c>
      <c r="CX142" s="5">
        <f t="shared" ca="1" si="636"/>
        <v>0</v>
      </c>
      <c r="CY142" s="5">
        <f t="shared" ca="1" si="636"/>
        <v>202.15199999999999</v>
      </c>
      <c r="CZ142" s="5">
        <f t="shared" ca="1" si="640"/>
        <v>0</v>
      </c>
      <c r="DA142" s="5"/>
      <c r="DB142" s="5">
        <f t="shared" ca="1" si="637"/>
        <v>1014.22</v>
      </c>
      <c r="DC142" s="5">
        <f t="shared" ca="1" si="637"/>
        <v>70.897900000000007</v>
      </c>
      <c r="DD142" s="5">
        <f t="shared" ca="1" si="637"/>
        <v>0</v>
      </c>
      <c r="DE142" s="5">
        <f t="shared" ca="1" si="637"/>
        <v>0</v>
      </c>
      <c r="DF142" s="5">
        <f t="shared" ca="1" si="637"/>
        <v>0</v>
      </c>
      <c r="DG142" s="5">
        <f t="shared" ca="1" si="637"/>
        <v>0</v>
      </c>
      <c r="DH142" s="5">
        <f t="shared" ca="1" si="637"/>
        <v>943.32299999999998</v>
      </c>
      <c r="DI142" s="5">
        <f t="shared" ca="1" si="637"/>
        <v>0</v>
      </c>
      <c r="DJ142" s="5">
        <f t="shared" ca="1" si="637"/>
        <v>0</v>
      </c>
      <c r="DK142" s="5">
        <f t="shared" ca="1" si="637"/>
        <v>0</v>
      </c>
      <c r="DL142" s="5">
        <f t="shared" ca="1" si="637"/>
        <v>0</v>
      </c>
      <c r="DM142" s="5">
        <f t="shared" ca="1" si="641"/>
        <v>0</v>
      </c>
      <c r="DN142" s="5"/>
      <c r="DO142" s="5">
        <f t="shared" ca="1" si="644"/>
        <v>263.22399999999999</v>
      </c>
      <c r="DP142" s="5">
        <f t="shared" ca="1" si="644"/>
        <v>0.48674299999999998</v>
      </c>
      <c r="DQ142" s="5">
        <f t="shared" ca="1" si="644"/>
        <v>130.221</v>
      </c>
      <c r="DR142" s="5">
        <f t="shared" ca="1" si="644"/>
        <v>69.2988</v>
      </c>
      <c r="DS142" s="5">
        <f t="shared" ca="1" si="644"/>
        <v>0</v>
      </c>
      <c r="DT142" s="5">
        <f t="shared" ca="1" si="644"/>
        <v>0</v>
      </c>
      <c r="DU142" s="5">
        <f t="shared" ca="1" si="644"/>
        <v>5.5724200000000002</v>
      </c>
      <c r="DV142" s="5">
        <f t="shared" ca="1" si="644"/>
        <v>57.645299999999999</v>
      </c>
      <c r="DW142" s="5"/>
      <c r="DX142" s="20">
        <f t="shared" ca="1" si="483"/>
        <v>46.579185851948658</v>
      </c>
      <c r="DY142" s="20">
        <f t="shared" ca="1" si="484"/>
        <v>0.28863579922729626</v>
      </c>
      <c r="DZ142" s="20">
        <f t="shared" ca="1" si="485"/>
        <v>13.276825140149247</v>
      </c>
      <c r="EA142" s="20">
        <f t="shared" ca="1" si="486"/>
        <v>10.191632929068399</v>
      </c>
      <c r="EB142" s="20">
        <f t="shared" ca="1" si="487"/>
        <v>0</v>
      </c>
      <c r="EC142" s="20">
        <f t="shared" ca="1" si="488"/>
        <v>0</v>
      </c>
      <c r="ED142" s="20">
        <f t="shared" ca="1" si="489"/>
        <v>3.8404069518912518</v>
      </c>
      <c r="EE142" s="20">
        <f t="shared" ca="1" si="490"/>
        <v>8.1660969503035048</v>
      </c>
      <c r="EF142" s="20">
        <f t="shared" ca="1" si="491"/>
        <v>10.787476857562766</v>
      </c>
      <c r="EG142" s="20">
        <f t="shared" ca="1" si="492"/>
        <v>0</v>
      </c>
      <c r="EH142" s="20">
        <f t="shared" ca="1" si="493"/>
        <v>2.8080438706840748E-2</v>
      </c>
      <c r="EI142" s="5"/>
      <c r="EJ142" s="5"/>
      <c r="EK142" s="5"/>
      <c r="EL142" s="5">
        <f t="shared" ca="1" si="646"/>
        <v>305600</v>
      </c>
      <c r="EM142" s="5">
        <f t="shared" ca="1" si="646"/>
        <v>0</v>
      </c>
      <c r="EN142" s="5">
        <f t="shared" ca="1" si="646"/>
        <v>95580.3</v>
      </c>
      <c r="EO142" s="5">
        <f t="shared" ca="1" si="646"/>
        <v>73369.899999999994</v>
      </c>
      <c r="EP142" s="5">
        <f t="shared" ca="1" si="646"/>
        <v>0</v>
      </c>
      <c r="EQ142" s="5">
        <f t="shared" ca="1" si="646"/>
        <v>0</v>
      </c>
      <c r="ER142" s="5">
        <f t="shared" ca="1" si="646"/>
        <v>0</v>
      </c>
      <c r="ES142" s="5">
        <f t="shared" ca="1" si="646"/>
        <v>58788</v>
      </c>
      <c r="ET142" s="5">
        <f t="shared" ca="1" si="646"/>
        <v>77659.399999999994</v>
      </c>
      <c r="EU142" s="5">
        <f t="shared" ca="1" si="646"/>
        <v>0</v>
      </c>
      <c r="EV142" s="5">
        <f t="shared" ca="1" si="646"/>
        <v>202.15199999999999</v>
      </c>
      <c r="EW142" s="5">
        <f t="shared" ca="1" si="646"/>
        <v>0</v>
      </c>
      <c r="EX142" s="5"/>
      <c r="EY142" s="5">
        <f t="shared" ca="1" si="647"/>
        <v>1014.22</v>
      </c>
      <c r="EZ142" s="5">
        <f t="shared" ca="1" si="647"/>
        <v>70.897900000000007</v>
      </c>
      <c r="FA142" s="5">
        <f t="shared" ca="1" si="647"/>
        <v>0</v>
      </c>
      <c r="FB142" s="5">
        <f t="shared" ca="1" si="647"/>
        <v>0</v>
      </c>
      <c r="FC142" s="5">
        <f t="shared" ca="1" si="647"/>
        <v>0</v>
      </c>
      <c r="FD142" s="5">
        <f t="shared" ca="1" si="647"/>
        <v>0</v>
      </c>
      <c r="FE142" s="5">
        <f t="shared" ca="1" si="647"/>
        <v>943.32299999999998</v>
      </c>
      <c r="FF142" s="5">
        <f t="shared" ca="1" si="647"/>
        <v>0</v>
      </c>
      <c r="FG142" s="5">
        <f t="shared" ca="1" si="647"/>
        <v>0</v>
      </c>
      <c r="FH142" s="5">
        <f t="shared" ca="1" si="647"/>
        <v>0</v>
      </c>
      <c r="FI142" s="5">
        <f t="shared" ca="1" si="647"/>
        <v>0</v>
      </c>
      <c r="FJ142" s="5">
        <f t="shared" ca="1" si="647"/>
        <v>0</v>
      </c>
      <c r="FK142" s="5"/>
      <c r="FL142" s="5">
        <f t="shared" ca="1" si="634"/>
        <v>263.22399999999999</v>
      </c>
      <c r="FM142" s="5">
        <f t="shared" ca="1" si="634"/>
        <v>0.48674299999999998</v>
      </c>
      <c r="FN142" s="5">
        <f t="shared" ca="1" si="634"/>
        <v>130.221</v>
      </c>
      <c r="FO142" s="5">
        <f t="shared" ca="1" si="634"/>
        <v>69.2988</v>
      </c>
      <c r="FP142" s="5">
        <f t="shared" ca="1" si="634"/>
        <v>0</v>
      </c>
      <c r="FQ142" s="5">
        <f t="shared" ca="1" si="634"/>
        <v>0</v>
      </c>
      <c r="FR142" s="5">
        <f t="shared" ca="1" si="634"/>
        <v>5.5724200000000002</v>
      </c>
      <c r="FS142" s="5">
        <f t="shared" ca="1" si="634"/>
        <v>57.645299999999999</v>
      </c>
      <c r="FT142" s="5"/>
      <c r="FU142" s="20">
        <f t="shared" ca="1" si="494"/>
        <v>46.579185851948658</v>
      </c>
      <c r="FV142" s="20">
        <f t="shared" ca="1" si="495"/>
        <v>0.28863579922729626</v>
      </c>
      <c r="FW142" s="20">
        <f t="shared" ca="1" si="496"/>
        <v>13.276825140149247</v>
      </c>
      <c r="FX142" s="20">
        <f t="shared" ca="1" si="497"/>
        <v>10.191632929068399</v>
      </c>
      <c r="FY142" s="20">
        <f t="shared" ca="1" si="498"/>
        <v>0</v>
      </c>
      <c r="FZ142" s="20">
        <f t="shared" ca="1" si="499"/>
        <v>0</v>
      </c>
      <c r="GA142" s="20">
        <f t="shared" ca="1" si="500"/>
        <v>3.8404069518912518</v>
      </c>
      <c r="GB142" s="20">
        <f t="shared" ca="1" si="501"/>
        <v>8.1660969503035048</v>
      </c>
      <c r="GC142" s="20">
        <f t="shared" ca="1" si="502"/>
        <v>10.787476857562766</v>
      </c>
      <c r="GD142" s="20">
        <f t="shared" ca="1" si="503"/>
        <v>0</v>
      </c>
      <c r="GE142" s="20">
        <f t="shared" ca="1" si="504"/>
        <v>2.8080438706840748E-2</v>
      </c>
      <c r="GF142" s="5"/>
      <c r="GG142" s="5"/>
      <c r="GH142" s="5"/>
      <c r="GI142" s="5">
        <f t="shared" ca="1" si="638"/>
        <v>270129</v>
      </c>
      <c r="GJ142" s="5">
        <f t="shared" ca="1" si="638"/>
        <v>2.2008200000000002</v>
      </c>
      <c r="GK142" s="5">
        <f t="shared" ca="1" si="638"/>
        <v>113673</v>
      </c>
      <c r="GL142" s="5">
        <f t="shared" ca="1" si="638"/>
        <v>21332.6</v>
      </c>
      <c r="GM142" s="5">
        <f t="shared" ca="1" si="638"/>
        <v>0</v>
      </c>
      <c r="GN142" s="5">
        <f t="shared" ca="1" si="638"/>
        <v>532.83100000000002</v>
      </c>
      <c r="GO142" s="5">
        <f t="shared" ca="1" si="638"/>
        <v>0</v>
      </c>
      <c r="GP142" s="5">
        <f t="shared" ca="1" si="638"/>
        <v>56504.6</v>
      </c>
      <c r="GQ142" s="5">
        <f t="shared" ca="1" si="638"/>
        <v>77659.399999999994</v>
      </c>
      <c r="GR142" s="5">
        <f t="shared" ca="1" si="638"/>
        <v>0</v>
      </c>
      <c r="GS142" s="5">
        <f t="shared" ca="1" si="638"/>
        <v>424.5</v>
      </c>
      <c r="GT142" s="5">
        <f t="shared" ca="1" si="642"/>
        <v>0</v>
      </c>
      <c r="GU142" s="5"/>
      <c r="GV142" s="5">
        <f t="shared" ca="1" si="639"/>
        <v>1397.3</v>
      </c>
      <c r="GW142" s="5">
        <f t="shared" ca="1" si="639"/>
        <v>373.18400000000003</v>
      </c>
      <c r="GX142" s="5">
        <f t="shared" ca="1" si="639"/>
        <v>0</v>
      </c>
      <c r="GY142" s="5">
        <f t="shared" ca="1" si="639"/>
        <v>0</v>
      </c>
      <c r="GZ142" s="5">
        <f t="shared" ca="1" si="639"/>
        <v>0</v>
      </c>
      <c r="HA142" s="5">
        <f t="shared" ca="1" si="639"/>
        <v>0</v>
      </c>
      <c r="HB142" s="5">
        <f t="shared" ca="1" si="639"/>
        <v>1024.1099999999999</v>
      </c>
      <c r="HC142" s="5">
        <f t="shared" ca="1" si="639"/>
        <v>0</v>
      </c>
      <c r="HD142" s="5">
        <f t="shared" ca="1" si="639"/>
        <v>0</v>
      </c>
      <c r="HE142" s="5">
        <f t="shared" ca="1" si="639"/>
        <v>0</v>
      </c>
      <c r="HF142" s="5">
        <f t="shared" ca="1" si="639"/>
        <v>0</v>
      </c>
      <c r="HG142" s="5">
        <f t="shared" ca="1" si="643"/>
        <v>0</v>
      </c>
      <c r="HH142" s="5"/>
      <c r="HI142" s="5">
        <f t="shared" ca="1" si="645"/>
        <v>237.21899999999999</v>
      </c>
      <c r="HJ142" s="5">
        <f t="shared" ca="1" si="645"/>
        <v>2.6312500000000001</v>
      </c>
      <c r="HK142" s="5">
        <f t="shared" ca="1" si="645"/>
        <v>149.84899999999999</v>
      </c>
      <c r="HL142" s="5">
        <f t="shared" ca="1" si="645"/>
        <v>22.7437</v>
      </c>
      <c r="HM142" s="5">
        <f t="shared" ca="1" si="645"/>
        <v>0</v>
      </c>
      <c r="HN142" s="5">
        <f t="shared" ca="1" si="645"/>
        <v>0.37496800000000002</v>
      </c>
      <c r="HO142" s="5">
        <f t="shared" ca="1" si="645"/>
        <v>6.0484799999999996</v>
      </c>
      <c r="HP142" s="5">
        <f t="shared" ca="1" si="645"/>
        <v>55.572099999999999</v>
      </c>
      <c r="HQ142" s="5"/>
      <c r="HR142" s="20">
        <f t="shared" ca="1" si="535"/>
        <v>43.211571340750972</v>
      </c>
      <c r="HS142" s="20">
        <f t="shared" ca="1" si="536"/>
        <v>1.5195927711827906</v>
      </c>
      <c r="HT142" s="20">
        <f t="shared" ca="1" si="537"/>
        <v>15.790037739536135</v>
      </c>
      <c r="HU142" s="20">
        <f t="shared" ca="1" si="538"/>
        <v>2.9632591651705202</v>
      </c>
      <c r="HV142" s="20">
        <f t="shared" ca="1" si="539"/>
        <v>0</v>
      </c>
      <c r="HW142" s="20">
        <f t="shared" ca="1" si="540"/>
        <v>7.4014247875878861E-2</v>
      </c>
      <c r="HX142" s="20">
        <f t="shared" ca="1" si="541"/>
        <v>4.1693027345896887</v>
      </c>
      <c r="HY142" s="20">
        <f t="shared" ca="1" si="542"/>
        <v>7.8489154544825368</v>
      </c>
      <c r="HZ142" s="20">
        <f t="shared" ca="1" si="543"/>
        <v>10.787476857562766</v>
      </c>
      <c r="IA142" s="20">
        <f t="shared" ca="1" si="544"/>
        <v>0</v>
      </c>
      <c r="IB142" s="20">
        <f t="shared" ca="1" si="545"/>
        <v>5.8966254259437939E-2</v>
      </c>
      <c r="IC142" s="5"/>
      <c r="ID142" s="5"/>
      <c r="IE142" s="5"/>
      <c r="IF142" s="5">
        <f t="shared" ca="1" si="648"/>
        <v>270129</v>
      </c>
      <c r="IG142" s="5">
        <f t="shared" ca="1" si="648"/>
        <v>2.2008200000000002</v>
      </c>
      <c r="IH142" s="5">
        <f t="shared" ca="1" si="648"/>
        <v>113673</v>
      </c>
      <c r="II142" s="5">
        <f t="shared" ca="1" si="648"/>
        <v>21332.6</v>
      </c>
      <c r="IJ142" s="5">
        <f t="shared" ca="1" si="648"/>
        <v>0</v>
      </c>
      <c r="IK142" s="5">
        <f t="shared" ca="1" si="648"/>
        <v>532.83100000000002</v>
      </c>
      <c r="IL142" s="5">
        <f t="shared" ca="1" si="648"/>
        <v>0</v>
      </c>
      <c r="IM142" s="5">
        <f t="shared" ca="1" si="648"/>
        <v>56504.6</v>
      </c>
      <c r="IN142" s="5">
        <f t="shared" ca="1" si="648"/>
        <v>77659.399999999994</v>
      </c>
      <c r="IO142" s="5">
        <f t="shared" ca="1" si="648"/>
        <v>0</v>
      </c>
      <c r="IP142" s="5">
        <f t="shared" ca="1" si="648"/>
        <v>424.5</v>
      </c>
      <c r="IQ142" s="5">
        <f t="shared" ca="1" si="648"/>
        <v>0</v>
      </c>
      <c r="IR142" s="5"/>
      <c r="IS142" s="5">
        <f t="shared" ca="1" si="649"/>
        <v>1397.3</v>
      </c>
      <c r="IT142" s="5">
        <f t="shared" ca="1" si="649"/>
        <v>373.18400000000003</v>
      </c>
      <c r="IU142" s="5">
        <f t="shared" ca="1" si="649"/>
        <v>0</v>
      </c>
      <c r="IV142" s="5">
        <f t="shared" ca="1" si="649"/>
        <v>0</v>
      </c>
      <c r="IW142" s="5">
        <f t="shared" ca="1" si="649"/>
        <v>0</v>
      </c>
      <c r="IX142" s="5">
        <f t="shared" ca="1" si="649"/>
        <v>0</v>
      </c>
      <c r="IY142" s="5">
        <f t="shared" ca="1" si="649"/>
        <v>1024.1099999999999</v>
      </c>
      <c r="IZ142" s="5">
        <f t="shared" ca="1" si="649"/>
        <v>0</v>
      </c>
      <c r="JA142" s="5">
        <f t="shared" ca="1" si="649"/>
        <v>0</v>
      </c>
      <c r="JB142" s="5">
        <f t="shared" ca="1" si="649"/>
        <v>0</v>
      </c>
      <c r="JC142" s="5">
        <f t="shared" ca="1" si="649"/>
        <v>0</v>
      </c>
      <c r="JD142" s="5">
        <f t="shared" ca="1" si="649"/>
        <v>0</v>
      </c>
      <c r="JE142" s="5"/>
      <c r="JF142" s="5">
        <f t="shared" ca="1" si="635"/>
        <v>237.21899999999999</v>
      </c>
      <c r="JG142" s="5">
        <f t="shared" ca="1" si="635"/>
        <v>2.6312500000000001</v>
      </c>
      <c r="JH142" s="5">
        <f t="shared" ca="1" si="635"/>
        <v>149.84899999999999</v>
      </c>
      <c r="JI142" s="5">
        <f t="shared" ca="1" si="635"/>
        <v>22.7437</v>
      </c>
      <c r="JJ142" s="5">
        <f t="shared" ca="1" si="635"/>
        <v>0</v>
      </c>
      <c r="JK142" s="5">
        <f t="shared" ca="1" si="635"/>
        <v>0.37496800000000002</v>
      </c>
      <c r="JL142" s="5">
        <f t="shared" ca="1" si="635"/>
        <v>6.0484799999999996</v>
      </c>
      <c r="JM142" s="5">
        <f t="shared" ca="1" si="635"/>
        <v>55.572099999999999</v>
      </c>
      <c r="JN142" s="5"/>
      <c r="JO142" s="20">
        <f t="shared" ca="1" si="505"/>
        <v>43.211571340750972</v>
      </c>
      <c r="JP142" s="20">
        <f t="shared" ca="1" si="506"/>
        <v>1.5195927711827906</v>
      </c>
      <c r="JQ142" s="20">
        <f t="shared" ca="1" si="507"/>
        <v>15.790037739536135</v>
      </c>
      <c r="JR142" s="20">
        <f t="shared" ca="1" si="508"/>
        <v>2.9632591651705202</v>
      </c>
      <c r="JS142" s="20">
        <f t="shared" ca="1" si="509"/>
        <v>0</v>
      </c>
      <c r="JT142" s="20">
        <f t="shared" ca="1" si="510"/>
        <v>7.4014247875878861E-2</v>
      </c>
      <c r="JU142" s="20">
        <f t="shared" ca="1" si="511"/>
        <v>4.1693027345896887</v>
      </c>
      <c r="JV142" s="20">
        <f t="shared" ca="1" si="512"/>
        <v>7.8489154544825368</v>
      </c>
      <c r="JW142" s="20">
        <f t="shared" ca="1" si="513"/>
        <v>10.787476857562766</v>
      </c>
      <c r="JX142" s="20">
        <f t="shared" ca="1" si="514"/>
        <v>0</v>
      </c>
      <c r="JY142" s="20">
        <f t="shared" ca="1" si="515"/>
        <v>5.8966254259437939E-2</v>
      </c>
    </row>
    <row r="143" spans="1:285" ht="15" customHeight="1" x14ac:dyDescent="0.25">
      <c r="A143" s="5">
        <f>IF('Old Results'!E123='New Results'!E123,'New Results'!E123,"0")</f>
        <v>24563.1</v>
      </c>
      <c r="B143" s="5">
        <f t="shared" si="561"/>
        <v>500</v>
      </c>
      <c r="C143" s="28">
        <f t="shared" si="413"/>
        <v>122</v>
      </c>
      <c r="D143" s="43">
        <f>'Old Results'!C123</f>
        <v>500706</v>
      </c>
      <c r="E143" s="43">
        <f>'New Results'!C123</f>
        <v>500706</v>
      </c>
      <c r="F143" s="5">
        <f t="shared" ca="1" si="580"/>
        <v>0</v>
      </c>
      <c r="G143" s="5">
        <f t="shared" ca="1" si="581"/>
        <v>0</v>
      </c>
      <c r="H143" s="5">
        <f t="shared" ca="1" si="582"/>
        <v>0</v>
      </c>
      <c r="I143" s="5">
        <f t="shared" ca="1" si="583"/>
        <v>0</v>
      </c>
      <c r="J143" s="5">
        <f t="shared" ca="1" si="584"/>
        <v>0</v>
      </c>
      <c r="K143" s="5">
        <f t="shared" ca="1" si="585"/>
        <v>0</v>
      </c>
      <c r="L143" s="5">
        <f t="shared" ca="1" si="586"/>
        <v>0</v>
      </c>
      <c r="M143" s="5">
        <f t="shared" ca="1" si="587"/>
        <v>0</v>
      </c>
      <c r="N143" s="5">
        <f t="shared" ca="1" si="588"/>
        <v>0</v>
      </c>
      <c r="O143" s="5">
        <f t="shared" ca="1" si="589"/>
        <v>0</v>
      </c>
      <c r="P143" s="5">
        <f t="shared" ca="1" si="590"/>
        <v>0</v>
      </c>
      <c r="Q143" s="5">
        <f t="shared" ca="1" si="590"/>
        <v>0</v>
      </c>
      <c r="R143" s="5">
        <f t="shared" ca="1" si="591"/>
        <v>0</v>
      </c>
      <c r="S143" s="5">
        <f t="shared" ca="1" si="592"/>
        <v>0</v>
      </c>
      <c r="T143" s="5">
        <f t="shared" ca="1" si="593"/>
        <v>0</v>
      </c>
      <c r="U143" s="5">
        <f t="shared" ca="1" si="594"/>
        <v>0</v>
      </c>
      <c r="V143" s="5">
        <f t="shared" ca="1" si="595"/>
        <v>0</v>
      </c>
      <c r="W143" s="5">
        <f t="shared" ca="1" si="596"/>
        <v>0</v>
      </c>
      <c r="X143" s="5">
        <f t="shared" ca="1" si="597"/>
        <v>0</v>
      </c>
      <c r="Y143" s="5">
        <f t="shared" ca="1" si="598"/>
        <v>0</v>
      </c>
      <c r="Z143" s="5">
        <f t="shared" ca="1" si="599"/>
        <v>0</v>
      </c>
      <c r="AA143" s="5">
        <f t="shared" ca="1" si="600"/>
        <v>0</v>
      </c>
      <c r="AB143" s="5">
        <f t="shared" ca="1" si="601"/>
        <v>0</v>
      </c>
      <c r="AC143" s="5">
        <f t="shared" ca="1" si="601"/>
        <v>0</v>
      </c>
      <c r="AD143" s="38">
        <f t="shared" ca="1" si="602"/>
        <v>0</v>
      </c>
      <c r="AE143" s="38">
        <f t="shared" ca="1" si="603"/>
        <v>0</v>
      </c>
      <c r="AF143" s="38">
        <f t="shared" ca="1" si="604"/>
        <v>0</v>
      </c>
      <c r="AG143" s="38">
        <f t="shared" ca="1" si="605"/>
        <v>0</v>
      </c>
      <c r="AH143" s="38">
        <f t="shared" ca="1" si="606"/>
        <v>0</v>
      </c>
      <c r="AI143" s="38">
        <f t="shared" ca="1" si="607"/>
        <v>0</v>
      </c>
      <c r="AJ143" s="38">
        <f t="shared" ca="1" si="608"/>
        <v>0</v>
      </c>
      <c r="AK143" s="38">
        <f t="shared" ca="1" si="609"/>
        <v>0</v>
      </c>
      <c r="AL143" s="34">
        <f t="shared" ca="1" si="631"/>
        <v>36.754858955099316</v>
      </c>
      <c r="AM143" s="34">
        <f t="shared" ca="1" si="632"/>
        <v>36.754858955099316</v>
      </c>
      <c r="AN143" s="25">
        <f t="shared" ca="1" si="462"/>
        <v>0</v>
      </c>
      <c r="AO143" s="35">
        <f t="shared" ca="1" si="576"/>
        <v>175.23</v>
      </c>
      <c r="AP143" s="35">
        <f t="shared" ca="1" si="577"/>
        <v>175.23</v>
      </c>
      <c r="AQ143" s="47">
        <f t="shared" ca="1" si="546"/>
        <v>0</v>
      </c>
      <c r="AR143" s="35">
        <f t="shared" ca="1" si="629"/>
        <v>-33.200000000000003</v>
      </c>
      <c r="AS143" s="35">
        <f t="shared" ca="1" si="630"/>
        <v>-33.200000000000003</v>
      </c>
      <c r="AT143" s="49">
        <f t="shared" ca="1" si="547"/>
        <v>0</v>
      </c>
      <c r="AU143" s="5"/>
      <c r="AV143" s="5">
        <f t="shared" ca="1" si="520"/>
        <v>0</v>
      </c>
      <c r="AW143" s="5">
        <f t="shared" ca="1" si="521"/>
        <v>0</v>
      </c>
      <c r="AX143" s="5">
        <f t="shared" ca="1" si="522"/>
        <v>0</v>
      </c>
      <c r="AY143" s="5">
        <f t="shared" ca="1" si="523"/>
        <v>0</v>
      </c>
      <c r="AZ143" s="5">
        <f t="shared" ca="1" si="524"/>
        <v>0</v>
      </c>
      <c r="BA143" s="5">
        <f t="shared" ca="1" si="525"/>
        <v>0</v>
      </c>
      <c r="BB143" s="5">
        <f t="shared" ca="1" si="526"/>
        <v>0</v>
      </c>
      <c r="BC143" s="5">
        <f t="shared" ca="1" si="527"/>
        <v>0</v>
      </c>
      <c r="BD143" s="5">
        <f t="shared" ca="1" si="528"/>
        <v>0</v>
      </c>
      <c r="BE143" s="5">
        <f t="shared" ca="1" si="529"/>
        <v>0</v>
      </c>
      <c r="BF143" s="5">
        <f t="shared" ca="1" si="530"/>
        <v>0</v>
      </c>
      <c r="BG143" s="5">
        <f t="shared" ca="1" si="531"/>
        <v>0</v>
      </c>
      <c r="BH143" s="5">
        <f t="shared" ca="1" si="610"/>
        <v>0</v>
      </c>
      <c r="BI143" s="5">
        <f t="shared" ca="1" si="611"/>
        <v>0</v>
      </c>
      <c r="BJ143" s="5">
        <f t="shared" ca="1" si="612"/>
        <v>0</v>
      </c>
      <c r="BK143" s="5">
        <f t="shared" ca="1" si="613"/>
        <v>0</v>
      </c>
      <c r="BL143" s="5">
        <f t="shared" ca="1" si="614"/>
        <v>0</v>
      </c>
      <c r="BM143" s="5">
        <f t="shared" ca="1" si="615"/>
        <v>0</v>
      </c>
      <c r="BN143" s="5">
        <f t="shared" ca="1" si="616"/>
        <v>0</v>
      </c>
      <c r="BO143" s="5">
        <f t="shared" ca="1" si="617"/>
        <v>0</v>
      </c>
      <c r="BP143" s="5">
        <f t="shared" ca="1" si="618"/>
        <v>0</v>
      </c>
      <c r="BQ143" s="5">
        <f t="shared" ca="1" si="619"/>
        <v>0</v>
      </c>
      <c r="BR143" s="5">
        <f t="shared" ca="1" si="620"/>
        <v>0</v>
      </c>
      <c r="BS143" s="5">
        <f t="shared" ca="1" si="620"/>
        <v>0</v>
      </c>
      <c r="BT143" s="38">
        <f t="shared" ca="1" si="621"/>
        <v>0</v>
      </c>
      <c r="BU143" s="38">
        <f t="shared" ca="1" si="622"/>
        <v>0</v>
      </c>
      <c r="BV143" s="38">
        <f t="shared" ca="1" si="623"/>
        <v>0</v>
      </c>
      <c r="BW143" s="38">
        <f t="shared" ca="1" si="624"/>
        <v>0</v>
      </c>
      <c r="BX143" s="38">
        <f t="shared" ca="1" si="625"/>
        <v>0</v>
      </c>
      <c r="BY143" s="38">
        <f t="shared" ca="1" si="626"/>
        <v>0</v>
      </c>
      <c r="BZ143" s="38">
        <f t="shared" ca="1" si="627"/>
        <v>0</v>
      </c>
      <c r="CA143" s="20">
        <f t="shared" ca="1" si="628"/>
        <v>0</v>
      </c>
      <c r="CB143" s="34">
        <f t="shared" ca="1" si="532"/>
        <v>34.038461269139482</v>
      </c>
      <c r="CC143" s="34">
        <f t="shared" ca="1" si="533"/>
        <v>34.038461269139482</v>
      </c>
      <c r="CD143" s="25">
        <f t="shared" ca="1" si="482"/>
        <v>0</v>
      </c>
      <c r="CE143" s="35">
        <f t="shared" ca="1" si="578"/>
        <v>142.04</v>
      </c>
      <c r="CF143" s="35">
        <f t="shared" ca="1" si="579"/>
        <v>142.04</v>
      </c>
      <c r="CG143" s="47">
        <f t="shared" ca="1" si="633"/>
        <v>0</v>
      </c>
      <c r="CJ143" s="5">
        <f t="shared" ca="1" si="548"/>
        <v>49</v>
      </c>
      <c r="CK143" s="5">
        <f t="shared" ca="1" si="549"/>
        <v>42</v>
      </c>
      <c r="CL143" s="66">
        <f t="shared" ca="1" si="550"/>
        <v>0.1428571428571429</v>
      </c>
      <c r="CO143" s="5">
        <f t="shared" ca="1" si="636"/>
        <v>228923</v>
      </c>
      <c r="CP143" s="5">
        <f t="shared" ca="1" si="636"/>
        <v>0</v>
      </c>
      <c r="CQ143" s="5">
        <f t="shared" ca="1" si="636"/>
        <v>24243.8</v>
      </c>
      <c r="CR143" s="5">
        <f t="shared" ca="1" si="636"/>
        <v>70571.5</v>
      </c>
      <c r="CS143" s="5">
        <f t="shared" ca="1" si="636"/>
        <v>0</v>
      </c>
      <c r="CT143" s="5">
        <f t="shared" ca="1" si="636"/>
        <v>0</v>
      </c>
      <c r="CU143" s="5">
        <f t="shared" ca="1" si="636"/>
        <v>0</v>
      </c>
      <c r="CV143" s="5">
        <f t="shared" ca="1" si="636"/>
        <v>56247.6</v>
      </c>
      <c r="CW143" s="5">
        <f t="shared" ca="1" si="636"/>
        <v>77659.399999999994</v>
      </c>
      <c r="CX143" s="5">
        <f t="shared" ca="1" si="636"/>
        <v>0</v>
      </c>
      <c r="CY143" s="5">
        <f t="shared" ca="1" si="636"/>
        <v>200.149</v>
      </c>
      <c r="CZ143" s="5">
        <f t="shared" ca="1" si="640"/>
        <v>0</v>
      </c>
      <c r="DA143" s="5"/>
      <c r="DB143" s="5">
        <f t="shared" ca="1" si="637"/>
        <v>1217.28</v>
      </c>
      <c r="DC143" s="5">
        <f t="shared" ca="1" si="637"/>
        <v>128.226</v>
      </c>
      <c r="DD143" s="5">
        <f t="shared" ca="1" si="637"/>
        <v>0</v>
      </c>
      <c r="DE143" s="5">
        <f t="shared" ca="1" si="637"/>
        <v>0</v>
      </c>
      <c r="DF143" s="5">
        <f t="shared" ca="1" si="637"/>
        <v>0</v>
      </c>
      <c r="DG143" s="5">
        <f t="shared" ca="1" si="637"/>
        <v>0</v>
      </c>
      <c r="DH143" s="5">
        <f t="shared" ca="1" si="637"/>
        <v>1089.05</v>
      </c>
      <c r="DI143" s="5">
        <f t="shared" ca="1" si="637"/>
        <v>0</v>
      </c>
      <c r="DJ143" s="5">
        <f t="shared" ca="1" si="637"/>
        <v>0</v>
      </c>
      <c r="DK143" s="5">
        <f t="shared" ca="1" si="637"/>
        <v>0</v>
      </c>
      <c r="DL143" s="5">
        <f t="shared" ca="1" si="637"/>
        <v>0</v>
      </c>
      <c r="DM143" s="5">
        <f t="shared" ca="1" si="641"/>
        <v>0</v>
      </c>
      <c r="DN143" s="5"/>
      <c r="DO143" s="5">
        <f t="shared" ca="1" si="644"/>
        <v>175.23</v>
      </c>
      <c r="DP143" s="5">
        <f t="shared" ca="1" si="644"/>
        <v>0.87432799999999999</v>
      </c>
      <c r="DQ143" s="5">
        <f t="shared" ca="1" si="644"/>
        <v>46.373600000000003</v>
      </c>
      <c r="DR143" s="5">
        <f t="shared" ca="1" si="644"/>
        <v>67.005899999999997</v>
      </c>
      <c r="DS143" s="5">
        <f t="shared" ca="1" si="644"/>
        <v>0</v>
      </c>
      <c r="DT143" s="5">
        <f t="shared" ca="1" si="644"/>
        <v>0</v>
      </c>
      <c r="DU143" s="5">
        <f t="shared" ca="1" si="644"/>
        <v>6.3870300000000002</v>
      </c>
      <c r="DV143" s="5">
        <f t="shared" ca="1" si="644"/>
        <v>54.589500000000001</v>
      </c>
      <c r="DW143" s="5"/>
      <c r="DX143" s="20">
        <f t="shared" ca="1" si="483"/>
        <v>36.754858955099316</v>
      </c>
      <c r="DY143" s="20">
        <f t="shared" ca="1" si="484"/>
        <v>0.52202694285330442</v>
      </c>
      <c r="DZ143" s="20">
        <f t="shared" ca="1" si="485"/>
        <v>3.3676468198232312</v>
      </c>
      <c r="EA143" s="20">
        <f t="shared" ca="1" si="486"/>
        <v>9.8029140458655455</v>
      </c>
      <c r="EB143" s="20">
        <f t="shared" ca="1" si="487"/>
        <v>0</v>
      </c>
      <c r="EC143" s="20">
        <f t="shared" ca="1" si="488"/>
        <v>0</v>
      </c>
      <c r="ED143" s="20">
        <f t="shared" ca="1" si="489"/>
        <v>4.4336830448925424</v>
      </c>
      <c r="EE143" s="20">
        <f t="shared" ca="1" si="490"/>
        <v>7.8132162145657515</v>
      </c>
      <c r="EF143" s="20">
        <f t="shared" ca="1" si="491"/>
        <v>10.787476857562766</v>
      </c>
      <c r="EG143" s="20">
        <f t="shared" ca="1" si="492"/>
        <v>0</v>
      </c>
      <c r="EH143" s="20">
        <f t="shared" ca="1" si="493"/>
        <v>2.7802206887567123E-2</v>
      </c>
      <c r="EI143" s="5"/>
      <c r="EJ143" s="5"/>
      <c r="EK143" s="5"/>
      <c r="EL143" s="5">
        <f t="shared" ca="1" si="646"/>
        <v>228923</v>
      </c>
      <c r="EM143" s="5">
        <f t="shared" ca="1" si="646"/>
        <v>0</v>
      </c>
      <c r="EN143" s="5">
        <f t="shared" ca="1" si="646"/>
        <v>24243.8</v>
      </c>
      <c r="EO143" s="5">
        <f t="shared" ca="1" si="646"/>
        <v>70571.5</v>
      </c>
      <c r="EP143" s="5">
        <f t="shared" ca="1" si="646"/>
        <v>0</v>
      </c>
      <c r="EQ143" s="5">
        <f t="shared" ca="1" si="646"/>
        <v>0</v>
      </c>
      <c r="ER143" s="5">
        <f t="shared" ca="1" si="646"/>
        <v>0</v>
      </c>
      <c r="ES143" s="5">
        <f t="shared" ca="1" si="646"/>
        <v>56247.6</v>
      </c>
      <c r="ET143" s="5">
        <f t="shared" ca="1" si="646"/>
        <v>77659.399999999994</v>
      </c>
      <c r="EU143" s="5">
        <f t="shared" ca="1" si="646"/>
        <v>0</v>
      </c>
      <c r="EV143" s="5">
        <f t="shared" ca="1" si="646"/>
        <v>200.149</v>
      </c>
      <c r="EW143" s="5">
        <f t="shared" ca="1" si="646"/>
        <v>0</v>
      </c>
      <c r="EX143" s="5"/>
      <c r="EY143" s="5">
        <f t="shared" ca="1" si="647"/>
        <v>1217.28</v>
      </c>
      <c r="EZ143" s="5">
        <f t="shared" ca="1" si="647"/>
        <v>128.226</v>
      </c>
      <c r="FA143" s="5">
        <f t="shared" ca="1" si="647"/>
        <v>0</v>
      </c>
      <c r="FB143" s="5">
        <f t="shared" ca="1" si="647"/>
        <v>0</v>
      </c>
      <c r="FC143" s="5">
        <f t="shared" ca="1" si="647"/>
        <v>0</v>
      </c>
      <c r="FD143" s="5">
        <f t="shared" ca="1" si="647"/>
        <v>0</v>
      </c>
      <c r="FE143" s="5">
        <f t="shared" ca="1" si="647"/>
        <v>1089.05</v>
      </c>
      <c r="FF143" s="5">
        <f t="shared" ca="1" si="647"/>
        <v>0</v>
      </c>
      <c r="FG143" s="5">
        <f t="shared" ca="1" si="647"/>
        <v>0</v>
      </c>
      <c r="FH143" s="5">
        <f t="shared" ca="1" si="647"/>
        <v>0</v>
      </c>
      <c r="FI143" s="5">
        <f t="shared" ca="1" si="647"/>
        <v>0</v>
      </c>
      <c r="FJ143" s="5">
        <f t="shared" ca="1" si="647"/>
        <v>0</v>
      </c>
      <c r="FK143" s="5"/>
      <c r="FL143" s="5">
        <f t="shared" ca="1" si="634"/>
        <v>175.23</v>
      </c>
      <c r="FM143" s="5">
        <f t="shared" ca="1" si="634"/>
        <v>0.87432799999999999</v>
      </c>
      <c r="FN143" s="5">
        <f t="shared" ca="1" si="634"/>
        <v>46.373600000000003</v>
      </c>
      <c r="FO143" s="5">
        <f t="shared" ca="1" si="634"/>
        <v>67.005899999999997</v>
      </c>
      <c r="FP143" s="5">
        <f t="shared" ca="1" si="634"/>
        <v>0</v>
      </c>
      <c r="FQ143" s="5">
        <f t="shared" ca="1" si="634"/>
        <v>0</v>
      </c>
      <c r="FR143" s="5">
        <f t="shared" ca="1" si="634"/>
        <v>6.3870300000000002</v>
      </c>
      <c r="FS143" s="5">
        <f t="shared" ca="1" si="634"/>
        <v>54.589500000000001</v>
      </c>
      <c r="FT143" s="5"/>
      <c r="FU143" s="20">
        <f t="shared" ca="1" si="494"/>
        <v>36.754858955099316</v>
      </c>
      <c r="FV143" s="20">
        <f t="shared" ca="1" si="495"/>
        <v>0.52202694285330442</v>
      </c>
      <c r="FW143" s="20">
        <f t="shared" ca="1" si="496"/>
        <v>3.3676468198232312</v>
      </c>
      <c r="FX143" s="20">
        <f t="shared" ca="1" si="497"/>
        <v>9.8029140458655455</v>
      </c>
      <c r="FY143" s="20">
        <f t="shared" ca="1" si="498"/>
        <v>0</v>
      </c>
      <c r="FZ143" s="20">
        <f t="shared" ca="1" si="499"/>
        <v>0</v>
      </c>
      <c r="GA143" s="20">
        <f t="shared" ca="1" si="500"/>
        <v>4.4336830448925424</v>
      </c>
      <c r="GB143" s="20">
        <f t="shared" ca="1" si="501"/>
        <v>7.8132162145657515</v>
      </c>
      <c r="GC143" s="20">
        <f t="shared" ca="1" si="502"/>
        <v>10.787476857562766</v>
      </c>
      <c r="GD143" s="20">
        <f t="shared" ca="1" si="503"/>
        <v>0</v>
      </c>
      <c r="GE143" s="20">
        <f t="shared" ca="1" si="504"/>
        <v>2.7802206887567123E-2</v>
      </c>
      <c r="GF143" s="5"/>
      <c r="GG143" s="5"/>
      <c r="GH143" s="5"/>
      <c r="GI143" s="5">
        <f t="shared" ca="1" si="638"/>
        <v>189794</v>
      </c>
      <c r="GJ143" s="5">
        <f t="shared" ca="1" si="638"/>
        <v>4.07043</v>
      </c>
      <c r="GK143" s="5">
        <f t="shared" ca="1" si="638"/>
        <v>40616.300000000003</v>
      </c>
      <c r="GL143" s="5">
        <f t="shared" ca="1" si="638"/>
        <v>16032.9</v>
      </c>
      <c r="GM143" s="5">
        <f t="shared" ca="1" si="638"/>
        <v>0</v>
      </c>
      <c r="GN143" s="5">
        <f t="shared" ca="1" si="638"/>
        <v>1180.67</v>
      </c>
      <c r="GO143" s="5">
        <f t="shared" ca="1" si="638"/>
        <v>0</v>
      </c>
      <c r="GP143" s="5">
        <f t="shared" ca="1" si="638"/>
        <v>53875.9</v>
      </c>
      <c r="GQ143" s="5">
        <f t="shared" ca="1" si="638"/>
        <v>77659.399999999994</v>
      </c>
      <c r="GR143" s="5">
        <f t="shared" ca="1" si="638"/>
        <v>0</v>
      </c>
      <c r="GS143" s="5">
        <f t="shared" ca="1" si="638"/>
        <v>424.5</v>
      </c>
      <c r="GT143" s="5">
        <f t="shared" ca="1" si="642"/>
        <v>0</v>
      </c>
      <c r="GU143" s="5"/>
      <c r="GV143" s="5">
        <f t="shared" ca="1" si="639"/>
        <v>1885.13</v>
      </c>
      <c r="GW143" s="5">
        <f t="shared" ca="1" si="639"/>
        <v>706.17200000000003</v>
      </c>
      <c r="GX143" s="5">
        <f t="shared" ca="1" si="639"/>
        <v>0</v>
      </c>
      <c r="GY143" s="5">
        <f t="shared" ca="1" si="639"/>
        <v>0</v>
      </c>
      <c r="GZ143" s="5">
        <f t="shared" ca="1" si="639"/>
        <v>0</v>
      </c>
      <c r="HA143" s="5">
        <f t="shared" ca="1" si="639"/>
        <v>0</v>
      </c>
      <c r="HB143" s="5">
        <f t="shared" ca="1" si="639"/>
        <v>1178.96</v>
      </c>
      <c r="HC143" s="5">
        <f t="shared" ca="1" si="639"/>
        <v>0</v>
      </c>
      <c r="HD143" s="5">
        <f t="shared" ca="1" si="639"/>
        <v>0</v>
      </c>
      <c r="HE143" s="5">
        <f t="shared" ca="1" si="639"/>
        <v>0</v>
      </c>
      <c r="HF143" s="5">
        <f t="shared" ca="1" si="639"/>
        <v>0</v>
      </c>
      <c r="HG143" s="5">
        <f t="shared" ca="1" si="643"/>
        <v>0</v>
      </c>
      <c r="HH143" s="5"/>
      <c r="HI143" s="5">
        <f t="shared" ca="1" si="645"/>
        <v>142.04</v>
      </c>
      <c r="HJ143" s="5">
        <f t="shared" ca="1" si="645"/>
        <v>4.8370499999999996</v>
      </c>
      <c r="HK143" s="5">
        <f t="shared" ca="1" si="645"/>
        <v>61.3</v>
      </c>
      <c r="HL143" s="5">
        <f t="shared" ca="1" si="645"/>
        <v>16.0181</v>
      </c>
      <c r="HM143" s="5">
        <f t="shared" ca="1" si="645"/>
        <v>0</v>
      </c>
      <c r="HN143" s="5">
        <f t="shared" ca="1" si="645"/>
        <v>0.82836399999999999</v>
      </c>
      <c r="HO143" s="5">
        <f t="shared" ca="1" si="645"/>
        <v>6.91404</v>
      </c>
      <c r="HP143" s="5">
        <f t="shared" ca="1" si="645"/>
        <v>52.142299999999999</v>
      </c>
      <c r="HQ143" s="5"/>
      <c r="HR143" s="20">
        <f t="shared" ca="1" si="535"/>
        <v>34.038461269139482</v>
      </c>
      <c r="HS143" s="20">
        <f t="shared" ca="1" si="536"/>
        <v>2.8754956950531487</v>
      </c>
      <c r="HT143" s="20">
        <f t="shared" ca="1" si="537"/>
        <v>5.6419106545997861</v>
      </c>
      <c r="HU143" s="20">
        <f t="shared" ca="1" si="538"/>
        <v>2.2270908313690048</v>
      </c>
      <c r="HV143" s="20">
        <f t="shared" ca="1" si="539"/>
        <v>0</v>
      </c>
      <c r="HW143" s="20">
        <f t="shared" ca="1" si="540"/>
        <v>0.16400397506829351</v>
      </c>
      <c r="HX143" s="20">
        <f t="shared" ca="1" si="541"/>
        <v>4.7997199050608437</v>
      </c>
      <c r="HY143" s="20">
        <f t="shared" ca="1" si="542"/>
        <v>7.4837691822286274</v>
      </c>
      <c r="HZ143" s="20">
        <f t="shared" ca="1" si="543"/>
        <v>10.787476857562766</v>
      </c>
      <c r="IA143" s="20">
        <f t="shared" ca="1" si="544"/>
        <v>0</v>
      </c>
      <c r="IB143" s="20">
        <f t="shared" ca="1" si="545"/>
        <v>5.8966254259437939E-2</v>
      </c>
      <c r="IC143" s="5"/>
      <c r="ID143" s="5"/>
      <c r="IE143" s="5"/>
      <c r="IF143" s="5">
        <f t="shared" ca="1" si="648"/>
        <v>189794</v>
      </c>
      <c r="IG143" s="5">
        <f t="shared" ca="1" si="648"/>
        <v>4.07043</v>
      </c>
      <c r="IH143" s="5">
        <f t="shared" ca="1" si="648"/>
        <v>40616.300000000003</v>
      </c>
      <c r="II143" s="5">
        <f t="shared" ca="1" si="648"/>
        <v>16032.9</v>
      </c>
      <c r="IJ143" s="5">
        <f t="shared" ca="1" si="648"/>
        <v>0</v>
      </c>
      <c r="IK143" s="5">
        <f t="shared" ca="1" si="648"/>
        <v>1180.67</v>
      </c>
      <c r="IL143" s="5">
        <f t="shared" ca="1" si="648"/>
        <v>0</v>
      </c>
      <c r="IM143" s="5">
        <f t="shared" ca="1" si="648"/>
        <v>53875.9</v>
      </c>
      <c r="IN143" s="5">
        <f t="shared" ca="1" si="648"/>
        <v>77659.399999999994</v>
      </c>
      <c r="IO143" s="5">
        <f t="shared" ca="1" si="648"/>
        <v>0</v>
      </c>
      <c r="IP143" s="5">
        <f t="shared" ca="1" si="648"/>
        <v>424.5</v>
      </c>
      <c r="IQ143" s="5">
        <f t="shared" ca="1" si="648"/>
        <v>0</v>
      </c>
      <c r="IR143" s="5"/>
      <c r="IS143" s="5">
        <f t="shared" ca="1" si="649"/>
        <v>1885.13</v>
      </c>
      <c r="IT143" s="5">
        <f t="shared" ca="1" si="649"/>
        <v>706.17200000000003</v>
      </c>
      <c r="IU143" s="5">
        <f t="shared" ca="1" si="649"/>
        <v>0</v>
      </c>
      <c r="IV143" s="5">
        <f t="shared" ca="1" si="649"/>
        <v>0</v>
      </c>
      <c r="IW143" s="5">
        <f t="shared" ca="1" si="649"/>
        <v>0</v>
      </c>
      <c r="IX143" s="5">
        <f t="shared" ca="1" si="649"/>
        <v>0</v>
      </c>
      <c r="IY143" s="5">
        <f t="shared" ca="1" si="649"/>
        <v>1178.96</v>
      </c>
      <c r="IZ143" s="5">
        <f t="shared" ca="1" si="649"/>
        <v>0</v>
      </c>
      <c r="JA143" s="5">
        <f t="shared" ca="1" si="649"/>
        <v>0</v>
      </c>
      <c r="JB143" s="5">
        <f t="shared" ca="1" si="649"/>
        <v>0</v>
      </c>
      <c r="JC143" s="5">
        <f t="shared" ca="1" si="649"/>
        <v>0</v>
      </c>
      <c r="JD143" s="5">
        <f t="shared" ca="1" si="649"/>
        <v>0</v>
      </c>
      <c r="JE143" s="5"/>
      <c r="JF143" s="5">
        <f t="shared" ca="1" si="635"/>
        <v>142.04</v>
      </c>
      <c r="JG143" s="5">
        <f t="shared" ca="1" si="635"/>
        <v>4.8370499999999996</v>
      </c>
      <c r="JH143" s="5">
        <f t="shared" ca="1" si="635"/>
        <v>61.3</v>
      </c>
      <c r="JI143" s="5">
        <f t="shared" ca="1" si="635"/>
        <v>16.0181</v>
      </c>
      <c r="JJ143" s="5">
        <f t="shared" ca="1" si="635"/>
        <v>0</v>
      </c>
      <c r="JK143" s="5">
        <f t="shared" ca="1" si="635"/>
        <v>0.82836399999999999</v>
      </c>
      <c r="JL143" s="5">
        <f t="shared" ca="1" si="635"/>
        <v>6.91404</v>
      </c>
      <c r="JM143" s="5">
        <f t="shared" ca="1" si="635"/>
        <v>52.142299999999999</v>
      </c>
      <c r="JN143" s="5"/>
      <c r="JO143" s="20">
        <f t="shared" ca="1" si="505"/>
        <v>34.038461269139482</v>
      </c>
      <c r="JP143" s="20">
        <f t="shared" ca="1" si="506"/>
        <v>2.8754956950531487</v>
      </c>
      <c r="JQ143" s="20">
        <f t="shared" ca="1" si="507"/>
        <v>5.6419106545997861</v>
      </c>
      <c r="JR143" s="20">
        <f t="shared" ca="1" si="508"/>
        <v>2.2270908313690048</v>
      </c>
      <c r="JS143" s="20">
        <f t="shared" ca="1" si="509"/>
        <v>0</v>
      </c>
      <c r="JT143" s="20">
        <f t="shared" ca="1" si="510"/>
        <v>0.16400397506829351</v>
      </c>
      <c r="JU143" s="20">
        <f t="shared" ca="1" si="511"/>
        <v>4.7997199050608437</v>
      </c>
      <c r="JV143" s="20">
        <f t="shared" ca="1" si="512"/>
        <v>7.4837691822286274</v>
      </c>
      <c r="JW143" s="20">
        <f t="shared" ca="1" si="513"/>
        <v>10.787476857562766</v>
      </c>
      <c r="JX143" s="20">
        <f t="shared" ca="1" si="514"/>
        <v>0</v>
      </c>
      <c r="JY143" s="20">
        <f t="shared" ca="1" si="515"/>
        <v>5.8966254259437939E-2</v>
      </c>
    </row>
    <row r="144" spans="1:285" ht="15" customHeight="1" x14ac:dyDescent="0.25">
      <c r="A144" s="5">
        <f>IF('Old Results'!E124='New Results'!E124,'New Results'!E124,"0")</f>
        <v>24563.1</v>
      </c>
      <c r="B144" s="5">
        <f t="shared" si="561"/>
        <v>500</v>
      </c>
      <c r="C144" s="28">
        <f t="shared" si="413"/>
        <v>123</v>
      </c>
      <c r="D144" s="43">
        <f>'Old Results'!C124</f>
        <v>500806</v>
      </c>
      <c r="E144" s="43">
        <f>'New Results'!C124</f>
        <v>500806</v>
      </c>
      <c r="F144" s="5">
        <f t="shared" ca="1" si="580"/>
        <v>0</v>
      </c>
      <c r="G144" s="5">
        <f t="shared" ca="1" si="581"/>
        <v>0</v>
      </c>
      <c r="H144" s="5">
        <f t="shared" ca="1" si="582"/>
        <v>0</v>
      </c>
      <c r="I144" s="5">
        <f t="shared" ca="1" si="583"/>
        <v>0</v>
      </c>
      <c r="J144" s="5">
        <f t="shared" ca="1" si="584"/>
        <v>0</v>
      </c>
      <c r="K144" s="5">
        <f t="shared" ca="1" si="585"/>
        <v>0</v>
      </c>
      <c r="L144" s="5">
        <f t="shared" ca="1" si="586"/>
        <v>0</v>
      </c>
      <c r="M144" s="5">
        <f t="shared" ca="1" si="587"/>
        <v>0</v>
      </c>
      <c r="N144" s="5">
        <f t="shared" ca="1" si="588"/>
        <v>0</v>
      </c>
      <c r="O144" s="5">
        <f t="shared" ca="1" si="589"/>
        <v>0</v>
      </c>
      <c r="P144" s="5">
        <f t="shared" ca="1" si="590"/>
        <v>0</v>
      </c>
      <c r="Q144" s="5">
        <f t="shared" ca="1" si="590"/>
        <v>0</v>
      </c>
      <c r="R144" s="5">
        <f t="shared" ca="1" si="591"/>
        <v>0</v>
      </c>
      <c r="S144" s="5">
        <f t="shared" ca="1" si="592"/>
        <v>0</v>
      </c>
      <c r="T144" s="5">
        <f t="shared" ca="1" si="593"/>
        <v>0</v>
      </c>
      <c r="U144" s="5">
        <f t="shared" ca="1" si="594"/>
        <v>0</v>
      </c>
      <c r="V144" s="5">
        <f t="shared" ca="1" si="595"/>
        <v>0</v>
      </c>
      <c r="W144" s="5">
        <f t="shared" ca="1" si="596"/>
        <v>0</v>
      </c>
      <c r="X144" s="5">
        <f t="shared" ca="1" si="597"/>
        <v>0</v>
      </c>
      <c r="Y144" s="5">
        <f t="shared" ca="1" si="598"/>
        <v>0</v>
      </c>
      <c r="Z144" s="5">
        <f t="shared" ca="1" si="599"/>
        <v>0</v>
      </c>
      <c r="AA144" s="5">
        <f t="shared" ca="1" si="600"/>
        <v>0</v>
      </c>
      <c r="AB144" s="5">
        <f t="shared" ca="1" si="601"/>
        <v>0</v>
      </c>
      <c r="AC144" s="5">
        <f t="shared" ca="1" si="601"/>
        <v>0</v>
      </c>
      <c r="AD144" s="38">
        <f t="shared" ca="1" si="602"/>
        <v>0</v>
      </c>
      <c r="AE144" s="38">
        <f t="shared" ca="1" si="603"/>
        <v>0</v>
      </c>
      <c r="AF144" s="38">
        <f t="shared" ca="1" si="604"/>
        <v>0</v>
      </c>
      <c r="AG144" s="38">
        <f t="shared" ca="1" si="605"/>
        <v>0</v>
      </c>
      <c r="AH144" s="38">
        <f t="shared" ca="1" si="606"/>
        <v>0</v>
      </c>
      <c r="AI144" s="38">
        <f t="shared" ca="1" si="607"/>
        <v>0</v>
      </c>
      <c r="AJ144" s="38">
        <f t="shared" ca="1" si="608"/>
        <v>0</v>
      </c>
      <c r="AK144" s="38">
        <f t="shared" ca="1" si="609"/>
        <v>0</v>
      </c>
      <c r="AL144" s="34">
        <f t="shared" ca="1" si="631"/>
        <v>36.765973024577519</v>
      </c>
      <c r="AM144" s="34">
        <f t="shared" ca="1" si="632"/>
        <v>36.765973024577519</v>
      </c>
      <c r="AN144" s="25">
        <f t="shared" ca="1" si="462"/>
        <v>0</v>
      </c>
      <c r="AO144" s="35">
        <f t="shared" ca="1" si="576"/>
        <v>175.65799999999999</v>
      </c>
      <c r="AP144" s="35">
        <f t="shared" ca="1" si="577"/>
        <v>175.65799999999999</v>
      </c>
      <c r="AQ144" s="47">
        <f t="shared" ca="1" si="546"/>
        <v>0</v>
      </c>
      <c r="AR144" s="35">
        <f t="shared" ca="1" si="629"/>
        <v>-33.6</v>
      </c>
      <c r="AS144" s="35">
        <f t="shared" ca="1" si="630"/>
        <v>-33.6</v>
      </c>
      <c r="AT144" s="49">
        <f t="shared" ca="1" si="547"/>
        <v>0</v>
      </c>
      <c r="AU144" s="5"/>
      <c r="AV144" s="5">
        <f t="shared" ca="1" si="520"/>
        <v>0</v>
      </c>
      <c r="AW144" s="5">
        <f t="shared" ca="1" si="521"/>
        <v>0</v>
      </c>
      <c r="AX144" s="5">
        <f t="shared" ca="1" si="522"/>
        <v>0</v>
      </c>
      <c r="AY144" s="5">
        <f t="shared" ca="1" si="523"/>
        <v>0</v>
      </c>
      <c r="AZ144" s="5">
        <f t="shared" ca="1" si="524"/>
        <v>0</v>
      </c>
      <c r="BA144" s="5">
        <f t="shared" ca="1" si="525"/>
        <v>0</v>
      </c>
      <c r="BB144" s="5">
        <f t="shared" ca="1" si="526"/>
        <v>0</v>
      </c>
      <c r="BC144" s="5">
        <f t="shared" ca="1" si="527"/>
        <v>0</v>
      </c>
      <c r="BD144" s="5">
        <f t="shared" ca="1" si="528"/>
        <v>0</v>
      </c>
      <c r="BE144" s="5">
        <f t="shared" ca="1" si="529"/>
        <v>0</v>
      </c>
      <c r="BF144" s="5">
        <f t="shared" ca="1" si="530"/>
        <v>0</v>
      </c>
      <c r="BG144" s="5">
        <f t="shared" ca="1" si="531"/>
        <v>0</v>
      </c>
      <c r="BH144" s="5">
        <f t="shared" ca="1" si="610"/>
        <v>0</v>
      </c>
      <c r="BI144" s="5">
        <f t="shared" ca="1" si="611"/>
        <v>0</v>
      </c>
      <c r="BJ144" s="5">
        <f t="shared" ca="1" si="612"/>
        <v>0</v>
      </c>
      <c r="BK144" s="5">
        <f t="shared" ca="1" si="613"/>
        <v>0</v>
      </c>
      <c r="BL144" s="5">
        <f t="shared" ca="1" si="614"/>
        <v>0</v>
      </c>
      <c r="BM144" s="5">
        <f t="shared" ca="1" si="615"/>
        <v>0</v>
      </c>
      <c r="BN144" s="5">
        <f t="shared" ca="1" si="616"/>
        <v>0</v>
      </c>
      <c r="BO144" s="5">
        <f t="shared" ca="1" si="617"/>
        <v>0</v>
      </c>
      <c r="BP144" s="5">
        <f t="shared" ca="1" si="618"/>
        <v>0</v>
      </c>
      <c r="BQ144" s="5">
        <f t="shared" ca="1" si="619"/>
        <v>0</v>
      </c>
      <c r="BR144" s="5">
        <f t="shared" ca="1" si="620"/>
        <v>0</v>
      </c>
      <c r="BS144" s="5">
        <f t="shared" ca="1" si="620"/>
        <v>0</v>
      </c>
      <c r="BT144" s="38">
        <f t="shared" ca="1" si="621"/>
        <v>0</v>
      </c>
      <c r="BU144" s="38">
        <f t="shared" ca="1" si="622"/>
        <v>0</v>
      </c>
      <c r="BV144" s="38">
        <f t="shared" ca="1" si="623"/>
        <v>0</v>
      </c>
      <c r="BW144" s="38">
        <f t="shared" ca="1" si="624"/>
        <v>0</v>
      </c>
      <c r="BX144" s="38">
        <f t="shared" ca="1" si="625"/>
        <v>0</v>
      </c>
      <c r="BY144" s="38">
        <f t="shared" ca="1" si="626"/>
        <v>0</v>
      </c>
      <c r="BZ144" s="38">
        <f t="shared" ca="1" si="627"/>
        <v>0</v>
      </c>
      <c r="CA144" s="20">
        <f t="shared" ca="1" si="628"/>
        <v>0</v>
      </c>
      <c r="CB144" s="34">
        <f t="shared" ca="1" si="532"/>
        <v>34.038461269139482</v>
      </c>
      <c r="CC144" s="34">
        <f t="shared" ca="1" si="533"/>
        <v>34.038461269139482</v>
      </c>
      <c r="CD144" s="25">
        <f t="shared" ca="1" si="482"/>
        <v>0</v>
      </c>
      <c r="CE144" s="35">
        <f t="shared" ca="1" si="578"/>
        <v>142.04</v>
      </c>
      <c r="CF144" s="35">
        <f t="shared" ca="1" si="579"/>
        <v>142.04</v>
      </c>
      <c r="CG144" s="47">
        <f t="shared" ca="1" si="633"/>
        <v>0</v>
      </c>
      <c r="CJ144" s="5">
        <f t="shared" ca="1" si="548"/>
        <v>48</v>
      </c>
      <c r="CK144" s="5">
        <f t="shared" ca="1" si="549"/>
        <v>42</v>
      </c>
      <c r="CL144" s="66">
        <f t="shared" ca="1" si="550"/>
        <v>0.125</v>
      </c>
      <c r="CO144" s="5">
        <f t="shared" ca="1" si="636"/>
        <v>229406</v>
      </c>
      <c r="CP144" s="5">
        <f t="shared" ca="1" si="636"/>
        <v>0</v>
      </c>
      <c r="CQ144" s="5">
        <f t="shared" ca="1" si="636"/>
        <v>24727.5</v>
      </c>
      <c r="CR144" s="5">
        <f t="shared" ca="1" si="636"/>
        <v>70571.5</v>
      </c>
      <c r="CS144" s="5">
        <f t="shared" ca="1" si="636"/>
        <v>0</v>
      </c>
      <c r="CT144" s="5">
        <f t="shared" ca="1" si="636"/>
        <v>0</v>
      </c>
      <c r="CU144" s="5">
        <f t="shared" ca="1" si="636"/>
        <v>0</v>
      </c>
      <c r="CV144" s="5">
        <f t="shared" ca="1" si="636"/>
        <v>56247.6</v>
      </c>
      <c r="CW144" s="5">
        <f t="shared" ca="1" si="636"/>
        <v>77659.399999999994</v>
      </c>
      <c r="CX144" s="5">
        <f t="shared" ca="1" si="636"/>
        <v>0</v>
      </c>
      <c r="CY144" s="5">
        <f t="shared" ca="1" si="636"/>
        <v>200.149</v>
      </c>
      <c r="CZ144" s="5">
        <f t="shared" ca="1" si="640"/>
        <v>0</v>
      </c>
      <c r="DA144" s="5"/>
      <c r="DB144" s="5">
        <f t="shared" ca="1" si="637"/>
        <v>1203.53</v>
      </c>
      <c r="DC144" s="5">
        <f t="shared" ca="1" si="637"/>
        <v>114.48</v>
      </c>
      <c r="DD144" s="5">
        <f t="shared" ca="1" si="637"/>
        <v>0</v>
      </c>
      <c r="DE144" s="5">
        <f t="shared" ca="1" si="637"/>
        <v>0</v>
      </c>
      <c r="DF144" s="5">
        <f t="shared" ca="1" si="637"/>
        <v>0</v>
      </c>
      <c r="DG144" s="5">
        <f t="shared" ca="1" si="637"/>
        <v>0</v>
      </c>
      <c r="DH144" s="5">
        <f t="shared" ca="1" si="637"/>
        <v>1089.05</v>
      </c>
      <c r="DI144" s="5">
        <f t="shared" ca="1" si="637"/>
        <v>0</v>
      </c>
      <c r="DJ144" s="5">
        <f t="shared" ca="1" si="637"/>
        <v>0</v>
      </c>
      <c r="DK144" s="5">
        <f t="shared" ca="1" si="637"/>
        <v>0</v>
      </c>
      <c r="DL144" s="5">
        <f t="shared" ca="1" si="637"/>
        <v>0</v>
      </c>
      <c r="DM144" s="5">
        <f t="shared" ca="1" si="641"/>
        <v>0</v>
      </c>
      <c r="DN144" s="5"/>
      <c r="DO144" s="5">
        <f t="shared" ca="1" si="644"/>
        <v>175.65799999999999</v>
      </c>
      <c r="DP144" s="5">
        <f t="shared" ca="1" si="644"/>
        <v>0.77926700000000004</v>
      </c>
      <c r="DQ144" s="5">
        <f t="shared" ca="1" si="644"/>
        <v>46.896799999999999</v>
      </c>
      <c r="DR144" s="5">
        <f t="shared" ca="1" si="644"/>
        <v>67.005899999999997</v>
      </c>
      <c r="DS144" s="5">
        <f t="shared" ca="1" si="644"/>
        <v>0</v>
      </c>
      <c r="DT144" s="5">
        <f t="shared" ca="1" si="644"/>
        <v>0</v>
      </c>
      <c r="DU144" s="5">
        <f t="shared" ca="1" si="644"/>
        <v>6.3870199999999997</v>
      </c>
      <c r="DV144" s="5">
        <f t="shared" ca="1" si="644"/>
        <v>54.589500000000001</v>
      </c>
      <c r="DW144" s="5"/>
      <c r="DX144" s="20">
        <f t="shared" ca="1" si="483"/>
        <v>36.765973024577519</v>
      </c>
      <c r="DY144" s="20">
        <f t="shared" ca="1" si="484"/>
        <v>0.46606495108516438</v>
      </c>
      <c r="DZ144" s="20">
        <f t="shared" ca="1" si="485"/>
        <v>3.4348364009428778</v>
      </c>
      <c r="EA144" s="20">
        <f t="shared" ca="1" si="486"/>
        <v>9.8029140458655455</v>
      </c>
      <c r="EB144" s="20">
        <f t="shared" ca="1" si="487"/>
        <v>0</v>
      </c>
      <c r="EC144" s="20">
        <f t="shared" ca="1" si="488"/>
        <v>0</v>
      </c>
      <c r="ED144" s="20">
        <f t="shared" ca="1" si="489"/>
        <v>4.4336830448925424</v>
      </c>
      <c r="EE144" s="20">
        <f t="shared" ca="1" si="490"/>
        <v>7.8132162145657515</v>
      </c>
      <c r="EF144" s="20">
        <f t="shared" ca="1" si="491"/>
        <v>10.787476857562766</v>
      </c>
      <c r="EG144" s="20">
        <f t="shared" ca="1" si="492"/>
        <v>0</v>
      </c>
      <c r="EH144" s="20">
        <f t="shared" ca="1" si="493"/>
        <v>2.7802206887567123E-2</v>
      </c>
      <c r="EI144" s="5"/>
      <c r="EJ144" s="5"/>
      <c r="EK144" s="5"/>
      <c r="EL144" s="5">
        <f t="shared" ca="1" si="646"/>
        <v>229406</v>
      </c>
      <c r="EM144" s="5">
        <f t="shared" ca="1" si="646"/>
        <v>0</v>
      </c>
      <c r="EN144" s="5">
        <f t="shared" ca="1" si="646"/>
        <v>24727.5</v>
      </c>
      <c r="EO144" s="5">
        <f t="shared" ca="1" si="646"/>
        <v>70571.5</v>
      </c>
      <c r="EP144" s="5">
        <f t="shared" ca="1" si="646"/>
        <v>0</v>
      </c>
      <c r="EQ144" s="5">
        <f t="shared" ca="1" si="646"/>
        <v>0</v>
      </c>
      <c r="ER144" s="5">
        <f t="shared" ca="1" si="646"/>
        <v>0</v>
      </c>
      <c r="ES144" s="5">
        <f t="shared" ca="1" si="646"/>
        <v>56247.6</v>
      </c>
      <c r="ET144" s="5">
        <f t="shared" ca="1" si="646"/>
        <v>77659.399999999994</v>
      </c>
      <c r="EU144" s="5">
        <f t="shared" ca="1" si="646"/>
        <v>0</v>
      </c>
      <c r="EV144" s="5">
        <f t="shared" ca="1" si="646"/>
        <v>200.149</v>
      </c>
      <c r="EW144" s="5">
        <f t="shared" ca="1" si="646"/>
        <v>0</v>
      </c>
      <c r="EX144" s="5"/>
      <c r="EY144" s="5">
        <f t="shared" ca="1" si="647"/>
        <v>1203.53</v>
      </c>
      <c r="EZ144" s="5">
        <f t="shared" ca="1" si="647"/>
        <v>114.48</v>
      </c>
      <c r="FA144" s="5">
        <f t="shared" ca="1" si="647"/>
        <v>0</v>
      </c>
      <c r="FB144" s="5">
        <f t="shared" ca="1" si="647"/>
        <v>0</v>
      </c>
      <c r="FC144" s="5">
        <f t="shared" ca="1" si="647"/>
        <v>0</v>
      </c>
      <c r="FD144" s="5">
        <f t="shared" ca="1" si="647"/>
        <v>0</v>
      </c>
      <c r="FE144" s="5">
        <f t="shared" ca="1" si="647"/>
        <v>1089.05</v>
      </c>
      <c r="FF144" s="5">
        <f t="shared" ca="1" si="647"/>
        <v>0</v>
      </c>
      <c r="FG144" s="5">
        <f t="shared" ca="1" si="647"/>
        <v>0</v>
      </c>
      <c r="FH144" s="5">
        <f t="shared" ca="1" si="647"/>
        <v>0</v>
      </c>
      <c r="FI144" s="5">
        <f t="shared" ca="1" si="647"/>
        <v>0</v>
      </c>
      <c r="FJ144" s="5">
        <f t="shared" ca="1" si="647"/>
        <v>0</v>
      </c>
      <c r="FK144" s="5"/>
      <c r="FL144" s="5">
        <f t="shared" ca="1" si="634"/>
        <v>175.65799999999999</v>
      </c>
      <c r="FM144" s="5">
        <f t="shared" ca="1" si="634"/>
        <v>0.77926700000000004</v>
      </c>
      <c r="FN144" s="5">
        <f t="shared" ca="1" si="634"/>
        <v>46.896799999999999</v>
      </c>
      <c r="FO144" s="5">
        <f t="shared" ca="1" si="634"/>
        <v>67.005899999999997</v>
      </c>
      <c r="FP144" s="5">
        <f t="shared" ca="1" si="634"/>
        <v>0</v>
      </c>
      <c r="FQ144" s="5">
        <f t="shared" ca="1" si="634"/>
        <v>0</v>
      </c>
      <c r="FR144" s="5">
        <f t="shared" ca="1" si="634"/>
        <v>6.3870199999999997</v>
      </c>
      <c r="FS144" s="5">
        <f t="shared" ca="1" si="634"/>
        <v>54.589500000000001</v>
      </c>
      <c r="FT144" s="5"/>
      <c r="FU144" s="20">
        <f t="shared" ca="1" si="494"/>
        <v>36.765973024577519</v>
      </c>
      <c r="FV144" s="20">
        <f t="shared" ca="1" si="495"/>
        <v>0.46606495108516438</v>
      </c>
      <c r="FW144" s="20">
        <f t="shared" ca="1" si="496"/>
        <v>3.4348364009428778</v>
      </c>
      <c r="FX144" s="20">
        <f t="shared" ca="1" si="497"/>
        <v>9.8029140458655455</v>
      </c>
      <c r="FY144" s="20">
        <f t="shared" ca="1" si="498"/>
        <v>0</v>
      </c>
      <c r="FZ144" s="20">
        <f t="shared" ca="1" si="499"/>
        <v>0</v>
      </c>
      <c r="GA144" s="20">
        <f t="shared" ca="1" si="500"/>
        <v>4.4336830448925424</v>
      </c>
      <c r="GB144" s="20">
        <f t="shared" ca="1" si="501"/>
        <v>7.8132162145657515</v>
      </c>
      <c r="GC144" s="20">
        <f t="shared" ca="1" si="502"/>
        <v>10.787476857562766</v>
      </c>
      <c r="GD144" s="20">
        <f t="shared" ca="1" si="503"/>
        <v>0</v>
      </c>
      <c r="GE144" s="20">
        <f t="shared" ca="1" si="504"/>
        <v>2.7802206887567123E-2</v>
      </c>
      <c r="GF144" s="5"/>
      <c r="GG144" s="5"/>
      <c r="GH144" s="5"/>
      <c r="GI144" s="5">
        <f t="shared" ca="1" si="638"/>
        <v>189794</v>
      </c>
      <c r="GJ144" s="5">
        <f t="shared" ca="1" si="638"/>
        <v>4.07043</v>
      </c>
      <c r="GK144" s="5">
        <f t="shared" ca="1" si="638"/>
        <v>40616.300000000003</v>
      </c>
      <c r="GL144" s="5">
        <f t="shared" ca="1" si="638"/>
        <v>16032.9</v>
      </c>
      <c r="GM144" s="5">
        <f t="shared" ca="1" si="638"/>
        <v>0</v>
      </c>
      <c r="GN144" s="5">
        <f t="shared" ca="1" si="638"/>
        <v>1180.67</v>
      </c>
      <c r="GO144" s="5">
        <f t="shared" ca="1" si="638"/>
        <v>0</v>
      </c>
      <c r="GP144" s="5">
        <f t="shared" ca="1" si="638"/>
        <v>53875.9</v>
      </c>
      <c r="GQ144" s="5">
        <f t="shared" ca="1" si="638"/>
        <v>77659.399999999994</v>
      </c>
      <c r="GR144" s="5">
        <f t="shared" ca="1" si="638"/>
        <v>0</v>
      </c>
      <c r="GS144" s="5">
        <f t="shared" ca="1" si="638"/>
        <v>424.5</v>
      </c>
      <c r="GT144" s="5">
        <f t="shared" ca="1" si="642"/>
        <v>0</v>
      </c>
      <c r="GU144" s="5"/>
      <c r="GV144" s="5">
        <f t="shared" ca="1" si="639"/>
        <v>1885.13</v>
      </c>
      <c r="GW144" s="5">
        <f t="shared" ca="1" si="639"/>
        <v>706.17200000000003</v>
      </c>
      <c r="GX144" s="5">
        <f t="shared" ca="1" si="639"/>
        <v>0</v>
      </c>
      <c r="GY144" s="5">
        <f t="shared" ca="1" si="639"/>
        <v>0</v>
      </c>
      <c r="GZ144" s="5">
        <f t="shared" ca="1" si="639"/>
        <v>0</v>
      </c>
      <c r="HA144" s="5">
        <f t="shared" ca="1" si="639"/>
        <v>0</v>
      </c>
      <c r="HB144" s="5">
        <f t="shared" ca="1" si="639"/>
        <v>1178.96</v>
      </c>
      <c r="HC144" s="5">
        <f t="shared" ca="1" si="639"/>
        <v>0</v>
      </c>
      <c r="HD144" s="5">
        <f t="shared" ca="1" si="639"/>
        <v>0</v>
      </c>
      <c r="HE144" s="5">
        <f t="shared" ca="1" si="639"/>
        <v>0</v>
      </c>
      <c r="HF144" s="5">
        <f t="shared" ca="1" si="639"/>
        <v>0</v>
      </c>
      <c r="HG144" s="5">
        <f t="shared" ca="1" si="643"/>
        <v>0</v>
      </c>
      <c r="HH144" s="5"/>
      <c r="HI144" s="5">
        <f t="shared" ca="1" si="645"/>
        <v>142.04</v>
      </c>
      <c r="HJ144" s="5">
        <f t="shared" ca="1" si="645"/>
        <v>4.8370499999999996</v>
      </c>
      <c r="HK144" s="5">
        <f t="shared" ca="1" si="645"/>
        <v>61.3</v>
      </c>
      <c r="HL144" s="5">
        <f t="shared" ca="1" si="645"/>
        <v>16.0181</v>
      </c>
      <c r="HM144" s="5">
        <f t="shared" ca="1" si="645"/>
        <v>0</v>
      </c>
      <c r="HN144" s="5">
        <f t="shared" ca="1" si="645"/>
        <v>0.82836399999999999</v>
      </c>
      <c r="HO144" s="5">
        <f t="shared" ca="1" si="645"/>
        <v>6.91404</v>
      </c>
      <c r="HP144" s="5">
        <f t="shared" ca="1" si="645"/>
        <v>52.142299999999999</v>
      </c>
      <c r="HQ144" s="5"/>
      <c r="HR144" s="20">
        <f t="shared" ca="1" si="535"/>
        <v>34.038461269139482</v>
      </c>
      <c r="HS144" s="20">
        <f t="shared" ca="1" si="536"/>
        <v>2.8754956950531487</v>
      </c>
      <c r="HT144" s="20">
        <f t="shared" ca="1" si="537"/>
        <v>5.6419106545997861</v>
      </c>
      <c r="HU144" s="20">
        <f t="shared" ca="1" si="538"/>
        <v>2.2270908313690048</v>
      </c>
      <c r="HV144" s="20">
        <f t="shared" ca="1" si="539"/>
        <v>0</v>
      </c>
      <c r="HW144" s="20">
        <f t="shared" ca="1" si="540"/>
        <v>0.16400397506829351</v>
      </c>
      <c r="HX144" s="20">
        <f t="shared" ca="1" si="541"/>
        <v>4.7997199050608437</v>
      </c>
      <c r="HY144" s="20">
        <f t="shared" ca="1" si="542"/>
        <v>7.4837691822286274</v>
      </c>
      <c r="HZ144" s="20">
        <f t="shared" ca="1" si="543"/>
        <v>10.787476857562766</v>
      </c>
      <c r="IA144" s="20">
        <f t="shared" ca="1" si="544"/>
        <v>0</v>
      </c>
      <c r="IB144" s="20">
        <f t="shared" ca="1" si="545"/>
        <v>5.8966254259437939E-2</v>
      </c>
      <c r="IC144" s="5"/>
      <c r="ID144" s="5"/>
      <c r="IE144" s="5"/>
      <c r="IF144" s="5">
        <f t="shared" ca="1" si="648"/>
        <v>189794</v>
      </c>
      <c r="IG144" s="5">
        <f t="shared" ca="1" si="648"/>
        <v>4.07043</v>
      </c>
      <c r="IH144" s="5">
        <f t="shared" ca="1" si="648"/>
        <v>40616.300000000003</v>
      </c>
      <c r="II144" s="5">
        <f t="shared" ca="1" si="648"/>
        <v>16032.9</v>
      </c>
      <c r="IJ144" s="5">
        <f t="shared" ca="1" si="648"/>
        <v>0</v>
      </c>
      <c r="IK144" s="5">
        <f t="shared" ca="1" si="648"/>
        <v>1180.67</v>
      </c>
      <c r="IL144" s="5">
        <f t="shared" ca="1" si="648"/>
        <v>0</v>
      </c>
      <c r="IM144" s="5">
        <f t="shared" ca="1" si="648"/>
        <v>53875.9</v>
      </c>
      <c r="IN144" s="5">
        <f t="shared" ca="1" si="648"/>
        <v>77659.399999999994</v>
      </c>
      <c r="IO144" s="5">
        <f t="shared" ca="1" si="648"/>
        <v>0</v>
      </c>
      <c r="IP144" s="5">
        <f t="shared" ca="1" si="648"/>
        <v>424.5</v>
      </c>
      <c r="IQ144" s="5">
        <f t="shared" ca="1" si="648"/>
        <v>0</v>
      </c>
      <c r="IR144" s="5"/>
      <c r="IS144" s="5">
        <f t="shared" ca="1" si="649"/>
        <v>1885.13</v>
      </c>
      <c r="IT144" s="5">
        <f t="shared" ca="1" si="649"/>
        <v>706.17200000000003</v>
      </c>
      <c r="IU144" s="5">
        <f t="shared" ca="1" si="649"/>
        <v>0</v>
      </c>
      <c r="IV144" s="5">
        <f t="shared" ca="1" si="649"/>
        <v>0</v>
      </c>
      <c r="IW144" s="5">
        <f t="shared" ca="1" si="649"/>
        <v>0</v>
      </c>
      <c r="IX144" s="5">
        <f t="shared" ca="1" si="649"/>
        <v>0</v>
      </c>
      <c r="IY144" s="5">
        <f t="shared" ca="1" si="649"/>
        <v>1178.96</v>
      </c>
      <c r="IZ144" s="5">
        <f t="shared" ca="1" si="649"/>
        <v>0</v>
      </c>
      <c r="JA144" s="5">
        <f t="shared" ca="1" si="649"/>
        <v>0</v>
      </c>
      <c r="JB144" s="5">
        <f t="shared" ca="1" si="649"/>
        <v>0</v>
      </c>
      <c r="JC144" s="5">
        <f t="shared" ca="1" si="649"/>
        <v>0</v>
      </c>
      <c r="JD144" s="5">
        <f t="shared" ca="1" si="649"/>
        <v>0</v>
      </c>
      <c r="JE144" s="5"/>
      <c r="JF144" s="5">
        <f t="shared" ca="1" si="635"/>
        <v>142.04</v>
      </c>
      <c r="JG144" s="5">
        <f t="shared" ca="1" si="635"/>
        <v>4.8370499999999996</v>
      </c>
      <c r="JH144" s="5">
        <f t="shared" ca="1" si="635"/>
        <v>61.3</v>
      </c>
      <c r="JI144" s="5">
        <f t="shared" ca="1" si="635"/>
        <v>16.0181</v>
      </c>
      <c r="JJ144" s="5">
        <f t="shared" ca="1" si="635"/>
        <v>0</v>
      </c>
      <c r="JK144" s="5">
        <f t="shared" ca="1" si="635"/>
        <v>0.82836399999999999</v>
      </c>
      <c r="JL144" s="5">
        <f t="shared" ca="1" si="635"/>
        <v>6.91404</v>
      </c>
      <c r="JM144" s="5">
        <f t="shared" ca="1" si="635"/>
        <v>52.142299999999999</v>
      </c>
      <c r="JN144" s="5"/>
      <c r="JO144" s="20">
        <f t="shared" ca="1" si="505"/>
        <v>34.038461269139482</v>
      </c>
      <c r="JP144" s="20">
        <f t="shared" ca="1" si="506"/>
        <v>2.8754956950531487</v>
      </c>
      <c r="JQ144" s="20">
        <f t="shared" ca="1" si="507"/>
        <v>5.6419106545997861</v>
      </c>
      <c r="JR144" s="20">
        <f t="shared" ca="1" si="508"/>
        <v>2.2270908313690048</v>
      </c>
      <c r="JS144" s="20">
        <f t="shared" ca="1" si="509"/>
        <v>0</v>
      </c>
      <c r="JT144" s="20">
        <f t="shared" ca="1" si="510"/>
        <v>0.16400397506829351</v>
      </c>
      <c r="JU144" s="20">
        <f t="shared" ca="1" si="511"/>
        <v>4.7997199050608437</v>
      </c>
      <c r="JV144" s="20">
        <f t="shared" ca="1" si="512"/>
        <v>7.4837691822286274</v>
      </c>
      <c r="JW144" s="20">
        <f t="shared" ca="1" si="513"/>
        <v>10.787476857562766</v>
      </c>
      <c r="JX144" s="20">
        <f t="shared" ca="1" si="514"/>
        <v>0</v>
      </c>
      <c r="JY144" s="20">
        <f t="shared" ca="1" si="515"/>
        <v>5.8966254259437939E-2</v>
      </c>
    </row>
    <row r="145" spans="1:285" ht="15" customHeight="1" x14ac:dyDescent="0.25">
      <c r="A145" s="5">
        <f>IF('Old Results'!E125='New Results'!E125,'New Results'!E125,"0")</f>
        <v>24563.1</v>
      </c>
      <c r="B145" s="5">
        <f t="shared" si="561"/>
        <v>500</v>
      </c>
      <c r="C145" s="28">
        <f t="shared" si="413"/>
        <v>124</v>
      </c>
      <c r="D145" s="43">
        <f>'Old Results'!C125</f>
        <v>500906</v>
      </c>
      <c r="E145" s="43">
        <f>'New Results'!C125</f>
        <v>500906</v>
      </c>
      <c r="F145" s="5">
        <f t="shared" ca="1" si="580"/>
        <v>0</v>
      </c>
      <c r="G145" s="5">
        <f t="shared" ca="1" si="581"/>
        <v>0</v>
      </c>
      <c r="H145" s="5">
        <f t="shared" ca="1" si="582"/>
        <v>0</v>
      </c>
      <c r="I145" s="5">
        <f t="shared" ca="1" si="583"/>
        <v>0</v>
      </c>
      <c r="J145" s="5">
        <f t="shared" ca="1" si="584"/>
        <v>0</v>
      </c>
      <c r="K145" s="5">
        <f t="shared" ca="1" si="585"/>
        <v>0</v>
      </c>
      <c r="L145" s="5">
        <f t="shared" ca="1" si="586"/>
        <v>0</v>
      </c>
      <c r="M145" s="5">
        <f t="shared" ca="1" si="587"/>
        <v>0</v>
      </c>
      <c r="N145" s="5">
        <f t="shared" ca="1" si="588"/>
        <v>0</v>
      </c>
      <c r="O145" s="5">
        <f t="shared" ca="1" si="589"/>
        <v>0</v>
      </c>
      <c r="P145" s="5">
        <f t="shared" ca="1" si="590"/>
        <v>0</v>
      </c>
      <c r="Q145" s="5">
        <f t="shared" ca="1" si="590"/>
        <v>0</v>
      </c>
      <c r="R145" s="5">
        <f t="shared" ca="1" si="591"/>
        <v>0</v>
      </c>
      <c r="S145" s="5">
        <f t="shared" ca="1" si="592"/>
        <v>0</v>
      </c>
      <c r="T145" s="5">
        <f t="shared" ca="1" si="593"/>
        <v>0</v>
      </c>
      <c r="U145" s="5">
        <f t="shared" ca="1" si="594"/>
        <v>0</v>
      </c>
      <c r="V145" s="5">
        <f t="shared" ca="1" si="595"/>
        <v>0</v>
      </c>
      <c r="W145" s="5">
        <f t="shared" ca="1" si="596"/>
        <v>0</v>
      </c>
      <c r="X145" s="5">
        <f t="shared" ca="1" si="597"/>
        <v>0</v>
      </c>
      <c r="Y145" s="5">
        <f t="shared" ca="1" si="598"/>
        <v>0</v>
      </c>
      <c r="Z145" s="5">
        <f t="shared" ca="1" si="599"/>
        <v>0</v>
      </c>
      <c r="AA145" s="5">
        <f t="shared" ca="1" si="600"/>
        <v>0</v>
      </c>
      <c r="AB145" s="5">
        <f t="shared" ca="1" si="601"/>
        <v>0</v>
      </c>
      <c r="AC145" s="5">
        <f t="shared" ca="1" si="601"/>
        <v>0</v>
      </c>
      <c r="AD145" s="38">
        <f t="shared" ca="1" si="602"/>
        <v>0</v>
      </c>
      <c r="AE145" s="38">
        <f t="shared" ca="1" si="603"/>
        <v>0</v>
      </c>
      <c r="AF145" s="38">
        <f t="shared" ca="1" si="604"/>
        <v>0</v>
      </c>
      <c r="AG145" s="38">
        <f t="shared" ca="1" si="605"/>
        <v>0</v>
      </c>
      <c r="AH145" s="38">
        <f t="shared" ca="1" si="606"/>
        <v>0</v>
      </c>
      <c r="AI145" s="38">
        <f t="shared" ca="1" si="607"/>
        <v>0</v>
      </c>
      <c r="AJ145" s="38">
        <f t="shared" ca="1" si="608"/>
        <v>0</v>
      </c>
      <c r="AK145" s="38">
        <f t="shared" ca="1" si="609"/>
        <v>0</v>
      </c>
      <c r="AL145" s="34">
        <f t="shared" ca="1" si="631"/>
        <v>36.591620927325948</v>
      </c>
      <c r="AM145" s="34">
        <f t="shared" ca="1" si="632"/>
        <v>36.591620927325948</v>
      </c>
      <c r="AN145" s="25">
        <f t="shared" ca="1" si="462"/>
        <v>0</v>
      </c>
      <c r="AO145" s="35">
        <f t="shared" ca="1" si="576"/>
        <v>173.947</v>
      </c>
      <c r="AP145" s="35">
        <f t="shared" ca="1" si="577"/>
        <v>173.947</v>
      </c>
      <c r="AQ145" s="47">
        <f t="shared" ca="1" si="546"/>
        <v>0</v>
      </c>
      <c r="AR145" s="35">
        <f t="shared" ca="1" si="629"/>
        <v>-31.9</v>
      </c>
      <c r="AS145" s="35">
        <f t="shared" ca="1" si="630"/>
        <v>-31.9</v>
      </c>
      <c r="AT145" s="49">
        <f t="shared" ca="1" si="547"/>
        <v>0</v>
      </c>
      <c r="AU145" s="5"/>
      <c r="AV145" s="5">
        <f t="shared" ca="1" si="520"/>
        <v>0</v>
      </c>
      <c r="AW145" s="5">
        <f t="shared" ca="1" si="521"/>
        <v>0</v>
      </c>
      <c r="AX145" s="5">
        <f t="shared" ca="1" si="522"/>
        <v>0</v>
      </c>
      <c r="AY145" s="5">
        <f t="shared" ca="1" si="523"/>
        <v>0</v>
      </c>
      <c r="AZ145" s="5">
        <f t="shared" ca="1" si="524"/>
        <v>0</v>
      </c>
      <c r="BA145" s="5">
        <f t="shared" ca="1" si="525"/>
        <v>0</v>
      </c>
      <c r="BB145" s="5">
        <f t="shared" ca="1" si="526"/>
        <v>0</v>
      </c>
      <c r="BC145" s="5">
        <f t="shared" ca="1" si="527"/>
        <v>0</v>
      </c>
      <c r="BD145" s="5">
        <f t="shared" ca="1" si="528"/>
        <v>0</v>
      </c>
      <c r="BE145" s="5">
        <f t="shared" ca="1" si="529"/>
        <v>0</v>
      </c>
      <c r="BF145" s="5">
        <f t="shared" ca="1" si="530"/>
        <v>0</v>
      </c>
      <c r="BG145" s="5">
        <f t="shared" ca="1" si="531"/>
        <v>0</v>
      </c>
      <c r="BH145" s="5">
        <f t="shared" ca="1" si="610"/>
        <v>0</v>
      </c>
      <c r="BI145" s="5">
        <f t="shared" ca="1" si="611"/>
        <v>0</v>
      </c>
      <c r="BJ145" s="5">
        <f t="shared" ca="1" si="612"/>
        <v>0</v>
      </c>
      <c r="BK145" s="5">
        <f t="shared" ca="1" si="613"/>
        <v>0</v>
      </c>
      <c r="BL145" s="5">
        <f t="shared" ca="1" si="614"/>
        <v>0</v>
      </c>
      <c r="BM145" s="5">
        <f t="shared" ca="1" si="615"/>
        <v>0</v>
      </c>
      <c r="BN145" s="5">
        <f t="shared" ca="1" si="616"/>
        <v>0</v>
      </c>
      <c r="BO145" s="5">
        <f t="shared" ca="1" si="617"/>
        <v>0</v>
      </c>
      <c r="BP145" s="5">
        <f t="shared" ca="1" si="618"/>
        <v>0</v>
      </c>
      <c r="BQ145" s="5">
        <f t="shared" ca="1" si="619"/>
        <v>0</v>
      </c>
      <c r="BR145" s="5">
        <f t="shared" ca="1" si="620"/>
        <v>0</v>
      </c>
      <c r="BS145" s="5">
        <f t="shared" ca="1" si="620"/>
        <v>0</v>
      </c>
      <c r="BT145" s="38">
        <f t="shared" ca="1" si="621"/>
        <v>0</v>
      </c>
      <c r="BU145" s="38">
        <f t="shared" ca="1" si="622"/>
        <v>0</v>
      </c>
      <c r="BV145" s="38">
        <f t="shared" ca="1" si="623"/>
        <v>0</v>
      </c>
      <c r="BW145" s="38">
        <f t="shared" ca="1" si="624"/>
        <v>0</v>
      </c>
      <c r="BX145" s="38">
        <f t="shared" ca="1" si="625"/>
        <v>0</v>
      </c>
      <c r="BY145" s="38">
        <f t="shared" ca="1" si="626"/>
        <v>0</v>
      </c>
      <c r="BZ145" s="38">
        <f t="shared" ca="1" si="627"/>
        <v>0</v>
      </c>
      <c r="CA145" s="20">
        <f t="shared" ca="1" si="628"/>
        <v>0</v>
      </c>
      <c r="CB145" s="34">
        <f t="shared" ca="1" si="532"/>
        <v>34.04406039954241</v>
      </c>
      <c r="CC145" s="34">
        <f t="shared" ca="1" si="533"/>
        <v>34.04406039954241</v>
      </c>
      <c r="CD145" s="25">
        <f t="shared" ca="1" si="482"/>
        <v>0</v>
      </c>
      <c r="CE145" s="35">
        <f t="shared" ca="1" si="578"/>
        <v>142.07300000000001</v>
      </c>
      <c r="CF145" s="35">
        <f t="shared" ca="1" si="579"/>
        <v>142.07300000000001</v>
      </c>
      <c r="CG145" s="47">
        <f t="shared" ca="1" si="633"/>
        <v>0</v>
      </c>
      <c r="CJ145" s="5">
        <f t="shared" ca="1" si="548"/>
        <v>47</v>
      </c>
      <c r="CK145" s="5">
        <f t="shared" ca="1" si="549"/>
        <v>42</v>
      </c>
      <c r="CL145" s="66">
        <f t="shared" ca="1" si="550"/>
        <v>0.1063829787234043</v>
      </c>
      <c r="CO145" s="5">
        <f t="shared" ca="1" si="636"/>
        <v>228237</v>
      </c>
      <c r="CP145" s="5">
        <f t="shared" ca="1" si="636"/>
        <v>0</v>
      </c>
      <c r="CQ145" s="5">
        <f t="shared" ca="1" si="636"/>
        <v>23558.7</v>
      </c>
      <c r="CR145" s="5">
        <f t="shared" ca="1" si="636"/>
        <v>70571.5</v>
      </c>
      <c r="CS145" s="5">
        <f t="shared" ca="1" si="636"/>
        <v>0</v>
      </c>
      <c r="CT145" s="5">
        <f t="shared" ca="1" si="636"/>
        <v>0</v>
      </c>
      <c r="CU145" s="5">
        <f t="shared" ca="1" si="636"/>
        <v>0</v>
      </c>
      <c r="CV145" s="5">
        <f t="shared" ca="1" si="636"/>
        <v>56247.6</v>
      </c>
      <c r="CW145" s="5">
        <f t="shared" ca="1" si="636"/>
        <v>77659.399999999994</v>
      </c>
      <c r="CX145" s="5">
        <f t="shared" ca="1" si="636"/>
        <v>0</v>
      </c>
      <c r="CY145" s="5">
        <f t="shared" ca="1" si="636"/>
        <v>200.149</v>
      </c>
      <c r="CZ145" s="5">
        <f t="shared" ca="1" si="640"/>
        <v>0</v>
      </c>
      <c r="DA145" s="5"/>
      <c r="DB145" s="5">
        <f t="shared" ca="1" si="637"/>
        <v>1200.5899999999999</v>
      </c>
      <c r="DC145" s="5">
        <f t="shared" ca="1" si="637"/>
        <v>111.541</v>
      </c>
      <c r="DD145" s="5">
        <f t="shared" ca="1" si="637"/>
        <v>0</v>
      </c>
      <c r="DE145" s="5">
        <f t="shared" ca="1" si="637"/>
        <v>0</v>
      </c>
      <c r="DF145" s="5">
        <f t="shared" ca="1" si="637"/>
        <v>0</v>
      </c>
      <c r="DG145" s="5">
        <f t="shared" ca="1" si="637"/>
        <v>0</v>
      </c>
      <c r="DH145" s="5">
        <f t="shared" ca="1" si="637"/>
        <v>1089.05</v>
      </c>
      <c r="DI145" s="5">
        <f t="shared" ca="1" si="637"/>
        <v>0</v>
      </c>
      <c r="DJ145" s="5">
        <f t="shared" ca="1" si="637"/>
        <v>0</v>
      </c>
      <c r="DK145" s="5">
        <f t="shared" ca="1" si="637"/>
        <v>0</v>
      </c>
      <c r="DL145" s="5">
        <f t="shared" ca="1" si="637"/>
        <v>0</v>
      </c>
      <c r="DM145" s="5">
        <f t="shared" ca="1" si="641"/>
        <v>0</v>
      </c>
      <c r="DN145" s="5"/>
      <c r="DO145" s="5">
        <f t="shared" ca="1" si="644"/>
        <v>173.947</v>
      </c>
      <c r="DP145" s="5">
        <f t="shared" ca="1" si="644"/>
        <v>0.76079300000000005</v>
      </c>
      <c r="DQ145" s="5">
        <f t="shared" ca="1" si="644"/>
        <v>45.204000000000001</v>
      </c>
      <c r="DR145" s="5">
        <f t="shared" ca="1" si="644"/>
        <v>67.005899999999997</v>
      </c>
      <c r="DS145" s="5">
        <f t="shared" ca="1" si="644"/>
        <v>0</v>
      </c>
      <c r="DT145" s="5">
        <f t="shared" ca="1" si="644"/>
        <v>0</v>
      </c>
      <c r="DU145" s="5">
        <f t="shared" ca="1" si="644"/>
        <v>6.3869999999999996</v>
      </c>
      <c r="DV145" s="5">
        <f t="shared" ca="1" si="644"/>
        <v>54.589500000000001</v>
      </c>
      <c r="DW145" s="5"/>
      <c r="DX145" s="20">
        <f t="shared" ca="1" si="483"/>
        <v>36.591620927325948</v>
      </c>
      <c r="DY145" s="20">
        <f t="shared" ca="1" si="484"/>
        <v>0.45409984896043254</v>
      </c>
      <c r="DZ145" s="20">
        <f t="shared" ca="1" si="485"/>
        <v>3.2724812584730758</v>
      </c>
      <c r="EA145" s="20">
        <f t="shared" ca="1" si="486"/>
        <v>9.8029140458655455</v>
      </c>
      <c r="EB145" s="20">
        <f t="shared" ca="1" si="487"/>
        <v>0</v>
      </c>
      <c r="EC145" s="20">
        <f t="shared" ca="1" si="488"/>
        <v>0</v>
      </c>
      <c r="ED145" s="20">
        <f t="shared" ca="1" si="489"/>
        <v>4.4336830448925424</v>
      </c>
      <c r="EE145" s="20">
        <f t="shared" ca="1" si="490"/>
        <v>7.8132162145657515</v>
      </c>
      <c r="EF145" s="20">
        <f t="shared" ca="1" si="491"/>
        <v>10.787476857562766</v>
      </c>
      <c r="EG145" s="20">
        <f t="shared" ca="1" si="492"/>
        <v>0</v>
      </c>
      <c r="EH145" s="20">
        <f t="shared" ca="1" si="493"/>
        <v>2.7802206887567123E-2</v>
      </c>
      <c r="EI145" s="5"/>
      <c r="EJ145" s="5"/>
      <c r="EK145" s="5"/>
      <c r="EL145" s="5">
        <f t="shared" ca="1" si="646"/>
        <v>228237</v>
      </c>
      <c r="EM145" s="5">
        <f t="shared" ca="1" si="646"/>
        <v>0</v>
      </c>
      <c r="EN145" s="5">
        <f t="shared" ca="1" si="646"/>
        <v>23558.7</v>
      </c>
      <c r="EO145" s="5">
        <f t="shared" ca="1" si="646"/>
        <v>70571.5</v>
      </c>
      <c r="EP145" s="5">
        <f t="shared" ca="1" si="646"/>
        <v>0</v>
      </c>
      <c r="EQ145" s="5">
        <f t="shared" ca="1" si="646"/>
        <v>0</v>
      </c>
      <c r="ER145" s="5">
        <f t="shared" ca="1" si="646"/>
        <v>0</v>
      </c>
      <c r="ES145" s="5">
        <f t="shared" ca="1" si="646"/>
        <v>56247.6</v>
      </c>
      <c r="ET145" s="5">
        <f t="shared" ca="1" si="646"/>
        <v>77659.399999999994</v>
      </c>
      <c r="EU145" s="5">
        <f t="shared" ca="1" si="646"/>
        <v>0</v>
      </c>
      <c r="EV145" s="5">
        <f t="shared" ca="1" si="646"/>
        <v>200.149</v>
      </c>
      <c r="EW145" s="5">
        <f t="shared" ca="1" si="646"/>
        <v>0</v>
      </c>
      <c r="EX145" s="5"/>
      <c r="EY145" s="5">
        <f t="shared" ca="1" si="647"/>
        <v>1200.5899999999999</v>
      </c>
      <c r="EZ145" s="5">
        <f t="shared" ca="1" si="647"/>
        <v>111.541</v>
      </c>
      <c r="FA145" s="5">
        <f t="shared" ca="1" si="647"/>
        <v>0</v>
      </c>
      <c r="FB145" s="5">
        <f t="shared" ca="1" si="647"/>
        <v>0</v>
      </c>
      <c r="FC145" s="5">
        <f t="shared" ca="1" si="647"/>
        <v>0</v>
      </c>
      <c r="FD145" s="5">
        <f t="shared" ca="1" si="647"/>
        <v>0</v>
      </c>
      <c r="FE145" s="5">
        <f t="shared" ca="1" si="647"/>
        <v>1089.05</v>
      </c>
      <c r="FF145" s="5">
        <f t="shared" ca="1" si="647"/>
        <v>0</v>
      </c>
      <c r="FG145" s="5">
        <f t="shared" ca="1" si="647"/>
        <v>0</v>
      </c>
      <c r="FH145" s="5">
        <f t="shared" ca="1" si="647"/>
        <v>0</v>
      </c>
      <c r="FI145" s="5">
        <f t="shared" ca="1" si="647"/>
        <v>0</v>
      </c>
      <c r="FJ145" s="5">
        <f t="shared" ca="1" si="647"/>
        <v>0</v>
      </c>
      <c r="FK145" s="5"/>
      <c r="FL145" s="5">
        <f t="shared" ca="1" si="634"/>
        <v>173.947</v>
      </c>
      <c r="FM145" s="5">
        <f t="shared" ca="1" si="634"/>
        <v>0.76079300000000005</v>
      </c>
      <c r="FN145" s="5">
        <f t="shared" ca="1" si="634"/>
        <v>45.204000000000001</v>
      </c>
      <c r="FO145" s="5">
        <f t="shared" ca="1" si="634"/>
        <v>67.005899999999997</v>
      </c>
      <c r="FP145" s="5">
        <f t="shared" ca="1" si="634"/>
        <v>0</v>
      </c>
      <c r="FQ145" s="5">
        <f t="shared" ca="1" si="634"/>
        <v>0</v>
      </c>
      <c r="FR145" s="5">
        <f t="shared" ca="1" si="634"/>
        <v>6.3869999999999996</v>
      </c>
      <c r="FS145" s="5">
        <f t="shared" ca="1" si="634"/>
        <v>54.589500000000001</v>
      </c>
      <c r="FT145" s="5"/>
      <c r="FU145" s="20">
        <f t="shared" ca="1" si="494"/>
        <v>36.591620927325948</v>
      </c>
      <c r="FV145" s="20">
        <f t="shared" ca="1" si="495"/>
        <v>0.45409984896043254</v>
      </c>
      <c r="FW145" s="20">
        <f t="shared" ca="1" si="496"/>
        <v>3.2724812584730758</v>
      </c>
      <c r="FX145" s="20">
        <f t="shared" ca="1" si="497"/>
        <v>9.8029140458655455</v>
      </c>
      <c r="FY145" s="20">
        <f t="shared" ca="1" si="498"/>
        <v>0</v>
      </c>
      <c r="FZ145" s="20">
        <f t="shared" ca="1" si="499"/>
        <v>0</v>
      </c>
      <c r="GA145" s="20">
        <f t="shared" ca="1" si="500"/>
        <v>4.4336830448925424</v>
      </c>
      <c r="GB145" s="20">
        <f t="shared" ca="1" si="501"/>
        <v>7.8132162145657515</v>
      </c>
      <c r="GC145" s="20">
        <f t="shared" ca="1" si="502"/>
        <v>10.787476857562766</v>
      </c>
      <c r="GD145" s="20">
        <f t="shared" ca="1" si="503"/>
        <v>0</v>
      </c>
      <c r="GE145" s="20">
        <f t="shared" ca="1" si="504"/>
        <v>2.7802206887567123E-2</v>
      </c>
      <c r="GF145" s="5"/>
      <c r="GG145" s="5"/>
      <c r="GH145" s="5"/>
      <c r="GI145" s="5">
        <f t="shared" ca="1" si="638"/>
        <v>189805</v>
      </c>
      <c r="GJ145" s="5">
        <f t="shared" ca="1" si="638"/>
        <v>4.07592</v>
      </c>
      <c r="GK145" s="5">
        <f t="shared" ca="1" si="638"/>
        <v>40623.300000000003</v>
      </c>
      <c r="GL145" s="5">
        <f t="shared" ca="1" si="638"/>
        <v>16035.2</v>
      </c>
      <c r="GM145" s="5">
        <f t="shared" ca="1" si="638"/>
        <v>0</v>
      </c>
      <c r="GN145" s="5">
        <f t="shared" ca="1" si="638"/>
        <v>1182.3800000000001</v>
      </c>
      <c r="GO145" s="5">
        <f t="shared" ca="1" si="638"/>
        <v>0</v>
      </c>
      <c r="GP145" s="5">
        <f t="shared" ca="1" si="638"/>
        <v>53875.9</v>
      </c>
      <c r="GQ145" s="5">
        <f t="shared" ca="1" si="638"/>
        <v>77659.399999999994</v>
      </c>
      <c r="GR145" s="5">
        <f t="shared" ca="1" si="638"/>
        <v>0</v>
      </c>
      <c r="GS145" s="5">
        <f t="shared" ca="1" si="638"/>
        <v>424.5</v>
      </c>
      <c r="GT145" s="5">
        <f t="shared" ca="1" si="642"/>
        <v>0</v>
      </c>
      <c r="GU145" s="5"/>
      <c r="GV145" s="5">
        <f t="shared" ca="1" si="639"/>
        <v>1886.13</v>
      </c>
      <c r="GW145" s="5">
        <f t="shared" ca="1" si="639"/>
        <v>707.17100000000005</v>
      </c>
      <c r="GX145" s="5">
        <f t="shared" ca="1" si="639"/>
        <v>0</v>
      </c>
      <c r="GY145" s="5">
        <f t="shared" ca="1" si="639"/>
        <v>0</v>
      </c>
      <c r="GZ145" s="5">
        <f t="shared" ca="1" si="639"/>
        <v>0</v>
      </c>
      <c r="HA145" s="5">
        <f t="shared" ca="1" si="639"/>
        <v>0</v>
      </c>
      <c r="HB145" s="5">
        <f t="shared" ca="1" si="639"/>
        <v>1178.96</v>
      </c>
      <c r="HC145" s="5">
        <f t="shared" ca="1" si="639"/>
        <v>0</v>
      </c>
      <c r="HD145" s="5">
        <f t="shared" ca="1" si="639"/>
        <v>0</v>
      </c>
      <c r="HE145" s="5">
        <f t="shared" ca="1" si="639"/>
        <v>0</v>
      </c>
      <c r="HF145" s="5">
        <f t="shared" ca="1" si="639"/>
        <v>0</v>
      </c>
      <c r="HG145" s="5">
        <f t="shared" ca="1" si="643"/>
        <v>0</v>
      </c>
      <c r="HH145" s="5"/>
      <c r="HI145" s="5">
        <f t="shared" ca="1" si="645"/>
        <v>142.07300000000001</v>
      </c>
      <c r="HJ145" s="5">
        <f t="shared" ca="1" si="645"/>
        <v>4.8434999999999997</v>
      </c>
      <c r="HK145" s="5">
        <f t="shared" ca="1" si="645"/>
        <v>61.323300000000003</v>
      </c>
      <c r="HL145" s="5">
        <f t="shared" ca="1" si="645"/>
        <v>16.0199</v>
      </c>
      <c r="HM145" s="5">
        <f t="shared" ca="1" si="645"/>
        <v>0</v>
      </c>
      <c r="HN145" s="5">
        <f t="shared" ca="1" si="645"/>
        <v>0.82954600000000001</v>
      </c>
      <c r="HO145" s="5">
        <f t="shared" ca="1" si="645"/>
        <v>6.9140300000000003</v>
      </c>
      <c r="HP145" s="5">
        <f t="shared" ca="1" si="645"/>
        <v>52.142299999999999</v>
      </c>
      <c r="HQ145" s="5"/>
      <c r="HR145" s="20">
        <f t="shared" ca="1" si="535"/>
        <v>34.04406039954241</v>
      </c>
      <c r="HS145" s="20">
        <f t="shared" ca="1" si="536"/>
        <v>2.8795635338796819</v>
      </c>
      <c r="HT145" s="20">
        <f t="shared" ca="1" si="537"/>
        <v>5.6428830074379865</v>
      </c>
      <c r="HU145" s="20">
        <f t="shared" ca="1" si="538"/>
        <v>2.227410318730128</v>
      </c>
      <c r="HV145" s="20">
        <f t="shared" ca="1" si="539"/>
        <v>0</v>
      </c>
      <c r="HW145" s="20">
        <f t="shared" ca="1" si="540"/>
        <v>0.16424150697591103</v>
      </c>
      <c r="HX145" s="20">
        <f t="shared" ca="1" si="541"/>
        <v>4.7997199050608437</v>
      </c>
      <c r="HY145" s="20">
        <f t="shared" ca="1" si="542"/>
        <v>7.4837691822286274</v>
      </c>
      <c r="HZ145" s="20">
        <f t="shared" ca="1" si="543"/>
        <v>10.787476857562766</v>
      </c>
      <c r="IA145" s="20">
        <f t="shared" ca="1" si="544"/>
        <v>0</v>
      </c>
      <c r="IB145" s="20">
        <f t="shared" ca="1" si="545"/>
        <v>5.8966254259437939E-2</v>
      </c>
      <c r="IC145" s="5"/>
      <c r="ID145" s="5"/>
      <c r="IE145" s="5"/>
      <c r="IF145" s="5">
        <f t="shared" ca="1" si="648"/>
        <v>189805</v>
      </c>
      <c r="IG145" s="5">
        <f t="shared" ca="1" si="648"/>
        <v>4.07592</v>
      </c>
      <c r="IH145" s="5">
        <f t="shared" ca="1" si="648"/>
        <v>40623.300000000003</v>
      </c>
      <c r="II145" s="5">
        <f t="shared" ca="1" si="648"/>
        <v>16035.2</v>
      </c>
      <c r="IJ145" s="5">
        <f t="shared" ca="1" si="648"/>
        <v>0</v>
      </c>
      <c r="IK145" s="5">
        <f t="shared" ca="1" si="648"/>
        <v>1182.3800000000001</v>
      </c>
      <c r="IL145" s="5">
        <f t="shared" ca="1" si="648"/>
        <v>0</v>
      </c>
      <c r="IM145" s="5">
        <f t="shared" ca="1" si="648"/>
        <v>53875.9</v>
      </c>
      <c r="IN145" s="5">
        <f t="shared" ca="1" si="648"/>
        <v>77659.399999999994</v>
      </c>
      <c r="IO145" s="5">
        <f t="shared" ca="1" si="648"/>
        <v>0</v>
      </c>
      <c r="IP145" s="5">
        <f t="shared" ca="1" si="648"/>
        <v>424.5</v>
      </c>
      <c r="IQ145" s="5">
        <f t="shared" ca="1" si="648"/>
        <v>0</v>
      </c>
      <c r="IR145" s="5"/>
      <c r="IS145" s="5">
        <f t="shared" ca="1" si="649"/>
        <v>1886.13</v>
      </c>
      <c r="IT145" s="5">
        <f t="shared" ca="1" si="649"/>
        <v>707.17100000000005</v>
      </c>
      <c r="IU145" s="5">
        <f t="shared" ca="1" si="649"/>
        <v>0</v>
      </c>
      <c r="IV145" s="5">
        <f t="shared" ca="1" si="649"/>
        <v>0</v>
      </c>
      <c r="IW145" s="5">
        <f t="shared" ca="1" si="649"/>
        <v>0</v>
      </c>
      <c r="IX145" s="5">
        <f t="shared" ca="1" si="649"/>
        <v>0</v>
      </c>
      <c r="IY145" s="5">
        <f t="shared" ca="1" si="649"/>
        <v>1178.96</v>
      </c>
      <c r="IZ145" s="5">
        <f t="shared" ca="1" si="649"/>
        <v>0</v>
      </c>
      <c r="JA145" s="5">
        <f t="shared" ca="1" si="649"/>
        <v>0</v>
      </c>
      <c r="JB145" s="5">
        <f t="shared" ca="1" si="649"/>
        <v>0</v>
      </c>
      <c r="JC145" s="5">
        <f t="shared" ca="1" si="649"/>
        <v>0</v>
      </c>
      <c r="JD145" s="5">
        <f t="shared" ca="1" si="649"/>
        <v>0</v>
      </c>
      <c r="JE145" s="5"/>
      <c r="JF145" s="5">
        <f t="shared" ca="1" si="635"/>
        <v>142.07300000000001</v>
      </c>
      <c r="JG145" s="5">
        <f t="shared" ca="1" si="635"/>
        <v>4.8434999999999997</v>
      </c>
      <c r="JH145" s="5">
        <f t="shared" ca="1" si="635"/>
        <v>61.323300000000003</v>
      </c>
      <c r="JI145" s="5">
        <f t="shared" ca="1" si="635"/>
        <v>16.0199</v>
      </c>
      <c r="JJ145" s="5">
        <f t="shared" ca="1" si="635"/>
        <v>0</v>
      </c>
      <c r="JK145" s="5">
        <f t="shared" ca="1" si="635"/>
        <v>0.82954600000000001</v>
      </c>
      <c r="JL145" s="5">
        <f t="shared" ca="1" si="635"/>
        <v>6.9140300000000003</v>
      </c>
      <c r="JM145" s="5">
        <f t="shared" ca="1" si="635"/>
        <v>52.142299999999999</v>
      </c>
      <c r="JN145" s="5"/>
      <c r="JO145" s="20">
        <f t="shared" ca="1" si="505"/>
        <v>34.04406039954241</v>
      </c>
      <c r="JP145" s="20">
        <f t="shared" ca="1" si="506"/>
        <v>2.8795635338796819</v>
      </c>
      <c r="JQ145" s="20">
        <f t="shared" ca="1" si="507"/>
        <v>5.6428830074379865</v>
      </c>
      <c r="JR145" s="20">
        <f t="shared" ca="1" si="508"/>
        <v>2.227410318730128</v>
      </c>
      <c r="JS145" s="20">
        <f t="shared" ca="1" si="509"/>
        <v>0</v>
      </c>
      <c r="JT145" s="20">
        <f t="shared" ca="1" si="510"/>
        <v>0.16424150697591103</v>
      </c>
      <c r="JU145" s="20">
        <f t="shared" ca="1" si="511"/>
        <v>4.7997199050608437</v>
      </c>
      <c r="JV145" s="20">
        <f t="shared" ca="1" si="512"/>
        <v>7.4837691822286274</v>
      </c>
      <c r="JW145" s="20">
        <f t="shared" ca="1" si="513"/>
        <v>10.787476857562766</v>
      </c>
      <c r="JX145" s="20">
        <f t="shared" ca="1" si="514"/>
        <v>0</v>
      </c>
      <c r="JY145" s="20">
        <f t="shared" ca="1" si="515"/>
        <v>5.8966254259437939E-2</v>
      </c>
    </row>
    <row r="146" spans="1:285" ht="15" customHeight="1" x14ac:dyDescent="0.25">
      <c r="A146" s="5">
        <f>IF('Old Results'!E126='New Results'!E126,'New Results'!E126,"0")</f>
        <v>24563.1</v>
      </c>
      <c r="B146" s="5">
        <f t="shared" si="561"/>
        <v>500</v>
      </c>
      <c r="C146" s="28">
        <f t="shared" si="413"/>
        <v>125</v>
      </c>
      <c r="D146" s="43">
        <f>'Old Results'!C126</f>
        <v>506007</v>
      </c>
      <c r="E146" s="43">
        <f>'New Results'!C126</f>
        <v>506007</v>
      </c>
      <c r="F146" s="5">
        <f t="shared" ref="F146:F151" ca="1" si="650">IF(AND($CO146&gt;0,$EL146&gt;0),CO146-EL146,0)</f>
        <v>0</v>
      </c>
      <c r="G146" s="5">
        <f t="shared" ref="G146:G151" ca="1" si="651">IF(AND($CO146&gt;0,$EL146&gt;0),CP146-EM146,0)</f>
        <v>0</v>
      </c>
      <c r="H146" s="5">
        <f t="shared" ref="H146:H151" ca="1" si="652">IF(AND($CO146&gt;0,$EL146&gt;0),CQ146-EN146,0)</f>
        <v>0</v>
      </c>
      <c r="I146" s="5">
        <f t="shared" ref="I146:I151" ca="1" si="653">IF(AND($CO146&gt;0,$EL146&gt;0),CR146-EO146,0)</f>
        <v>0</v>
      </c>
      <c r="J146" s="5">
        <f t="shared" ref="J146:J151" ca="1" si="654">IF(AND($CO146&gt;0,$EL146&gt;0),CS146-EP146,0)</f>
        <v>0</v>
      </c>
      <c r="K146" s="5">
        <f t="shared" ref="K146:K151" ca="1" si="655">IF(AND($CO146&gt;0,$EL146&gt;0),CT146-EQ146,0)</f>
        <v>0</v>
      </c>
      <c r="L146" s="5">
        <f t="shared" ref="L146:L151" ca="1" si="656">IF(AND($CO146&gt;0,$EL146&gt;0),CU146-ER146,0)</f>
        <v>0</v>
      </c>
      <c r="M146" s="5">
        <f t="shared" ref="M146:M151" ca="1" si="657">IF(AND($CO146&gt;0,$EL146&gt;0),CV146-ES146,0)</f>
        <v>0</v>
      </c>
      <c r="N146" s="5">
        <f t="shared" ref="N146:N151" ca="1" si="658">IF(AND($CO146&gt;0,$EL146&gt;0),CW146-ET146,0)</f>
        <v>0</v>
      </c>
      <c r="O146" s="5">
        <f t="shared" ref="O146:O151" ca="1" si="659">IF(AND($CO146&gt;0,$EL146&gt;0),CX146-EU146,0)</f>
        <v>0</v>
      </c>
      <c r="P146" s="5">
        <f t="shared" ref="P146:Q151" ca="1" si="660">IF(AND($CO146&gt;0,$EL146&gt;0),CY146-EV146,0)</f>
        <v>0</v>
      </c>
      <c r="Q146" s="5">
        <f t="shared" ca="1" si="660"/>
        <v>0</v>
      </c>
      <c r="R146" s="5">
        <f t="shared" ref="R146:R151" ca="1" si="661">IF(AND($DB146&gt;0,$EY146&gt;0),DB146-EY146,0)</f>
        <v>0</v>
      </c>
      <c r="S146" s="5">
        <f t="shared" ref="S146:S151" ca="1" si="662">IF(AND($DB146&gt;0,$EY146&gt;0),DC146-EZ146,0)</f>
        <v>0</v>
      </c>
      <c r="T146" s="5">
        <f t="shared" ref="T146:T151" ca="1" si="663">IF(AND($DB146&gt;0,$EY146&gt;0),DD146-FA146,0)</f>
        <v>0</v>
      </c>
      <c r="U146" s="5">
        <f t="shared" ref="U146:U151" ca="1" si="664">IF(AND($DB146&gt;0,$EY146&gt;0),DE146-FB146,0)</f>
        <v>0</v>
      </c>
      <c r="V146" s="5">
        <f t="shared" ref="V146:V151" ca="1" si="665">IF(AND($DB146&gt;0,$EY146&gt;0),DF146-FC146,0)</f>
        <v>0</v>
      </c>
      <c r="W146" s="5">
        <f t="shared" ref="W146:W151" ca="1" si="666">IF(AND($DB146&gt;0,$EY146&gt;0),DG146-FD146,0)</f>
        <v>0</v>
      </c>
      <c r="X146" s="5">
        <f t="shared" ref="X146:X151" ca="1" si="667">IF(AND($DB146&gt;0,$EY146&gt;0),DH146-FE146,0)</f>
        <v>0</v>
      </c>
      <c r="Y146" s="5">
        <f t="shared" ref="Y146:Y151" ca="1" si="668">IF(AND($DB146&gt;0,$EY146&gt;0),DI146-FF146,0)</f>
        <v>0</v>
      </c>
      <c r="Z146" s="5">
        <f t="shared" ref="Z146:Z151" ca="1" si="669">IF(AND($DB146&gt;0,$EY146&gt;0),DJ146-FG146,0)</f>
        <v>0</v>
      </c>
      <c r="AA146" s="5">
        <f t="shared" ref="AA146:AA151" ca="1" si="670">IF(AND($DB146&gt;0,$EY146&gt;0),DK146-FH146,0)</f>
        <v>0</v>
      </c>
      <c r="AB146" s="5">
        <f t="shared" ref="AB146:AC151" ca="1" si="671">IF(AND($DB146&gt;0,$EY146&gt;0),DL146-FI146,0)</f>
        <v>0</v>
      </c>
      <c r="AC146" s="5">
        <f t="shared" ca="1" si="671"/>
        <v>0</v>
      </c>
      <c r="AD146" s="38">
        <f t="shared" ref="AD146:AD151" ca="1" si="672">IF(AND($DO146&gt;0,$FL146&gt;0),DO146-FL146,0)</f>
        <v>0</v>
      </c>
      <c r="AE146" s="38">
        <f t="shared" ref="AE146:AE151" ca="1" si="673">IF(AND($DO146&gt;0,$FL146&gt;0),DP146-FM146,0)</f>
        <v>0</v>
      </c>
      <c r="AF146" s="38">
        <f t="shared" ref="AF146:AF151" ca="1" si="674">IF(AND($DO146&gt;0,$FL146&gt;0),DQ146-FN146,0)</f>
        <v>0</v>
      </c>
      <c r="AG146" s="38">
        <f t="shared" ref="AG146:AG151" ca="1" si="675">IF(AND($DO146&gt;0,$FL146&gt;0),DR146-FO146,0)</f>
        <v>0</v>
      </c>
      <c r="AH146" s="38">
        <f t="shared" ref="AH146:AH151" ca="1" si="676">IF(AND($DO146&gt;0,$FL146&gt;0),DS146-FP146,0)</f>
        <v>0</v>
      </c>
      <c r="AI146" s="38">
        <f t="shared" ref="AI146:AI151" ca="1" si="677">IF(AND($DO146&gt;0,$FL146&gt;0),DT146-FQ146,0)</f>
        <v>0</v>
      </c>
      <c r="AJ146" s="38">
        <f t="shared" ref="AJ146:AJ151" ca="1" si="678">IF(AND($DO146&gt;0,$FL146&gt;0),DU146-FR146,0)</f>
        <v>0</v>
      </c>
      <c r="AK146" s="38">
        <f t="shared" ref="AK146:AK151" ca="1" si="679">IF(AND($DO146&gt;0,$FL146&gt;0),DV146-FS146,0)</f>
        <v>0</v>
      </c>
      <c r="AL146" s="34">
        <f t="shared" ca="1" si="631"/>
        <v>35.155148169408584</v>
      </c>
      <c r="AM146" s="34">
        <f t="shared" ca="1" si="632"/>
        <v>35.155148169408584</v>
      </c>
      <c r="AN146" s="25">
        <f t="shared" ref="AN146:AN151" ca="1" si="680">IF(AND(AM146&gt;0,AL146&gt;0),ABS(AL146-AM146)/AVERAGE(AM146:AM146),0)</f>
        <v>0</v>
      </c>
      <c r="AO146" s="35">
        <f t="shared" ref="AO146:AO151" ca="1" si="681">DO146</f>
        <v>168.26499999999999</v>
      </c>
      <c r="AP146" s="35">
        <f t="shared" ref="AP146:AP151" ca="1" si="682">FL146</f>
        <v>168.26499999999999</v>
      </c>
      <c r="AQ146" s="47">
        <f t="shared" ref="AQ146:AQ151" ca="1" si="683">IF(AND(AP146&gt;0,AO146&gt;0),(AO146-AP146)/AVERAGE(AP146:AP146),0)</f>
        <v>0</v>
      </c>
      <c r="AR146" s="35">
        <f t="shared" ca="1" si="629"/>
        <v>-31.3</v>
      </c>
      <c r="AS146" s="35">
        <f t="shared" ca="1" si="630"/>
        <v>-31.3</v>
      </c>
      <c r="AT146" s="49">
        <f t="shared" ca="1" si="547"/>
        <v>0</v>
      </c>
      <c r="AU146" s="5"/>
      <c r="AV146" s="5">
        <f t="shared" ca="1" si="520"/>
        <v>0</v>
      </c>
      <c r="AW146" s="5">
        <f t="shared" ca="1" si="521"/>
        <v>0</v>
      </c>
      <c r="AX146" s="5">
        <f t="shared" ca="1" si="522"/>
        <v>0</v>
      </c>
      <c r="AY146" s="5">
        <f t="shared" ca="1" si="523"/>
        <v>0</v>
      </c>
      <c r="AZ146" s="5">
        <f t="shared" ca="1" si="524"/>
        <v>0</v>
      </c>
      <c r="BA146" s="5">
        <f t="shared" ca="1" si="525"/>
        <v>0</v>
      </c>
      <c r="BB146" s="5">
        <f t="shared" ca="1" si="526"/>
        <v>0</v>
      </c>
      <c r="BC146" s="5">
        <f t="shared" ca="1" si="527"/>
        <v>0</v>
      </c>
      <c r="BD146" s="5">
        <f t="shared" ca="1" si="528"/>
        <v>0</v>
      </c>
      <c r="BE146" s="5">
        <f t="shared" ca="1" si="529"/>
        <v>0</v>
      </c>
      <c r="BF146" s="5">
        <f t="shared" ca="1" si="530"/>
        <v>0</v>
      </c>
      <c r="BG146" s="5">
        <f t="shared" ca="1" si="531"/>
        <v>0</v>
      </c>
      <c r="BH146" s="5">
        <f t="shared" ref="BH146:BH151" ca="1" si="684">IF(AND($GV146&gt;0,$IS146&gt;0),GV146-IS146,0)</f>
        <v>0</v>
      </c>
      <c r="BI146" s="5">
        <f t="shared" ref="BI146:BI151" ca="1" si="685">IF(AND($GV146&gt;0,$IS146&gt;0),GW146-IT146,0)</f>
        <v>0</v>
      </c>
      <c r="BJ146" s="5">
        <f t="shared" ref="BJ146:BJ151" ca="1" si="686">IF(AND($GV146&gt;0,$IS146&gt;0),GX146-IU146,0)</f>
        <v>0</v>
      </c>
      <c r="BK146" s="5">
        <f t="shared" ref="BK146:BK151" ca="1" si="687">IF(AND($GV146&gt;0,$IS146&gt;0),GY146-IV146,0)</f>
        <v>0</v>
      </c>
      <c r="BL146" s="5">
        <f t="shared" ref="BL146:BL151" ca="1" si="688">IF(AND($GV146&gt;0,$IS146&gt;0),GZ146-IW146,0)</f>
        <v>0</v>
      </c>
      <c r="BM146" s="5">
        <f t="shared" ref="BM146:BM151" ca="1" si="689">IF(AND($GV146&gt;0,$IS146&gt;0),HA146-IX146,0)</f>
        <v>0</v>
      </c>
      <c r="BN146" s="5">
        <f t="shared" ref="BN146:BN151" ca="1" si="690">IF(AND($GV146&gt;0,$IS146&gt;0),HB146-IY146,0)</f>
        <v>0</v>
      </c>
      <c r="BO146" s="5">
        <f t="shared" ref="BO146:BO151" ca="1" si="691">IF(AND($GV146&gt;0,$IS146&gt;0),HC146-IZ146,0)</f>
        <v>0</v>
      </c>
      <c r="BP146" s="5">
        <f t="shared" ref="BP146:BP151" ca="1" si="692">IF(AND($GV146&gt;0,$IS146&gt;0),HD146-JA146,0)</f>
        <v>0</v>
      </c>
      <c r="BQ146" s="5">
        <f t="shared" ref="BQ146:BQ151" ca="1" si="693">IF(AND($GV146&gt;0,$IS146&gt;0),HE146-JB146,0)</f>
        <v>0</v>
      </c>
      <c r="BR146" s="5">
        <f t="shared" ref="BR146:BS151" ca="1" si="694">IF(AND($GV146&gt;0,$IS146&gt;0),HF146-JC146,0)</f>
        <v>0</v>
      </c>
      <c r="BS146" s="5">
        <f t="shared" ca="1" si="694"/>
        <v>0</v>
      </c>
      <c r="BT146" s="38">
        <f t="shared" ref="BT146:BT151" ca="1" si="695">IF(AND($HI146&gt;0,$JF146&gt;0),HI146-JF146,0)</f>
        <v>0</v>
      </c>
      <c r="BU146" s="38">
        <f t="shared" ref="BU146:BU151" ca="1" si="696">IF(AND($HI146&gt;0,$JF146&gt;0),HJ146-JG146,0)</f>
        <v>0</v>
      </c>
      <c r="BV146" s="38">
        <f t="shared" ref="BV146:BV151" ca="1" si="697">IF(AND($HI146&gt;0,$JF146&gt;0),HK146-JH146,0)</f>
        <v>0</v>
      </c>
      <c r="BW146" s="38">
        <f t="shared" ref="BW146:BW151" ca="1" si="698">IF(AND($HI146&gt;0,$JF146&gt;0),HL146-JI146,0)</f>
        <v>0</v>
      </c>
      <c r="BX146" s="38">
        <f t="shared" ref="BX146:BX151" ca="1" si="699">IF(AND($HI146&gt;0,$JF146&gt;0),HM146-JJ146,0)</f>
        <v>0</v>
      </c>
      <c r="BY146" s="38">
        <f t="shared" ref="BY146:BY151" ca="1" si="700">IF(AND($HI146&gt;0,$JF146&gt;0),HN146-JK146,0)</f>
        <v>0</v>
      </c>
      <c r="BZ146" s="38">
        <f t="shared" ref="BZ146:BZ151" ca="1" si="701">IF(AND($HI146&gt;0,$JF146&gt;0),HO146-JL146,0)</f>
        <v>0</v>
      </c>
      <c r="CA146" s="20">
        <f t="shared" ref="CA146:CA151" ca="1" si="702">IF(AND($HI146&gt;0,$JF146&gt;0),HP146-JM146,0)</f>
        <v>0</v>
      </c>
      <c r="CB146" s="34">
        <f t="shared" ca="1" si="532"/>
        <v>31.947850393476394</v>
      </c>
      <c r="CC146" s="34">
        <f t="shared" ca="1" si="533"/>
        <v>31.947850393476394</v>
      </c>
      <c r="CD146" s="25">
        <f t="shared" ref="CD146:CD151" ca="1" si="703">IF(AND(CC146&gt;0,CB146&gt;0),ABS(CB146-CC146)/AVERAGE(CC146:CC146),0)</f>
        <v>0</v>
      </c>
      <c r="CE146" s="35">
        <f t="shared" ref="CE146:CE151" ca="1" si="704">HI146</f>
        <v>136.93100000000001</v>
      </c>
      <c r="CF146" s="35">
        <f t="shared" ref="CF146:CF151" ca="1" si="705">JF146</f>
        <v>136.93100000000001</v>
      </c>
      <c r="CG146" s="47">
        <f t="shared" ca="1" si="633"/>
        <v>0</v>
      </c>
      <c r="CJ146" s="5">
        <f t="shared" ca="1" si="548"/>
        <v>44</v>
      </c>
      <c r="CK146" s="5">
        <f t="shared" ca="1" si="549"/>
        <v>41</v>
      </c>
      <c r="CL146" s="66">
        <f t="shared" ref="CL146:CL151" ca="1" si="706">1-(CK146/CJ146)</f>
        <v>6.8181818181818232E-2</v>
      </c>
      <c r="CO146" s="5">
        <f t="shared" ca="1" si="636"/>
        <v>219785</v>
      </c>
      <c r="CP146" s="5">
        <f t="shared" ca="1" si="636"/>
        <v>0</v>
      </c>
      <c r="CQ146" s="5">
        <f t="shared" ca="1" si="636"/>
        <v>16118.6</v>
      </c>
      <c r="CR146" s="5">
        <f t="shared" ca="1" si="636"/>
        <v>70571.5</v>
      </c>
      <c r="CS146" s="5">
        <f t="shared" ca="1" si="636"/>
        <v>0</v>
      </c>
      <c r="CT146" s="5">
        <f t="shared" ca="1" si="636"/>
        <v>0</v>
      </c>
      <c r="CU146" s="5">
        <f t="shared" ca="1" si="636"/>
        <v>0</v>
      </c>
      <c r="CV146" s="5">
        <f t="shared" ca="1" si="636"/>
        <v>55234.1</v>
      </c>
      <c r="CW146" s="5">
        <f t="shared" ca="1" si="636"/>
        <v>77659.399999999994</v>
      </c>
      <c r="CX146" s="5">
        <f t="shared" ca="1" si="636"/>
        <v>0</v>
      </c>
      <c r="CY146" s="5">
        <f t="shared" ca="1" si="636"/>
        <v>201.45599999999999</v>
      </c>
      <c r="CZ146" s="5">
        <f t="shared" ca="1" si="640"/>
        <v>0</v>
      </c>
      <c r="DA146" s="5"/>
      <c r="DB146" s="5">
        <f t="shared" ca="1" si="637"/>
        <v>1136.1300000000001</v>
      </c>
      <c r="DC146" s="5">
        <f t="shared" ca="1" si="637"/>
        <v>63.784199999999998</v>
      </c>
      <c r="DD146" s="5">
        <f t="shared" ca="1" si="637"/>
        <v>0</v>
      </c>
      <c r="DE146" s="5">
        <f t="shared" ca="1" si="637"/>
        <v>0</v>
      </c>
      <c r="DF146" s="5">
        <f t="shared" ca="1" si="637"/>
        <v>0</v>
      </c>
      <c r="DG146" s="5">
        <f t="shared" ca="1" si="637"/>
        <v>0</v>
      </c>
      <c r="DH146" s="5">
        <f t="shared" ca="1" si="637"/>
        <v>1072.3499999999999</v>
      </c>
      <c r="DI146" s="5">
        <f t="shared" ca="1" si="637"/>
        <v>0</v>
      </c>
      <c r="DJ146" s="5">
        <f t="shared" ca="1" si="637"/>
        <v>0</v>
      </c>
      <c r="DK146" s="5">
        <f t="shared" ca="1" si="637"/>
        <v>0</v>
      </c>
      <c r="DL146" s="5">
        <f t="shared" ca="1" si="637"/>
        <v>0</v>
      </c>
      <c r="DM146" s="5">
        <f t="shared" ca="1" si="641"/>
        <v>0</v>
      </c>
      <c r="DN146" s="5"/>
      <c r="DO146" s="5">
        <f t="shared" ca="1" si="644"/>
        <v>168.26499999999999</v>
      </c>
      <c r="DP146" s="5">
        <f t="shared" ca="1" si="644"/>
        <v>0.43443399999999999</v>
      </c>
      <c r="DQ146" s="5">
        <f t="shared" ca="1" si="644"/>
        <v>38.040199999999999</v>
      </c>
      <c r="DR146" s="5">
        <f t="shared" ca="1" si="644"/>
        <v>68.027799999999999</v>
      </c>
      <c r="DS146" s="5">
        <f t="shared" ca="1" si="644"/>
        <v>0</v>
      </c>
      <c r="DT146" s="5">
        <f t="shared" ca="1" si="644"/>
        <v>0</v>
      </c>
      <c r="DU146" s="5">
        <f t="shared" ca="1" si="644"/>
        <v>6.3344300000000002</v>
      </c>
      <c r="DV146" s="5">
        <f t="shared" ca="1" si="644"/>
        <v>55.427900000000001</v>
      </c>
      <c r="DW146" s="5"/>
      <c r="DX146" s="20">
        <f t="shared" ref="DX146:DX151" ca="1" si="707">((CO146*3.412)+(DB146*100))/$A146</f>
        <v>35.155148169408584</v>
      </c>
      <c r="DY146" s="20">
        <f t="shared" ref="DY146:DY151" ca="1" si="708">((CP146*3.412)+(DC146*100))/$A146</f>
        <v>0.25967487817091495</v>
      </c>
      <c r="DZ146" s="20">
        <f t="shared" ref="DZ146:DZ151" ca="1" si="709">((CQ146*3.412)+(DD146*100))/$A146</f>
        <v>2.2389952082595439</v>
      </c>
      <c r="EA146" s="20">
        <f t="shared" ref="EA146:EA151" ca="1" si="710">((CR146*3.412)+(DE146*100))/$A146</f>
        <v>9.8029140458655455</v>
      </c>
      <c r="EB146" s="20">
        <f t="shared" ref="EB146:EB151" ca="1" si="711">((CS146*3.412)+(DF146*100))/$A146</f>
        <v>0</v>
      </c>
      <c r="EC146" s="20">
        <f t="shared" ref="EC146:EC151" ca="1" si="712">((CT146*3.412)+(DG146*100))/$A146</f>
        <v>0</v>
      </c>
      <c r="ED146" s="20">
        <f t="shared" ref="ED146:ED151" ca="1" si="713">((CU146*3.412)+(DH146*100))/$A146</f>
        <v>4.3656948837890983</v>
      </c>
      <c r="EE146" s="20">
        <f t="shared" ref="EE146:EE151" ca="1" si="714">((CV146*3.412)+(DI146*100))/$A146</f>
        <v>7.6724334143491664</v>
      </c>
      <c r="EF146" s="20">
        <f t="shared" ref="EF146:EF151" ca="1" si="715">((CW146*3.412)+(DJ146*100))/$A146</f>
        <v>10.787476857562766</v>
      </c>
      <c r="EG146" s="20">
        <f t="shared" ref="EG146:EG151" ca="1" si="716">((CX146*3.412)+(DK146*100))/$A146</f>
        <v>0</v>
      </c>
      <c r="EH146" s="20">
        <f t="shared" ref="EH146:EH151" ca="1" si="717">((CY146*3.412)+(DL146*100))/$A146</f>
        <v>2.7983759053213965E-2</v>
      </c>
      <c r="EI146" s="5"/>
      <c r="EJ146" s="5"/>
      <c r="EK146" s="5"/>
      <c r="EL146" s="5">
        <f t="shared" ca="1" si="646"/>
        <v>219785</v>
      </c>
      <c r="EM146" s="5">
        <f t="shared" ca="1" si="646"/>
        <v>0</v>
      </c>
      <c r="EN146" s="5">
        <f t="shared" ca="1" si="646"/>
        <v>16118.6</v>
      </c>
      <c r="EO146" s="5">
        <f t="shared" ca="1" si="646"/>
        <v>70571.5</v>
      </c>
      <c r="EP146" s="5">
        <f t="shared" ca="1" si="646"/>
        <v>0</v>
      </c>
      <c r="EQ146" s="5">
        <f t="shared" ca="1" si="646"/>
        <v>0</v>
      </c>
      <c r="ER146" s="5">
        <f t="shared" ca="1" si="646"/>
        <v>0</v>
      </c>
      <c r="ES146" s="5">
        <f t="shared" ca="1" si="646"/>
        <v>55234.1</v>
      </c>
      <c r="ET146" s="5">
        <f t="shared" ca="1" si="646"/>
        <v>77659.399999999994</v>
      </c>
      <c r="EU146" s="5">
        <f t="shared" ca="1" si="646"/>
        <v>0</v>
      </c>
      <c r="EV146" s="5">
        <f t="shared" ca="1" si="646"/>
        <v>201.45599999999999</v>
      </c>
      <c r="EW146" s="5">
        <f t="shared" ca="1" si="646"/>
        <v>0</v>
      </c>
      <c r="EX146" s="5"/>
      <c r="EY146" s="5">
        <f t="shared" ca="1" si="647"/>
        <v>1136.1300000000001</v>
      </c>
      <c r="EZ146" s="5">
        <f t="shared" ca="1" si="647"/>
        <v>63.784199999999998</v>
      </c>
      <c r="FA146" s="5">
        <f t="shared" ca="1" si="647"/>
        <v>0</v>
      </c>
      <c r="FB146" s="5">
        <f t="shared" ca="1" si="647"/>
        <v>0</v>
      </c>
      <c r="FC146" s="5">
        <f t="shared" ca="1" si="647"/>
        <v>0</v>
      </c>
      <c r="FD146" s="5">
        <f t="shared" ca="1" si="647"/>
        <v>0</v>
      </c>
      <c r="FE146" s="5">
        <f t="shared" ca="1" si="647"/>
        <v>1072.3499999999999</v>
      </c>
      <c r="FF146" s="5">
        <f t="shared" ca="1" si="647"/>
        <v>0</v>
      </c>
      <c r="FG146" s="5">
        <f t="shared" ca="1" si="647"/>
        <v>0</v>
      </c>
      <c r="FH146" s="5">
        <f t="shared" ca="1" si="647"/>
        <v>0</v>
      </c>
      <c r="FI146" s="5">
        <f t="shared" ca="1" si="647"/>
        <v>0</v>
      </c>
      <c r="FJ146" s="5">
        <f t="shared" ca="1" si="647"/>
        <v>0</v>
      </c>
      <c r="FK146" s="5"/>
      <c r="FL146" s="5">
        <f t="shared" ca="1" si="634"/>
        <v>168.26499999999999</v>
      </c>
      <c r="FM146" s="5">
        <f t="shared" ca="1" si="634"/>
        <v>0.43443399999999999</v>
      </c>
      <c r="FN146" s="5">
        <f t="shared" ca="1" si="634"/>
        <v>38.040199999999999</v>
      </c>
      <c r="FO146" s="5">
        <f t="shared" ca="1" si="634"/>
        <v>68.027799999999999</v>
      </c>
      <c r="FP146" s="5">
        <f t="shared" ca="1" si="634"/>
        <v>0</v>
      </c>
      <c r="FQ146" s="5">
        <f t="shared" ca="1" si="634"/>
        <v>0</v>
      </c>
      <c r="FR146" s="5">
        <f t="shared" ca="1" si="634"/>
        <v>6.3344300000000002</v>
      </c>
      <c r="FS146" s="5">
        <f t="shared" ca="1" si="634"/>
        <v>55.427900000000001</v>
      </c>
      <c r="FT146" s="5"/>
      <c r="FU146" s="20">
        <f t="shared" ref="FU146:FU151" ca="1" si="718">((EL146*3.412)+(EY146*100))/$A146</f>
        <v>35.155148169408584</v>
      </c>
      <c r="FV146" s="20">
        <f t="shared" ref="FV146:FV151" ca="1" si="719">((EM146*3.412)+(EZ146*100))/$A146</f>
        <v>0.25967487817091495</v>
      </c>
      <c r="FW146" s="20">
        <f t="shared" ref="FW146:FW151" ca="1" si="720">((EN146*3.412)+(FA146*100))/$A146</f>
        <v>2.2389952082595439</v>
      </c>
      <c r="FX146" s="20">
        <f t="shared" ref="FX146:FX151" ca="1" si="721">((EO146*3.412)+(FB146*100))/$A146</f>
        <v>9.8029140458655455</v>
      </c>
      <c r="FY146" s="20">
        <f t="shared" ref="FY146:FY151" ca="1" si="722">((EP146*3.412)+(FC146*100))/$A146</f>
        <v>0</v>
      </c>
      <c r="FZ146" s="20">
        <f t="shared" ref="FZ146:FZ151" ca="1" si="723">((EQ146*3.412)+(FD146*100))/$A146</f>
        <v>0</v>
      </c>
      <c r="GA146" s="20">
        <f t="shared" ref="GA146:GA151" ca="1" si="724">((ER146*3.412)+(FE146*100))/$A146</f>
        <v>4.3656948837890983</v>
      </c>
      <c r="GB146" s="20">
        <f t="shared" ref="GB146:GB151" ca="1" si="725">((ES146*3.412)+(FF146*100))/$A146</f>
        <v>7.6724334143491664</v>
      </c>
      <c r="GC146" s="20">
        <f t="shared" ref="GC146:GC151" ca="1" si="726">((ET146*3.412)+(FG146*100))/$A146</f>
        <v>10.787476857562766</v>
      </c>
      <c r="GD146" s="20">
        <f t="shared" ref="GD146:GD151" ca="1" si="727">((EU146*3.412)+(FH146*100))/$A146</f>
        <v>0</v>
      </c>
      <c r="GE146" s="20">
        <f t="shared" ref="GE146:GE151" ca="1" si="728">((EV146*3.412)+(FI146*100))/$A146</f>
        <v>2.7983759053213965E-2</v>
      </c>
      <c r="GF146" s="5"/>
      <c r="GG146" s="5"/>
      <c r="GH146" s="5"/>
      <c r="GI146" s="5">
        <f t="shared" ca="1" si="638"/>
        <v>184287</v>
      </c>
      <c r="GJ146" s="5">
        <f t="shared" ca="1" si="638"/>
        <v>2.2504300000000002</v>
      </c>
      <c r="GK146" s="5">
        <f t="shared" ca="1" si="638"/>
        <v>34042.300000000003</v>
      </c>
      <c r="GL146" s="5">
        <f t="shared" ca="1" si="638"/>
        <v>15845.2</v>
      </c>
      <c r="GM146" s="5">
        <f t="shared" ca="1" si="638"/>
        <v>0</v>
      </c>
      <c r="GN146" s="5">
        <f t="shared" ca="1" si="638"/>
        <v>876.78300000000002</v>
      </c>
      <c r="GO146" s="5">
        <f t="shared" ca="1" si="638"/>
        <v>0</v>
      </c>
      <c r="GP146" s="5">
        <f t="shared" ca="1" si="638"/>
        <v>55436.3</v>
      </c>
      <c r="GQ146" s="5">
        <f t="shared" ca="1" si="638"/>
        <v>77659.399999999994</v>
      </c>
      <c r="GR146" s="5">
        <f t="shared" ca="1" si="638"/>
        <v>0</v>
      </c>
      <c r="GS146" s="5">
        <f t="shared" ca="1" si="638"/>
        <v>424.5</v>
      </c>
      <c r="GT146" s="5">
        <f t="shared" ca="1" si="642"/>
        <v>0</v>
      </c>
      <c r="GU146" s="5"/>
      <c r="GV146" s="5">
        <f t="shared" ca="1" si="639"/>
        <v>1559.51</v>
      </c>
      <c r="GW146" s="5">
        <f t="shared" ca="1" si="639"/>
        <v>398.303</v>
      </c>
      <c r="GX146" s="5">
        <f t="shared" ca="1" si="639"/>
        <v>0</v>
      </c>
      <c r="GY146" s="5">
        <f t="shared" ca="1" si="639"/>
        <v>0</v>
      </c>
      <c r="GZ146" s="5">
        <f t="shared" ca="1" si="639"/>
        <v>0</v>
      </c>
      <c r="HA146" s="5">
        <f t="shared" ca="1" si="639"/>
        <v>0</v>
      </c>
      <c r="HB146" s="5">
        <f t="shared" ca="1" si="639"/>
        <v>1161.21</v>
      </c>
      <c r="HC146" s="5">
        <f t="shared" ca="1" si="639"/>
        <v>0</v>
      </c>
      <c r="HD146" s="5">
        <f t="shared" ca="1" si="639"/>
        <v>0</v>
      </c>
      <c r="HE146" s="5">
        <f t="shared" ca="1" si="639"/>
        <v>0</v>
      </c>
      <c r="HF146" s="5">
        <f t="shared" ca="1" si="639"/>
        <v>0</v>
      </c>
      <c r="HG146" s="5">
        <f t="shared" ca="1" si="643"/>
        <v>0</v>
      </c>
      <c r="HH146" s="5"/>
      <c r="HI146" s="5">
        <f t="shared" ca="1" si="645"/>
        <v>136.93100000000001</v>
      </c>
      <c r="HJ146" s="5">
        <f t="shared" ca="1" si="645"/>
        <v>2.76295</v>
      </c>
      <c r="HK146" s="5">
        <f t="shared" ca="1" si="645"/>
        <v>54.660499999999999</v>
      </c>
      <c r="HL146" s="5">
        <f t="shared" ca="1" si="645"/>
        <v>16.081399999999999</v>
      </c>
      <c r="HM146" s="5">
        <f t="shared" ca="1" si="645"/>
        <v>0</v>
      </c>
      <c r="HN146" s="5">
        <f t="shared" ca="1" si="645"/>
        <v>0.62939199999999995</v>
      </c>
      <c r="HO146" s="5">
        <f t="shared" ca="1" si="645"/>
        <v>6.85921</v>
      </c>
      <c r="HP146" s="5">
        <f t="shared" ca="1" si="645"/>
        <v>55.937399999999997</v>
      </c>
      <c r="HQ146" s="5"/>
      <c r="HR146" s="20">
        <f t="shared" ca="1" si="535"/>
        <v>31.947850393476394</v>
      </c>
      <c r="HS146" s="20">
        <f t="shared" ca="1" si="536"/>
        <v>1.6218628132100594</v>
      </c>
      <c r="HT146" s="20">
        <f t="shared" ca="1" si="537"/>
        <v>4.7287324319813058</v>
      </c>
      <c r="HU146" s="20">
        <f t="shared" ca="1" si="538"/>
        <v>2.2010178845504034</v>
      </c>
      <c r="HV146" s="20">
        <f t="shared" ca="1" si="539"/>
        <v>0</v>
      </c>
      <c r="HW146" s="20">
        <f t="shared" ca="1" si="540"/>
        <v>0.12179177693369322</v>
      </c>
      <c r="HX146" s="20">
        <f t="shared" ca="1" si="541"/>
        <v>4.7274570392173629</v>
      </c>
      <c r="HY146" s="20">
        <f t="shared" ca="1" si="542"/>
        <v>7.7005205206183263</v>
      </c>
      <c r="HZ146" s="20">
        <f t="shared" ca="1" si="543"/>
        <v>10.787476857562766</v>
      </c>
      <c r="IA146" s="20">
        <f t="shared" ca="1" si="544"/>
        <v>0</v>
      </c>
      <c r="IB146" s="20">
        <f t="shared" ca="1" si="545"/>
        <v>5.8966254259437939E-2</v>
      </c>
      <c r="IC146" s="5"/>
      <c r="ID146" s="5"/>
      <c r="IE146" s="5"/>
      <c r="IF146" s="5">
        <f t="shared" ca="1" si="648"/>
        <v>184287</v>
      </c>
      <c r="IG146" s="5">
        <f t="shared" ca="1" si="648"/>
        <v>2.2504300000000002</v>
      </c>
      <c r="IH146" s="5">
        <f t="shared" ca="1" si="648"/>
        <v>34042.300000000003</v>
      </c>
      <c r="II146" s="5">
        <f t="shared" ca="1" si="648"/>
        <v>15845.2</v>
      </c>
      <c r="IJ146" s="5">
        <f t="shared" ca="1" si="648"/>
        <v>0</v>
      </c>
      <c r="IK146" s="5">
        <f t="shared" ca="1" si="648"/>
        <v>876.78300000000002</v>
      </c>
      <c r="IL146" s="5">
        <f t="shared" ca="1" si="648"/>
        <v>0</v>
      </c>
      <c r="IM146" s="5">
        <f t="shared" ca="1" si="648"/>
        <v>55436.3</v>
      </c>
      <c r="IN146" s="5">
        <f t="shared" ca="1" si="648"/>
        <v>77659.399999999994</v>
      </c>
      <c r="IO146" s="5">
        <f t="shared" ca="1" si="648"/>
        <v>0</v>
      </c>
      <c r="IP146" s="5">
        <f t="shared" ca="1" si="648"/>
        <v>424.5</v>
      </c>
      <c r="IQ146" s="5">
        <f t="shared" ca="1" si="648"/>
        <v>0</v>
      </c>
      <c r="IR146" s="5"/>
      <c r="IS146" s="5">
        <f t="shared" ca="1" si="649"/>
        <v>1559.51</v>
      </c>
      <c r="IT146" s="5">
        <f t="shared" ca="1" si="649"/>
        <v>398.303</v>
      </c>
      <c r="IU146" s="5">
        <f t="shared" ca="1" si="649"/>
        <v>0</v>
      </c>
      <c r="IV146" s="5">
        <f t="shared" ca="1" si="649"/>
        <v>0</v>
      </c>
      <c r="IW146" s="5">
        <f t="shared" ca="1" si="649"/>
        <v>0</v>
      </c>
      <c r="IX146" s="5">
        <f t="shared" ca="1" si="649"/>
        <v>0</v>
      </c>
      <c r="IY146" s="5">
        <f t="shared" ca="1" si="649"/>
        <v>1161.21</v>
      </c>
      <c r="IZ146" s="5">
        <f t="shared" ca="1" si="649"/>
        <v>0</v>
      </c>
      <c r="JA146" s="5">
        <f t="shared" ca="1" si="649"/>
        <v>0</v>
      </c>
      <c r="JB146" s="5">
        <f t="shared" ca="1" si="649"/>
        <v>0</v>
      </c>
      <c r="JC146" s="5">
        <f t="shared" ca="1" si="649"/>
        <v>0</v>
      </c>
      <c r="JD146" s="5">
        <f t="shared" ca="1" si="649"/>
        <v>0</v>
      </c>
      <c r="JE146" s="5"/>
      <c r="JF146" s="5">
        <f t="shared" ca="1" si="635"/>
        <v>136.93100000000001</v>
      </c>
      <c r="JG146" s="5">
        <f t="shared" ca="1" si="635"/>
        <v>2.76295</v>
      </c>
      <c r="JH146" s="5">
        <f t="shared" ca="1" si="635"/>
        <v>54.660499999999999</v>
      </c>
      <c r="JI146" s="5">
        <f t="shared" ca="1" si="635"/>
        <v>16.081399999999999</v>
      </c>
      <c r="JJ146" s="5">
        <f t="shared" ca="1" si="635"/>
        <v>0</v>
      </c>
      <c r="JK146" s="5">
        <f t="shared" ca="1" si="635"/>
        <v>0.62939199999999995</v>
      </c>
      <c r="JL146" s="5">
        <f t="shared" ca="1" si="635"/>
        <v>6.85921</v>
      </c>
      <c r="JM146" s="5">
        <f t="shared" ca="1" si="635"/>
        <v>55.937399999999997</v>
      </c>
      <c r="JN146" s="5"/>
      <c r="JO146" s="20">
        <f t="shared" ref="JO146:JO151" ca="1" si="729">((IF146*3.412)+(IS146*100))/$A146</f>
        <v>31.947850393476394</v>
      </c>
      <c r="JP146" s="20">
        <f t="shared" ref="JP146:JP151" ca="1" si="730">((IG146*3.412)+(IT146*100))/$A146</f>
        <v>1.6218628132100594</v>
      </c>
      <c r="JQ146" s="20">
        <f t="shared" ref="JQ146:JQ151" ca="1" si="731">((IH146*3.412)+(IU146*100))/$A146</f>
        <v>4.7287324319813058</v>
      </c>
      <c r="JR146" s="20">
        <f t="shared" ref="JR146:JR151" ca="1" si="732">((II146*3.412)+(IV146*100))/$A146</f>
        <v>2.2010178845504034</v>
      </c>
      <c r="JS146" s="20">
        <f t="shared" ref="JS146:JS151" ca="1" si="733">((IJ146*3.412)+(IW146*100))/$A146</f>
        <v>0</v>
      </c>
      <c r="JT146" s="20">
        <f t="shared" ref="JT146:JT151" ca="1" si="734">((IK146*3.412)+(IX146*100))/$A146</f>
        <v>0.12179177693369322</v>
      </c>
      <c r="JU146" s="20">
        <f t="shared" ref="JU146:JU151" ca="1" si="735">((IL146*3.412)+(IY146*100))/$A146</f>
        <v>4.7274570392173629</v>
      </c>
      <c r="JV146" s="20">
        <f t="shared" ref="JV146:JV151" ca="1" si="736">((IM146*3.412)+(IZ146*100))/$A146</f>
        <v>7.7005205206183263</v>
      </c>
      <c r="JW146" s="20">
        <f t="shared" ref="JW146:JW151" ca="1" si="737">((IN146*3.412)+(JA146*100))/$A146</f>
        <v>10.787476857562766</v>
      </c>
      <c r="JX146" s="20">
        <f t="shared" ref="JX146:JX151" ca="1" si="738">((IO146*3.412)+(JB146*100))/$A146</f>
        <v>0</v>
      </c>
      <c r="JY146" s="20">
        <f t="shared" ref="JY146:JY151" ca="1" si="739">((IP146*3.412)+(JC146*100))/$A146</f>
        <v>5.8966254259437939E-2</v>
      </c>
    </row>
    <row r="147" spans="1:285" ht="15" customHeight="1" x14ac:dyDescent="0.25">
      <c r="A147" s="5">
        <f>IF('Old Results'!E127='New Results'!E127,'New Results'!E127,"0")</f>
        <v>24563.1</v>
      </c>
      <c r="B147" s="5">
        <f t="shared" si="561"/>
        <v>500</v>
      </c>
      <c r="C147" s="28">
        <f t="shared" si="413"/>
        <v>126</v>
      </c>
      <c r="D147" s="43">
        <f>'Old Results'!C127</f>
        <v>506107</v>
      </c>
      <c r="E147" s="43">
        <f>'New Results'!C127</f>
        <v>506107</v>
      </c>
      <c r="F147" s="5">
        <f t="shared" ca="1" si="650"/>
        <v>0</v>
      </c>
      <c r="G147" s="5">
        <f t="shared" ca="1" si="651"/>
        <v>0</v>
      </c>
      <c r="H147" s="5">
        <f t="shared" ca="1" si="652"/>
        <v>0</v>
      </c>
      <c r="I147" s="5">
        <f t="shared" ca="1" si="653"/>
        <v>0</v>
      </c>
      <c r="J147" s="5">
        <f t="shared" ca="1" si="654"/>
        <v>0</v>
      </c>
      <c r="K147" s="5">
        <f t="shared" ca="1" si="655"/>
        <v>0</v>
      </c>
      <c r="L147" s="5">
        <f t="shared" ca="1" si="656"/>
        <v>0</v>
      </c>
      <c r="M147" s="5">
        <f t="shared" ca="1" si="657"/>
        <v>0</v>
      </c>
      <c r="N147" s="5">
        <f t="shared" ca="1" si="658"/>
        <v>0</v>
      </c>
      <c r="O147" s="5">
        <f t="shared" ca="1" si="659"/>
        <v>0</v>
      </c>
      <c r="P147" s="5">
        <f t="shared" ca="1" si="660"/>
        <v>0</v>
      </c>
      <c r="Q147" s="5">
        <f t="shared" ca="1" si="660"/>
        <v>0</v>
      </c>
      <c r="R147" s="5">
        <f t="shared" ca="1" si="661"/>
        <v>0</v>
      </c>
      <c r="S147" s="5">
        <f t="shared" ca="1" si="662"/>
        <v>0</v>
      </c>
      <c r="T147" s="5">
        <f t="shared" ca="1" si="663"/>
        <v>0</v>
      </c>
      <c r="U147" s="5">
        <f t="shared" ca="1" si="664"/>
        <v>0</v>
      </c>
      <c r="V147" s="5">
        <f t="shared" ca="1" si="665"/>
        <v>0</v>
      </c>
      <c r="W147" s="5">
        <f t="shared" ca="1" si="666"/>
        <v>0</v>
      </c>
      <c r="X147" s="5">
        <f t="shared" ca="1" si="667"/>
        <v>0</v>
      </c>
      <c r="Y147" s="5">
        <f t="shared" ca="1" si="668"/>
        <v>0</v>
      </c>
      <c r="Z147" s="5">
        <f t="shared" ca="1" si="669"/>
        <v>0</v>
      </c>
      <c r="AA147" s="5">
        <f t="shared" ca="1" si="670"/>
        <v>0</v>
      </c>
      <c r="AB147" s="5">
        <f t="shared" ca="1" si="671"/>
        <v>0</v>
      </c>
      <c r="AC147" s="5">
        <f t="shared" ca="1" si="671"/>
        <v>0</v>
      </c>
      <c r="AD147" s="38">
        <f t="shared" ca="1" si="672"/>
        <v>0</v>
      </c>
      <c r="AE147" s="38">
        <f t="shared" ca="1" si="673"/>
        <v>0</v>
      </c>
      <c r="AF147" s="38">
        <f t="shared" ca="1" si="674"/>
        <v>0</v>
      </c>
      <c r="AG147" s="38">
        <f t="shared" ca="1" si="675"/>
        <v>0</v>
      </c>
      <c r="AH147" s="38">
        <f t="shared" ca="1" si="676"/>
        <v>0</v>
      </c>
      <c r="AI147" s="38">
        <f t="shared" ca="1" si="677"/>
        <v>0</v>
      </c>
      <c r="AJ147" s="38">
        <f t="shared" ca="1" si="678"/>
        <v>0</v>
      </c>
      <c r="AK147" s="38">
        <f t="shared" ca="1" si="679"/>
        <v>0</v>
      </c>
      <c r="AL147" s="34">
        <f t="shared" ca="1" si="631"/>
        <v>34.717866718777358</v>
      </c>
      <c r="AM147" s="34">
        <f t="shared" ca="1" si="632"/>
        <v>34.717866718777358</v>
      </c>
      <c r="AN147" s="25">
        <f t="shared" ca="1" si="680"/>
        <v>0</v>
      </c>
      <c r="AO147" s="35">
        <f t="shared" ca="1" si="681"/>
        <v>165.65899999999999</v>
      </c>
      <c r="AP147" s="35">
        <f t="shared" ca="1" si="682"/>
        <v>165.65899999999999</v>
      </c>
      <c r="AQ147" s="47">
        <f t="shared" ca="1" si="683"/>
        <v>0</v>
      </c>
      <c r="AR147" s="35">
        <f t="shared" ca="1" si="629"/>
        <v>-33.6</v>
      </c>
      <c r="AS147" s="35">
        <f t="shared" ca="1" si="630"/>
        <v>-33.6</v>
      </c>
      <c r="AT147" s="49">
        <f t="shared" ca="1" si="547"/>
        <v>0</v>
      </c>
      <c r="AU147" s="5"/>
      <c r="AV147" s="5">
        <f t="shared" ca="1" si="520"/>
        <v>0</v>
      </c>
      <c r="AW147" s="5">
        <f t="shared" ca="1" si="521"/>
        <v>0</v>
      </c>
      <c r="AX147" s="5">
        <f t="shared" ca="1" si="522"/>
        <v>0</v>
      </c>
      <c r="AY147" s="5">
        <f t="shared" ca="1" si="523"/>
        <v>0</v>
      </c>
      <c r="AZ147" s="5">
        <f t="shared" ca="1" si="524"/>
        <v>0</v>
      </c>
      <c r="BA147" s="5">
        <f t="shared" ca="1" si="525"/>
        <v>0</v>
      </c>
      <c r="BB147" s="5">
        <f t="shared" ca="1" si="526"/>
        <v>0</v>
      </c>
      <c r="BC147" s="5">
        <f t="shared" ca="1" si="527"/>
        <v>0</v>
      </c>
      <c r="BD147" s="5">
        <f t="shared" ca="1" si="528"/>
        <v>0</v>
      </c>
      <c r="BE147" s="5">
        <f t="shared" ca="1" si="529"/>
        <v>0</v>
      </c>
      <c r="BF147" s="5">
        <f t="shared" ca="1" si="530"/>
        <v>0</v>
      </c>
      <c r="BG147" s="5">
        <f t="shared" ca="1" si="531"/>
        <v>0</v>
      </c>
      <c r="BH147" s="5">
        <f t="shared" ca="1" si="684"/>
        <v>0</v>
      </c>
      <c r="BI147" s="5">
        <f t="shared" ca="1" si="685"/>
        <v>0</v>
      </c>
      <c r="BJ147" s="5">
        <f t="shared" ca="1" si="686"/>
        <v>0</v>
      </c>
      <c r="BK147" s="5">
        <f t="shared" ca="1" si="687"/>
        <v>0</v>
      </c>
      <c r="BL147" s="5">
        <f t="shared" ca="1" si="688"/>
        <v>0</v>
      </c>
      <c r="BM147" s="5">
        <f t="shared" ca="1" si="689"/>
        <v>0</v>
      </c>
      <c r="BN147" s="5">
        <f t="shared" ca="1" si="690"/>
        <v>0</v>
      </c>
      <c r="BO147" s="5">
        <f t="shared" ca="1" si="691"/>
        <v>0</v>
      </c>
      <c r="BP147" s="5">
        <f t="shared" ca="1" si="692"/>
        <v>0</v>
      </c>
      <c r="BQ147" s="5">
        <f t="shared" ca="1" si="693"/>
        <v>0</v>
      </c>
      <c r="BR147" s="5">
        <f t="shared" ca="1" si="694"/>
        <v>0</v>
      </c>
      <c r="BS147" s="5">
        <f t="shared" ca="1" si="694"/>
        <v>0</v>
      </c>
      <c r="BT147" s="38">
        <f t="shared" ca="1" si="695"/>
        <v>0</v>
      </c>
      <c r="BU147" s="38">
        <f t="shared" ca="1" si="696"/>
        <v>0</v>
      </c>
      <c r="BV147" s="38">
        <f t="shared" ca="1" si="697"/>
        <v>0</v>
      </c>
      <c r="BW147" s="38">
        <f t="shared" ca="1" si="698"/>
        <v>0</v>
      </c>
      <c r="BX147" s="38">
        <f t="shared" ca="1" si="699"/>
        <v>0</v>
      </c>
      <c r="BY147" s="38">
        <f t="shared" ca="1" si="700"/>
        <v>0</v>
      </c>
      <c r="BZ147" s="38">
        <f t="shared" ca="1" si="701"/>
        <v>0</v>
      </c>
      <c r="CA147" s="20">
        <f t="shared" ca="1" si="702"/>
        <v>0</v>
      </c>
      <c r="CB147" s="34">
        <f t="shared" ca="1" si="532"/>
        <v>31.429152183559893</v>
      </c>
      <c r="CC147" s="34">
        <f t="shared" ca="1" si="533"/>
        <v>31.429152183559893</v>
      </c>
      <c r="CD147" s="25">
        <f t="shared" ca="1" si="703"/>
        <v>0</v>
      </c>
      <c r="CE147" s="35">
        <f t="shared" ca="1" si="704"/>
        <v>132.09399999999999</v>
      </c>
      <c r="CF147" s="35">
        <f t="shared" ca="1" si="705"/>
        <v>132.09399999999999</v>
      </c>
      <c r="CG147" s="47">
        <f t="shared" ca="1" si="633"/>
        <v>0</v>
      </c>
      <c r="CJ147" s="5">
        <f t="shared" ca="1" si="548"/>
        <v>46</v>
      </c>
      <c r="CK147" s="5">
        <f t="shared" ca="1" si="549"/>
        <v>41</v>
      </c>
      <c r="CL147" s="66">
        <f t="shared" ca="1" si="706"/>
        <v>0.10869565217391308</v>
      </c>
      <c r="CO147" s="5">
        <f t="shared" ref="CO147:CZ162" ca="1" si="740">OFFSET(INDIRECT($E$21),$C147,CO$19)</f>
        <v>216336</v>
      </c>
      <c r="CP147" s="5">
        <f t="shared" ca="1" si="740"/>
        <v>0</v>
      </c>
      <c r="CQ147" s="5">
        <f t="shared" ca="1" si="740"/>
        <v>17818.3</v>
      </c>
      <c r="CR147" s="5">
        <f t="shared" ca="1" si="740"/>
        <v>70571.5</v>
      </c>
      <c r="CS147" s="5">
        <f t="shared" ca="1" si="740"/>
        <v>0</v>
      </c>
      <c r="CT147" s="5">
        <f t="shared" ca="1" si="740"/>
        <v>0</v>
      </c>
      <c r="CU147" s="5">
        <f t="shared" ca="1" si="740"/>
        <v>0</v>
      </c>
      <c r="CV147" s="5">
        <f t="shared" ca="1" si="740"/>
        <v>50085</v>
      </c>
      <c r="CW147" s="5">
        <f t="shared" ca="1" si="740"/>
        <v>77659.399999999994</v>
      </c>
      <c r="CX147" s="5">
        <f t="shared" ca="1" si="740"/>
        <v>0</v>
      </c>
      <c r="CY147" s="5">
        <f t="shared" ca="1" si="740"/>
        <v>201.45599999999999</v>
      </c>
      <c r="CZ147" s="5">
        <f t="shared" ca="1" si="740"/>
        <v>0</v>
      </c>
      <c r="DA147" s="5"/>
      <c r="DB147" s="5">
        <f t="shared" ref="DB147:DM162" ca="1" si="741">OFFSET(INDIRECT($E$21),$C147,DB$19)</f>
        <v>1146.4000000000001</v>
      </c>
      <c r="DC147" s="5">
        <f t="shared" ca="1" si="741"/>
        <v>74.051400000000001</v>
      </c>
      <c r="DD147" s="5">
        <f t="shared" ca="1" si="741"/>
        <v>0</v>
      </c>
      <c r="DE147" s="5">
        <f t="shared" ca="1" si="741"/>
        <v>0</v>
      </c>
      <c r="DF147" s="5">
        <f t="shared" ca="1" si="741"/>
        <v>0</v>
      </c>
      <c r="DG147" s="5">
        <f t="shared" ca="1" si="741"/>
        <v>0</v>
      </c>
      <c r="DH147" s="5">
        <f t="shared" ca="1" si="741"/>
        <v>1072.3499999999999</v>
      </c>
      <c r="DI147" s="5">
        <f t="shared" ca="1" si="741"/>
        <v>0</v>
      </c>
      <c r="DJ147" s="5">
        <f t="shared" ca="1" si="741"/>
        <v>0</v>
      </c>
      <c r="DK147" s="5">
        <f t="shared" ca="1" si="741"/>
        <v>0</v>
      </c>
      <c r="DL147" s="5">
        <f t="shared" ca="1" si="741"/>
        <v>0</v>
      </c>
      <c r="DM147" s="5">
        <f t="shared" ca="1" si="741"/>
        <v>0</v>
      </c>
      <c r="DN147" s="5"/>
      <c r="DO147" s="5">
        <f t="shared" ca="1" si="644"/>
        <v>165.65899999999999</v>
      </c>
      <c r="DP147" s="5">
        <f t="shared" ca="1" si="644"/>
        <v>0.50666100000000003</v>
      </c>
      <c r="DQ147" s="5">
        <f t="shared" ca="1" si="644"/>
        <v>40.537100000000002</v>
      </c>
      <c r="DR147" s="5">
        <f t="shared" ca="1" si="644"/>
        <v>68.027799999999999</v>
      </c>
      <c r="DS147" s="5">
        <f t="shared" ca="1" si="644"/>
        <v>0</v>
      </c>
      <c r="DT147" s="5">
        <f t="shared" ca="1" si="644"/>
        <v>0</v>
      </c>
      <c r="DU147" s="5">
        <f t="shared" ca="1" si="644"/>
        <v>6.3344300000000002</v>
      </c>
      <c r="DV147" s="5">
        <f t="shared" ca="1" si="644"/>
        <v>50.252499999999998</v>
      </c>
      <c r="DW147" s="5"/>
      <c r="DX147" s="20">
        <f t="shared" ca="1" si="707"/>
        <v>34.717866718777358</v>
      </c>
      <c r="DY147" s="20">
        <f t="shared" ca="1" si="708"/>
        <v>0.30147416246320702</v>
      </c>
      <c r="DZ147" s="20">
        <f t="shared" ca="1" si="709"/>
        <v>2.4750963681294298</v>
      </c>
      <c r="EA147" s="20">
        <f t="shared" ca="1" si="710"/>
        <v>9.8029140458655455</v>
      </c>
      <c r="EB147" s="20">
        <f t="shared" ca="1" si="711"/>
        <v>0</v>
      </c>
      <c r="EC147" s="20">
        <f t="shared" ca="1" si="712"/>
        <v>0</v>
      </c>
      <c r="ED147" s="20">
        <f t="shared" ca="1" si="713"/>
        <v>4.3656948837890983</v>
      </c>
      <c r="EE147" s="20">
        <f t="shared" ca="1" si="714"/>
        <v>6.9571845573237905</v>
      </c>
      <c r="EF147" s="20">
        <f t="shared" ca="1" si="715"/>
        <v>10.787476857562766</v>
      </c>
      <c r="EG147" s="20">
        <f t="shared" ca="1" si="716"/>
        <v>0</v>
      </c>
      <c r="EH147" s="20">
        <f t="shared" ca="1" si="717"/>
        <v>2.7983759053213965E-2</v>
      </c>
      <c r="EI147" s="5"/>
      <c r="EJ147" s="5"/>
      <c r="EK147" s="5"/>
      <c r="EL147" s="5">
        <f t="shared" ca="1" si="646"/>
        <v>216336</v>
      </c>
      <c r="EM147" s="5">
        <f t="shared" ca="1" si="646"/>
        <v>0</v>
      </c>
      <c r="EN147" s="5">
        <f t="shared" ca="1" si="646"/>
        <v>17818.3</v>
      </c>
      <c r="EO147" s="5">
        <f t="shared" ca="1" si="646"/>
        <v>70571.5</v>
      </c>
      <c r="EP147" s="5">
        <f t="shared" ca="1" si="646"/>
        <v>0</v>
      </c>
      <c r="EQ147" s="5">
        <f t="shared" ca="1" si="646"/>
        <v>0</v>
      </c>
      <c r="ER147" s="5">
        <f t="shared" ca="1" si="646"/>
        <v>0</v>
      </c>
      <c r="ES147" s="5">
        <f t="shared" ca="1" si="646"/>
        <v>50085</v>
      </c>
      <c r="ET147" s="5">
        <f t="shared" ca="1" si="646"/>
        <v>77659.399999999994</v>
      </c>
      <c r="EU147" s="5">
        <f t="shared" ca="1" si="646"/>
        <v>0</v>
      </c>
      <c r="EV147" s="5">
        <f t="shared" ca="1" si="646"/>
        <v>201.45599999999999</v>
      </c>
      <c r="EW147" s="5">
        <f t="shared" ca="1" si="646"/>
        <v>0</v>
      </c>
      <c r="EX147" s="5"/>
      <c r="EY147" s="5">
        <f t="shared" ca="1" si="647"/>
        <v>1146.4000000000001</v>
      </c>
      <c r="EZ147" s="5">
        <f t="shared" ca="1" si="647"/>
        <v>74.051400000000001</v>
      </c>
      <c r="FA147" s="5">
        <f t="shared" ca="1" si="647"/>
        <v>0</v>
      </c>
      <c r="FB147" s="5">
        <f t="shared" ca="1" si="647"/>
        <v>0</v>
      </c>
      <c r="FC147" s="5">
        <f t="shared" ca="1" si="647"/>
        <v>0</v>
      </c>
      <c r="FD147" s="5">
        <f t="shared" ca="1" si="647"/>
        <v>0</v>
      </c>
      <c r="FE147" s="5">
        <f t="shared" ca="1" si="647"/>
        <v>1072.3499999999999</v>
      </c>
      <c r="FF147" s="5">
        <f t="shared" ca="1" si="647"/>
        <v>0</v>
      </c>
      <c r="FG147" s="5">
        <f t="shared" ca="1" si="647"/>
        <v>0</v>
      </c>
      <c r="FH147" s="5">
        <f t="shared" ca="1" si="647"/>
        <v>0</v>
      </c>
      <c r="FI147" s="5">
        <f t="shared" ca="1" si="647"/>
        <v>0</v>
      </c>
      <c r="FJ147" s="5">
        <f t="shared" ca="1" si="647"/>
        <v>0</v>
      </c>
      <c r="FK147" s="5"/>
      <c r="FL147" s="5">
        <f t="shared" ref="FL147:FS162" ca="1" si="742">OFFSET(INDIRECT($D$21),$C147,FL$19)</f>
        <v>165.65899999999999</v>
      </c>
      <c r="FM147" s="5">
        <f t="shared" ca="1" si="742"/>
        <v>0.50666100000000003</v>
      </c>
      <c r="FN147" s="5">
        <f t="shared" ca="1" si="742"/>
        <v>40.537100000000002</v>
      </c>
      <c r="FO147" s="5">
        <f t="shared" ca="1" si="742"/>
        <v>68.027799999999999</v>
      </c>
      <c r="FP147" s="5">
        <f t="shared" ca="1" si="742"/>
        <v>0</v>
      </c>
      <c r="FQ147" s="5">
        <f t="shared" ca="1" si="742"/>
        <v>0</v>
      </c>
      <c r="FR147" s="5">
        <f t="shared" ca="1" si="742"/>
        <v>6.3344300000000002</v>
      </c>
      <c r="FS147" s="5">
        <f t="shared" ca="1" si="742"/>
        <v>50.252499999999998</v>
      </c>
      <c r="FT147" s="5"/>
      <c r="FU147" s="20">
        <f t="shared" ca="1" si="718"/>
        <v>34.717866718777358</v>
      </c>
      <c r="FV147" s="20">
        <f t="shared" ca="1" si="719"/>
        <v>0.30147416246320702</v>
      </c>
      <c r="FW147" s="20">
        <f t="shared" ca="1" si="720"/>
        <v>2.4750963681294298</v>
      </c>
      <c r="FX147" s="20">
        <f t="shared" ca="1" si="721"/>
        <v>9.8029140458655455</v>
      </c>
      <c r="FY147" s="20">
        <f t="shared" ca="1" si="722"/>
        <v>0</v>
      </c>
      <c r="FZ147" s="20">
        <f t="shared" ca="1" si="723"/>
        <v>0</v>
      </c>
      <c r="GA147" s="20">
        <f t="shared" ca="1" si="724"/>
        <v>4.3656948837890983</v>
      </c>
      <c r="GB147" s="20">
        <f t="shared" ca="1" si="725"/>
        <v>6.9571845573237905</v>
      </c>
      <c r="GC147" s="20">
        <f t="shared" ca="1" si="726"/>
        <v>10.787476857562766</v>
      </c>
      <c r="GD147" s="20">
        <f t="shared" ca="1" si="727"/>
        <v>0</v>
      </c>
      <c r="GE147" s="20">
        <f t="shared" ca="1" si="728"/>
        <v>2.7983759053213965E-2</v>
      </c>
      <c r="GF147" s="5"/>
      <c r="GG147" s="5"/>
      <c r="GH147" s="5"/>
      <c r="GI147" s="5">
        <f t="shared" ref="GI147:GT162" ca="1" si="743">OFFSET(INDIRECT($E$21),$C147,GI$19)</f>
        <v>178484</v>
      </c>
      <c r="GJ147" s="5">
        <f t="shared" ca="1" si="743"/>
        <v>2.66676</v>
      </c>
      <c r="GK147" s="5">
        <f t="shared" ca="1" si="743"/>
        <v>35486.199999999997</v>
      </c>
      <c r="GL147" s="5">
        <f t="shared" ca="1" si="743"/>
        <v>16141.7</v>
      </c>
      <c r="GM147" s="5">
        <f t="shared" ca="1" si="743"/>
        <v>0</v>
      </c>
      <c r="GN147" s="5">
        <f t="shared" ca="1" si="743"/>
        <v>938.39200000000005</v>
      </c>
      <c r="GO147" s="5">
        <f t="shared" ca="1" si="743"/>
        <v>0</v>
      </c>
      <c r="GP147" s="5">
        <f t="shared" ca="1" si="743"/>
        <v>47830.8</v>
      </c>
      <c r="GQ147" s="5">
        <f t="shared" ca="1" si="743"/>
        <v>77659.399999999994</v>
      </c>
      <c r="GR147" s="5">
        <f t="shared" ca="1" si="743"/>
        <v>0</v>
      </c>
      <c r="GS147" s="5">
        <f t="shared" ca="1" si="743"/>
        <v>424.5</v>
      </c>
      <c r="GT147" s="5">
        <f t="shared" ca="1" si="743"/>
        <v>0</v>
      </c>
      <c r="GU147" s="5"/>
      <c r="GV147" s="5">
        <f t="shared" ref="GV147:HG162" ca="1" si="744">OFFSET(INDIRECT($E$21),$C147,GV$19)</f>
        <v>1630.1</v>
      </c>
      <c r="GW147" s="5">
        <f t="shared" ca="1" si="744"/>
        <v>468.887</v>
      </c>
      <c r="GX147" s="5">
        <f t="shared" ca="1" si="744"/>
        <v>0</v>
      </c>
      <c r="GY147" s="5">
        <f t="shared" ca="1" si="744"/>
        <v>0</v>
      </c>
      <c r="GZ147" s="5">
        <f t="shared" ca="1" si="744"/>
        <v>0</v>
      </c>
      <c r="HA147" s="5">
        <f t="shared" ca="1" si="744"/>
        <v>0</v>
      </c>
      <c r="HB147" s="5">
        <f t="shared" ca="1" si="744"/>
        <v>1161.21</v>
      </c>
      <c r="HC147" s="5">
        <f t="shared" ca="1" si="744"/>
        <v>0</v>
      </c>
      <c r="HD147" s="5">
        <f t="shared" ca="1" si="744"/>
        <v>0</v>
      </c>
      <c r="HE147" s="5">
        <f t="shared" ca="1" si="744"/>
        <v>0</v>
      </c>
      <c r="HF147" s="5">
        <f t="shared" ca="1" si="744"/>
        <v>0</v>
      </c>
      <c r="HG147" s="5">
        <f t="shared" ca="1" si="744"/>
        <v>0</v>
      </c>
      <c r="HH147" s="5"/>
      <c r="HI147" s="5">
        <f t="shared" ca="1" si="645"/>
        <v>132.09399999999999</v>
      </c>
      <c r="HJ147" s="5">
        <f t="shared" ca="1" si="645"/>
        <v>3.2709299999999999</v>
      </c>
      <c r="HK147" s="5">
        <f t="shared" ca="1" si="645"/>
        <v>56.8142</v>
      </c>
      <c r="HL147" s="5">
        <f t="shared" ca="1" si="645"/>
        <v>16.456499999999998</v>
      </c>
      <c r="HM147" s="5">
        <f t="shared" ca="1" si="645"/>
        <v>0</v>
      </c>
      <c r="HN147" s="5">
        <f t="shared" ca="1" si="645"/>
        <v>0.67428699999999997</v>
      </c>
      <c r="HO147" s="5">
        <f t="shared" ca="1" si="645"/>
        <v>6.85921</v>
      </c>
      <c r="HP147" s="5">
        <f t="shared" ca="1" si="645"/>
        <v>48.018900000000002</v>
      </c>
      <c r="HQ147" s="5"/>
      <c r="HR147" s="20">
        <f t="shared" ca="1" si="535"/>
        <v>31.429152183559893</v>
      </c>
      <c r="HS147" s="20">
        <f t="shared" ca="1" si="536"/>
        <v>1.9092785106570425</v>
      </c>
      <c r="HT147" s="20">
        <f t="shared" ca="1" si="537"/>
        <v>4.9293010409923825</v>
      </c>
      <c r="HU147" s="20">
        <f t="shared" ca="1" si="538"/>
        <v>2.2422039726256053</v>
      </c>
      <c r="HV147" s="20">
        <f t="shared" ca="1" si="539"/>
        <v>0</v>
      </c>
      <c r="HW147" s="20">
        <f t="shared" ca="1" si="540"/>
        <v>0.13034973207779149</v>
      </c>
      <c r="HX147" s="20">
        <f t="shared" ca="1" si="541"/>
        <v>4.7274570392173629</v>
      </c>
      <c r="HY147" s="20">
        <f t="shared" ca="1" si="542"/>
        <v>6.6440591619136029</v>
      </c>
      <c r="HZ147" s="20">
        <f t="shared" ca="1" si="543"/>
        <v>10.787476857562766</v>
      </c>
      <c r="IA147" s="20">
        <f t="shared" ca="1" si="544"/>
        <v>0</v>
      </c>
      <c r="IB147" s="20">
        <f t="shared" ca="1" si="545"/>
        <v>5.8966254259437939E-2</v>
      </c>
      <c r="IC147" s="5"/>
      <c r="ID147" s="5"/>
      <c r="IE147" s="5"/>
      <c r="IF147" s="5">
        <f t="shared" ca="1" si="648"/>
        <v>178484</v>
      </c>
      <c r="IG147" s="5">
        <f t="shared" ca="1" si="648"/>
        <v>2.66676</v>
      </c>
      <c r="IH147" s="5">
        <f t="shared" ca="1" si="648"/>
        <v>35486.199999999997</v>
      </c>
      <c r="II147" s="5">
        <f t="shared" ca="1" si="648"/>
        <v>16141.7</v>
      </c>
      <c r="IJ147" s="5">
        <f t="shared" ca="1" si="648"/>
        <v>0</v>
      </c>
      <c r="IK147" s="5">
        <f t="shared" ca="1" si="648"/>
        <v>938.39200000000005</v>
      </c>
      <c r="IL147" s="5">
        <f t="shared" ca="1" si="648"/>
        <v>0</v>
      </c>
      <c r="IM147" s="5">
        <f t="shared" ca="1" si="648"/>
        <v>47830.8</v>
      </c>
      <c r="IN147" s="5">
        <f t="shared" ca="1" si="648"/>
        <v>77659.399999999994</v>
      </c>
      <c r="IO147" s="5">
        <f t="shared" ca="1" si="648"/>
        <v>0</v>
      </c>
      <c r="IP147" s="5">
        <f t="shared" ca="1" si="648"/>
        <v>424.5</v>
      </c>
      <c r="IQ147" s="5">
        <f t="shared" ca="1" si="648"/>
        <v>0</v>
      </c>
      <c r="IR147" s="5"/>
      <c r="IS147" s="5">
        <f t="shared" ca="1" si="649"/>
        <v>1630.1</v>
      </c>
      <c r="IT147" s="5">
        <f t="shared" ca="1" si="649"/>
        <v>468.887</v>
      </c>
      <c r="IU147" s="5">
        <f t="shared" ca="1" si="649"/>
        <v>0</v>
      </c>
      <c r="IV147" s="5">
        <f t="shared" ca="1" si="649"/>
        <v>0</v>
      </c>
      <c r="IW147" s="5">
        <f t="shared" ca="1" si="649"/>
        <v>0</v>
      </c>
      <c r="IX147" s="5">
        <f t="shared" ca="1" si="649"/>
        <v>0</v>
      </c>
      <c r="IY147" s="5">
        <f t="shared" ca="1" si="649"/>
        <v>1161.21</v>
      </c>
      <c r="IZ147" s="5">
        <f t="shared" ca="1" si="649"/>
        <v>0</v>
      </c>
      <c r="JA147" s="5">
        <f t="shared" ca="1" si="649"/>
        <v>0</v>
      </c>
      <c r="JB147" s="5">
        <f t="shared" ca="1" si="649"/>
        <v>0</v>
      </c>
      <c r="JC147" s="5">
        <f t="shared" ca="1" si="649"/>
        <v>0</v>
      </c>
      <c r="JD147" s="5">
        <f t="shared" ca="1" si="649"/>
        <v>0</v>
      </c>
      <c r="JE147" s="5"/>
      <c r="JF147" s="5">
        <f t="shared" ref="JF147:JM162" ca="1" si="745">OFFSET(INDIRECT($D$21),$C147,JF$19)</f>
        <v>132.09399999999999</v>
      </c>
      <c r="JG147" s="5">
        <f t="shared" ca="1" si="745"/>
        <v>3.2709299999999999</v>
      </c>
      <c r="JH147" s="5">
        <f t="shared" ca="1" si="745"/>
        <v>56.8142</v>
      </c>
      <c r="JI147" s="5">
        <f t="shared" ca="1" si="745"/>
        <v>16.456499999999998</v>
      </c>
      <c r="JJ147" s="5">
        <f t="shared" ca="1" si="745"/>
        <v>0</v>
      </c>
      <c r="JK147" s="5">
        <f t="shared" ca="1" si="745"/>
        <v>0.67428699999999997</v>
      </c>
      <c r="JL147" s="5">
        <f t="shared" ca="1" si="745"/>
        <v>6.85921</v>
      </c>
      <c r="JM147" s="5">
        <f t="shared" ca="1" si="745"/>
        <v>48.018900000000002</v>
      </c>
      <c r="JN147" s="5"/>
      <c r="JO147" s="20">
        <f t="shared" ca="1" si="729"/>
        <v>31.429152183559893</v>
      </c>
      <c r="JP147" s="20">
        <f t="shared" ca="1" si="730"/>
        <v>1.9092785106570425</v>
      </c>
      <c r="JQ147" s="20">
        <f t="shared" ca="1" si="731"/>
        <v>4.9293010409923825</v>
      </c>
      <c r="JR147" s="20">
        <f t="shared" ca="1" si="732"/>
        <v>2.2422039726256053</v>
      </c>
      <c r="JS147" s="20">
        <f t="shared" ca="1" si="733"/>
        <v>0</v>
      </c>
      <c r="JT147" s="20">
        <f t="shared" ca="1" si="734"/>
        <v>0.13034973207779149</v>
      </c>
      <c r="JU147" s="20">
        <f t="shared" ca="1" si="735"/>
        <v>4.7274570392173629</v>
      </c>
      <c r="JV147" s="20">
        <f t="shared" ca="1" si="736"/>
        <v>6.6440591619136029</v>
      </c>
      <c r="JW147" s="20">
        <f t="shared" ca="1" si="737"/>
        <v>10.787476857562766</v>
      </c>
      <c r="JX147" s="20">
        <f t="shared" ca="1" si="738"/>
        <v>0</v>
      </c>
      <c r="JY147" s="20">
        <f t="shared" ca="1" si="739"/>
        <v>5.8966254259437939E-2</v>
      </c>
    </row>
    <row r="148" spans="1:285" ht="15" customHeight="1" x14ac:dyDescent="0.25">
      <c r="A148" s="5">
        <f>IF('Old Results'!E128='New Results'!E128,'New Results'!E128,"0")</f>
        <v>24563.1</v>
      </c>
      <c r="B148" s="5">
        <f t="shared" si="561"/>
        <v>500</v>
      </c>
      <c r="C148" s="28">
        <f t="shared" si="413"/>
        <v>127</v>
      </c>
      <c r="D148" s="43">
        <f>'Old Results'!C128</f>
        <v>506207</v>
      </c>
      <c r="E148" s="43">
        <f>'New Results'!C128</f>
        <v>506207</v>
      </c>
      <c r="F148" s="5">
        <f t="shared" ca="1" si="650"/>
        <v>0</v>
      </c>
      <c r="G148" s="5">
        <f t="shared" ca="1" si="651"/>
        <v>0</v>
      </c>
      <c r="H148" s="5">
        <f t="shared" ca="1" si="652"/>
        <v>0</v>
      </c>
      <c r="I148" s="5">
        <f t="shared" ca="1" si="653"/>
        <v>0</v>
      </c>
      <c r="J148" s="5">
        <f t="shared" ca="1" si="654"/>
        <v>0</v>
      </c>
      <c r="K148" s="5">
        <f t="shared" ca="1" si="655"/>
        <v>0</v>
      </c>
      <c r="L148" s="5">
        <f t="shared" ca="1" si="656"/>
        <v>0</v>
      </c>
      <c r="M148" s="5">
        <f t="shared" ca="1" si="657"/>
        <v>0</v>
      </c>
      <c r="N148" s="5">
        <f t="shared" ca="1" si="658"/>
        <v>0</v>
      </c>
      <c r="O148" s="5">
        <f t="shared" ca="1" si="659"/>
        <v>0</v>
      </c>
      <c r="P148" s="5">
        <f t="shared" ca="1" si="660"/>
        <v>0</v>
      </c>
      <c r="Q148" s="5">
        <f t="shared" ca="1" si="660"/>
        <v>0</v>
      </c>
      <c r="R148" s="5">
        <f t="shared" ca="1" si="661"/>
        <v>0</v>
      </c>
      <c r="S148" s="5">
        <f t="shared" ca="1" si="662"/>
        <v>0</v>
      </c>
      <c r="T148" s="5">
        <f t="shared" ca="1" si="663"/>
        <v>0</v>
      </c>
      <c r="U148" s="5">
        <f t="shared" ca="1" si="664"/>
        <v>0</v>
      </c>
      <c r="V148" s="5">
        <f t="shared" ca="1" si="665"/>
        <v>0</v>
      </c>
      <c r="W148" s="5">
        <f t="shared" ca="1" si="666"/>
        <v>0</v>
      </c>
      <c r="X148" s="5">
        <f t="shared" ca="1" si="667"/>
        <v>0</v>
      </c>
      <c r="Y148" s="5">
        <f t="shared" ca="1" si="668"/>
        <v>0</v>
      </c>
      <c r="Z148" s="5">
        <f t="shared" ca="1" si="669"/>
        <v>0</v>
      </c>
      <c r="AA148" s="5">
        <f t="shared" ca="1" si="670"/>
        <v>0</v>
      </c>
      <c r="AB148" s="5">
        <f t="shared" ca="1" si="671"/>
        <v>0</v>
      </c>
      <c r="AC148" s="5">
        <f t="shared" ca="1" si="671"/>
        <v>0</v>
      </c>
      <c r="AD148" s="38">
        <f t="shared" ca="1" si="672"/>
        <v>0</v>
      </c>
      <c r="AE148" s="38">
        <f t="shared" ca="1" si="673"/>
        <v>0</v>
      </c>
      <c r="AF148" s="38">
        <f t="shared" ca="1" si="674"/>
        <v>0</v>
      </c>
      <c r="AG148" s="38">
        <f t="shared" ca="1" si="675"/>
        <v>0</v>
      </c>
      <c r="AH148" s="38">
        <f t="shared" ca="1" si="676"/>
        <v>0</v>
      </c>
      <c r="AI148" s="38">
        <f t="shared" ca="1" si="677"/>
        <v>0</v>
      </c>
      <c r="AJ148" s="38">
        <f t="shared" ca="1" si="678"/>
        <v>0</v>
      </c>
      <c r="AK148" s="38">
        <f t="shared" ca="1" si="679"/>
        <v>0</v>
      </c>
      <c r="AL148" s="34">
        <f t="shared" ca="1" si="631"/>
        <v>34.686777483298123</v>
      </c>
      <c r="AM148" s="34">
        <f t="shared" ca="1" si="632"/>
        <v>34.686777483298123</v>
      </c>
      <c r="AN148" s="25">
        <f t="shared" ca="1" si="680"/>
        <v>0</v>
      </c>
      <c r="AO148" s="35">
        <f t="shared" ca="1" si="681"/>
        <v>165.4</v>
      </c>
      <c r="AP148" s="35">
        <f t="shared" ca="1" si="682"/>
        <v>165.4</v>
      </c>
      <c r="AQ148" s="47">
        <f t="shared" ca="1" si="683"/>
        <v>0</v>
      </c>
      <c r="AR148" s="35">
        <f t="shared" ca="1" si="629"/>
        <v>-33.299999999999997</v>
      </c>
      <c r="AS148" s="35">
        <f t="shared" ca="1" si="630"/>
        <v>-33.299999999999997</v>
      </c>
      <c r="AT148" s="49">
        <f t="shared" ca="1" si="547"/>
        <v>0</v>
      </c>
      <c r="AU148" s="5"/>
      <c r="AV148" s="5">
        <f t="shared" ca="1" si="520"/>
        <v>0</v>
      </c>
      <c r="AW148" s="5">
        <f t="shared" ca="1" si="521"/>
        <v>0</v>
      </c>
      <c r="AX148" s="5">
        <f t="shared" ca="1" si="522"/>
        <v>0</v>
      </c>
      <c r="AY148" s="5">
        <f t="shared" ca="1" si="523"/>
        <v>0</v>
      </c>
      <c r="AZ148" s="5">
        <f t="shared" ca="1" si="524"/>
        <v>0</v>
      </c>
      <c r="BA148" s="5">
        <f t="shared" ca="1" si="525"/>
        <v>0</v>
      </c>
      <c r="BB148" s="5">
        <f t="shared" ca="1" si="526"/>
        <v>0</v>
      </c>
      <c r="BC148" s="5">
        <f t="shared" ca="1" si="527"/>
        <v>0</v>
      </c>
      <c r="BD148" s="5">
        <f t="shared" ca="1" si="528"/>
        <v>0</v>
      </c>
      <c r="BE148" s="5">
        <f t="shared" ca="1" si="529"/>
        <v>0</v>
      </c>
      <c r="BF148" s="5">
        <f t="shared" ca="1" si="530"/>
        <v>0</v>
      </c>
      <c r="BG148" s="5">
        <f t="shared" ca="1" si="531"/>
        <v>0</v>
      </c>
      <c r="BH148" s="5">
        <f t="shared" ca="1" si="684"/>
        <v>0</v>
      </c>
      <c r="BI148" s="5">
        <f t="shared" ca="1" si="685"/>
        <v>0</v>
      </c>
      <c r="BJ148" s="5">
        <f t="shared" ca="1" si="686"/>
        <v>0</v>
      </c>
      <c r="BK148" s="5">
        <f t="shared" ca="1" si="687"/>
        <v>0</v>
      </c>
      <c r="BL148" s="5">
        <f t="shared" ca="1" si="688"/>
        <v>0</v>
      </c>
      <c r="BM148" s="5">
        <f t="shared" ca="1" si="689"/>
        <v>0</v>
      </c>
      <c r="BN148" s="5">
        <f t="shared" ca="1" si="690"/>
        <v>0</v>
      </c>
      <c r="BO148" s="5">
        <f t="shared" ca="1" si="691"/>
        <v>0</v>
      </c>
      <c r="BP148" s="5">
        <f t="shared" ca="1" si="692"/>
        <v>0</v>
      </c>
      <c r="BQ148" s="5">
        <f t="shared" ca="1" si="693"/>
        <v>0</v>
      </c>
      <c r="BR148" s="5">
        <f t="shared" ca="1" si="694"/>
        <v>0</v>
      </c>
      <c r="BS148" s="5">
        <f t="shared" ca="1" si="694"/>
        <v>0</v>
      </c>
      <c r="BT148" s="38">
        <f t="shared" ca="1" si="695"/>
        <v>0</v>
      </c>
      <c r="BU148" s="38">
        <f t="shared" ca="1" si="696"/>
        <v>0</v>
      </c>
      <c r="BV148" s="38">
        <f t="shared" ca="1" si="697"/>
        <v>0</v>
      </c>
      <c r="BW148" s="38">
        <f t="shared" ca="1" si="698"/>
        <v>0</v>
      </c>
      <c r="BX148" s="38">
        <f t="shared" ca="1" si="699"/>
        <v>0</v>
      </c>
      <c r="BY148" s="38">
        <f t="shared" ca="1" si="700"/>
        <v>0</v>
      </c>
      <c r="BZ148" s="38">
        <f t="shared" ca="1" si="701"/>
        <v>0</v>
      </c>
      <c r="CA148" s="20">
        <f t="shared" ca="1" si="702"/>
        <v>0</v>
      </c>
      <c r="CB148" s="34">
        <f t="shared" ca="1" si="532"/>
        <v>31.429152183559893</v>
      </c>
      <c r="CC148" s="34">
        <f t="shared" ca="1" si="533"/>
        <v>31.429152183559893</v>
      </c>
      <c r="CD148" s="25">
        <f t="shared" ca="1" si="703"/>
        <v>0</v>
      </c>
      <c r="CE148" s="35">
        <f t="shared" ca="1" si="704"/>
        <v>132.09399999999999</v>
      </c>
      <c r="CF148" s="35">
        <f t="shared" ca="1" si="705"/>
        <v>132.09399999999999</v>
      </c>
      <c r="CG148" s="47">
        <f t="shared" ca="1" si="633"/>
        <v>0</v>
      </c>
      <c r="CJ148" s="5">
        <f t="shared" ca="1" si="548"/>
        <v>47</v>
      </c>
      <c r="CK148" s="5">
        <f t="shared" ca="1" si="549"/>
        <v>41</v>
      </c>
      <c r="CL148" s="66">
        <f t="shared" ca="1" si="706"/>
        <v>0.12765957446808507</v>
      </c>
      <c r="CO148" s="5">
        <f t="shared" ca="1" si="740"/>
        <v>216082</v>
      </c>
      <c r="CP148" s="5">
        <f t="shared" ca="1" si="740"/>
        <v>0</v>
      </c>
      <c r="CQ148" s="5">
        <f t="shared" ca="1" si="740"/>
        <v>17564.8</v>
      </c>
      <c r="CR148" s="5">
        <f t="shared" ca="1" si="740"/>
        <v>70571.5</v>
      </c>
      <c r="CS148" s="5">
        <f t="shared" ca="1" si="740"/>
        <v>0</v>
      </c>
      <c r="CT148" s="5">
        <f t="shared" ca="1" si="740"/>
        <v>0</v>
      </c>
      <c r="CU148" s="5">
        <f t="shared" ca="1" si="740"/>
        <v>0</v>
      </c>
      <c r="CV148" s="5">
        <f t="shared" ca="1" si="740"/>
        <v>50085</v>
      </c>
      <c r="CW148" s="5">
        <f t="shared" ca="1" si="740"/>
        <v>77659.399999999994</v>
      </c>
      <c r="CX148" s="5">
        <f t="shared" ca="1" si="740"/>
        <v>0</v>
      </c>
      <c r="CY148" s="5">
        <f t="shared" ca="1" si="740"/>
        <v>201.45599999999999</v>
      </c>
      <c r="CZ148" s="5">
        <f t="shared" ca="1" si="740"/>
        <v>0</v>
      </c>
      <c r="DA148" s="5"/>
      <c r="DB148" s="5">
        <f t="shared" ca="1" si="741"/>
        <v>1147.43</v>
      </c>
      <c r="DC148" s="5">
        <f t="shared" ca="1" si="741"/>
        <v>75.080799999999996</v>
      </c>
      <c r="DD148" s="5">
        <f t="shared" ca="1" si="741"/>
        <v>0</v>
      </c>
      <c r="DE148" s="5">
        <f t="shared" ca="1" si="741"/>
        <v>0</v>
      </c>
      <c r="DF148" s="5">
        <f t="shared" ca="1" si="741"/>
        <v>0</v>
      </c>
      <c r="DG148" s="5">
        <f t="shared" ca="1" si="741"/>
        <v>0</v>
      </c>
      <c r="DH148" s="5">
        <f t="shared" ca="1" si="741"/>
        <v>1072.3499999999999</v>
      </c>
      <c r="DI148" s="5">
        <f t="shared" ca="1" si="741"/>
        <v>0</v>
      </c>
      <c r="DJ148" s="5">
        <f t="shared" ca="1" si="741"/>
        <v>0</v>
      </c>
      <c r="DK148" s="5">
        <f t="shared" ca="1" si="741"/>
        <v>0</v>
      </c>
      <c r="DL148" s="5">
        <f t="shared" ca="1" si="741"/>
        <v>0</v>
      </c>
      <c r="DM148" s="5">
        <f t="shared" ca="1" si="741"/>
        <v>0</v>
      </c>
      <c r="DN148" s="5"/>
      <c r="DO148" s="5">
        <f t="shared" ref="DO148:DV163" ca="1" si="746">OFFSET(INDIRECT($E$21),$C148,DO$19)</f>
        <v>165.4</v>
      </c>
      <c r="DP148" s="5">
        <f t="shared" ca="1" si="746"/>
        <v>0.51381900000000003</v>
      </c>
      <c r="DQ148" s="5">
        <f t="shared" ca="1" si="746"/>
        <v>40.271599999999999</v>
      </c>
      <c r="DR148" s="5">
        <f t="shared" ca="1" si="746"/>
        <v>68.027799999999999</v>
      </c>
      <c r="DS148" s="5">
        <f t="shared" ca="1" si="746"/>
        <v>0</v>
      </c>
      <c r="DT148" s="5">
        <f t="shared" ca="1" si="746"/>
        <v>0</v>
      </c>
      <c r="DU148" s="5">
        <f t="shared" ca="1" si="746"/>
        <v>6.3344300000000002</v>
      </c>
      <c r="DV148" s="5">
        <f t="shared" ca="1" si="746"/>
        <v>50.252499999999998</v>
      </c>
      <c r="DW148" s="5"/>
      <c r="DX148" s="20">
        <f t="shared" ca="1" si="707"/>
        <v>34.686777483298123</v>
      </c>
      <c r="DY148" s="20">
        <f t="shared" ca="1" si="708"/>
        <v>0.30566500156739174</v>
      </c>
      <c r="DZ148" s="20">
        <f t="shared" ca="1" si="709"/>
        <v>2.4398833046317443</v>
      </c>
      <c r="EA148" s="20">
        <f t="shared" ca="1" si="710"/>
        <v>9.8029140458655455</v>
      </c>
      <c r="EB148" s="20">
        <f t="shared" ca="1" si="711"/>
        <v>0</v>
      </c>
      <c r="EC148" s="20">
        <f t="shared" ca="1" si="712"/>
        <v>0</v>
      </c>
      <c r="ED148" s="20">
        <f t="shared" ca="1" si="713"/>
        <v>4.3656948837890983</v>
      </c>
      <c r="EE148" s="20">
        <f t="shared" ca="1" si="714"/>
        <v>6.9571845573237905</v>
      </c>
      <c r="EF148" s="20">
        <f t="shared" ca="1" si="715"/>
        <v>10.787476857562766</v>
      </c>
      <c r="EG148" s="20">
        <f t="shared" ca="1" si="716"/>
        <v>0</v>
      </c>
      <c r="EH148" s="20">
        <f t="shared" ca="1" si="717"/>
        <v>2.7983759053213965E-2</v>
      </c>
      <c r="EI148" s="5"/>
      <c r="EJ148" s="5"/>
      <c r="EK148" s="5"/>
      <c r="EL148" s="5">
        <f t="shared" ca="1" si="646"/>
        <v>216082</v>
      </c>
      <c r="EM148" s="5">
        <f t="shared" ca="1" si="646"/>
        <v>0</v>
      </c>
      <c r="EN148" s="5">
        <f t="shared" ca="1" si="646"/>
        <v>17564.8</v>
      </c>
      <c r="EO148" s="5">
        <f t="shared" ca="1" si="646"/>
        <v>70571.5</v>
      </c>
      <c r="EP148" s="5">
        <f t="shared" ca="1" si="646"/>
        <v>0</v>
      </c>
      <c r="EQ148" s="5">
        <f t="shared" ca="1" si="646"/>
        <v>0</v>
      </c>
      <c r="ER148" s="5">
        <f t="shared" ca="1" si="646"/>
        <v>0</v>
      </c>
      <c r="ES148" s="5">
        <f t="shared" ca="1" si="646"/>
        <v>50085</v>
      </c>
      <c r="ET148" s="5">
        <f t="shared" ca="1" si="646"/>
        <v>77659.399999999994</v>
      </c>
      <c r="EU148" s="5">
        <f t="shared" ca="1" si="646"/>
        <v>0</v>
      </c>
      <c r="EV148" s="5">
        <f t="shared" ca="1" si="646"/>
        <v>201.45599999999999</v>
      </c>
      <c r="EW148" s="5">
        <f t="shared" ca="1" si="646"/>
        <v>0</v>
      </c>
      <c r="EX148" s="5"/>
      <c r="EY148" s="5">
        <f t="shared" ca="1" si="647"/>
        <v>1147.43</v>
      </c>
      <c r="EZ148" s="5">
        <f t="shared" ca="1" si="647"/>
        <v>75.080799999999996</v>
      </c>
      <c r="FA148" s="5">
        <f t="shared" ca="1" si="647"/>
        <v>0</v>
      </c>
      <c r="FB148" s="5">
        <f t="shared" ca="1" si="647"/>
        <v>0</v>
      </c>
      <c r="FC148" s="5">
        <f t="shared" ca="1" si="647"/>
        <v>0</v>
      </c>
      <c r="FD148" s="5">
        <f t="shared" ca="1" si="647"/>
        <v>0</v>
      </c>
      <c r="FE148" s="5">
        <f t="shared" ca="1" si="647"/>
        <v>1072.3499999999999</v>
      </c>
      <c r="FF148" s="5">
        <f t="shared" ca="1" si="647"/>
        <v>0</v>
      </c>
      <c r="FG148" s="5">
        <f t="shared" ca="1" si="647"/>
        <v>0</v>
      </c>
      <c r="FH148" s="5">
        <f t="shared" ca="1" si="647"/>
        <v>0</v>
      </c>
      <c r="FI148" s="5">
        <f t="shared" ca="1" si="647"/>
        <v>0</v>
      </c>
      <c r="FJ148" s="5">
        <f t="shared" ca="1" si="647"/>
        <v>0</v>
      </c>
      <c r="FK148" s="5"/>
      <c r="FL148" s="5">
        <f t="shared" ca="1" si="742"/>
        <v>165.4</v>
      </c>
      <c r="FM148" s="5">
        <f t="shared" ca="1" si="742"/>
        <v>0.51381900000000003</v>
      </c>
      <c r="FN148" s="5">
        <f t="shared" ca="1" si="742"/>
        <v>40.271599999999999</v>
      </c>
      <c r="FO148" s="5">
        <f t="shared" ca="1" si="742"/>
        <v>68.027799999999999</v>
      </c>
      <c r="FP148" s="5">
        <f t="shared" ca="1" si="742"/>
        <v>0</v>
      </c>
      <c r="FQ148" s="5">
        <f t="shared" ca="1" si="742"/>
        <v>0</v>
      </c>
      <c r="FR148" s="5">
        <f t="shared" ca="1" si="742"/>
        <v>6.3344300000000002</v>
      </c>
      <c r="FS148" s="5">
        <f t="shared" ca="1" si="742"/>
        <v>50.252499999999998</v>
      </c>
      <c r="FT148" s="5"/>
      <c r="FU148" s="20">
        <f t="shared" ca="1" si="718"/>
        <v>34.686777483298123</v>
      </c>
      <c r="FV148" s="20">
        <f t="shared" ca="1" si="719"/>
        <v>0.30566500156739174</v>
      </c>
      <c r="FW148" s="20">
        <f t="shared" ca="1" si="720"/>
        <v>2.4398833046317443</v>
      </c>
      <c r="FX148" s="20">
        <f t="shared" ca="1" si="721"/>
        <v>9.8029140458655455</v>
      </c>
      <c r="FY148" s="20">
        <f t="shared" ca="1" si="722"/>
        <v>0</v>
      </c>
      <c r="FZ148" s="20">
        <f t="shared" ca="1" si="723"/>
        <v>0</v>
      </c>
      <c r="GA148" s="20">
        <f t="shared" ca="1" si="724"/>
        <v>4.3656948837890983</v>
      </c>
      <c r="GB148" s="20">
        <f t="shared" ca="1" si="725"/>
        <v>6.9571845573237905</v>
      </c>
      <c r="GC148" s="20">
        <f t="shared" ca="1" si="726"/>
        <v>10.787476857562766</v>
      </c>
      <c r="GD148" s="20">
        <f t="shared" ca="1" si="727"/>
        <v>0</v>
      </c>
      <c r="GE148" s="20">
        <f t="shared" ca="1" si="728"/>
        <v>2.7983759053213965E-2</v>
      </c>
      <c r="GF148" s="5"/>
      <c r="GG148" s="5"/>
      <c r="GH148" s="5"/>
      <c r="GI148" s="5">
        <f t="shared" ca="1" si="743"/>
        <v>178484</v>
      </c>
      <c r="GJ148" s="5">
        <f t="shared" ca="1" si="743"/>
        <v>2.66676</v>
      </c>
      <c r="GK148" s="5">
        <f t="shared" ca="1" si="743"/>
        <v>35486.199999999997</v>
      </c>
      <c r="GL148" s="5">
        <f t="shared" ca="1" si="743"/>
        <v>16141.7</v>
      </c>
      <c r="GM148" s="5">
        <f t="shared" ca="1" si="743"/>
        <v>0</v>
      </c>
      <c r="GN148" s="5">
        <f t="shared" ca="1" si="743"/>
        <v>938.39200000000005</v>
      </c>
      <c r="GO148" s="5">
        <f t="shared" ca="1" si="743"/>
        <v>0</v>
      </c>
      <c r="GP148" s="5">
        <f t="shared" ca="1" si="743"/>
        <v>47830.8</v>
      </c>
      <c r="GQ148" s="5">
        <f t="shared" ca="1" si="743"/>
        <v>77659.399999999994</v>
      </c>
      <c r="GR148" s="5">
        <f t="shared" ca="1" si="743"/>
        <v>0</v>
      </c>
      <c r="GS148" s="5">
        <f t="shared" ca="1" si="743"/>
        <v>424.5</v>
      </c>
      <c r="GT148" s="5">
        <f t="shared" ca="1" si="743"/>
        <v>0</v>
      </c>
      <c r="GU148" s="5"/>
      <c r="GV148" s="5">
        <f t="shared" ca="1" si="744"/>
        <v>1630.1</v>
      </c>
      <c r="GW148" s="5">
        <f t="shared" ca="1" si="744"/>
        <v>468.887</v>
      </c>
      <c r="GX148" s="5">
        <f t="shared" ca="1" si="744"/>
        <v>0</v>
      </c>
      <c r="GY148" s="5">
        <f t="shared" ca="1" si="744"/>
        <v>0</v>
      </c>
      <c r="GZ148" s="5">
        <f t="shared" ca="1" si="744"/>
        <v>0</v>
      </c>
      <c r="HA148" s="5">
        <f t="shared" ca="1" si="744"/>
        <v>0</v>
      </c>
      <c r="HB148" s="5">
        <f t="shared" ca="1" si="744"/>
        <v>1161.21</v>
      </c>
      <c r="HC148" s="5">
        <f t="shared" ca="1" si="744"/>
        <v>0</v>
      </c>
      <c r="HD148" s="5">
        <f t="shared" ca="1" si="744"/>
        <v>0</v>
      </c>
      <c r="HE148" s="5">
        <f t="shared" ca="1" si="744"/>
        <v>0</v>
      </c>
      <c r="HF148" s="5">
        <f t="shared" ca="1" si="744"/>
        <v>0</v>
      </c>
      <c r="HG148" s="5">
        <f t="shared" ca="1" si="744"/>
        <v>0</v>
      </c>
      <c r="HH148" s="5"/>
      <c r="HI148" s="5">
        <f t="shared" ref="HI148:HP163" ca="1" si="747">OFFSET(INDIRECT($E$21),$C148,HI$19)</f>
        <v>132.09399999999999</v>
      </c>
      <c r="HJ148" s="5">
        <f t="shared" ca="1" si="747"/>
        <v>3.2709299999999999</v>
      </c>
      <c r="HK148" s="5">
        <f t="shared" ca="1" si="747"/>
        <v>56.8142</v>
      </c>
      <c r="HL148" s="5">
        <f t="shared" ca="1" si="747"/>
        <v>16.456499999999998</v>
      </c>
      <c r="HM148" s="5">
        <f t="shared" ca="1" si="747"/>
        <v>0</v>
      </c>
      <c r="HN148" s="5">
        <f t="shared" ca="1" si="747"/>
        <v>0.67428699999999997</v>
      </c>
      <c r="HO148" s="5">
        <f t="shared" ca="1" si="747"/>
        <v>6.85921</v>
      </c>
      <c r="HP148" s="5">
        <f t="shared" ca="1" si="747"/>
        <v>48.018900000000002</v>
      </c>
      <c r="HQ148" s="5"/>
      <c r="HR148" s="20">
        <f t="shared" ca="1" si="535"/>
        <v>31.429152183559893</v>
      </c>
      <c r="HS148" s="20">
        <f t="shared" ca="1" si="536"/>
        <v>1.9092785106570425</v>
      </c>
      <c r="HT148" s="20">
        <f t="shared" ca="1" si="537"/>
        <v>4.9293010409923825</v>
      </c>
      <c r="HU148" s="20">
        <f t="shared" ca="1" si="538"/>
        <v>2.2422039726256053</v>
      </c>
      <c r="HV148" s="20">
        <f t="shared" ca="1" si="539"/>
        <v>0</v>
      </c>
      <c r="HW148" s="20">
        <f t="shared" ca="1" si="540"/>
        <v>0.13034973207779149</v>
      </c>
      <c r="HX148" s="20">
        <f t="shared" ca="1" si="541"/>
        <v>4.7274570392173629</v>
      </c>
      <c r="HY148" s="20">
        <f t="shared" ca="1" si="542"/>
        <v>6.6440591619136029</v>
      </c>
      <c r="HZ148" s="20">
        <f t="shared" ca="1" si="543"/>
        <v>10.787476857562766</v>
      </c>
      <c r="IA148" s="20">
        <f t="shared" ca="1" si="544"/>
        <v>0</v>
      </c>
      <c r="IB148" s="20">
        <f t="shared" ca="1" si="545"/>
        <v>5.8966254259437939E-2</v>
      </c>
      <c r="IC148" s="5"/>
      <c r="ID148" s="5"/>
      <c r="IE148" s="5"/>
      <c r="IF148" s="5">
        <f t="shared" ca="1" si="648"/>
        <v>178484</v>
      </c>
      <c r="IG148" s="5">
        <f t="shared" ca="1" si="648"/>
        <v>2.66676</v>
      </c>
      <c r="IH148" s="5">
        <f t="shared" ca="1" si="648"/>
        <v>35486.199999999997</v>
      </c>
      <c r="II148" s="5">
        <f t="shared" ca="1" si="648"/>
        <v>16141.7</v>
      </c>
      <c r="IJ148" s="5">
        <f t="shared" ca="1" si="648"/>
        <v>0</v>
      </c>
      <c r="IK148" s="5">
        <f t="shared" ca="1" si="648"/>
        <v>938.39200000000005</v>
      </c>
      <c r="IL148" s="5">
        <f t="shared" ca="1" si="648"/>
        <v>0</v>
      </c>
      <c r="IM148" s="5">
        <f t="shared" ca="1" si="648"/>
        <v>47830.8</v>
      </c>
      <c r="IN148" s="5">
        <f t="shared" ca="1" si="648"/>
        <v>77659.399999999994</v>
      </c>
      <c r="IO148" s="5">
        <f t="shared" ca="1" si="648"/>
        <v>0</v>
      </c>
      <c r="IP148" s="5">
        <f t="shared" ca="1" si="648"/>
        <v>424.5</v>
      </c>
      <c r="IQ148" s="5">
        <f t="shared" ca="1" si="648"/>
        <v>0</v>
      </c>
      <c r="IR148" s="5"/>
      <c r="IS148" s="5">
        <f t="shared" ca="1" si="649"/>
        <v>1630.1</v>
      </c>
      <c r="IT148" s="5">
        <f t="shared" ca="1" si="649"/>
        <v>468.887</v>
      </c>
      <c r="IU148" s="5">
        <f t="shared" ca="1" si="649"/>
        <v>0</v>
      </c>
      <c r="IV148" s="5">
        <f t="shared" ca="1" si="649"/>
        <v>0</v>
      </c>
      <c r="IW148" s="5">
        <f t="shared" ca="1" si="649"/>
        <v>0</v>
      </c>
      <c r="IX148" s="5">
        <f t="shared" ca="1" si="649"/>
        <v>0</v>
      </c>
      <c r="IY148" s="5">
        <f t="shared" ca="1" si="649"/>
        <v>1161.21</v>
      </c>
      <c r="IZ148" s="5">
        <f t="shared" ca="1" si="649"/>
        <v>0</v>
      </c>
      <c r="JA148" s="5">
        <f t="shared" ca="1" si="649"/>
        <v>0</v>
      </c>
      <c r="JB148" s="5">
        <f t="shared" ca="1" si="649"/>
        <v>0</v>
      </c>
      <c r="JC148" s="5">
        <f t="shared" ca="1" si="649"/>
        <v>0</v>
      </c>
      <c r="JD148" s="5">
        <f t="shared" ca="1" si="649"/>
        <v>0</v>
      </c>
      <c r="JE148" s="5"/>
      <c r="JF148" s="5">
        <f t="shared" ca="1" si="745"/>
        <v>132.09399999999999</v>
      </c>
      <c r="JG148" s="5">
        <f t="shared" ca="1" si="745"/>
        <v>3.2709299999999999</v>
      </c>
      <c r="JH148" s="5">
        <f t="shared" ca="1" si="745"/>
        <v>56.8142</v>
      </c>
      <c r="JI148" s="5">
        <f t="shared" ca="1" si="745"/>
        <v>16.456499999999998</v>
      </c>
      <c r="JJ148" s="5">
        <f t="shared" ca="1" si="745"/>
        <v>0</v>
      </c>
      <c r="JK148" s="5">
        <f t="shared" ca="1" si="745"/>
        <v>0.67428699999999997</v>
      </c>
      <c r="JL148" s="5">
        <f t="shared" ca="1" si="745"/>
        <v>6.85921</v>
      </c>
      <c r="JM148" s="5">
        <f t="shared" ca="1" si="745"/>
        <v>48.018900000000002</v>
      </c>
      <c r="JN148" s="5"/>
      <c r="JO148" s="20">
        <f t="shared" ca="1" si="729"/>
        <v>31.429152183559893</v>
      </c>
      <c r="JP148" s="20">
        <f t="shared" ca="1" si="730"/>
        <v>1.9092785106570425</v>
      </c>
      <c r="JQ148" s="20">
        <f t="shared" ca="1" si="731"/>
        <v>4.9293010409923825</v>
      </c>
      <c r="JR148" s="20">
        <f t="shared" ca="1" si="732"/>
        <v>2.2422039726256053</v>
      </c>
      <c r="JS148" s="20">
        <f t="shared" ca="1" si="733"/>
        <v>0</v>
      </c>
      <c r="JT148" s="20">
        <f t="shared" ca="1" si="734"/>
        <v>0.13034973207779149</v>
      </c>
      <c r="JU148" s="20">
        <f t="shared" ca="1" si="735"/>
        <v>4.7274570392173629</v>
      </c>
      <c r="JV148" s="20">
        <f t="shared" ca="1" si="736"/>
        <v>6.6440591619136029</v>
      </c>
      <c r="JW148" s="20">
        <f t="shared" ca="1" si="737"/>
        <v>10.787476857562766</v>
      </c>
      <c r="JX148" s="20">
        <f t="shared" ca="1" si="738"/>
        <v>0</v>
      </c>
      <c r="JY148" s="20">
        <f t="shared" ca="1" si="739"/>
        <v>5.8966254259437939E-2</v>
      </c>
    </row>
    <row r="149" spans="1:285" ht="15" customHeight="1" x14ac:dyDescent="0.25">
      <c r="A149" s="5">
        <f>IF('Old Results'!E129='New Results'!E129,'New Results'!E129,"0")</f>
        <v>24563.1</v>
      </c>
      <c r="B149" s="5">
        <f t="shared" si="561"/>
        <v>500</v>
      </c>
      <c r="C149" s="28">
        <f t="shared" ref="C149:C212" si="748">C148+1</f>
        <v>128</v>
      </c>
      <c r="D149" s="43">
        <f>'Old Results'!C129</f>
        <v>512815</v>
      </c>
      <c r="E149" s="43">
        <f>'New Results'!C129</f>
        <v>512815</v>
      </c>
      <c r="F149" s="5">
        <f t="shared" ca="1" si="650"/>
        <v>0</v>
      </c>
      <c r="G149" s="5">
        <f t="shared" ca="1" si="651"/>
        <v>0</v>
      </c>
      <c r="H149" s="5">
        <f t="shared" ca="1" si="652"/>
        <v>0</v>
      </c>
      <c r="I149" s="5">
        <f t="shared" ca="1" si="653"/>
        <v>0</v>
      </c>
      <c r="J149" s="5">
        <f t="shared" ca="1" si="654"/>
        <v>0</v>
      </c>
      <c r="K149" s="5">
        <f t="shared" ca="1" si="655"/>
        <v>0</v>
      </c>
      <c r="L149" s="5">
        <f t="shared" ca="1" si="656"/>
        <v>0</v>
      </c>
      <c r="M149" s="5">
        <f t="shared" ca="1" si="657"/>
        <v>0</v>
      </c>
      <c r="N149" s="5">
        <f t="shared" ca="1" si="658"/>
        <v>0</v>
      </c>
      <c r="O149" s="5">
        <f t="shared" ca="1" si="659"/>
        <v>0</v>
      </c>
      <c r="P149" s="5">
        <f t="shared" ca="1" si="660"/>
        <v>0</v>
      </c>
      <c r="Q149" s="5">
        <f t="shared" ca="1" si="660"/>
        <v>0</v>
      </c>
      <c r="R149" s="5">
        <f t="shared" ca="1" si="661"/>
        <v>0</v>
      </c>
      <c r="S149" s="5">
        <f t="shared" ca="1" si="662"/>
        <v>0</v>
      </c>
      <c r="T149" s="5">
        <f t="shared" ca="1" si="663"/>
        <v>0</v>
      </c>
      <c r="U149" s="5">
        <f t="shared" ca="1" si="664"/>
        <v>0</v>
      </c>
      <c r="V149" s="5">
        <f t="shared" ca="1" si="665"/>
        <v>0</v>
      </c>
      <c r="W149" s="5">
        <f t="shared" ca="1" si="666"/>
        <v>0</v>
      </c>
      <c r="X149" s="5">
        <f t="shared" ca="1" si="667"/>
        <v>0</v>
      </c>
      <c r="Y149" s="5">
        <f t="shared" ca="1" si="668"/>
        <v>0</v>
      </c>
      <c r="Z149" s="5">
        <f t="shared" ca="1" si="669"/>
        <v>0</v>
      </c>
      <c r="AA149" s="5">
        <f t="shared" ca="1" si="670"/>
        <v>0</v>
      </c>
      <c r="AB149" s="5">
        <f t="shared" ca="1" si="671"/>
        <v>0</v>
      </c>
      <c r="AC149" s="5">
        <f t="shared" ca="1" si="671"/>
        <v>0</v>
      </c>
      <c r="AD149" s="38">
        <f t="shared" ca="1" si="672"/>
        <v>0</v>
      </c>
      <c r="AE149" s="38">
        <f t="shared" ca="1" si="673"/>
        <v>0</v>
      </c>
      <c r="AF149" s="38">
        <f t="shared" ca="1" si="674"/>
        <v>0</v>
      </c>
      <c r="AG149" s="38">
        <f t="shared" ca="1" si="675"/>
        <v>0</v>
      </c>
      <c r="AH149" s="38">
        <f t="shared" ca="1" si="676"/>
        <v>0</v>
      </c>
      <c r="AI149" s="38">
        <f t="shared" ca="1" si="677"/>
        <v>0</v>
      </c>
      <c r="AJ149" s="38">
        <f t="shared" ca="1" si="678"/>
        <v>0</v>
      </c>
      <c r="AK149" s="38">
        <f t="shared" ca="1" si="679"/>
        <v>0</v>
      </c>
      <c r="AL149" s="34">
        <f t="shared" ca="1" si="631"/>
        <v>41.941995432172646</v>
      </c>
      <c r="AM149" s="34">
        <f t="shared" ca="1" si="632"/>
        <v>41.941995432172646</v>
      </c>
      <c r="AN149" s="25">
        <f t="shared" ca="1" si="680"/>
        <v>0</v>
      </c>
      <c r="AO149" s="35">
        <f t="shared" ca="1" si="681"/>
        <v>234.57300000000001</v>
      </c>
      <c r="AP149" s="35">
        <f t="shared" ca="1" si="682"/>
        <v>234.57300000000001</v>
      </c>
      <c r="AQ149" s="47">
        <f t="shared" ca="1" si="683"/>
        <v>0</v>
      </c>
      <c r="AR149" s="35">
        <f t="shared" ca="1" si="629"/>
        <v>2.7</v>
      </c>
      <c r="AS149" s="35">
        <f t="shared" ca="1" si="630"/>
        <v>2.7</v>
      </c>
      <c r="AT149" s="49">
        <f t="shared" ca="1" si="547"/>
        <v>0</v>
      </c>
      <c r="AU149" s="5"/>
      <c r="AV149" s="5">
        <f t="shared" ca="1" si="520"/>
        <v>0</v>
      </c>
      <c r="AW149" s="5">
        <f t="shared" ca="1" si="521"/>
        <v>0</v>
      </c>
      <c r="AX149" s="5">
        <f t="shared" ca="1" si="522"/>
        <v>0</v>
      </c>
      <c r="AY149" s="5">
        <f t="shared" ca="1" si="523"/>
        <v>0</v>
      </c>
      <c r="AZ149" s="5">
        <f t="shared" ca="1" si="524"/>
        <v>0</v>
      </c>
      <c r="BA149" s="5">
        <f t="shared" ca="1" si="525"/>
        <v>0</v>
      </c>
      <c r="BB149" s="5">
        <f t="shared" ca="1" si="526"/>
        <v>0</v>
      </c>
      <c r="BC149" s="5">
        <f t="shared" ca="1" si="527"/>
        <v>0</v>
      </c>
      <c r="BD149" s="5">
        <f t="shared" ca="1" si="528"/>
        <v>0</v>
      </c>
      <c r="BE149" s="5">
        <f t="shared" ca="1" si="529"/>
        <v>0</v>
      </c>
      <c r="BF149" s="5">
        <f t="shared" ca="1" si="530"/>
        <v>0</v>
      </c>
      <c r="BG149" s="5">
        <f t="shared" ca="1" si="531"/>
        <v>0</v>
      </c>
      <c r="BH149" s="5">
        <f t="shared" ca="1" si="684"/>
        <v>0</v>
      </c>
      <c r="BI149" s="5">
        <f t="shared" ca="1" si="685"/>
        <v>0</v>
      </c>
      <c r="BJ149" s="5">
        <f t="shared" ca="1" si="686"/>
        <v>0</v>
      </c>
      <c r="BK149" s="5">
        <f t="shared" ca="1" si="687"/>
        <v>0</v>
      </c>
      <c r="BL149" s="5">
        <f t="shared" ca="1" si="688"/>
        <v>0</v>
      </c>
      <c r="BM149" s="5">
        <f t="shared" ca="1" si="689"/>
        <v>0</v>
      </c>
      <c r="BN149" s="5">
        <f t="shared" ca="1" si="690"/>
        <v>0</v>
      </c>
      <c r="BO149" s="5">
        <f t="shared" ca="1" si="691"/>
        <v>0</v>
      </c>
      <c r="BP149" s="5">
        <f t="shared" ca="1" si="692"/>
        <v>0</v>
      </c>
      <c r="BQ149" s="5">
        <f t="shared" ca="1" si="693"/>
        <v>0</v>
      </c>
      <c r="BR149" s="5">
        <f t="shared" ca="1" si="694"/>
        <v>0</v>
      </c>
      <c r="BS149" s="5">
        <f t="shared" ca="1" si="694"/>
        <v>0</v>
      </c>
      <c r="BT149" s="38">
        <f t="shared" ca="1" si="695"/>
        <v>0</v>
      </c>
      <c r="BU149" s="38">
        <f t="shared" ca="1" si="696"/>
        <v>0</v>
      </c>
      <c r="BV149" s="38">
        <f t="shared" ca="1" si="697"/>
        <v>0</v>
      </c>
      <c r="BW149" s="38">
        <f t="shared" ca="1" si="698"/>
        <v>0</v>
      </c>
      <c r="BX149" s="38">
        <f t="shared" ca="1" si="699"/>
        <v>0</v>
      </c>
      <c r="BY149" s="38">
        <f t="shared" ca="1" si="700"/>
        <v>0</v>
      </c>
      <c r="BZ149" s="38">
        <f t="shared" ca="1" si="701"/>
        <v>0</v>
      </c>
      <c r="CA149" s="20">
        <f t="shared" ca="1" si="702"/>
        <v>0</v>
      </c>
      <c r="CB149" s="34">
        <f t="shared" ca="1" si="532"/>
        <v>43.228191555626125</v>
      </c>
      <c r="CC149" s="34">
        <f t="shared" ca="1" si="533"/>
        <v>43.228191555626125</v>
      </c>
      <c r="CD149" s="25">
        <f t="shared" ca="1" si="703"/>
        <v>0</v>
      </c>
      <c r="CE149" s="35">
        <f t="shared" ca="1" si="704"/>
        <v>237.239</v>
      </c>
      <c r="CF149" s="35">
        <f t="shared" ca="1" si="705"/>
        <v>237.239</v>
      </c>
      <c r="CG149" s="47">
        <f t="shared" ca="1" si="633"/>
        <v>0</v>
      </c>
      <c r="CJ149" s="5">
        <f t="shared" ca="1" si="548"/>
        <v>93</v>
      </c>
      <c r="CK149" s="5">
        <f t="shared" ca="1" si="549"/>
        <v>84</v>
      </c>
      <c r="CL149" s="66">
        <f t="shared" ca="1" si="706"/>
        <v>9.6774193548387122E-2</v>
      </c>
      <c r="CO149" s="5">
        <f t="shared" ca="1" si="740"/>
        <v>270319</v>
      </c>
      <c r="CP149" s="5">
        <f t="shared" ca="1" si="740"/>
        <v>0</v>
      </c>
      <c r="CQ149" s="5">
        <f t="shared" ca="1" si="740"/>
        <v>97541.1</v>
      </c>
      <c r="CR149" s="5">
        <f t="shared" ca="1" si="740"/>
        <v>36128.1</v>
      </c>
      <c r="CS149" s="5">
        <f t="shared" ca="1" si="740"/>
        <v>0</v>
      </c>
      <c r="CT149" s="5">
        <f t="shared" ca="1" si="740"/>
        <v>0</v>
      </c>
      <c r="CU149" s="5">
        <f t="shared" ca="1" si="740"/>
        <v>0</v>
      </c>
      <c r="CV149" s="5">
        <f t="shared" ca="1" si="740"/>
        <v>58788</v>
      </c>
      <c r="CW149" s="5">
        <f t="shared" ca="1" si="740"/>
        <v>77659.399999999994</v>
      </c>
      <c r="CX149" s="5">
        <f t="shared" ca="1" si="740"/>
        <v>0</v>
      </c>
      <c r="CY149" s="5">
        <f t="shared" ca="1" si="740"/>
        <v>202.15199999999999</v>
      </c>
      <c r="CZ149" s="5">
        <f t="shared" ca="1" si="740"/>
        <v>0</v>
      </c>
      <c r="DA149" s="5"/>
      <c r="DB149" s="5">
        <f t="shared" ca="1" si="741"/>
        <v>1078.97</v>
      </c>
      <c r="DC149" s="5">
        <f t="shared" ca="1" si="741"/>
        <v>135.637</v>
      </c>
      <c r="DD149" s="5">
        <f t="shared" ca="1" si="741"/>
        <v>0</v>
      </c>
      <c r="DE149" s="5">
        <f t="shared" ca="1" si="741"/>
        <v>0</v>
      </c>
      <c r="DF149" s="5">
        <f t="shared" ca="1" si="741"/>
        <v>0</v>
      </c>
      <c r="DG149" s="5">
        <f t="shared" ca="1" si="741"/>
        <v>0</v>
      </c>
      <c r="DH149" s="5">
        <f t="shared" ca="1" si="741"/>
        <v>943.33199999999999</v>
      </c>
      <c r="DI149" s="5">
        <f t="shared" ca="1" si="741"/>
        <v>0</v>
      </c>
      <c r="DJ149" s="5">
        <f t="shared" ca="1" si="741"/>
        <v>0</v>
      </c>
      <c r="DK149" s="5">
        <f t="shared" ca="1" si="741"/>
        <v>0</v>
      </c>
      <c r="DL149" s="5">
        <f t="shared" ca="1" si="741"/>
        <v>0</v>
      </c>
      <c r="DM149" s="5">
        <f t="shared" ca="1" si="741"/>
        <v>0</v>
      </c>
      <c r="DN149" s="5"/>
      <c r="DO149" s="5">
        <f t="shared" ca="1" si="746"/>
        <v>234.57300000000001</v>
      </c>
      <c r="DP149" s="5">
        <f t="shared" ca="1" si="746"/>
        <v>0.95103899999999997</v>
      </c>
      <c r="DQ149" s="5">
        <f t="shared" ca="1" si="746"/>
        <v>132.12700000000001</v>
      </c>
      <c r="DR149" s="5">
        <f t="shared" ca="1" si="746"/>
        <v>38.2776</v>
      </c>
      <c r="DS149" s="5">
        <f t="shared" ca="1" si="746"/>
        <v>0</v>
      </c>
      <c r="DT149" s="5">
        <f t="shared" ca="1" si="746"/>
        <v>0</v>
      </c>
      <c r="DU149" s="5">
        <f t="shared" ca="1" si="746"/>
        <v>5.5724799999999997</v>
      </c>
      <c r="DV149" s="5">
        <f t="shared" ca="1" si="746"/>
        <v>57.645299999999999</v>
      </c>
      <c r="DW149" s="5"/>
      <c r="DX149" s="20">
        <f t="shared" ca="1" si="707"/>
        <v>41.941995432172646</v>
      </c>
      <c r="DY149" s="20">
        <f t="shared" ca="1" si="708"/>
        <v>0.55219821602322183</v>
      </c>
      <c r="DZ149" s="20">
        <f t="shared" ca="1" si="709"/>
        <v>13.54919506088401</v>
      </c>
      <c r="EA149" s="20">
        <f t="shared" ca="1" si="710"/>
        <v>5.0184657962553585</v>
      </c>
      <c r="EB149" s="20">
        <f t="shared" ca="1" si="711"/>
        <v>0</v>
      </c>
      <c r="EC149" s="20">
        <f t="shared" ca="1" si="712"/>
        <v>0</v>
      </c>
      <c r="ED149" s="20">
        <f t="shared" ca="1" si="713"/>
        <v>3.840443592217595</v>
      </c>
      <c r="EE149" s="20">
        <f t="shared" ca="1" si="714"/>
        <v>8.1660969503035048</v>
      </c>
      <c r="EF149" s="20">
        <f t="shared" ca="1" si="715"/>
        <v>10.787476857562766</v>
      </c>
      <c r="EG149" s="20">
        <f t="shared" ca="1" si="716"/>
        <v>0</v>
      </c>
      <c r="EH149" s="20">
        <f t="shared" ca="1" si="717"/>
        <v>2.8080438706840748E-2</v>
      </c>
      <c r="EI149" s="5"/>
      <c r="EJ149" s="5"/>
      <c r="EK149" s="5"/>
      <c r="EL149" s="5">
        <f t="shared" ca="1" si="646"/>
        <v>270319</v>
      </c>
      <c r="EM149" s="5">
        <f t="shared" ca="1" si="646"/>
        <v>0</v>
      </c>
      <c r="EN149" s="5">
        <f t="shared" ca="1" si="646"/>
        <v>97541.1</v>
      </c>
      <c r="EO149" s="5">
        <f t="shared" ca="1" si="646"/>
        <v>36128.1</v>
      </c>
      <c r="EP149" s="5">
        <f t="shared" ca="1" si="646"/>
        <v>0</v>
      </c>
      <c r="EQ149" s="5">
        <f t="shared" ca="1" si="646"/>
        <v>0</v>
      </c>
      <c r="ER149" s="5">
        <f t="shared" ca="1" si="646"/>
        <v>0</v>
      </c>
      <c r="ES149" s="5">
        <f t="shared" ca="1" si="646"/>
        <v>58788</v>
      </c>
      <c r="ET149" s="5">
        <f t="shared" ca="1" si="646"/>
        <v>77659.399999999994</v>
      </c>
      <c r="EU149" s="5">
        <f t="shared" ca="1" si="646"/>
        <v>0</v>
      </c>
      <c r="EV149" s="5">
        <f t="shared" ca="1" si="646"/>
        <v>202.15199999999999</v>
      </c>
      <c r="EW149" s="5">
        <f t="shared" ca="1" si="646"/>
        <v>0</v>
      </c>
      <c r="EX149" s="5"/>
      <c r="EY149" s="5">
        <f t="shared" ca="1" si="647"/>
        <v>1078.97</v>
      </c>
      <c r="EZ149" s="5">
        <f t="shared" ca="1" si="647"/>
        <v>135.637</v>
      </c>
      <c r="FA149" s="5">
        <f t="shared" ca="1" si="647"/>
        <v>0</v>
      </c>
      <c r="FB149" s="5">
        <f t="shared" ca="1" si="647"/>
        <v>0</v>
      </c>
      <c r="FC149" s="5">
        <f t="shared" ca="1" si="647"/>
        <v>0</v>
      </c>
      <c r="FD149" s="5">
        <f t="shared" ca="1" si="647"/>
        <v>0</v>
      </c>
      <c r="FE149" s="5">
        <f t="shared" ca="1" si="647"/>
        <v>943.33199999999999</v>
      </c>
      <c r="FF149" s="5">
        <f t="shared" ca="1" si="647"/>
        <v>0</v>
      </c>
      <c r="FG149" s="5">
        <f t="shared" ca="1" si="647"/>
        <v>0</v>
      </c>
      <c r="FH149" s="5">
        <f t="shared" ca="1" si="647"/>
        <v>0</v>
      </c>
      <c r="FI149" s="5">
        <f t="shared" ca="1" si="647"/>
        <v>0</v>
      </c>
      <c r="FJ149" s="5">
        <f t="shared" ca="1" si="647"/>
        <v>0</v>
      </c>
      <c r="FK149" s="5"/>
      <c r="FL149" s="5">
        <f t="shared" ca="1" si="742"/>
        <v>234.57300000000001</v>
      </c>
      <c r="FM149" s="5">
        <f t="shared" ca="1" si="742"/>
        <v>0.95103899999999997</v>
      </c>
      <c r="FN149" s="5">
        <f t="shared" ca="1" si="742"/>
        <v>132.12700000000001</v>
      </c>
      <c r="FO149" s="5">
        <f t="shared" ca="1" si="742"/>
        <v>38.2776</v>
      </c>
      <c r="FP149" s="5">
        <f t="shared" ca="1" si="742"/>
        <v>0</v>
      </c>
      <c r="FQ149" s="5">
        <f t="shared" ca="1" si="742"/>
        <v>0</v>
      </c>
      <c r="FR149" s="5">
        <f t="shared" ca="1" si="742"/>
        <v>5.5724799999999997</v>
      </c>
      <c r="FS149" s="5">
        <f t="shared" ca="1" si="742"/>
        <v>57.645299999999999</v>
      </c>
      <c r="FT149" s="5"/>
      <c r="FU149" s="20">
        <f t="shared" ca="1" si="718"/>
        <v>41.941995432172646</v>
      </c>
      <c r="FV149" s="20">
        <f t="shared" ca="1" si="719"/>
        <v>0.55219821602322183</v>
      </c>
      <c r="FW149" s="20">
        <f t="shared" ca="1" si="720"/>
        <v>13.54919506088401</v>
      </c>
      <c r="FX149" s="20">
        <f t="shared" ca="1" si="721"/>
        <v>5.0184657962553585</v>
      </c>
      <c r="FY149" s="20">
        <f t="shared" ca="1" si="722"/>
        <v>0</v>
      </c>
      <c r="FZ149" s="20">
        <f t="shared" ca="1" si="723"/>
        <v>0</v>
      </c>
      <c r="GA149" s="20">
        <f t="shared" ca="1" si="724"/>
        <v>3.840443592217595</v>
      </c>
      <c r="GB149" s="20">
        <f t="shared" ca="1" si="725"/>
        <v>8.1660969503035048</v>
      </c>
      <c r="GC149" s="20">
        <f t="shared" ca="1" si="726"/>
        <v>10.787476857562766</v>
      </c>
      <c r="GD149" s="20">
        <f t="shared" ca="1" si="727"/>
        <v>0</v>
      </c>
      <c r="GE149" s="20">
        <f t="shared" ca="1" si="728"/>
        <v>2.8080438706840748E-2</v>
      </c>
      <c r="GF149" s="5"/>
      <c r="GG149" s="5"/>
      <c r="GH149" s="5"/>
      <c r="GI149" s="5">
        <f t="shared" ca="1" si="743"/>
        <v>270166</v>
      </c>
      <c r="GJ149" s="5">
        <f t="shared" ca="1" si="743"/>
        <v>2.1831</v>
      </c>
      <c r="GK149" s="5">
        <f t="shared" ca="1" si="743"/>
        <v>113628</v>
      </c>
      <c r="GL149" s="5">
        <f t="shared" ca="1" si="743"/>
        <v>21329.1</v>
      </c>
      <c r="GM149" s="5">
        <f t="shared" ca="1" si="743"/>
        <v>0</v>
      </c>
      <c r="GN149" s="5">
        <f t="shared" ca="1" si="743"/>
        <v>619.00199999999995</v>
      </c>
      <c r="GO149" s="5">
        <f t="shared" ca="1" si="743"/>
        <v>0</v>
      </c>
      <c r="GP149" s="5">
        <f t="shared" ca="1" si="743"/>
        <v>56504.6</v>
      </c>
      <c r="GQ149" s="5">
        <f t="shared" ca="1" si="743"/>
        <v>77659.399999999994</v>
      </c>
      <c r="GR149" s="5">
        <f t="shared" ca="1" si="743"/>
        <v>0</v>
      </c>
      <c r="GS149" s="5">
        <f t="shared" ca="1" si="743"/>
        <v>424.5</v>
      </c>
      <c r="GT149" s="5">
        <f t="shared" ca="1" si="743"/>
        <v>0</v>
      </c>
      <c r="GU149" s="5"/>
      <c r="GV149" s="5">
        <f t="shared" ca="1" si="744"/>
        <v>1400.12</v>
      </c>
      <c r="GW149" s="5">
        <f t="shared" ca="1" si="744"/>
        <v>376.00099999999998</v>
      </c>
      <c r="GX149" s="5">
        <f t="shared" ca="1" si="744"/>
        <v>0</v>
      </c>
      <c r="GY149" s="5">
        <f t="shared" ca="1" si="744"/>
        <v>0</v>
      </c>
      <c r="GZ149" s="5">
        <f t="shared" ca="1" si="744"/>
        <v>0</v>
      </c>
      <c r="HA149" s="5">
        <f t="shared" ca="1" si="744"/>
        <v>0</v>
      </c>
      <c r="HB149" s="5">
        <f t="shared" ca="1" si="744"/>
        <v>1024.1199999999999</v>
      </c>
      <c r="HC149" s="5">
        <f t="shared" ca="1" si="744"/>
        <v>0</v>
      </c>
      <c r="HD149" s="5">
        <f t="shared" ca="1" si="744"/>
        <v>0</v>
      </c>
      <c r="HE149" s="5">
        <f t="shared" ca="1" si="744"/>
        <v>0</v>
      </c>
      <c r="HF149" s="5">
        <f t="shared" ca="1" si="744"/>
        <v>0</v>
      </c>
      <c r="HG149" s="5">
        <f t="shared" ca="1" si="744"/>
        <v>0</v>
      </c>
      <c r="HH149" s="5"/>
      <c r="HI149" s="5">
        <f t="shared" ca="1" si="747"/>
        <v>237.239</v>
      </c>
      <c r="HJ149" s="5">
        <f t="shared" ca="1" si="747"/>
        <v>2.6515399999999998</v>
      </c>
      <c r="HK149" s="5">
        <f t="shared" ca="1" si="747"/>
        <v>149.78899999999999</v>
      </c>
      <c r="HL149" s="5">
        <f t="shared" ca="1" si="747"/>
        <v>22.7423</v>
      </c>
      <c r="HM149" s="5">
        <f t="shared" ca="1" si="747"/>
        <v>0</v>
      </c>
      <c r="HN149" s="5">
        <f t="shared" ca="1" si="747"/>
        <v>0.43564900000000001</v>
      </c>
      <c r="HO149" s="5">
        <f t="shared" ca="1" si="747"/>
        <v>6.0484799999999996</v>
      </c>
      <c r="HP149" s="5">
        <f t="shared" ca="1" si="747"/>
        <v>55.572099999999999</v>
      </c>
      <c r="HQ149" s="5"/>
      <c r="HR149" s="20">
        <f t="shared" ca="1" si="535"/>
        <v>43.228191555626125</v>
      </c>
      <c r="HS149" s="20">
        <f t="shared" ca="1" si="536"/>
        <v>1.5310587318864477</v>
      </c>
      <c r="HT149" s="20">
        <f t="shared" ca="1" si="537"/>
        <v>15.783786899861989</v>
      </c>
      <c r="HU149" s="20">
        <f t="shared" ca="1" si="538"/>
        <v>2.9627729887514196</v>
      </c>
      <c r="HV149" s="20">
        <f t="shared" ca="1" si="539"/>
        <v>0</v>
      </c>
      <c r="HW149" s="20">
        <f t="shared" ca="1" si="540"/>
        <v>8.5984050221673977E-2</v>
      </c>
      <c r="HX149" s="20">
        <f t="shared" ca="1" si="541"/>
        <v>4.1693434460634036</v>
      </c>
      <c r="HY149" s="20">
        <f t="shared" ca="1" si="542"/>
        <v>7.8489154544825368</v>
      </c>
      <c r="HZ149" s="20">
        <f t="shared" ca="1" si="543"/>
        <v>10.787476857562766</v>
      </c>
      <c r="IA149" s="20">
        <f t="shared" ca="1" si="544"/>
        <v>0</v>
      </c>
      <c r="IB149" s="20">
        <f t="shared" ca="1" si="545"/>
        <v>5.8966254259437939E-2</v>
      </c>
      <c r="IC149" s="5"/>
      <c r="ID149" s="5"/>
      <c r="IE149" s="5"/>
      <c r="IF149" s="5">
        <f t="shared" ca="1" si="648"/>
        <v>270166</v>
      </c>
      <c r="IG149" s="5">
        <f t="shared" ca="1" si="648"/>
        <v>2.1831</v>
      </c>
      <c r="IH149" s="5">
        <f t="shared" ca="1" si="648"/>
        <v>113628</v>
      </c>
      <c r="II149" s="5">
        <f t="shared" ca="1" si="648"/>
        <v>21329.1</v>
      </c>
      <c r="IJ149" s="5">
        <f t="shared" ca="1" si="648"/>
        <v>0</v>
      </c>
      <c r="IK149" s="5">
        <f t="shared" ca="1" si="648"/>
        <v>619.00199999999995</v>
      </c>
      <c r="IL149" s="5">
        <f t="shared" ca="1" si="648"/>
        <v>0</v>
      </c>
      <c r="IM149" s="5">
        <f t="shared" ca="1" si="648"/>
        <v>56504.6</v>
      </c>
      <c r="IN149" s="5">
        <f t="shared" ca="1" si="648"/>
        <v>77659.399999999994</v>
      </c>
      <c r="IO149" s="5">
        <f t="shared" ca="1" si="648"/>
        <v>0</v>
      </c>
      <c r="IP149" s="5">
        <f t="shared" ca="1" si="648"/>
        <v>424.5</v>
      </c>
      <c r="IQ149" s="5">
        <f t="shared" ca="1" si="648"/>
        <v>0</v>
      </c>
      <c r="IR149" s="5"/>
      <c r="IS149" s="5">
        <f t="shared" ca="1" si="649"/>
        <v>1400.12</v>
      </c>
      <c r="IT149" s="5">
        <f t="shared" ca="1" si="649"/>
        <v>376.00099999999998</v>
      </c>
      <c r="IU149" s="5">
        <f t="shared" ca="1" si="649"/>
        <v>0</v>
      </c>
      <c r="IV149" s="5">
        <f t="shared" ca="1" si="649"/>
        <v>0</v>
      </c>
      <c r="IW149" s="5">
        <f t="shared" ca="1" si="649"/>
        <v>0</v>
      </c>
      <c r="IX149" s="5">
        <f t="shared" ca="1" si="649"/>
        <v>0</v>
      </c>
      <c r="IY149" s="5">
        <f t="shared" ca="1" si="649"/>
        <v>1024.1199999999999</v>
      </c>
      <c r="IZ149" s="5">
        <f t="shared" ca="1" si="649"/>
        <v>0</v>
      </c>
      <c r="JA149" s="5">
        <f t="shared" ca="1" si="649"/>
        <v>0</v>
      </c>
      <c r="JB149" s="5">
        <f t="shared" ca="1" si="649"/>
        <v>0</v>
      </c>
      <c r="JC149" s="5">
        <f t="shared" ca="1" si="649"/>
        <v>0</v>
      </c>
      <c r="JD149" s="5">
        <f t="shared" ca="1" si="649"/>
        <v>0</v>
      </c>
      <c r="JE149" s="5"/>
      <c r="JF149" s="5">
        <f t="shared" ca="1" si="745"/>
        <v>237.239</v>
      </c>
      <c r="JG149" s="5">
        <f t="shared" ca="1" si="745"/>
        <v>2.6515399999999998</v>
      </c>
      <c r="JH149" s="5">
        <f t="shared" ca="1" si="745"/>
        <v>149.78899999999999</v>
      </c>
      <c r="JI149" s="5">
        <f t="shared" ca="1" si="745"/>
        <v>22.7423</v>
      </c>
      <c r="JJ149" s="5">
        <f t="shared" ca="1" si="745"/>
        <v>0</v>
      </c>
      <c r="JK149" s="5">
        <f t="shared" ca="1" si="745"/>
        <v>0.43564900000000001</v>
      </c>
      <c r="JL149" s="5">
        <f t="shared" ca="1" si="745"/>
        <v>6.0484799999999996</v>
      </c>
      <c r="JM149" s="5">
        <f t="shared" ca="1" si="745"/>
        <v>55.572099999999999</v>
      </c>
      <c r="JN149" s="5"/>
      <c r="JO149" s="20">
        <f t="shared" ca="1" si="729"/>
        <v>43.228191555626125</v>
      </c>
      <c r="JP149" s="20">
        <f t="shared" ca="1" si="730"/>
        <v>1.5310587318864477</v>
      </c>
      <c r="JQ149" s="20">
        <f t="shared" ca="1" si="731"/>
        <v>15.783786899861989</v>
      </c>
      <c r="JR149" s="20">
        <f t="shared" ca="1" si="732"/>
        <v>2.9627729887514196</v>
      </c>
      <c r="JS149" s="20">
        <f t="shared" ca="1" si="733"/>
        <v>0</v>
      </c>
      <c r="JT149" s="20">
        <f t="shared" ca="1" si="734"/>
        <v>8.5984050221673977E-2</v>
      </c>
      <c r="JU149" s="20">
        <f t="shared" ca="1" si="735"/>
        <v>4.1693434460634036</v>
      </c>
      <c r="JV149" s="20">
        <f t="shared" ca="1" si="736"/>
        <v>7.8489154544825368</v>
      </c>
      <c r="JW149" s="20">
        <f t="shared" ca="1" si="737"/>
        <v>10.787476857562766</v>
      </c>
      <c r="JX149" s="20">
        <f t="shared" ca="1" si="738"/>
        <v>0</v>
      </c>
      <c r="JY149" s="20">
        <f t="shared" ca="1" si="739"/>
        <v>5.8966254259437939E-2</v>
      </c>
    </row>
    <row r="150" spans="1:285" ht="15" customHeight="1" x14ac:dyDescent="0.25">
      <c r="A150" s="5">
        <f>IF('Old Results'!E130='New Results'!E130,'New Results'!E130,"0")</f>
        <v>24563.1</v>
      </c>
      <c r="B150" s="5">
        <f t="shared" si="561"/>
        <v>500</v>
      </c>
      <c r="C150" s="28">
        <f t="shared" si="748"/>
        <v>129</v>
      </c>
      <c r="D150" s="43">
        <f>'Old Results'!C130</f>
        <v>513006</v>
      </c>
      <c r="E150" s="43">
        <f>'New Results'!C130</f>
        <v>513006</v>
      </c>
      <c r="F150" s="5">
        <f t="shared" ca="1" si="650"/>
        <v>0</v>
      </c>
      <c r="G150" s="5">
        <f t="shared" ca="1" si="651"/>
        <v>0</v>
      </c>
      <c r="H150" s="5">
        <f t="shared" ca="1" si="652"/>
        <v>0</v>
      </c>
      <c r="I150" s="5">
        <f t="shared" ca="1" si="653"/>
        <v>0</v>
      </c>
      <c r="J150" s="5">
        <f t="shared" ca="1" si="654"/>
        <v>0</v>
      </c>
      <c r="K150" s="5">
        <f t="shared" ca="1" si="655"/>
        <v>0</v>
      </c>
      <c r="L150" s="5">
        <f t="shared" ca="1" si="656"/>
        <v>0</v>
      </c>
      <c r="M150" s="5">
        <f t="shared" ca="1" si="657"/>
        <v>0</v>
      </c>
      <c r="N150" s="5">
        <f t="shared" ca="1" si="658"/>
        <v>0</v>
      </c>
      <c r="O150" s="5">
        <f t="shared" ca="1" si="659"/>
        <v>0</v>
      </c>
      <c r="P150" s="5">
        <f t="shared" ca="1" si="660"/>
        <v>0</v>
      </c>
      <c r="Q150" s="5">
        <f t="shared" ca="1" si="660"/>
        <v>0</v>
      </c>
      <c r="R150" s="5">
        <f t="shared" ca="1" si="661"/>
        <v>0</v>
      </c>
      <c r="S150" s="5">
        <f t="shared" ca="1" si="662"/>
        <v>0</v>
      </c>
      <c r="T150" s="5">
        <f t="shared" ca="1" si="663"/>
        <v>0</v>
      </c>
      <c r="U150" s="5">
        <f t="shared" ca="1" si="664"/>
        <v>0</v>
      </c>
      <c r="V150" s="5">
        <f t="shared" ca="1" si="665"/>
        <v>0</v>
      </c>
      <c r="W150" s="5">
        <f t="shared" ca="1" si="666"/>
        <v>0</v>
      </c>
      <c r="X150" s="5">
        <f t="shared" ca="1" si="667"/>
        <v>0</v>
      </c>
      <c r="Y150" s="5">
        <f t="shared" ca="1" si="668"/>
        <v>0</v>
      </c>
      <c r="Z150" s="5">
        <f t="shared" ca="1" si="669"/>
        <v>0</v>
      </c>
      <c r="AA150" s="5">
        <f t="shared" ca="1" si="670"/>
        <v>0</v>
      </c>
      <c r="AB150" s="5">
        <f t="shared" ca="1" si="671"/>
        <v>0</v>
      </c>
      <c r="AC150" s="5">
        <f t="shared" ca="1" si="671"/>
        <v>0</v>
      </c>
      <c r="AD150" s="38">
        <f t="shared" ca="1" si="672"/>
        <v>0</v>
      </c>
      <c r="AE150" s="38">
        <f t="shared" ca="1" si="673"/>
        <v>0</v>
      </c>
      <c r="AF150" s="38">
        <f t="shared" ca="1" si="674"/>
        <v>0</v>
      </c>
      <c r="AG150" s="38">
        <f t="shared" ca="1" si="675"/>
        <v>0</v>
      </c>
      <c r="AH150" s="38">
        <f t="shared" ca="1" si="676"/>
        <v>0</v>
      </c>
      <c r="AI150" s="38">
        <f t="shared" ca="1" si="677"/>
        <v>0</v>
      </c>
      <c r="AJ150" s="38">
        <f t="shared" ca="1" si="678"/>
        <v>0</v>
      </c>
      <c r="AK150" s="38">
        <f t="shared" ca="1" si="679"/>
        <v>0</v>
      </c>
      <c r="AL150" s="34">
        <f t="shared" ca="1" si="631"/>
        <v>30.412897720564587</v>
      </c>
      <c r="AM150" s="34">
        <f t="shared" ca="1" si="632"/>
        <v>30.412897720564587</v>
      </c>
      <c r="AN150" s="25">
        <f t="shared" ca="1" si="680"/>
        <v>0</v>
      </c>
      <c r="AO150" s="35">
        <f t="shared" ca="1" si="681"/>
        <v>128.59299999999999</v>
      </c>
      <c r="AP150" s="35">
        <f t="shared" ca="1" si="682"/>
        <v>128.59299999999999</v>
      </c>
      <c r="AQ150" s="47">
        <f t="shared" ca="1" si="683"/>
        <v>0</v>
      </c>
      <c r="AR150" s="35">
        <f t="shared" ca="1" si="629"/>
        <v>13.4</v>
      </c>
      <c r="AS150" s="35">
        <f t="shared" ca="1" si="630"/>
        <v>13.4</v>
      </c>
      <c r="AT150" s="49">
        <f t="shared" ca="1" si="547"/>
        <v>0</v>
      </c>
      <c r="AU150" s="5"/>
      <c r="AV150" s="5">
        <f t="shared" ca="1" si="520"/>
        <v>0</v>
      </c>
      <c r="AW150" s="5">
        <f t="shared" ca="1" si="521"/>
        <v>0</v>
      </c>
      <c r="AX150" s="5">
        <f t="shared" ca="1" si="522"/>
        <v>0</v>
      </c>
      <c r="AY150" s="5">
        <f t="shared" ca="1" si="523"/>
        <v>0</v>
      </c>
      <c r="AZ150" s="5">
        <f t="shared" ca="1" si="524"/>
        <v>0</v>
      </c>
      <c r="BA150" s="5">
        <f t="shared" ca="1" si="525"/>
        <v>0</v>
      </c>
      <c r="BB150" s="5">
        <f t="shared" ca="1" si="526"/>
        <v>0</v>
      </c>
      <c r="BC150" s="5">
        <f t="shared" ca="1" si="527"/>
        <v>0</v>
      </c>
      <c r="BD150" s="5">
        <f t="shared" ca="1" si="528"/>
        <v>0</v>
      </c>
      <c r="BE150" s="5">
        <f t="shared" ca="1" si="529"/>
        <v>0</v>
      </c>
      <c r="BF150" s="5">
        <f t="shared" ca="1" si="530"/>
        <v>0</v>
      </c>
      <c r="BG150" s="5">
        <f t="shared" ca="1" si="531"/>
        <v>0</v>
      </c>
      <c r="BH150" s="5">
        <f t="shared" ca="1" si="684"/>
        <v>0</v>
      </c>
      <c r="BI150" s="5">
        <f t="shared" ca="1" si="685"/>
        <v>0</v>
      </c>
      <c r="BJ150" s="5">
        <f t="shared" ca="1" si="686"/>
        <v>0</v>
      </c>
      <c r="BK150" s="5">
        <f t="shared" ca="1" si="687"/>
        <v>0</v>
      </c>
      <c r="BL150" s="5">
        <f t="shared" ca="1" si="688"/>
        <v>0</v>
      </c>
      <c r="BM150" s="5">
        <f t="shared" ca="1" si="689"/>
        <v>0</v>
      </c>
      <c r="BN150" s="5">
        <f t="shared" ca="1" si="690"/>
        <v>0</v>
      </c>
      <c r="BO150" s="5">
        <f t="shared" ca="1" si="691"/>
        <v>0</v>
      </c>
      <c r="BP150" s="5">
        <f t="shared" ca="1" si="692"/>
        <v>0</v>
      </c>
      <c r="BQ150" s="5">
        <f t="shared" ca="1" si="693"/>
        <v>0</v>
      </c>
      <c r="BR150" s="5">
        <f t="shared" ca="1" si="694"/>
        <v>0</v>
      </c>
      <c r="BS150" s="5">
        <f t="shared" ca="1" si="694"/>
        <v>0</v>
      </c>
      <c r="BT150" s="38">
        <f t="shared" ca="1" si="695"/>
        <v>0</v>
      </c>
      <c r="BU150" s="38">
        <f t="shared" ca="1" si="696"/>
        <v>0</v>
      </c>
      <c r="BV150" s="38">
        <f t="shared" ca="1" si="697"/>
        <v>0</v>
      </c>
      <c r="BW150" s="38">
        <f t="shared" ca="1" si="698"/>
        <v>0</v>
      </c>
      <c r="BX150" s="38">
        <f t="shared" ca="1" si="699"/>
        <v>0</v>
      </c>
      <c r="BY150" s="38">
        <f t="shared" ca="1" si="700"/>
        <v>0</v>
      </c>
      <c r="BZ150" s="38">
        <f t="shared" ca="1" si="701"/>
        <v>0</v>
      </c>
      <c r="CA150" s="20">
        <f t="shared" ca="1" si="702"/>
        <v>0</v>
      </c>
      <c r="CB150" s="34">
        <f t="shared" ca="1" si="532"/>
        <v>34.038461269139482</v>
      </c>
      <c r="CC150" s="34">
        <f t="shared" ca="1" si="533"/>
        <v>34.038461269139482</v>
      </c>
      <c r="CD150" s="25">
        <f t="shared" ca="1" si="703"/>
        <v>0</v>
      </c>
      <c r="CE150" s="35">
        <f t="shared" ca="1" si="704"/>
        <v>142.04</v>
      </c>
      <c r="CF150" s="35">
        <f t="shared" ca="1" si="705"/>
        <v>142.04</v>
      </c>
      <c r="CG150" s="47">
        <f t="shared" ca="1" si="633"/>
        <v>0</v>
      </c>
      <c r="CJ150" s="5">
        <f t="shared" ca="1" si="548"/>
        <v>55</v>
      </c>
      <c r="CK150" s="5">
        <f t="shared" ca="1" si="549"/>
        <v>49</v>
      </c>
      <c r="CL150" s="66">
        <f t="shared" ca="1" si="706"/>
        <v>0.10909090909090913</v>
      </c>
      <c r="CO150" s="5">
        <f t="shared" ca="1" si="740"/>
        <v>178454</v>
      </c>
      <c r="CP150" s="5">
        <f t="shared" ca="1" si="740"/>
        <v>0</v>
      </c>
      <c r="CQ150" s="5">
        <f t="shared" ca="1" si="740"/>
        <v>30630.3</v>
      </c>
      <c r="CR150" s="5">
        <f t="shared" ca="1" si="740"/>
        <v>13717</v>
      </c>
      <c r="CS150" s="5">
        <f t="shared" ca="1" si="740"/>
        <v>0</v>
      </c>
      <c r="CT150" s="5">
        <f t="shared" ca="1" si="740"/>
        <v>0</v>
      </c>
      <c r="CU150" s="5">
        <f t="shared" ca="1" si="740"/>
        <v>0</v>
      </c>
      <c r="CV150" s="5">
        <f t="shared" ca="1" si="740"/>
        <v>56247.6</v>
      </c>
      <c r="CW150" s="5">
        <f t="shared" ca="1" si="740"/>
        <v>77659.399999999994</v>
      </c>
      <c r="CX150" s="5">
        <f t="shared" ca="1" si="740"/>
        <v>0</v>
      </c>
      <c r="CY150" s="5">
        <f t="shared" ca="1" si="740"/>
        <v>200.149</v>
      </c>
      <c r="CZ150" s="5">
        <f t="shared" ca="1" si="740"/>
        <v>0</v>
      </c>
      <c r="DA150" s="5"/>
      <c r="DB150" s="5">
        <f t="shared" ca="1" si="741"/>
        <v>1381.5</v>
      </c>
      <c r="DC150" s="5">
        <f t="shared" ca="1" si="741"/>
        <v>292.45400000000001</v>
      </c>
      <c r="DD150" s="5">
        <f t="shared" ca="1" si="741"/>
        <v>0</v>
      </c>
      <c r="DE150" s="5">
        <f t="shared" ca="1" si="741"/>
        <v>0</v>
      </c>
      <c r="DF150" s="5">
        <f t="shared" ca="1" si="741"/>
        <v>0</v>
      </c>
      <c r="DG150" s="5">
        <f t="shared" ca="1" si="741"/>
        <v>0</v>
      </c>
      <c r="DH150" s="5">
        <f t="shared" ca="1" si="741"/>
        <v>1089.05</v>
      </c>
      <c r="DI150" s="5">
        <f t="shared" ca="1" si="741"/>
        <v>0</v>
      </c>
      <c r="DJ150" s="5">
        <f t="shared" ca="1" si="741"/>
        <v>0</v>
      </c>
      <c r="DK150" s="5">
        <f t="shared" ca="1" si="741"/>
        <v>0</v>
      </c>
      <c r="DL150" s="5">
        <f t="shared" ca="1" si="741"/>
        <v>0</v>
      </c>
      <c r="DM150" s="5">
        <f t="shared" ca="1" si="741"/>
        <v>0</v>
      </c>
      <c r="DN150" s="5"/>
      <c r="DO150" s="5">
        <f t="shared" ca="1" si="746"/>
        <v>128.59299999999999</v>
      </c>
      <c r="DP150" s="5">
        <f t="shared" ca="1" si="746"/>
        <v>2.0087000000000002</v>
      </c>
      <c r="DQ150" s="5">
        <f t="shared" ca="1" si="746"/>
        <v>52.617400000000004</v>
      </c>
      <c r="DR150" s="5">
        <f t="shared" ca="1" si="746"/>
        <v>12.99</v>
      </c>
      <c r="DS150" s="5">
        <f t="shared" ca="1" si="746"/>
        <v>0</v>
      </c>
      <c r="DT150" s="5">
        <f t="shared" ca="1" si="746"/>
        <v>0</v>
      </c>
      <c r="DU150" s="5">
        <f t="shared" ca="1" si="746"/>
        <v>6.3870300000000002</v>
      </c>
      <c r="DV150" s="5">
        <f t="shared" ca="1" si="746"/>
        <v>54.589500000000001</v>
      </c>
      <c r="DW150" s="5"/>
      <c r="DX150" s="20">
        <f t="shared" ca="1" si="707"/>
        <v>30.412897720564587</v>
      </c>
      <c r="DY150" s="20">
        <f t="shared" ca="1" si="708"/>
        <v>1.190623333374045</v>
      </c>
      <c r="DZ150" s="20">
        <f t="shared" ca="1" si="709"/>
        <v>4.2547798771327727</v>
      </c>
      <c r="EA150" s="20">
        <f t="shared" ca="1" si="710"/>
        <v>1.9053948402278216</v>
      </c>
      <c r="EB150" s="20">
        <f t="shared" ca="1" si="711"/>
        <v>0</v>
      </c>
      <c r="EC150" s="20">
        <f t="shared" ca="1" si="712"/>
        <v>0</v>
      </c>
      <c r="ED150" s="20">
        <f t="shared" ca="1" si="713"/>
        <v>4.4336830448925424</v>
      </c>
      <c r="EE150" s="20">
        <f t="shared" ca="1" si="714"/>
        <v>7.8132162145657515</v>
      </c>
      <c r="EF150" s="20">
        <f t="shared" ca="1" si="715"/>
        <v>10.787476857562766</v>
      </c>
      <c r="EG150" s="20">
        <f t="shared" ca="1" si="716"/>
        <v>0</v>
      </c>
      <c r="EH150" s="20">
        <f t="shared" ca="1" si="717"/>
        <v>2.7802206887567123E-2</v>
      </c>
      <c r="EI150" s="5"/>
      <c r="EJ150" s="5"/>
      <c r="EK150" s="5"/>
      <c r="EL150" s="5">
        <f t="shared" ca="1" si="646"/>
        <v>178454</v>
      </c>
      <c r="EM150" s="5">
        <f t="shared" ca="1" si="646"/>
        <v>0</v>
      </c>
      <c r="EN150" s="5">
        <f t="shared" ca="1" si="646"/>
        <v>30630.3</v>
      </c>
      <c r="EO150" s="5">
        <f t="shared" ca="1" si="646"/>
        <v>13717</v>
      </c>
      <c r="EP150" s="5">
        <f t="shared" ca="1" si="646"/>
        <v>0</v>
      </c>
      <c r="EQ150" s="5">
        <f t="shared" ca="1" si="646"/>
        <v>0</v>
      </c>
      <c r="ER150" s="5">
        <f t="shared" ca="1" si="646"/>
        <v>0</v>
      </c>
      <c r="ES150" s="5">
        <f t="shared" ca="1" si="646"/>
        <v>56247.6</v>
      </c>
      <c r="ET150" s="5">
        <f t="shared" ca="1" si="646"/>
        <v>77659.399999999994</v>
      </c>
      <c r="EU150" s="5">
        <f t="shared" ca="1" si="646"/>
        <v>0</v>
      </c>
      <c r="EV150" s="5">
        <f t="shared" ca="1" si="646"/>
        <v>200.149</v>
      </c>
      <c r="EW150" s="5">
        <f t="shared" ca="1" si="646"/>
        <v>0</v>
      </c>
      <c r="EX150" s="5"/>
      <c r="EY150" s="5">
        <f t="shared" ca="1" si="647"/>
        <v>1381.5</v>
      </c>
      <c r="EZ150" s="5">
        <f t="shared" ca="1" si="647"/>
        <v>292.45400000000001</v>
      </c>
      <c r="FA150" s="5">
        <f t="shared" ca="1" si="647"/>
        <v>0</v>
      </c>
      <c r="FB150" s="5">
        <f t="shared" ca="1" si="647"/>
        <v>0</v>
      </c>
      <c r="FC150" s="5">
        <f t="shared" ca="1" si="647"/>
        <v>0</v>
      </c>
      <c r="FD150" s="5">
        <f t="shared" ca="1" si="647"/>
        <v>0</v>
      </c>
      <c r="FE150" s="5">
        <f t="shared" ca="1" si="647"/>
        <v>1089.05</v>
      </c>
      <c r="FF150" s="5">
        <f t="shared" ca="1" si="647"/>
        <v>0</v>
      </c>
      <c r="FG150" s="5">
        <f t="shared" ca="1" si="647"/>
        <v>0</v>
      </c>
      <c r="FH150" s="5">
        <f t="shared" ca="1" si="647"/>
        <v>0</v>
      </c>
      <c r="FI150" s="5">
        <f t="shared" ca="1" si="647"/>
        <v>0</v>
      </c>
      <c r="FJ150" s="5">
        <f t="shared" ca="1" si="647"/>
        <v>0</v>
      </c>
      <c r="FK150" s="5"/>
      <c r="FL150" s="5">
        <f t="shared" ca="1" si="742"/>
        <v>128.59299999999999</v>
      </c>
      <c r="FM150" s="5">
        <f t="shared" ca="1" si="742"/>
        <v>2.0087000000000002</v>
      </c>
      <c r="FN150" s="5">
        <f t="shared" ca="1" si="742"/>
        <v>52.617400000000004</v>
      </c>
      <c r="FO150" s="5">
        <f t="shared" ca="1" si="742"/>
        <v>12.99</v>
      </c>
      <c r="FP150" s="5">
        <f t="shared" ca="1" si="742"/>
        <v>0</v>
      </c>
      <c r="FQ150" s="5">
        <f t="shared" ca="1" si="742"/>
        <v>0</v>
      </c>
      <c r="FR150" s="5">
        <f t="shared" ca="1" si="742"/>
        <v>6.3870300000000002</v>
      </c>
      <c r="FS150" s="5">
        <f t="shared" ca="1" si="742"/>
        <v>54.589500000000001</v>
      </c>
      <c r="FT150" s="5"/>
      <c r="FU150" s="20">
        <f t="shared" ca="1" si="718"/>
        <v>30.412897720564587</v>
      </c>
      <c r="FV150" s="20">
        <f t="shared" ca="1" si="719"/>
        <v>1.190623333374045</v>
      </c>
      <c r="FW150" s="20">
        <f t="shared" ca="1" si="720"/>
        <v>4.2547798771327727</v>
      </c>
      <c r="FX150" s="20">
        <f t="shared" ca="1" si="721"/>
        <v>1.9053948402278216</v>
      </c>
      <c r="FY150" s="20">
        <f t="shared" ca="1" si="722"/>
        <v>0</v>
      </c>
      <c r="FZ150" s="20">
        <f t="shared" ca="1" si="723"/>
        <v>0</v>
      </c>
      <c r="GA150" s="20">
        <f t="shared" ca="1" si="724"/>
        <v>4.4336830448925424</v>
      </c>
      <c r="GB150" s="20">
        <f t="shared" ca="1" si="725"/>
        <v>7.8132162145657515</v>
      </c>
      <c r="GC150" s="20">
        <f t="shared" ca="1" si="726"/>
        <v>10.787476857562766</v>
      </c>
      <c r="GD150" s="20">
        <f t="shared" ca="1" si="727"/>
        <v>0</v>
      </c>
      <c r="GE150" s="20">
        <f t="shared" ca="1" si="728"/>
        <v>2.7802206887567123E-2</v>
      </c>
      <c r="GF150" s="5"/>
      <c r="GG150" s="5"/>
      <c r="GH150" s="5"/>
      <c r="GI150" s="5">
        <f t="shared" ca="1" si="743"/>
        <v>189794</v>
      </c>
      <c r="GJ150" s="5">
        <f t="shared" ca="1" si="743"/>
        <v>4.07043</v>
      </c>
      <c r="GK150" s="5">
        <f t="shared" ca="1" si="743"/>
        <v>40616.300000000003</v>
      </c>
      <c r="GL150" s="5">
        <f t="shared" ca="1" si="743"/>
        <v>16032.9</v>
      </c>
      <c r="GM150" s="5">
        <f t="shared" ca="1" si="743"/>
        <v>0</v>
      </c>
      <c r="GN150" s="5">
        <f t="shared" ca="1" si="743"/>
        <v>1180.67</v>
      </c>
      <c r="GO150" s="5">
        <f t="shared" ca="1" si="743"/>
        <v>0</v>
      </c>
      <c r="GP150" s="5">
        <f t="shared" ca="1" si="743"/>
        <v>53875.9</v>
      </c>
      <c r="GQ150" s="5">
        <f t="shared" ca="1" si="743"/>
        <v>77659.399999999994</v>
      </c>
      <c r="GR150" s="5">
        <f t="shared" ca="1" si="743"/>
        <v>0</v>
      </c>
      <c r="GS150" s="5">
        <f t="shared" ca="1" si="743"/>
        <v>424.5</v>
      </c>
      <c r="GT150" s="5">
        <f t="shared" ca="1" si="743"/>
        <v>0</v>
      </c>
      <c r="GU150" s="5"/>
      <c r="GV150" s="5">
        <f t="shared" ca="1" si="744"/>
        <v>1885.13</v>
      </c>
      <c r="GW150" s="5">
        <f t="shared" ca="1" si="744"/>
        <v>706.17200000000003</v>
      </c>
      <c r="GX150" s="5">
        <f t="shared" ca="1" si="744"/>
        <v>0</v>
      </c>
      <c r="GY150" s="5">
        <f t="shared" ca="1" si="744"/>
        <v>0</v>
      </c>
      <c r="GZ150" s="5">
        <f t="shared" ca="1" si="744"/>
        <v>0</v>
      </c>
      <c r="HA150" s="5">
        <f t="shared" ca="1" si="744"/>
        <v>0</v>
      </c>
      <c r="HB150" s="5">
        <f t="shared" ca="1" si="744"/>
        <v>1178.96</v>
      </c>
      <c r="HC150" s="5">
        <f t="shared" ca="1" si="744"/>
        <v>0</v>
      </c>
      <c r="HD150" s="5">
        <f t="shared" ca="1" si="744"/>
        <v>0</v>
      </c>
      <c r="HE150" s="5">
        <f t="shared" ca="1" si="744"/>
        <v>0</v>
      </c>
      <c r="HF150" s="5">
        <f t="shared" ca="1" si="744"/>
        <v>0</v>
      </c>
      <c r="HG150" s="5">
        <f t="shared" ca="1" si="744"/>
        <v>0</v>
      </c>
      <c r="HH150" s="5"/>
      <c r="HI150" s="5">
        <f t="shared" ca="1" si="747"/>
        <v>142.04</v>
      </c>
      <c r="HJ150" s="5">
        <f t="shared" ca="1" si="747"/>
        <v>4.8370499999999996</v>
      </c>
      <c r="HK150" s="5">
        <f t="shared" ca="1" si="747"/>
        <v>61.3</v>
      </c>
      <c r="HL150" s="5">
        <f t="shared" ca="1" si="747"/>
        <v>16.0181</v>
      </c>
      <c r="HM150" s="5">
        <f t="shared" ca="1" si="747"/>
        <v>0</v>
      </c>
      <c r="HN150" s="5">
        <f t="shared" ca="1" si="747"/>
        <v>0.82836399999999999</v>
      </c>
      <c r="HO150" s="5">
        <f t="shared" ca="1" si="747"/>
        <v>6.91404</v>
      </c>
      <c r="HP150" s="5">
        <f t="shared" ca="1" si="747"/>
        <v>52.142299999999999</v>
      </c>
      <c r="HQ150" s="5"/>
      <c r="HR150" s="20">
        <f t="shared" ca="1" si="535"/>
        <v>34.038461269139482</v>
      </c>
      <c r="HS150" s="20">
        <f t="shared" ca="1" si="536"/>
        <v>2.8754956950531487</v>
      </c>
      <c r="HT150" s="20">
        <f t="shared" ca="1" si="537"/>
        <v>5.6419106545997861</v>
      </c>
      <c r="HU150" s="20">
        <f t="shared" ca="1" si="538"/>
        <v>2.2270908313690048</v>
      </c>
      <c r="HV150" s="20">
        <f t="shared" ca="1" si="539"/>
        <v>0</v>
      </c>
      <c r="HW150" s="20">
        <f t="shared" ca="1" si="540"/>
        <v>0.16400397506829351</v>
      </c>
      <c r="HX150" s="20">
        <f t="shared" ca="1" si="541"/>
        <v>4.7997199050608437</v>
      </c>
      <c r="HY150" s="20">
        <f t="shared" ca="1" si="542"/>
        <v>7.4837691822286274</v>
      </c>
      <c r="HZ150" s="20">
        <f t="shared" ca="1" si="543"/>
        <v>10.787476857562766</v>
      </c>
      <c r="IA150" s="20">
        <f t="shared" ca="1" si="544"/>
        <v>0</v>
      </c>
      <c r="IB150" s="20">
        <f t="shared" ca="1" si="545"/>
        <v>5.8966254259437939E-2</v>
      </c>
      <c r="IC150" s="5"/>
      <c r="ID150" s="5"/>
      <c r="IE150" s="5"/>
      <c r="IF150" s="5">
        <f t="shared" ca="1" si="648"/>
        <v>189794</v>
      </c>
      <c r="IG150" s="5">
        <f t="shared" ca="1" si="648"/>
        <v>4.07043</v>
      </c>
      <c r="IH150" s="5">
        <f t="shared" ca="1" si="648"/>
        <v>40616.300000000003</v>
      </c>
      <c r="II150" s="5">
        <f t="shared" ca="1" si="648"/>
        <v>16032.9</v>
      </c>
      <c r="IJ150" s="5">
        <f t="shared" ca="1" si="648"/>
        <v>0</v>
      </c>
      <c r="IK150" s="5">
        <f t="shared" ca="1" si="648"/>
        <v>1180.67</v>
      </c>
      <c r="IL150" s="5">
        <f t="shared" ca="1" si="648"/>
        <v>0</v>
      </c>
      <c r="IM150" s="5">
        <f t="shared" ca="1" si="648"/>
        <v>53875.9</v>
      </c>
      <c r="IN150" s="5">
        <f t="shared" ca="1" si="648"/>
        <v>77659.399999999994</v>
      </c>
      <c r="IO150" s="5">
        <f t="shared" ca="1" si="648"/>
        <v>0</v>
      </c>
      <c r="IP150" s="5">
        <f t="shared" ca="1" si="648"/>
        <v>424.5</v>
      </c>
      <c r="IQ150" s="5">
        <f t="shared" ca="1" si="648"/>
        <v>0</v>
      </c>
      <c r="IR150" s="5"/>
      <c r="IS150" s="5">
        <f t="shared" ca="1" si="649"/>
        <v>1885.13</v>
      </c>
      <c r="IT150" s="5">
        <f t="shared" ca="1" si="649"/>
        <v>706.17200000000003</v>
      </c>
      <c r="IU150" s="5">
        <f t="shared" ca="1" si="649"/>
        <v>0</v>
      </c>
      <c r="IV150" s="5">
        <f t="shared" ca="1" si="649"/>
        <v>0</v>
      </c>
      <c r="IW150" s="5">
        <f t="shared" ca="1" si="649"/>
        <v>0</v>
      </c>
      <c r="IX150" s="5">
        <f t="shared" ca="1" si="649"/>
        <v>0</v>
      </c>
      <c r="IY150" s="5">
        <f t="shared" ca="1" si="649"/>
        <v>1178.96</v>
      </c>
      <c r="IZ150" s="5">
        <f t="shared" ca="1" si="649"/>
        <v>0</v>
      </c>
      <c r="JA150" s="5">
        <f t="shared" ca="1" si="649"/>
        <v>0</v>
      </c>
      <c r="JB150" s="5">
        <f t="shared" ca="1" si="649"/>
        <v>0</v>
      </c>
      <c r="JC150" s="5">
        <f t="shared" ca="1" si="649"/>
        <v>0</v>
      </c>
      <c r="JD150" s="5">
        <f t="shared" ca="1" si="649"/>
        <v>0</v>
      </c>
      <c r="JE150" s="5"/>
      <c r="JF150" s="5">
        <f t="shared" ca="1" si="745"/>
        <v>142.04</v>
      </c>
      <c r="JG150" s="5">
        <f t="shared" ca="1" si="745"/>
        <v>4.8370499999999996</v>
      </c>
      <c r="JH150" s="5">
        <f t="shared" ca="1" si="745"/>
        <v>61.3</v>
      </c>
      <c r="JI150" s="5">
        <f t="shared" ca="1" si="745"/>
        <v>16.0181</v>
      </c>
      <c r="JJ150" s="5">
        <f t="shared" ca="1" si="745"/>
        <v>0</v>
      </c>
      <c r="JK150" s="5">
        <f t="shared" ca="1" si="745"/>
        <v>0.82836399999999999</v>
      </c>
      <c r="JL150" s="5">
        <f t="shared" ca="1" si="745"/>
        <v>6.91404</v>
      </c>
      <c r="JM150" s="5">
        <f t="shared" ca="1" si="745"/>
        <v>52.142299999999999</v>
      </c>
      <c r="JN150" s="5"/>
      <c r="JO150" s="20">
        <f t="shared" ca="1" si="729"/>
        <v>34.038461269139482</v>
      </c>
      <c r="JP150" s="20">
        <f t="shared" ca="1" si="730"/>
        <v>2.8754956950531487</v>
      </c>
      <c r="JQ150" s="20">
        <f t="shared" ca="1" si="731"/>
        <v>5.6419106545997861</v>
      </c>
      <c r="JR150" s="20">
        <f t="shared" ca="1" si="732"/>
        <v>2.2270908313690048</v>
      </c>
      <c r="JS150" s="20">
        <f t="shared" ca="1" si="733"/>
        <v>0</v>
      </c>
      <c r="JT150" s="20">
        <f t="shared" ca="1" si="734"/>
        <v>0.16400397506829351</v>
      </c>
      <c r="JU150" s="20">
        <f t="shared" ca="1" si="735"/>
        <v>4.7997199050608437</v>
      </c>
      <c r="JV150" s="20">
        <f t="shared" ca="1" si="736"/>
        <v>7.4837691822286274</v>
      </c>
      <c r="JW150" s="20">
        <f t="shared" ca="1" si="737"/>
        <v>10.787476857562766</v>
      </c>
      <c r="JX150" s="20">
        <f t="shared" ca="1" si="738"/>
        <v>0</v>
      </c>
      <c r="JY150" s="20">
        <f t="shared" ca="1" si="739"/>
        <v>5.8966254259437939E-2</v>
      </c>
    </row>
    <row r="151" spans="1:285" ht="15" customHeight="1" x14ac:dyDescent="0.25">
      <c r="A151" s="5">
        <f>IF('Old Results'!E131='New Results'!E131,'New Results'!E131,"0")</f>
        <v>22500</v>
      </c>
      <c r="B151" s="5">
        <f t="shared" ref="B151" si="749">VALUE(LEFT(D151,1))*100</f>
        <v>100</v>
      </c>
      <c r="C151" s="28">
        <f t="shared" si="748"/>
        <v>130</v>
      </c>
      <c r="D151" s="43">
        <f>'Old Results'!C131</f>
        <v>1000006</v>
      </c>
      <c r="E151" s="43">
        <f>'New Results'!C131</f>
        <v>1000006</v>
      </c>
      <c r="F151" s="5">
        <f t="shared" ca="1" si="650"/>
        <v>0</v>
      </c>
      <c r="G151" s="5">
        <f t="shared" ca="1" si="651"/>
        <v>0</v>
      </c>
      <c r="H151" s="5">
        <f t="shared" ca="1" si="652"/>
        <v>0</v>
      </c>
      <c r="I151" s="5">
        <f t="shared" ca="1" si="653"/>
        <v>0</v>
      </c>
      <c r="J151" s="5">
        <f t="shared" ca="1" si="654"/>
        <v>0</v>
      </c>
      <c r="K151" s="5">
        <f t="shared" ca="1" si="655"/>
        <v>0</v>
      </c>
      <c r="L151" s="5">
        <f t="shared" ca="1" si="656"/>
        <v>0</v>
      </c>
      <c r="M151" s="5">
        <f t="shared" ca="1" si="657"/>
        <v>0</v>
      </c>
      <c r="N151" s="5">
        <f t="shared" ca="1" si="658"/>
        <v>0</v>
      </c>
      <c r="O151" s="5">
        <f t="shared" ca="1" si="659"/>
        <v>0</v>
      </c>
      <c r="P151" s="5">
        <f t="shared" ca="1" si="660"/>
        <v>0</v>
      </c>
      <c r="Q151" s="5">
        <f t="shared" ca="1" si="660"/>
        <v>0</v>
      </c>
      <c r="R151" s="5">
        <f t="shared" ca="1" si="661"/>
        <v>0</v>
      </c>
      <c r="S151" s="5">
        <f t="shared" ca="1" si="662"/>
        <v>0</v>
      </c>
      <c r="T151" s="5">
        <f t="shared" ca="1" si="663"/>
        <v>0</v>
      </c>
      <c r="U151" s="5">
        <f t="shared" ca="1" si="664"/>
        <v>0</v>
      </c>
      <c r="V151" s="5">
        <f t="shared" ca="1" si="665"/>
        <v>0</v>
      </c>
      <c r="W151" s="5">
        <f t="shared" ca="1" si="666"/>
        <v>0</v>
      </c>
      <c r="X151" s="5">
        <f t="shared" ca="1" si="667"/>
        <v>0</v>
      </c>
      <c r="Y151" s="5">
        <f t="shared" ca="1" si="668"/>
        <v>0</v>
      </c>
      <c r="Z151" s="5">
        <f t="shared" ca="1" si="669"/>
        <v>0</v>
      </c>
      <c r="AA151" s="5">
        <f t="shared" ca="1" si="670"/>
        <v>0</v>
      </c>
      <c r="AB151" s="5">
        <f t="shared" ca="1" si="671"/>
        <v>0</v>
      </c>
      <c r="AC151" s="5">
        <f t="shared" ca="1" si="671"/>
        <v>0</v>
      </c>
      <c r="AD151" s="38">
        <f t="shared" ca="1" si="672"/>
        <v>0</v>
      </c>
      <c r="AE151" s="38">
        <f t="shared" ca="1" si="673"/>
        <v>0</v>
      </c>
      <c r="AF151" s="38">
        <f t="shared" ca="1" si="674"/>
        <v>0</v>
      </c>
      <c r="AG151" s="38">
        <f t="shared" ca="1" si="675"/>
        <v>0</v>
      </c>
      <c r="AH151" s="38">
        <f t="shared" ca="1" si="676"/>
        <v>0</v>
      </c>
      <c r="AI151" s="38">
        <f t="shared" ca="1" si="677"/>
        <v>0</v>
      </c>
      <c r="AJ151" s="38">
        <f t="shared" ca="1" si="678"/>
        <v>0</v>
      </c>
      <c r="AK151" s="38">
        <f t="shared" ca="1" si="679"/>
        <v>0</v>
      </c>
      <c r="AL151" s="34">
        <f t="shared" ca="1" si="631"/>
        <v>42.643254222222218</v>
      </c>
      <c r="AM151" s="34">
        <f t="shared" ca="1" si="632"/>
        <v>42.643254222222218</v>
      </c>
      <c r="AN151" s="25">
        <f t="shared" ca="1" si="680"/>
        <v>0</v>
      </c>
      <c r="AO151" s="35">
        <f t="shared" ca="1" si="681"/>
        <v>198.78700000000001</v>
      </c>
      <c r="AP151" s="35">
        <f t="shared" ca="1" si="682"/>
        <v>198.78700000000001</v>
      </c>
      <c r="AQ151" s="47">
        <f t="shared" ca="1" si="683"/>
        <v>0</v>
      </c>
      <c r="AR151" s="35">
        <f t="shared" ca="1" si="629"/>
        <v>-34.700000000000003</v>
      </c>
      <c r="AS151" s="35">
        <f t="shared" ca="1" si="630"/>
        <v>-34.700000000000003</v>
      </c>
      <c r="AT151" s="49">
        <f t="shared" ca="1" si="547"/>
        <v>0</v>
      </c>
      <c r="AU151" s="5"/>
      <c r="AV151" s="5">
        <f t="shared" ca="1" si="520"/>
        <v>0</v>
      </c>
      <c r="AW151" s="5">
        <f t="shared" ca="1" si="521"/>
        <v>0</v>
      </c>
      <c r="AX151" s="5">
        <f t="shared" ca="1" si="522"/>
        <v>0</v>
      </c>
      <c r="AY151" s="5">
        <f t="shared" ca="1" si="523"/>
        <v>0</v>
      </c>
      <c r="AZ151" s="5">
        <f t="shared" ca="1" si="524"/>
        <v>0</v>
      </c>
      <c r="BA151" s="5">
        <f t="shared" ca="1" si="525"/>
        <v>0</v>
      </c>
      <c r="BB151" s="5">
        <f t="shared" ca="1" si="526"/>
        <v>0</v>
      </c>
      <c r="BC151" s="5">
        <f t="shared" ca="1" si="527"/>
        <v>0</v>
      </c>
      <c r="BD151" s="5">
        <f t="shared" ca="1" si="528"/>
        <v>0</v>
      </c>
      <c r="BE151" s="5">
        <f t="shared" ca="1" si="529"/>
        <v>0</v>
      </c>
      <c r="BF151" s="5">
        <f t="shared" ca="1" si="530"/>
        <v>0</v>
      </c>
      <c r="BG151" s="5">
        <f t="shared" ca="1" si="531"/>
        <v>0</v>
      </c>
      <c r="BH151" s="5">
        <f t="shared" ca="1" si="684"/>
        <v>0</v>
      </c>
      <c r="BI151" s="5">
        <f t="shared" ca="1" si="685"/>
        <v>0</v>
      </c>
      <c r="BJ151" s="5">
        <f t="shared" ca="1" si="686"/>
        <v>0</v>
      </c>
      <c r="BK151" s="5">
        <f t="shared" ca="1" si="687"/>
        <v>0</v>
      </c>
      <c r="BL151" s="5">
        <f t="shared" ca="1" si="688"/>
        <v>0</v>
      </c>
      <c r="BM151" s="5">
        <f t="shared" ca="1" si="689"/>
        <v>0</v>
      </c>
      <c r="BN151" s="5">
        <f t="shared" ca="1" si="690"/>
        <v>0</v>
      </c>
      <c r="BO151" s="5">
        <f t="shared" ca="1" si="691"/>
        <v>0</v>
      </c>
      <c r="BP151" s="5">
        <f t="shared" ca="1" si="692"/>
        <v>0</v>
      </c>
      <c r="BQ151" s="5">
        <f t="shared" ca="1" si="693"/>
        <v>0</v>
      </c>
      <c r="BR151" s="5">
        <f t="shared" ca="1" si="694"/>
        <v>0</v>
      </c>
      <c r="BS151" s="5">
        <f t="shared" ca="1" si="694"/>
        <v>0</v>
      </c>
      <c r="BT151" s="38">
        <f t="shared" ca="1" si="695"/>
        <v>0</v>
      </c>
      <c r="BU151" s="38">
        <f t="shared" ca="1" si="696"/>
        <v>0</v>
      </c>
      <c r="BV151" s="38">
        <f t="shared" ca="1" si="697"/>
        <v>0</v>
      </c>
      <c r="BW151" s="38">
        <f t="shared" ca="1" si="698"/>
        <v>0</v>
      </c>
      <c r="BX151" s="38">
        <f t="shared" ca="1" si="699"/>
        <v>0</v>
      </c>
      <c r="BY151" s="38">
        <f t="shared" ca="1" si="700"/>
        <v>0</v>
      </c>
      <c r="BZ151" s="38">
        <f t="shared" ca="1" si="701"/>
        <v>0</v>
      </c>
      <c r="CA151" s="20">
        <f t="shared" ca="1" si="702"/>
        <v>0</v>
      </c>
      <c r="CB151" s="34">
        <f t="shared" ca="1" si="532"/>
        <v>38.583009422222219</v>
      </c>
      <c r="CC151" s="34">
        <f t="shared" ca="1" si="533"/>
        <v>38.583009422222219</v>
      </c>
      <c r="CD151" s="25">
        <f t="shared" ca="1" si="703"/>
        <v>0</v>
      </c>
      <c r="CE151" s="35">
        <f t="shared" ca="1" si="704"/>
        <v>164.06200000000001</v>
      </c>
      <c r="CF151" s="35">
        <f t="shared" ca="1" si="705"/>
        <v>164.06200000000001</v>
      </c>
      <c r="CG151" s="47">
        <f t="shared" ca="1" si="633"/>
        <v>0</v>
      </c>
      <c r="CJ151" s="5">
        <f t="shared" ca="1" si="548"/>
        <v>62</v>
      </c>
      <c r="CK151" s="5">
        <f t="shared" ca="1" si="549"/>
        <v>58</v>
      </c>
      <c r="CL151" s="66">
        <f t="shared" ca="1" si="706"/>
        <v>6.4516129032258118E-2</v>
      </c>
      <c r="CO151" s="5">
        <f t="shared" ca="1" si="740"/>
        <v>234935</v>
      </c>
      <c r="CP151" s="5">
        <f t="shared" ca="1" si="740"/>
        <v>0</v>
      </c>
      <c r="CQ151" s="5">
        <f t="shared" ca="1" si="740"/>
        <v>22844.400000000001</v>
      </c>
      <c r="CR151" s="5">
        <f t="shared" ca="1" si="740"/>
        <v>64644.1</v>
      </c>
      <c r="CS151" s="5">
        <f t="shared" ca="1" si="740"/>
        <v>0</v>
      </c>
      <c r="CT151" s="5">
        <f t="shared" ca="1" si="740"/>
        <v>0</v>
      </c>
      <c r="CU151" s="5">
        <f t="shared" ca="1" si="740"/>
        <v>0</v>
      </c>
      <c r="CV151" s="5">
        <f t="shared" ca="1" si="740"/>
        <v>65628.2</v>
      </c>
      <c r="CW151" s="5">
        <f t="shared" ca="1" si="740"/>
        <v>81817.899999999994</v>
      </c>
      <c r="CX151" s="5">
        <f t="shared" ca="1" si="740"/>
        <v>0</v>
      </c>
      <c r="CY151" s="5">
        <f t="shared" ca="1" si="740"/>
        <v>0</v>
      </c>
      <c r="CZ151" s="5">
        <f t="shared" ca="1" si="740"/>
        <v>0</v>
      </c>
      <c r="DA151" s="5"/>
      <c r="DB151" s="5">
        <f t="shared" ca="1" si="741"/>
        <v>1578.75</v>
      </c>
      <c r="DC151" s="5">
        <f t="shared" ca="1" si="741"/>
        <v>290.47399999999999</v>
      </c>
      <c r="DD151" s="5">
        <f t="shared" ca="1" si="741"/>
        <v>0</v>
      </c>
      <c r="DE151" s="5">
        <f t="shared" ca="1" si="741"/>
        <v>0</v>
      </c>
      <c r="DF151" s="5">
        <f t="shared" ca="1" si="741"/>
        <v>0</v>
      </c>
      <c r="DG151" s="5">
        <f t="shared" ca="1" si="741"/>
        <v>0</v>
      </c>
      <c r="DH151" s="5">
        <f t="shared" ca="1" si="741"/>
        <v>1288.28</v>
      </c>
      <c r="DI151" s="5">
        <f t="shared" ca="1" si="741"/>
        <v>0</v>
      </c>
      <c r="DJ151" s="5">
        <f t="shared" ca="1" si="741"/>
        <v>0</v>
      </c>
      <c r="DK151" s="5">
        <f t="shared" ca="1" si="741"/>
        <v>0</v>
      </c>
      <c r="DL151" s="5">
        <f t="shared" ca="1" si="741"/>
        <v>0</v>
      </c>
      <c r="DM151" s="5">
        <f t="shared" ca="1" si="741"/>
        <v>0</v>
      </c>
      <c r="DN151" s="5"/>
      <c r="DO151" s="5">
        <f t="shared" ca="1" si="746"/>
        <v>198.78700000000001</v>
      </c>
      <c r="DP151" s="5">
        <f t="shared" ca="1" si="746"/>
        <v>2.1218599999999999</v>
      </c>
      <c r="DQ151" s="5">
        <f t="shared" ca="1" si="746"/>
        <v>50.377499999999998</v>
      </c>
      <c r="DR151" s="5">
        <f t="shared" ca="1" si="746"/>
        <v>67.005899999999997</v>
      </c>
      <c r="DS151" s="5">
        <f t="shared" ca="1" si="746"/>
        <v>0</v>
      </c>
      <c r="DT151" s="5">
        <f t="shared" ca="1" si="746"/>
        <v>0</v>
      </c>
      <c r="DU151" s="5">
        <f t="shared" ca="1" si="746"/>
        <v>8.2481500000000008</v>
      </c>
      <c r="DV151" s="5">
        <f t="shared" ca="1" si="746"/>
        <v>71.033500000000004</v>
      </c>
      <c r="DW151" s="5"/>
      <c r="DX151" s="20">
        <f t="shared" ca="1" si="707"/>
        <v>42.643254222222218</v>
      </c>
      <c r="DY151" s="20">
        <f t="shared" ca="1" si="708"/>
        <v>1.2909955555555555</v>
      </c>
      <c r="DZ151" s="20">
        <f t="shared" ca="1" si="709"/>
        <v>3.4642263466666665</v>
      </c>
      <c r="EA151" s="20">
        <f t="shared" ca="1" si="710"/>
        <v>9.8029186311111118</v>
      </c>
      <c r="EB151" s="20">
        <f t="shared" ca="1" si="711"/>
        <v>0</v>
      </c>
      <c r="EC151" s="20">
        <f t="shared" ca="1" si="712"/>
        <v>0</v>
      </c>
      <c r="ED151" s="20">
        <f t="shared" ca="1" si="713"/>
        <v>5.7256888888888886</v>
      </c>
      <c r="EE151" s="20">
        <f t="shared" ca="1" si="714"/>
        <v>9.9521519288888882</v>
      </c>
      <c r="EF151" s="20">
        <f t="shared" ca="1" si="715"/>
        <v>12.407229991111111</v>
      </c>
      <c r="EG151" s="20">
        <f t="shared" ca="1" si="716"/>
        <v>0</v>
      </c>
      <c r="EH151" s="20">
        <f t="shared" ca="1" si="717"/>
        <v>0</v>
      </c>
      <c r="EI151" s="5"/>
      <c r="EJ151" s="5"/>
      <c r="EK151" s="5"/>
      <c r="EL151" s="5">
        <f t="shared" ca="1" si="646"/>
        <v>234935</v>
      </c>
      <c r="EM151" s="5">
        <f t="shared" ca="1" si="646"/>
        <v>0</v>
      </c>
      <c r="EN151" s="5">
        <f t="shared" ca="1" si="646"/>
        <v>22844.400000000001</v>
      </c>
      <c r="EO151" s="5">
        <f t="shared" ca="1" si="646"/>
        <v>64644.1</v>
      </c>
      <c r="EP151" s="5">
        <f t="shared" ca="1" si="646"/>
        <v>0</v>
      </c>
      <c r="EQ151" s="5">
        <f t="shared" ca="1" si="646"/>
        <v>0</v>
      </c>
      <c r="ER151" s="5">
        <f t="shared" ca="1" si="646"/>
        <v>0</v>
      </c>
      <c r="ES151" s="5">
        <f t="shared" ca="1" si="646"/>
        <v>65628.2</v>
      </c>
      <c r="ET151" s="5">
        <f t="shared" ca="1" si="646"/>
        <v>81817.899999999994</v>
      </c>
      <c r="EU151" s="5">
        <f t="shared" ca="1" si="646"/>
        <v>0</v>
      </c>
      <c r="EV151" s="5">
        <f t="shared" ca="1" si="646"/>
        <v>0</v>
      </c>
      <c r="EW151" s="5">
        <f t="shared" ca="1" si="646"/>
        <v>0</v>
      </c>
      <c r="EX151" s="5"/>
      <c r="EY151" s="5">
        <f t="shared" ca="1" si="647"/>
        <v>1578.75</v>
      </c>
      <c r="EZ151" s="5">
        <f t="shared" ca="1" si="647"/>
        <v>290.47399999999999</v>
      </c>
      <c r="FA151" s="5">
        <f t="shared" ca="1" si="647"/>
        <v>0</v>
      </c>
      <c r="FB151" s="5">
        <f t="shared" ca="1" si="647"/>
        <v>0</v>
      </c>
      <c r="FC151" s="5">
        <f t="shared" ca="1" si="647"/>
        <v>0</v>
      </c>
      <c r="FD151" s="5">
        <f t="shared" ca="1" si="647"/>
        <v>0</v>
      </c>
      <c r="FE151" s="5">
        <f t="shared" ca="1" si="647"/>
        <v>1288.28</v>
      </c>
      <c r="FF151" s="5">
        <f t="shared" ca="1" si="647"/>
        <v>0</v>
      </c>
      <c r="FG151" s="5">
        <f t="shared" ca="1" si="647"/>
        <v>0</v>
      </c>
      <c r="FH151" s="5">
        <f t="shared" ca="1" si="647"/>
        <v>0</v>
      </c>
      <c r="FI151" s="5">
        <f t="shared" ca="1" si="647"/>
        <v>0</v>
      </c>
      <c r="FJ151" s="5">
        <f t="shared" ca="1" si="647"/>
        <v>0</v>
      </c>
      <c r="FK151" s="5"/>
      <c r="FL151" s="5">
        <f t="shared" ca="1" si="742"/>
        <v>198.78700000000001</v>
      </c>
      <c r="FM151" s="5">
        <f t="shared" ca="1" si="742"/>
        <v>2.1218599999999999</v>
      </c>
      <c r="FN151" s="5">
        <f t="shared" ca="1" si="742"/>
        <v>50.377499999999998</v>
      </c>
      <c r="FO151" s="5">
        <f t="shared" ca="1" si="742"/>
        <v>67.005899999999997</v>
      </c>
      <c r="FP151" s="5">
        <f t="shared" ca="1" si="742"/>
        <v>0</v>
      </c>
      <c r="FQ151" s="5">
        <f t="shared" ca="1" si="742"/>
        <v>0</v>
      </c>
      <c r="FR151" s="5">
        <f t="shared" ca="1" si="742"/>
        <v>8.2481500000000008</v>
      </c>
      <c r="FS151" s="5">
        <f t="shared" ca="1" si="742"/>
        <v>71.033500000000004</v>
      </c>
      <c r="FT151" s="5"/>
      <c r="FU151" s="20">
        <f t="shared" ca="1" si="718"/>
        <v>42.643254222222218</v>
      </c>
      <c r="FV151" s="20">
        <f t="shared" ca="1" si="719"/>
        <v>1.2909955555555555</v>
      </c>
      <c r="FW151" s="20">
        <f t="shared" ca="1" si="720"/>
        <v>3.4642263466666665</v>
      </c>
      <c r="FX151" s="20">
        <f t="shared" ca="1" si="721"/>
        <v>9.8029186311111118</v>
      </c>
      <c r="FY151" s="20">
        <f t="shared" ca="1" si="722"/>
        <v>0</v>
      </c>
      <c r="FZ151" s="20">
        <f t="shared" ca="1" si="723"/>
        <v>0</v>
      </c>
      <c r="GA151" s="20">
        <f t="shared" ca="1" si="724"/>
        <v>5.7256888888888886</v>
      </c>
      <c r="GB151" s="20">
        <f t="shared" ca="1" si="725"/>
        <v>9.9521519288888882</v>
      </c>
      <c r="GC151" s="20">
        <f t="shared" ca="1" si="726"/>
        <v>12.407229991111111</v>
      </c>
      <c r="GD151" s="20">
        <f t="shared" ca="1" si="727"/>
        <v>0</v>
      </c>
      <c r="GE151" s="20">
        <f t="shared" ca="1" si="728"/>
        <v>0</v>
      </c>
      <c r="GF151" s="5"/>
      <c r="GG151" s="5"/>
      <c r="GH151" s="5"/>
      <c r="GI151" s="5">
        <f t="shared" ca="1" si="743"/>
        <v>201026</v>
      </c>
      <c r="GJ151" s="5">
        <f t="shared" ca="1" si="743"/>
        <v>3.1860499999999998</v>
      </c>
      <c r="GK151" s="5">
        <f t="shared" ca="1" si="743"/>
        <v>37735.9</v>
      </c>
      <c r="GL151" s="5">
        <f t="shared" ca="1" si="743"/>
        <v>15359.3</v>
      </c>
      <c r="GM151" s="5">
        <f t="shared" ca="1" si="743"/>
        <v>0</v>
      </c>
      <c r="GN151" s="5">
        <f t="shared" ca="1" si="743"/>
        <v>481.43</v>
      </c>
      <c r="GO151" s="5">
        <f t="shared" ca="1" si="743"/>
        <v>0</v>
      </c>
      <c r="GP151" s="5">
        <f t="shared" ca="1" si="743"/>
        <v>65628.2</v>
      </c>
      <c r="GQ151" s="5">
        <f t="shared" ca="1" si="743"/>
        <v>81817.899999999994</v>
      </c>
      <c r="GR151" s="5">
        <f t="shared" ca="1" si="743"/>
        <v>0</v>
      </c>
      <c r="GS151" s="5">
        <f t="shared" ca="1" si="743"/>
        <v>0</v>
      </c>
      <c r="GT151" s="5">
        <f t="shared" ca="1" si="743"/>
        <v>0</v>
      </c>
      <c r="GU151" s="5"/>
      <c r="GV151" s="5">
        <f t="shared" ca="1" si="744"/>
        <v>1822.17</v>
      </c>
      <c r="GW151" s="5">
        <f t="shared" ca="1" si="744"/>
        <v>553.55600000000004</v>
      </c>
      <c r="GX151" s="5">
        <f t="shared" ca="1" si="744"/>
        <v>0</v>
      </c>
      <c r="GY151" s="5">
        <f t="shared" ca="1" si="744"/>
        <v>0</v>
      </c>
      <c r="GZ151" s="5">
        <f t="shared" ca="1" si="744"/>
        <v>0</v>
      </c>
      <c r="HA151" s="5">
        <f t="shared" ca="1" si="744"/>
        <v>0</v>
      </c>
      <c r="HB151" s="5">
        <f t="shared" ca="1" si="744"/>
        <v>1268.6099999999999</v>
      </c>
      <c r="HC151" s="5">
        <f t="shared" ca="1" si="744"/>
        <v>0</v>
      </c>
      <c r="HD151" s="5">
        <f t="shared" ca="1" si="744"/>
        <v>0</v>
      </c>
      <c r="HE151" s="5">
        <f t="shared" ca="1" si="744"/>
        <v>0</v>
      </c>
      <c r="HF151" s="5">
        <f t="shared" ca="1" si="744"/>
        <v>0</v>
      </c>
      <c r="HG151" s="5">
        <f t="shared" ca="1" si="744"/>
        <v>0</v>
      </c>
      <c r="HH151" s="5"/>
      <c r="HI151" s="5">
        <f t="shared" ca="1" si="747"/>
        <v>164.06200000000001</v>
      </c>
      <c r="HJ151" s="5">
        <f t="shared" ca="1" si="747"/>
        <v>4.1283300000000001</v>
      </c>
      <c r="HK151" s="5">
        <f t="shared" ca="1" si="747"/>
        <v>61.841999999999999</v>
      </c>
      <c r="HL151" s="5">
        <f t="shared" ca="1" si="747"/>
        <v>18.5669</v>
      </c>
      <c r="HM151" s="5">
        <f t="shared" ca="1" si="747"/>
        <v>0</v>
      </c>
      <c r="HN151" s="5">
        <f t="shared" ca="1" si="747"/>
        <v>0.36893300000000001</v>
      </c>
      <c r="HO151" s="5">
        <f t="shared" ca="1" si="747"/>
        <v>8.1220700000000008</v>
      </c>
      <c r="HP151" s="5">
        <f t="shared" ca="1" si="747"/>
        <v>71.033500000000004</v>
      </c>
      <c r="HQ151" s="5"/>
      <c r="HR151" s="20">
        <f t="shared" ca="1" si="535"/>
        <v>38.583009422222219</v>
      </c>
      <c r="HS151" s="20">
        <f t="shared" ca="1" si="536"/>
        <v>2.4607320356711115</v>
      </c>
      <c r="HT151" s="20">
        <f t="shared" ca="1" si="537"/>
        <v>5.7224395911111117</v>
      </c>
      <c r="HU151" s="20">
        <f t="shared" ca="1" si="538"/>
        <v>2.3291525155555552</v>
      </c>
      <c r="HV151" s="20">
        <f t="shared" ca="1" si="539"/>
        <v>0</v>
      </c>
      <c r="HW151" s="20">
        <f t="shared" ca="1" si="540"/>
        <v>7.3006184888888881E-2</v>
      </c>
      <c r="HX151" s="20">
        <f t="shared" ca="1" si="541"/>
        <v>5.6382666666666656</v>
      </c>
      <c r="HY151" s="20">
        <f t="shared" ca="1" si="542"/>
        <v>9.9521519288888882</v>
      </c>
      <c r="HZ151" s="20">
        <f t="shared" ca="1" si="543"/>
        <v>12.407229991111111</v>
      </c>
      <c r="IA151" s="20">
        <f t="shared" ca="1" si="544"/>
        <v>0</v>
      </c>
      <c r="IB151" s="20">
        <f t="shared" ca="1" si="545"/>
        <v>0</v>
      </c>
      <c r="IC151" s="5"/>
      <c r="ID151" s="5"/>
      <c r="IE151" s="5"/>
      <c r="IF151" s="5">
        <f t="shared" ca="1" si="648"/>
        <v>201026</v>
      </c>
      <c r="IG151" s="5">
        <f t="shared" ca="1" si="648"/>
        <v>3.1860499999999998</v>
      </c>
      <c r="IH151" s="5">
        <f t="shared" ca="1" si="648"/>
        <v>37735.9</v>
      </c>
      <c r="II151" s="5">
        <f t="shared" ca="1" si="648"/>
        <v>15359.3</v>
      </c>
      <c r="IJ151" s="5">
        <f t="shared" ca="1" si="648"/>
        <v>0</v>
      </c>
      <c r="IK151" s="5">
        <f t="shared" ca="1" si="648"/>
        <v>481.43</v>
      </c>
      <c r="IL151" s="5">
        <f t="shared" ca="1" si="648"/>
        <v>0</v>
      </c>
      <c r="IM151" s="5">
        <f t="shared" ca="1" si="648"/>
        <v>65628.2</v>
      </c>
      <c r="IN151" s="5">
        <f t="shared" ca="1" si="648"/>
        <v>81817.899999999994</v>
      </c>
      <c r="IO151" s="5">
        <f t="shared" ca="1" si="648"/>
        <v>0</v>
      </c>
      <c r="IP151" s="5">
        <f t="shared" ca="1" si="648"/>
        <v>0</v>
      </c>
      <c r="IQ151" s="5">
        <f t="shared" ca="1" si="648"/>
        <v>0</v>
      </c>
      <c r="IR151" s="5"/>
      <c r="IS151" s="5">
        <f t="shared" ca="1" si="649"/>
        <v>1822.17</v>
      </c>
      <c r="IT151" s="5">
        <f t="shared" ca="1" si="649"/>
        <v>553.55600000000004</v>
      </c>
      <c r="IU151" s="5">
        <f t="shared" ca="1" si="649"/>
        <v>0</v>
      </c>
      <c r="IV151" s="5">
        <f t="shared" ca="1" si="649"/>
        <v>0</v>
      </c>
      <c r="IW151" s="5">
        <f t="shared" ca="1" si="649"/>
        <v>0</v>
      </c>
      <c r="IX151" s="5">
        <f t="shared" ca="1" si="649"/>
        <v>0</v>
      </c>
      <c r="IY151" s="5">
        <f t="shared" ca="1" si="649"/>
        <v>1268.6099999999999</v>
      </c>
      <c r="IZ151" s="5">
        <f t="shared" ca="1" si="649"/>
        <v>0</v>
      </c>
      <c r="JA151" s="5">
        <f t="shared" ca="1" si="649"/>
        <v>0</v>
      </c>
      <c r="JB151" s="5">
        <f t="shared" ca="1" si="649"/>
        <v>0</v>
      </c>
      <c r="JC151" s="5">
        <f t="shared" ca="1" si="649"/>
        <v>0</v>
      </c>
      <c r="JD151" s="5">
        <f t="shared" ca="1" si="649"/>
        <v>0</v>
      </c>
      <c r="JE151" s="5"/>
      <c r="JF151" s="5">
        <f t="shared" ca="1" si="745"/>
        <v>164.06200000000001</v>
      </c>
      <c r="JG151" s="5">
        <f t="shared" ca="1" si="745"/>
        <v>4.1283300000000001</v>
      </c>
      <c r="JH151" s="5">
        <f t="shared" ca="1" si="745"/>
        <v>61.841999999999999</v>
      </c>
      <c r="JI151" s="5">
        <f t="shared" ca="1" si="745"/>
        <v>18.5669</v>
      </c>
      <c r="JJ151" s="5">
        <f t="shared" ca="1" si="745"/>
        <v>0</v>
      </c>
      <c r="JK151" s="5">
        <f t="shared" ca="1" si="745"/>
        <v>0.36893300000000001</v>
      </c>
      <c r="JL151" s="5">
        <f t="shared" ca="1" si="745"/>
        <v>8.1220700000000008</v>
      </c>
      <c r="JM151" s="5">
        <f t="shared" ca="1" si="745"/>
        <v>71.033500000000004</v>
      </c>
      <c r="JN151" s="5"/>
      <c r="JO151" s="20">
        <f t="shared" ca="1" si="729"/>
        <v>38.583009422222219</v>
      </c>
      <c r="JP151" s="20">
        <f t="shared" ca="1" si="730"/>
        <v>2.4607320356711115</v>
      </c>
      <c r="JQ151" s="20">
        <f t="shared" ca="1" si="731"/>
        <v>5.7224395911111117</v>
      </c>
      <c r="JR151" s="20">
        <f t="shared" ca="1" si="732"/>
        <v>2.3291525155555552</v>
      </c>
      <c r="JS151" s="20">
        <f t="shared" ca="1" si="733"/>
        <v>0</v>
      </c>
      <c r="JT151" s="20">
        <f t="shared" ca="1" si="734"/>
        <v>7.3006184888888881E-2</v>
      </c>
      <c r="JU151" s="20">
        <f t="shared" ca="1" si="735"/>
        <v>5.6382666666666656</v>
      </c>
      <c r="JV151" s="20">
        <f t="shared" ca="1" si="736"/>
        <v>9.9521519288888882</v>
      </c>
      <c r="JW151" s="20">
        <f t="shared" ca="1" si="737"/>
        <v>12.407229991111111</v>
      </c>
      <c r="JX151" s="20">
        <f t="shared" ca="1" si="738"/>
        <v>0</v>
      </c>
      <c r="JY151" s="20">
        <f t="shared" ca="1" si="739"/>
        <v>0</v>
      </c>
    </row>
    <row r="152" spans="1:285" ht="15" customHeight="1" x14ac:dyDescent="0.25">
      <c r="A152" s="5">
        <f>IF('Old Results'!E132='New Results'!E132,'New Results'!E132,"0")</f>
        <v>22500</v>
      </c>
      <c r="B152" s="5">
        <f t="shared" ref="B152:B215" si="750">VALUE(LEFT(D152,1))*100</f>
        <v>100</v>
      </c>
      <c r="C152" s="28">
        <f t="shared" si="748"/>
        <v>131</v>
      </c>
      <c r="D152" s="43">
        <f>'Old Results'!C132</f>
        <v>1000006</v>
      </c>
      <c r="E152" s="43">
        <f>'New Results'!C132</f>
        <v>1000006</v>
      </c>
      <c r="F152" s="5">
        <f t="shared" ref="F152:F215" ca="1" si="751">IF(AND($CO152&gt;0,$EL152&gt;0),CO152-EL152,0)</f>
        <v>0</v>
      </c>
      <c r="G152" s="5">
        <f t="shared" ref="G152:G215" ca="1" si="752">IF(AND($CO152&gt;0,$EL152&gt;0),CP152-EM152,0)</f>
        <v>0</v>
      </c>
      <c r="H152" s="5">
        <f t="shared" ref="H152:H215" ca="1" si="753">IF(AND($CO152&gt;0,$EL152&gt;0),CQ152-EN152,0)</f>
        <v>0</v>
      </c>
      <c r="I152" s="5">
        <f t="shared" ref="I152:I215" ca="1" si="754">IF(AND($CO152&gt;0,$EL152&gt;0),CR152-EO152,0)</f>
        <v>0</v>
      </c>
      <c r="J152" s="5">
        <f t="shared" ref="J152:J215" ca="1" si="755">IF(AND($CO152&gt;0,$EL152&gt;0),CS152-EP152,0)</f>
        <v>0</v>
      </c>
      <c r="K152" s="5">
        <f t="shared" ref="K152:K215" ca="1" si="756">IF(AND($CO152&gt;0,$EL152&gt;0),CT152-EQ152,0)</f>
        <v>0</v>
      </c>
      <c r="L152" s="5">
        <f t="shared" ref="L152:L215" ca="1" si="757">IF(AND($CO152&gt;0,$EL152&gt;0),CU152-ER152,0)</f>
        <v>0</v>
      </c>
      <c r="M152" s="5">
        <f t="shared" ref="M152:M215" ca="1" si="758">IF(AND($CO152&gt;0,$EL152&gt;0),CV152-ES152,0)</f>
        <v>0</v>
      </c>
      <c r="N152" s="5">
        <f t="shared" ref="N152:N215" ca="1" si="759">IF(AND($CO152&gt;0,$EL152&gt;0),CW152-ET152,0)</f>
        <v>0</v>
      </c>
      <c r="O152" s="5">
        <f t="shared" ref="O152:O215" ca="1" si="760">IF(AND($CO152&gt;0,$EL152&gt;0),CX152-EU152,0)</f>
        <v>0</v>
      </c>
      <c r="P152" s="5">
        <f t="shared" ref="P152:Q215" ca="1" si="761">IF(AND($CO152&gt;0,$EL152&gt;0),CY152-EV152,0)</f>
        <v>0</v>
      </c>
      <c r="Q152" s="5">
        <f t="shared" ca="1" si="761"/>
        <v>0</v>
      </c>
      <c r="R152" s="5">
        <f t="shared" ref="R152:R215" ca="1" si="762">IF(AND($DB152&gt;0,$EY152&gt;0),DB152-EY152,0)</f>
        <v>0</v>
      </c>
      <c r="S152" s="5">
        <f t="shared" ref="S152:S215" ca="1" si="763">IF(AND($DB152&gt;0,$EY152&gt;0),DC152-EZ152,0)</f>
        <v>0</v>
      </c>
      <c r="T152" s="5">
        <f t="shared" ref="T152:T215" ca="1" si="764">IF(AND($DB152&gt;0,$EY152&gt;0),DD152-FA152,0)</f>
        <v>0</v>
      </c>
      <c r="U152" s="5">
        <f t="shared" ref="U152:U215" ca="1" si="765">IF(AND($DB152&gt;0,$EY152&gt;0),DE152-FB152,0)</f>
        <v>0</v>
      </c>
      <c r="V152" s="5">
        <f t="shared" ref="V152:V215" ca="1" si="766">IF(AND($DB152&gt;0,$EY152&gt;0),DF152-FC152,0)</f>
        <v>0</v>
      </c>
      <c r="W152" s="5">
        <f t="shared" ref="W152:W215" ca="1" si="767">IF(AND($DB152&gt;0,$EY152&gt;0),DG152-FD152,0)</f>
        <v>0</v>
      </c>
      <c r="X152" s="5">
        <f t="shared" ref="X152:X215" ca="1" si="768">IF(AND($DB152&gt;0,$EY152&gt;0),DH152-FE152,0)</f>
        <v>0</v>
      </c>
      <c r="Y152" s="5">
        <f t="shared" ref="Y152:Y215" ca="1" si="769">IF(AND($DB152&gt;0,$EY152&gt;0),DI152-FF152,0)</f>
        <v>0</v>
      </c>
      <c r="Z152" s="5">
        <f t="shared" ref="Z152:Z215" ca="1" si="770">IF(AND($DB152&gt;0,$EY152&gt;0),DJ152-FG152,0)</f>
        <v>0</v>
      </c>
      <c r="AA152" s="5">
        <f t="shared" ref="AA152:AA215" ca="1" si="771">IF(AND($DB152&gt;0,$EY152&gt;0),DK152-FH152,0)</f>
        <v>0</v>
      </c>
      <c r="AB152" s="5">
        <f t="shared" ref="AB152:AC215" ca="1" si="772">IF(AND($DB152&gt;0,$EY152&gt;0),DL152-FI152,0)</f>
        <v>0</v>
      </c>
      <c r="AC152" s="5">
        <f t="shared" ca="1" si="772"/>
        <v>0</v>
      </c>
      <c r="AD152" s="38">
        <f t="shared" ref="AD152:AD215" ca="1" si="773">IF(AND($DO152&gt;0,$FL152&gt;0),DO152-FL152,0)</f>
        <v>0</v>
      </c>
      <c r="AE152" s="38">
        <f t="shared" ref="AE152:AE215" ca="1" si="774">IF(AND($DO152&gt;0,$FL152&gt;0),DP152-FM152,0)</f>
        <v>0</v>
      </c>
      <c r="AF152" s="38">
        <f t="shared" ref="AF152:AF215" ca="1" si="775">IF(AND($DO152&gt;0,$FL152&gt;0),DQ152-FN152,0)</f>
        <v>0</v>
      </c>
      <c r="AG152" s="38">
        <f t="shared" ref="AG152:AG215" ca="1" si="776">IF(AND($DO152&gt;0,$FL152&gt;0),DR152-FO152,0)</f>
        <v>0</v>
      </c>
      <c r="AH152" s="38">
        <f t="shared" ref="AH152:AH215" ca="1" si="777">IF(AND($DO152&gt;0,$FL152&gt;0),DS152-FP152,0)</f>
        <v>0</v>
      </c>
      <c r="AI152" s="38">
        <f t="shared" ref="AI152:AI215" ca="1" si="778">IF(AND($DO152&gt;0,$FL152&gt;0),DT152-FQ152,0)</f>
        <v>0</v>
      </c>
      <c r="AJ152" s="38">
        <f t="shared" ref="AJ152:AJ215" ca="1" si="779">IF(AND($DO152&gt;0,$FL152&gt;0),DU152-FR152,0)</f>
        <v>0</v>
      </c>
      <c r="AK152" s="38">
        <f t="shared" ref="AK152:AK215" ca="1" si="780">IF(AND($DO152&gt;0,$FL152&gt;0),DV152-FS152,0)</f>
        <v>0</v>
      </c>
      <c r="AL152" s="34">
        <f t="shared" ref="AL152:AL215" ca="1" si="781">IFERROR(((CO152*3.412)+(DB152*100))/$A152,0)</f>
        <v>40.311843911111112</v>
      </c>
      <c r="AM152" s="34">
        <f t="shared" ref="AM152:AM215" ca="1" si="782">IFERROR(((EL152*3.412)+(EY152*100))/$A152,0)</f>
        <v>40.311843911111112</v>
      </c>
      <c r="AN152" s="25">
        <f t="shared" ref="AN152:AN215" ca="1" si="783">IF(AND(AM152&gt;0,AL152&gt;0),ABS(AL152-AM152)/AVERAGE(AM152:AM152),0)</f>
        <v>0</v>
      </c>
      <c r="AO152" s="35">
        <f t="shared" ref="AO152:AO215" ca="1" si="784">DO152</f>
        <v>191.34200000000001</v>
      </c>
      <c r="AP152" s="35">
        <f t="shared" ref="AP152:AP215" ca="1" si="785">FL152</f>
        <v>191.34200000000001</v>
      </c>
      <c r="AQ152" s="47">
        <f t="shared" ref="AQ152:AQ215" ca="1" si="786">IF(AND(AP152&gt;0,AO152&gt;0),(AO152-AP152)/AVERAGE(AP152:AP152),0)</f>
        <v>0</v>
      </c>
      <c r="AR152" s="35">
        <f t="shared" ca="1" si="629"/>
        <v>-27.3</v>
      </c>
      <c r="AS152" s="35">
        <f t="shared" ca="1" si="630"/>
        <v>-27.3</v>
      </c>
      <c r="AT152" s="49">
        <f t="shared" ref="AT152:AT215" ca="1" si="787">IFERROR((AR152-AS152)/AS152,0)</f>
        <v>0</v>
      </c>
      <c r="AU152" s="5"/>
      <c r="AV152" s="5">
        <f t="shared" ca="1" si="520"/>
        <v>0</v>
      </c>
      <c r="AW152" s="5">
        <f t="shared" ca="1" si="521"/>
        <v>0</v>
      </c>
      <c r="AX152" s="5">
        <f t="shared" ca="1" si="522"/>
        <v>0</v>
      </c>
      <c r="AY152" s="5">
        <f t="shared" ca="1" si="523"/>
        <v>0</v>
      </c>
      <c r="AZ152" s="5">
        <f t="shared" ca="1" si="524"/>
        <v>0</v>
      </c>
      <c r="BA152" s="5">
        <f t="shared" ca="1" si="525"/>
        <v>0</v>
      </c>
      <c r="BB152" s="5">
        <f t="shared" ca="1" si="526"/>
        <v>0</v>
      </c>
      <c r="BC152" s="5">
        <f t="shared" ca="1" si="527"/>
        <v>0</v>
      </c>
      <c r="BD152" s="5">
        <f t="shared" ca="1" si="528"/>
        <v>0</v>
      </c>
      <c r="BE152" s="5">
        <f t="shared" ca="1" si="529"/>
        <v>0</v>
      </c>
      <c r="BF152" s="5">
        <f t="shared" ca="1" si="530"/>
        <v>0</v>
      </c>
      <c r="BG152" s="5">
        <f t="shared" ca="1" si="531"/>
        <v>0</v>
      </c>
      <c r="BH152" s="5">
        <f t="shared" ref="BH152:BH215" ca="1" si="788">IF(AND($GV152&gt;0,$IS152&gt;0),GV152-IS152,0)</f>
        <v>0</v>
      </c>
      <c r="BI152" s="5">
        <f t="shared" ref="BI152:BI215" ca="1" si="789">IF(AND($GV152&gt;0,$IS152&gt;0),GW152-IT152,0)</f>
        <v>0</v>
      </c>
      <c r="BJ152" s="5">
        <f t="shared" ref="BJ152:BJ215" ca="1" si="790">IF(AND($GV152&gt;0,$IS152&gt;0),GX152-IU152,0)</f>
        <v>0</v>
      </c>
      <c r="BK152" s="5">
        <f t="shared" ref="BK152:BK215" ca="1" si="791">IF(AND($GV152&gt;0,$IS152&gt;0),GY152-IV152,0)</f>
        <v>0</v>
      </c>
      <c r="BL152" s="5">
        <f t="shared" ref="BL152:BL215" ca="1" si="792">IF(AND($GV152&gt;0,$IS152&gt;0),GZ152-IW152,0)</f>
        <v>0</v>
      </c>
      <c r="BM152" s="5">
        <f t="shared" ref="BM152:BM215" ca="1" si="793">IF(AND($GV152&gt;0,$IS152&gt;0),HA152-IX152,0)</f>
        <v>0</v>
      </c>
      <c r="BN152" s="5">
        <f t="shared" ref="BN152:BN215" ca="1" si="794">IF(AND($GV152&gt;0,$IS152&gt;0),HB152-IY152,0)</f>
        <v>0</v>
      </c>
      <c r="BO152" s="5">
        <f t="shared" ref="BO152:BO215" ca="1" si="795">IF(AND($GV152&gt;0,$IS152&gt;0),HC152-IZ152,0)</f>
        <v>0</v>
      </c>
      <c r="BP152" s="5">
        <f t="shared" ref="BP152:BP215" ca="1" si="796">IF(AND($GV152&gt;0,$IS152&gt;0),HD152-JA152,0)</f>
        <v>0</v>
      </c>
      <c r="BQ152" s="5">
        <f t="shared" ref="BQ152:BQ215" ca="1" si="797">IF(AND($GV152&gt;0,$IS152&gt;0),HE152-JB152,0)</f>
        <v>0</v>
      </c>
      <c r="BR152" s="5">
        <f t="shared" ref="BR152:BS215" ca="1" si="798">IF(AND($GV152&gt;0,$IS152&gt;0),HF152-JC152,0)</f>
        <v>0</v>
      </c>
      <c r="BS152" s="5">
        <f t="shared" ca="1" si="798"/>
        <v>0</v>
      </c>
      <c r="BT152" s="38">
        <f t="shared" ref="BT152:BT215" ca="1" si="799">IF(AND($HI152&gt;0,$JF152&gt;0),HI152-JF152,0)</f>
        <v>0</v>
      </c>
      <c r="BU152" s="38">
        <f t="shared" ref="BU152:BU215" ca="1" si="800">IF(AND($HI152&gt;0,$JF152&gt;0),HJ152-JG152,0)</f>
        <v>0</v>
      </c>
      <c r="BV152" s="38">
        <f t="shared" ref="BV152:BV215" ca="1" si="801">IF(AND($HI152&gt;0,$JF152&gt;0),HK152-JH152,0)</f>
        <v>0</v>
      </c>
      <c r="BW152" s="38">
        <f t="shared" ref="BW152:BW215" ca="1" si="802">IF(AND($HI152&gt;0,$JF152&gt;0),HL152-JI152,0)</f>
        <v>0</v>
      </c>
      <c r="BX152" s="38">
        <f t="shared" ref="BX152:BX215" ca="1" si="803">IF(AND($HI152&gt;0,$JF152&gt;0),HM152-JJ152,0)</f>
        <v>0</v>
      </c>
      <c r="BY152" s="38">
        <f t="shared" ref="BY152:BY215" ca="1" si="804">IF(AND($HI152&gt;0,$JF152&gt;0),HN152-JK152,0)</f>
        <v>0</v>
      </c>
      <c r="BZ152" s="38">
        <f t="shared" ref="BZ152:BZ215" ca="1" si="805">IF(AND($HI152&gt;0,$JF152&gt;0),HO152-JL152,0)</f>
        <v>0</v>
      </c>
      <c r="CA152" s="20">
        <f t="shared" ref="CA152:CA215" ca="1" si="806">IF(AND($HI152&gt;0,$JF152&gt;0),HP152-JM152,0)</f>
        <v>0</v>
      </c>
      <c r="CB152" s="34">
        <f t="shared" ca="1" si="532"/>
        <v>38.583009422222219</v>
      </c>
      <c r="CC152" s="34">
        <f t="shared" ca="1" si="533"/>
        <v>38.583009422222219</v>
      </c>
      <c r="CD152" s="25">
        <f t="shared" ref="CD152:CD215" ca="1" si="807">IF(AND(CC152&gt;0,CB152&gt;0),ABS(CB152-CC152)/AVERAGE(CC152:CC152),0)</f>
        <v>0</v>
      </c>
      <c r="CE152" s="35">
        <f t="shared" ref="CE152:CE215" ca="1" si="808">HI152</f>
        <v>164.06200000000001</v>
      </c>
      <c r="CF152" s="35">
        <f t="shared" ref="CF152:CF215" ca="1" si="809">JF152</f>
        <v>164.06200000000001</v>
      </c>
      <c r="CG152" s="47">
        <f t="shared" ref="CG152:CG215" ca="1" si="810">IF(AND(CF152&gt;0,CE152&gt;0),(CE152-CF152)/AVERAGE(CF152:CF152),0)</f>
        <v>0</v>
      </c>
      <c r="CJ152" s="5">
        <f t="shared" ca="1" si="548"/>
        <v>61</v>
      </c>
      <c r="CK152" s="5">
        <f t="shared" ca="1" si="549"/>
        <v>56</v>
      </c>
      <c r="CL152" s="66">
        <f t="shared" ref="CL152:CL215" ca="1" si="811">1-(CK152/CJ152)</f>
        <v>8.1967213114754078E-2</v>
      </c>
      <c r="CO152" s="5">
        <f t="shared" ca="1" si="740"/>
        <v>228074</v>
      </c>
      <c r="CP152" s="5">
        <f t="shared" ca="1" si="740"/>
        <v>9318.8700000000008</v>
      </c>
      <c r="CQ152" s="5">
        <f t="shared" ca="1" si="740"/>
        <v>31802.7</v>
      </c>
      <c r="CR152" s="5">
        <f t="shared" ca="1" si="740"/>
        <v>39505.9</v>
      </c>
      <c r="CS152" s="5">
        <f t="shared" ca="1" si="740"/>
        <v>0</v>
      </c>
      <c r="CT152" s="5">
        <f t="shared" ca="1" si="740"/>
        <v>0</v>
      </c>
      <c r="CU152" s="5">
        <f t="shared" ca="1" si="740"/>
        <v>0</v>
      </c>
      <c r="CV152" s="5">
        <f t="shared" ca="1" si="740"/>
        <v>65628.2</v>
      </c>
      <c r="CW152" s="5">
        <f t="shared" ca="1" si="740"/>
        <v>81817.899999999994</v>
      </c>
      <c r="CX152" s="5">
        <f t="shared" ca="1" si="740"/>
        <v>0</v>
      </c>
      <c r="CY152" s="5">
        <f t="shared" ca="1" si="740"/>
        <v>0</v>
      </c>
      <c r="CZ152" s="5">
        <f t="shared" ca="1" si="740"/>
        <v>0</v>
      </c>
      <c r="DA152" s="5"/>
      <c r="DB152" s="5">
        <f t="shared" ca="1" si="741"/>
        <v>1288.28</v>
      </c>
      <c r="DC152" s="5">
        <f t="shared" ca="1" si="741"/>
        <v>0</v>
      </c>
      <c r="DD152" s="5">
        <f t="shared" ca="1" si="741"/>
        <v>0</v>
      </c>
      <c r="DE152" s="5">
        <f t="shared" ca="1" si="741"/>
        <v>0</v>
      </c>
      <c r="DF152" s="5">
        <f t="shared" ca="1" si="741"/>
        <v>0</v>
      </c>
      <c r="DG152" s="5">
        <f t="shared" ca="1" si="741"/>
        <v>0</v>
      </c>
      <c r="DH152" s="5">
        <f t="shared" ca="1" si="741"/>
        <v>1288.28</v>
      </c>
      <c r="DI152" s="5">
        <f t="shared" ca="1" si="741"/>
        <v>0</v>
      </c>
      <c r="DJ152" s="5">
        <f t="shared" ca="1" si="741"/>
        <v>0</v>
      </c>
      <c r="DK152" s="5">
        <f t="shared" ca="1" si="741"/>
        <v>0</v>
      </c>
      <c r="DL152" s="5">
        <f t="shared" ca="1" si="741"/>
        <v>0</v>
      </c>
      <c r="DM152" s="5">
        <f t="shared" ca="1" si="741"/>
        <v>0</v>
      </c>
      <c r="DN152" s="5"/>
      <c r="DO152" s="5">
        <f t="shared" ca="1" si="746"/>
        <v>191.34200000000001</v>
      </c>
      <c r="DP152" s="5">
        <f t="shared" ca="1" si="746"/>
        <v>7.1974600000000004</v>
      </c>
      <c r="DQ152" s="5">
        <f t="shared" ca="1" si="746"/>
        <v>62.3001</v>
      </c>
      <c r="DR152" s="5">
        <f t="shared" ca="1" si="746"/>
        <v>42.5627</v>
      </c>
      <c r="DS152" s="5">
        <f t="shared" ca="1" si="746"/>
        <v>0</v>
      </c>
      <c r="DT152" s="5">
        <f t="shared" ca="1" si="746"/>
        <v>0</v>
      </c>
      <c r="DU152" s="5">
        <f t="shared" ca="1" si="746"/>
        <v>8.2481500000000008</v>
      </c>
      <c r="DV152" s="5">
        <f t="shared" ca="1" si="746"/>
        <v>71.033500000000004</v>
      </c>
      <c r="DW152" s="5"/>
      <c r="DX152" s="20">
        <f t="shared" ref="DX152:DX215" ca="1" si="812">((CO152*3.412)+(DB152*100))/$A152</f>
        <v>40.311843911111112</v>
      </c>
      <c r="DY152" s="20">
        <f t="shared" ref="DY152:DY215" ca="1" si="813">((CP152*3.412)+(DC152*100))/$A152</f>
        <v>1.4131548640000002</v>
      </c>
      <c r="DZ152" s="20">
        <f t="shared" ref="DZ152:DZ215" ca="1" si="814">((CQ152*3.412)+(DD152*100))/$A152</f>
        <v>4.822702773333333</v>
      </c>
      <c r="EA152" s="20">
        <f t="shared" ref="EA152:EA215" ca="1" si="815">((CR152*3.412)+(DE152*100))/$A152</f>
        <v>5.9908502577777787</v>
      </c>
      <c r="EB152" s="20">
        <f t="shared" ref="EB152:EB215" ca="1" si="816">((CS152*3.412)+(DF152*100))/$A152</f>
        <v>0</v>
      </c>
      <c r="EC152" s="20">
        <f t="shared" ref="EC152:EC215" ca="1" si="817">((CT152*3.412)+(DG152*100))/$A152</f>
        <v>0</v>
      </c>
      <c r="ED152" s="20">
        <f t="shared" ref="ED152:ED215" ca="1" si="818">((CU152*3.412)+(DH152*100))/$A152</f>
        <v>5.7256888888888886</v>
      </c>
      <c r="EE152" s="20">
        <f t="shared" ref="EE152:EE215" ca="1" si="819">((CV152*3.412)+(DI152*100))/$A152</f>
        <v>9.9521519288888882</v>
      </c>
      <c r="EF152" s="20">
        <f t="shared" ref="EF152:EF215" ca="1" si="820">((CW152*3.412)+(DJ152*100))/$A152</f>
        <v>12.407229991111111</v>
      </c>
      <c r="EG152" s="20">
        <f t="shared" ref="EG152:EG215" ca="1" si="821">((CX152*3.412)+(DK152*100))/$A152</f>
        <v>0</v>
      </c>
      <c r="EH152" s="20">
        <f t="shared" ref="EH152:EH215" ca="1" si="822">((CY152*3.412)+(DL152*100))/$A152</f>
        <v>0</v>
      </c>
      <c r="EI152" s="5"/>
      <c r="EJ152" s="5"/>
      <c r="EK152" s="5"/>
      <c r="EL152" s="5">
        <f t="shared" ca="1" si="646"/>
        <v>228074</v>
      </c>
      <c r="EM152" s="5">
        <f t="shared" ca="1" si="646"/>
        <v>9318.8700000000008</v>
      </c>
      <c r="EN152" s="5">
        <f t="shared" ca="1" si="646"/>
        <v>31802.7</v>
      </c>
      <c r="EO152" s="5">
        <f t="shared" ca="1" si="646"/>
        <v>39505.9</v>
      </c>
      <c r="EP152" s="5">
        <f t="shared" ca="1" si="646"/>
        <v>0</v>
      </c>
      <c r="EQ152" s="5">
        <f t="shared" ca="1" si="646"/>
        <v>0</v>
      </c>
      <c r="ER152" s="5">
        <f t="shared" ca="1" si="646"/>
        <v>0</v>
      </c>
      <c r="ES152" s="5">
        <f t="shared" ca="1" si="646"/>
        <v>65628.2</v>
      </c>
      <c r="ET152" s="5">
        <f t="shared" ca="1" si="646"/>
        <v>81817.899999999994</v>
      </c>
      <c r="EU152" s="5">
        <f t="shared" ca="1" si="646"/>
        <v>0</v>
      </c>
      <c r="EV152" s="5">
        <f t="shared" ca="1" si="646"/>
        <v>0</v>
      </c>
      <c r="EW152" s="5">
        <f t="shared" ca="1" si="646"/>
        <v>0</v>
      </c>
      <c r="EX152" s="5"/>
      <c r="EY152" s="5">
        <f t="shared" ca="1" si="647"/>
        <v>1288.28</v>
      </c>
      <c r="EZ152" s="5">
        <f t="shared" ca="1" si="647"/>
        <v>0</v>
      </c>
      <c r="FA152" s="5">
        <f t="shared" ca="1" si="647"/>
        <v>0</v>
      </c>
      <c r="FB152" s="5">
        <f t="shared" ca="1" si="647"/>
        <v>0</v>
      </c>
      <c r="FC152" s="5">
        <f t="shared" ca="1" si="647"/>
        <v>0</v>
      </c>
      <c r="FD152" s="5">
        <f t="shared" ca="1" si="647"/>
        <v>0</v>
      </c>
      <c r="FE152" s="5">
        <f t="shared" ca="1" si="647"/>
        <v>1288.28</v>
      </c>
      <c r="FF152" s="5">
        <f t="shared" ca="1" si="647"/>
        <v>0</v>
      </c>
      <c r="FG152" s="5">
        <f t="shared" ca="1" si="647"/>
        <v>0</v>
      </c>
      <c r="FH152" s="5">
        <f t="shared" ca="1" si="647"/>
        <v>0</v>
      </c>
      <c r="FI152" s="5">
        <f t="shared" ca="1" si="647"/>
        <v>0</v>
      </c>
      <c r="FJ152" s="5">
        <f t="shared" ca="1" si="647"/>
        <v>0</v>
      </c>
      <c r="FK152" s="5"/>
      <c r="FL152" s="5">
        <f t="shared" ca="1" si="742"/>
        <v>191.34200000000001</v>
      </c>
      <c r="FM152" s="5">
        <f t="shared" ca="1" si="742"/>
        <v>7.1974600000000004</v>
      </c>
      <c r="FN152" s="5">
        <f t="shared" ca="1" si="742"/>
        <v>62.3001</v>
      </c>
      <c r="FO152" s="5">
        <f t="shared" ca="1" si="742"/>
        <v>42.5627</v>
      </c>
      <c r="FP152" s="5">
        <f t="shared" ca="1" si="742"/>
        <v>0</v>
      </c>
      <c r="FQ152" s="5">
        <f t="shared" ca="1" si="742"/>
        <v>0</v>
      </c>
      <c r="FR152" s="5">
        <f t="shared" ca="1" si="742"/>
        <v>8.2481500000000008</v>
      </c>
      <c r="FS152" s="5">
        <f t="shared" ca="1" si="742"/>
        <v>71.033500000000004</v>
      </c>
      <c r="FT152" s="5"/>
      <c r="FU152" s="20">
        <f t="shared" ref="FU152:FU215" ca="1" si="823">((EL152*3.412)+(EY152*100))/$A152</f>
        <v>40.311843911111112</v>
      </c>
      <c r="FV152" s="20">
        <f t="shared" ref="FV152:FV215" ca="1" si="824">((EM152*3.412)+(EZ152*100))/$A152</f>
        <v>1.4131548640000002</v>
      </c>
      <c r="FW152" s="20">
        <f t="shared" ref="FW152:FW215" ca="1" si="825">((EN152*3.412)+(FA152*100))/$A152</f>
        <v>4.822702773333333</v>
      </c>
      <c r="FX152" s="20">
        <f t="shared" ref="FX152:FX215" ca="1" si="826">((EO152*3.412)+(FB152*100))/$A152</f>
        <v>5.9908502577777787</v>
      </c>
      <c r="FY152" s="20">
        <f t="shared" ref="FY152:FY215" ca="1" si="827">((EP152*3.412)+(FC152*100))/$A152</f>
        <v>0</v>
      </c>
      <c r="FZ152" s="20">
        <f t="shared" ref="FZ152:FZ215" ca="1" si="828">((EQ152*3.412)+(FD152*100))/$A152</f>
        <v>0</v>
      </c>
      <c r="GA152" s="20">
        <f t="shared" ref="GA152:GA215" ca="1" si="829">((ER152*3.412)+(FE152*100))/$A152</f>
        <v>5.7256888888888886</v>
      </c>
      <c r="GB152" s="20">
        <f t="shared" ref="GB152:GB215" ca="1" si="830">((ES152*3.412)+(FF152*100))/$A152</f>
        <v>9.9521519288888882</v>
      </c>
      <c r="GC152" s="20">
        <f t="shared" ref="GC152:GC215" ca="1" si="831">((ET152*3.412)+(FG152*100))/$A152</f>
        <v>12.407229991111111</v>
      </c>
      <c r="GD152" s="20">
        <f t="shared" ref="GD152:GD215" ca="1" si="832">((EU152*3.412)+(FH152*100))/$A152</f>
        <v>0</v>
      </c>
      <c r="GE152" s="20">
        <f t="shared" ref="GE152:GE215" ca="1" si="833">((EV152*3.412)+(FI152*100))/$A152</f>
        <v>0</v>
      </c>
      <c r="GF152" s="5"/>
      <c r="GG152" s="5"/>
      <c r="GH152" s="5"/>
      <c r="GI152" s="5">
        <f t="shared" ca="1" si="743"/>
        <v>201026</v>
      </c>
      <c r="GJ152" s="5">
        <f t="shared" ca="1" si="743"/>
        <v>3.1860499999999998</v>
      </c>
      <c r="GK152" s="5">
        <f t="shared" ca="1" si="743"/>
        <v>37735.9</v>
      </c>
      <c r="GL152" s="5">
        <f t="shared" ca="1" si="743"/>
        <v>15359.3</v>
      </c>
      <c r="GM152" s="5">
        <f t="shared" ca="1" si="743"/>
        <v>0</v>
      </c>
      <c r="GN152" s="5">
        <f t="shared" ca="1" si="743"/>
        <v>481.43</v>
      </c>
      <c r="GO152" s="5">
        <f t="shared" ca="1" si="743"/>
        <v>0</v>
      </c>
      <c r="GP152" s="5">
        <f t="shared" ca="1" si="743"/>
        <v>65628.2</v>
      </c>
      <c r="GQ152" s="5">
        <f t="shared" ca="1" si="743"/>
        <v>81817.899999999994</v>
      </c>
      <c r="GR152" s="5">
        <f t="shared" ca="1" si="743"/>
        <v>0</v>
      </c>
      <c r="GS152" s="5">
        <f t="shared" ca="1" si="743"/>
        <v>0</v>
      </c>
      <c r="GT152" s="5">
        <f t="shared" ca="1" si="743"/>
        <v>0</v>
      </c>
      <c r="GU152" s="5"/>
      <c r="GV152" s="5">
        <f t="shared" ca="1" si="744"/>
        <v>1822.17</v>
      </c>
      <c r="GW152" s="5">
        <f t="shared" ca="1" si="744"/>
        <v>553.55600000000004</v>
      </c>
      <c r="GX152" s="5">
        <f t="shared" ca="1" si="744"/>
        <v>0</v>
      </c>
      <c r="GY152" s="5">
        <f t="shared" ca="1" si="744"/>
        <v>0</v>
      </c>
      <c r="GZ152" s="5">
        <f t="shared" ca="1" si="744"/>
        <v>0</v>
      </c>
      <c r="HA152" s="5">
        <f t="shared" ca="1" si="744"/>
        <v>0</v>
      </c>
      <c r="HB152" s="5">
        <f t="shared" ca="1" si="744"/>
        <v>1268.6099999999999</v>
      </c>
      <c r="HC152" s="5">
        <f t="shared" ca="1" si="744"/>
        <v>0</v>
      </c>
      <c r="HD152" s="5">
        <f t="shared" ca="1" si="744"/>
        <v>0</v>
      </c>
      <c r="HE152" s="5">
        <f t="shared" ca="1" si="744"/>
        <v>0</v>
      </c>
      <c r="HF152" s="5">
        <f t="shared" ca="1" si="744"/>
        <v>0</v>
      </c>
      <c r="HG152" s="5">
        <f t="shared" ca="1" si="744"/>
        <v>0</v>
      </c>
      <c r="HH152" s="5"/>
      <c r="HI152" s="5">
        <f t="shared" ca="1" si="747"/>
        <v>164.06200000000001</v>
      </c>
      <c r="HJ152" s="5">
        <f t="shared" ca="1" si="747"/>
        <v>4.1283300000000001</v>
      </c>
      <c r="HK152" s="5">
        <f t="shared" ca="1" si="747"/>
        <v>61.841999999999999</v>
      </c>
      <c r="HL152" s="5">
        <f t="shared" ca="1" si="747"/>
        <v>18.5669</v>
      </c>
      <c r="HM152" s="5">
        <f t="shared" ca="1" si="747"/>
        <v>0</v>
      </c>
      <c r="HN152" s="5">
        <f t="shared" ca="1" si="747"/>
        <v>0.36893300000000001</v>
      </c>
      <c r="HO152" s="5">
        <f t="shared" ca="1" si="747"/>
        <v>8.1220700000000008</v>
      </c>
      <c r="HP152" s="5">
        <f t="shared" ca="1" si="747"/>
        <v>71.033500000000004</v>
      </c>
      <c r="HQ152" s="5"/>
      <c r="HR152" s="20">
        <f t="shared" ca="1" si="535"/>
        <v>38.583009422222219</v>
      </c>
      <c r="HS152" s="20">
        <f t="shared" ca="1" si="536"/>
        <v>2.4607320356711115</v>
      </c>
      <c r="HT152" s="20">
        <f t="shared" ca="1" si="537"/>
        <v>5.7224395911111117</v>
      </c>
      <c r="HU152" s="20">
        <f t="shared" ca="1" si="538"/>
        <v>2.3291525155555552</v>
      </c>
      <c r="HV152" s="20">
        <f t="shared" ca="1" si="539"/>
        <v>0</v>
      </c>
      <c r="HW152" s="20">
        <f t="shared" ca="1" si="540"/>
        <v>7.3006184888888881E-2</v>
      </c>
      <c r="HX152" s="20">
        <f t="shared" ca="1" si="541"/>
        <v>5.6382666666666656</v>
      </c>
      <c r="HY152" s="20">
        <f t="shared" ca="1" si="542"/>
        <v>9.9521519288888882</v>
      </c>
      <c r="HZ152" s="20">
        <f t="shared" ca="1" si="543"/>
        <v>12.407229991111111</v>
      </c>
      <c r="IA152" s="20">
        <f t="shared" ca="1" si="544"/>
        <v>0</v>
      </c>
      <c r="IB152" s="20">
        <f t="shared" ca="1" si="545"/>
        <v>0</v>
      </c>
      <c r="IC152" s="5"/>
      <c r="ID152" s="5"/>
      <c r="IE152" s="5"/>
      <c r="IF152" s="5">
        <f t="shared" ca="1" si="648"/>
        <v>201026</v>
      </c>
      <c r="IG152" s="5">
        <f t="shared" ca="1" si="648"/>
        <v>3.1860499999999998</v>
      </c>
      <c r="IH152" s="5">
        <f t="shared" ca="1" si="648"/>
        <v>37735.9</v>
      </c>
      <c r="II152" s="5">
        <f t="shared" ca="1" si="648"/>
        <v>15359.3</v>
      </c>
      <c r="IJ152" s="5">
        <f t="shared" ca="1" si="648"/>
        <v>0</v>
      </c>
      <c r="IK152" s="5">
        <f t="shared" ca="1" si="648"/>
        <v>481.43</v>
      </c>
      <c r="IL152" s="5">
        <f t="shared" ca="1" si="648"/>
        <v>0</v>
      </c>
      <c r="IM152" s="5">
        <f t="shared" ca="1" si="648"/>
        <v>65628.2</v>
      </c>
      <c r="IN152" s="5">
        <f t="shared" ca="1" si="648"/>
        <v>81817.899999999994</v>
      </c>
      <c r="IO152" s="5">
        <f t="shared" ca="1" si="648"/>
        <v>0</v>
      </c>
      <c r="IP152" s="5">
        <f t="shared" ca="1" si="648"/>
        <v>0</v>
      </c>
      <c r="IQ152" s="5">
        <f t="shared" ca="1" si="648"/>
        <v>0</v>
      </c>
      <c r="IR152" s="5"/>
      <c r="IS152" s="5">
        <f t="shared" ca="1" si="649"/>
        <v>1822.17</v>
      </c>
      <c r="IT152" s="5">
        <f t="shared" ca="1" si="649"/>
        <v>553.55600000000004</v>
      </c>
      <c r="IU152" s="5">
        <f t="shared" ca="1" si="649"/>
        <v>0</v>
      </c>
      <c r="IV152" s="5">
        <f t="shared" ca="1" si="649"/>
        <v>0</v>
      </c>
      <c r="IW152" s="5">
        <f t="shared" ca="1" si="649"/>
        <v>0</v>
      </c>
      <c r="IX152" s="5">
        <f t="shared" ca="1" si="649"/>
        <v>0</v>
      </c>
      <c r="IY152" s="5">
        <f t="shared" ca="1" si="649"/>
        <v>1268.6099999999999</v>
      </c>
      <c r="IZ152" s="5">
        <f t="shared" ca="1" si="649"/>
        <v>0</v>
      </c>
      <c r="JA152" s="5">
        <f t="shared" ca="1" si="649"/>
        <v>0</v>
      </c>
      <c r="JB152" s="5">
        <f t="shared" ca="1" si="649"/>
        <v>0</v>
      </c>
      <c r="JC152" s="5">
        <f t="shared" ca="1" si="649"/>
        <v>0</v>
      </c>
      <c r="JD152" s="5">
        <f t="shared" ca="1" si="649"/>
        <v>0</v>
      </c>
      <c r="JE152" s="5"/>
      <c r="JF152" s="5">
        <f t="shared" ca="1" si="745"/>
        <v>164.06200000000001</v>
      </c>
      <c r="JG152" s="5">
        <f t="shared" ca="1" si="745"/>
        <v>4.1283300000000001</v>
      </c>
      <c r="JH152" s="5">
        <f t="shared" ca="1" si="745"/>
        <v>61.841999999999999</v>
      </c>
      <c r="JI152" s="5">
        <f t="shared" ca="1" si="745"/>
        <v>18.5669</v>
      </c>
      <c r="JJ152" s="5">
        <f t="shared" ca="1" si="745"/>
        <v>0</v>
      </c>
      <c r="JK152" s="5">
        <f t="shared" ca="1" si="745"/>
        <v>0.36893300000000001</v>
      </c>
      <c r="JL152" s="5">
        <f t="shared" ca="1" si="745"/>
        <v>8.1220700000000008</v>
      </c>
      <c r="JM152" s="5">
        <f t="shared" ca="1" si="745"/>
        <v>71.033500000000004</v>
      </c>
      <c r="JN152" s="5"/>
      <c r="JO152" s="20">
        <f t="shared" ref="JO152:JO215" ca="1" si="834">((IF152*3.412)+(IS152*100))/$A152</f>
        <v>38.583009422222219</v>
      </c>
      <c r="JP152" s="20">
        <f t="shared" ref="JP152:JP215" ca="1" si="835">((IG152*3.412)+(IT152*100))/$A152</f>
        <v>2.4607320356711115</v>
      </c>
      <c r="JQ152" s="20">
        <f t="shared" ref="JQ152:JQ215" ca="1" si="836">((IH152*3.412)+(IU152*100))/$A152</f>
        <v>5.7224395911111117</v>
      </c>
      <c r="JR152" s="20">
        <f t="shared" ref="JR152:JR215" ca="1" si="837">((II152*3.412)+(IV152*100))/$A152</f>
        <v>2.3291525155555552</v>
      </c>
      <c r="JS152" s="20">
        <f t="shared" ref="JS152:JS215" ca="1" si="838">((IJ152*3.412)+(IW152*100))/$A152</f>
        <v>0</v>
      </c>
      <c r="JT152" s="20">
        <f t="shared" ref="JT152:JT215" ca="1" si="839">((IK152*3.412)+(IX152*100))/$A152</f>
        <v>7.3006184888888881E-2</v>
      </c>
      <c r="JU152" s="20">
        <f t="shared" ref="JU152:JU215" ca="1" si="840">((IL152*3.412)+(IY152*100))/$A152</f>
        <v>5.6382666666666656</v>
      </c>
      <c r="JV152" s="20">
        <f t="shared" ref="JV152:JV215" ca="1" si="841">((IM152*3.412)+(IZ152*100))/$A152</f>
        <v>9.9521519288888882</v>
      </c>
      <c r="JW152" s="20">
        <f t="shared" ref="JW152:JW215" ca="1" si="842">((IN152*3.412)+(JA152*100))/$A152</f>
        <v>12.407229991111111</v>
      </c>
      <c r="JX152" s="20">
        <f t="shared" ref="JX152:JX215" ca="1" si="843">((IO152*3.412)+(JB152*100))/$A152</f>
        <v>0</v>
      </c>
      <c r="JY152" s="20">
        <f t="shared" ref="JY152:JY215" ca="1" si="844">((IP152*3.412)+(JC152*100))/$A152</f>
        <v>0</v>
      </c>
    </row>
    <row r="153" spans="1:285" ht="15" customHeight="1" x14ac:dyDescent="0.25">
      <c r="A153" s="5">
        <f>IF('Old Results'!E133='New Results'!E133,'New Results'!E133,"0")</f>
        <v>22500</v>
      </c>
      <c r="B153" s="5">
        <f t="shared" si="750"/>
        <v>100</v>
      </c>
      <c r="C153" s="28">
        <f t="shared" si="748"/>
        <v>132</v>
      </c>
      <c r="D153" s="43">
        <f>'Old Results'!C133</f>
        <v>1000015</v>
      </c>
      <c r="E153" s="43">
        <f>'New Results'!C133</f>
        <v>1000015</v>
      </c>
      <c r="F153" s="5">
        <f t="shared" ca="1" si="751"/>
        <v>0</v>
      </c>
      <c r="G153" s="5">
        <f t="shared" ca="1" si="752"/>
        <v>0</v>
      </c>
      <c r="H153" s="5">
        <f t="shared" ca="1" si="753"/>
        <v>0</v>
      </c>
      <c r="I153" s="5">
        <f t="shared" ca="1" si="754"/>
        <v>0</v>
      </c>
      <c r="J153" s="5">
        <f t="shared" ca="1" si="755"/>
        <v>0</v>
      </c>
      <c r="K153" s="5">
        <f t="shared" ca="1" si="756"/>
        <v>0</v>
      </c>
      <c r="L153" s="5">
        <f t="shared" ca="1" si="757"/>
        <v>0</v>
      </c>
      <c r="M153" s="5">
        <f t="shared" ca="1" si="758"/>
        <v>0</v>
      </c>
      <c r="N153" s="5">
        <f t="shared" ca="1" si="759"/>
        <v>0</v>
      </c>
      <c r="O153" s="5">
        <f t="shared" ca="1" si="760"/>
        <v>0</v>
      </c>
      <c r="P153" s="5">
        <f t="shared" ca="1" si="761"/>
        <v>0</v>
      </c>
      <c r="Q153" s="5">
        <f t="shared" ca="1" si="761"/>
        <v>0</v>
      </c>
      <c r="R153" s="5">
        <f t="shared" ca="1" si="762"/>
        <v>0</v>
      </c>
      <c r="S153" s="5">
        <f t="shared" ca="1" si="763"/>
        <v>0</v>
      </c>
      <c r="T153" s="5">
        <f t="shared" ca="1" si="764"/>
        <v>0</v>
      </c>
      <c r="U153" s="5">
        <f t="shared" ca="1" si="765"/>
        <v>0</v>
      </c>
      <c r="V153" s="5">
        <f t="shared" ca="1" si="766"/>
        <v>0</v>
      </c>
      <c r="W153" s="5">
        <f t="shared" ca="1" si="767"/>
        <v>0</v>
      </c>
      <c r="X153" s="5">
        <f t="shared" ca="1" si="768"/>
        <v>0</v>
      </c>
      <c r="Y153" s="5">
        <f t="shared" ca="1" si="769"/>
        <v>0</v>
      </c>
      <c r="Z153" s="5">
        <f t="shared" ca="1" si="770"/>
        <v>0</v>
      </c>
      <c r="AA153" s="5">
        <f t="shared" ca="1" si="771"/>
        <v>0</v>
      </c>
      <c r="AB153" s="5">
        <f t="shared" ca="1" si="772"/>
        <v>0</v>
      </c>
      <c r="AC153" s="5">
        <f t="shared" ca="1" si="772"/>
        <v>0</v>
      </c>
      <c r="AD153" s="38">
        <f t="shared" ca="1" si="773"/>
        <v>0</v>
      </c>
      <c r="AE153" s="38">
        <f t="shared" ca="1" si="774"/>
        <v>0</v>
      </c>
      <c r="AF153" s="38">
        <f t="shared" ca="1" si="775"/>
        <v>0</v>
      </c>
      <c r="AG153" s="38">
        <f t="shared" ca="1" si="776"/>
        <v>0</v>
      </c>
      <c r="AH153" s="38">
        <f t="shared" ca="1" si="777"/>
        <v>0</v>
      </c>
      <c r="AI153" s="38">
        <f t="shared" ca="1" si="778"/>
        <v>0</v>
      </c>
      <c r="AJ153" s="38">
        <f t="shared" ca="1" si="779"/>
        <v>0</v>
      </c>
      <c r="AK153" s="38">
        <f t="shared" ca="1" si="780"/>
        <v>0</v>
      </c>
      <c r="AL153" s="34">
        <f t="shared" ca="1" si="781"/>
        <v>56.37891431111111</v>
      </c>
      <c r="AM153" s="34">
        <f t="shared" ca="1" si="782"/>
        <v>56.37891431111111</v>
      </c>
      <c r="AN153" s="25">
        <f t="shared" ca="1" si="783"/>
        <v>0</v>
      </c>
      <c r="AO153" s="35">
        <f t="shared" ca="1" si="784"/>
        <v>318.50200000000001</v>
      </c>
      <c r="AP153" s="35">
        <f t="shared" ca="1" si="785"/>
        <v>318.50200000000001</v>
      </c>
      <c r="AQ153" s="47">
        <f t="shared" ca="1" si="786"/>
        <v>0</v>
      </c>
      <c r="AR153" s="35">
        <f t="shared" ca="1" si="629"/>
        <v>3.3</v>
      </c>
      <c r="AS153" s="35">
        <f t="shared" ca="1" si="630"/>
        <v>3.3</v>
      </c>
      <c r="AT153" s="49">
        <f t="shared" ca="1" si="787"/>
        <v>0</v>
      </c>
      <c r="AU153" s="5"/>
      <c r="AV153" s="5">
        <f t="shared" ca="1" si="520"/>
        <v>0</v>
      </c>
      <c r="AW153" s="5">
        <f t="shared" ca="1" si="521"/>
        <v>0</v>
      </c>
      <c r="AX153" s="5">
        <f t="shared" ca="1" si="522"/>
        <v>0</v>
      </c>
      <c r="AY153" s="5">
        <f t="shared" ca="1" si="523"/>
        <v>0</v>
      </c>
      <c r="AZ153" s="5">
        <f t="shared" ca="1" si="524"/>
        <v>0</v>
      </c>
      <c r="BA153" s="5">
        <f t="shared" ca="1" si="525"/>
        <v>0</v>
      </c>
      <c r="BB153" s="5">
        <f t="shared" ca="1" si="526"/>
        <v>0</v>
      </c>
      <c r="BC153" s="5">
        <f t="shared" ca="1" si="527"/>
        <v>0</v>
      </c>
      <c r="BD153" s="5">
        <f t="shared" ca="1" si="528"/>
        <v>0</v>
      </c>
      <c r="BE153" s="5">
        <f t="shared" ca="1" si="529"/>
        <v>0</v>
      </c>
      <c r="BF153" s="5">
        <f t="shared" ca="1" si="530"/>
        <v>0</v>
      </c>
      <c r="BG153" s="5">
        <f t="shared" ca="1" si="531"/>
        <v>0</v>
      </c>
      <c r="BH153" s="5">
        <f t="shared" ca="1" si="788"/>
        <v>0</v>
      </c>
      <c r="BI153" s="5">
        <f t="shared" ca="1" si="789"/>
        <v>0</v>
      </c>
      <c r="BJ153" s="5">
        <f t="shared" ca="1" si="790"/>
        <v>0</v>
      </c>
      <c r="BK153" s="5">
        <f t="shared" ca="1" si="791"/>
        <v>0</v>
      </c>
      <c r="BL153" s="5">
        <f t="shared" ca="1" si="792"/>
        <v>0</v>
      </c>
      <c r="BM153" s="5">
        <f t="shared" ca="1" si="793"/>
        <v>0</v>
      </c>
      <c r="BN153" s="5">
        <f t="shared" ca="1" si="794"/>
        <v>0</v>
      </c>
      <c r="BO153" s="5">
        <f t="shared" ca="1" si="795"/>
        <v>0</v>
      </c>
      <c r="BP153" s="5">
        <f t="shared" ca="1" si="796"/>
        <v>0</v>
      </c>
      <c r="BQ153" s="5">
        <f t="shared" ca="1" si="797"/>
        <v>0</v>
      </c>
      <c r="BR153" s="5">
        <f t="shared" ca="1" si="798"/>
        <v>0</v>
      </c>
      <c r="BS153" s="5">
        <f t="shared" ca="1" si="798"/>
        <v>0</v>
      </c>
      <c r="BT153" s="38">
        <f t="shared" ca="1" si="799"/>
        <v>0</v>
      </c>
      <c r="BU153" s="38">
        <f t="shared" ca="1" si="800"/>
        <v>0</v>
      </c>
      <c r="BV153" s="38">
        <f t="shared" ca="1" si="801"/>
        <v>0</v>
      </c>
      <c r="BW153" s="38">
        <f t="shared" ca="1" si="802"/>
        <v>0</v>
      </c>
      <c r="BX153" s="38">
        <f t="shared" ca="1" si="803"/>
        <v>0</v>
      </c>
      <c r="BY153" s="38">
        <f t="shared" ca="1" si="804"/>
        <v>0</v>
      </c>
      <c r="BZ153" s="38">
        <f t="shared" ca="1" si="805"/>
        <v>0</v>
      </c>
      <c r="CA153" s="20">
        <f t="shared" ca="1" si="806"/>
        <v>0</v>
      </c>
      <c r="CB153" s="34">
        <f t="shared" ca="1" si="532"/>
        <v>59.070304000000007</v>
      </c>
      <c r="CC153" s="34">
        <f t="shared" ca="1" si="533"/>
        <v>59.070304000000007</v>
      </c>
      <c r="CD153" s="25">
        <f t="shared" ca="1" si="807"/>
        <v>0</v>
      </c>
      <c r="CE153" s="35">
        <f t="shared" ca="1" si="808"/>
        <v>321.83100000000002</v>
      </c>
      <c r="CF153" s="35">
        <f t="shared" ca="1" si="809"/>
        <v>321.83100000000002</v>
      </c>
      <c r="CG153" s="47">
        <f t="shared" ca="1" si="810"/>
        <v>0</v>
      </c>
      <c r="CJ153" s="5">
        <f t="shared" ca="1" si="548"/>
        <v>58</v>
      </c>
      <c r="CK153" s="5">
        <f t="shared" ca="1" si="549"/>
        <v>53</v>
      </c>
      <c r="CL153" s="66">
        <f t="shared" ca="1" si="811"/>
        <v>8.6206896551724088E-2</v>
      </c>
      <c r="CO153" s="5">
        <f t="shared" ca="1" si="740"/>
        <v>335431</v>
      </c>
      <c r="CP153" s="5">
        <f t="shared" ca="1" si="740"/>
        <v>0</v>
      </c>
      <c r="CQ153" s="5">
        <f t="shared" ca="1" si="740"/>
        <v>103035</v>
      </c>
      <c r="CR153" s="5">
        <f t="shared" ca="1" si="740"/>
        <v>84037.3</v>
      </c>
      <c r="CS153" s="5">
        <f t="shared" ca="1" si="740"/>
        <v>0</v>
      </c>
      <c r="CT153" s="5">
        <f t="shared" ca="1" si="740"/>
        <v>0</v>
      </c>
      <c r="CU153" s="5">
        <f t="shared" ca="1" si="740"/>
        <v>0</v>
      </c>
      <c r="CV153" s="5">
        <f t="shared" ca="1" si="740"/>
        <v>66541.399999999994</v>
      </c>
      <c r="CW153" s="5">
        <f t="shared" ca="1" si="740"/>
        <v>81817.899999999994</v>
      </c>
      <c r="CX153" s="5">
        <f t="shared" ca="1" si="740"/>
        <v>0</v>
      </c>
      <c r="CY153" s="5">
        <f t="shared" ca="1" si="740"/>
        <v>0</v>
      </c>
      <c r="CZ153" s="5">
        <f t="shared" ca="1" si="740"/>
        <v>0</v>
      </c>
      <c r="DA153" s="5"/>
      <c r="DB153" s="5">
        <f t="shared" ca="1" si="741"/>
        <v>1240.3499999999999</v>
      </c>
      <c r="DC153" s="5">
        <f t="shared" ca="1" si="741"/>
        <v>123.47199999999999</v>
      </c>
      <c r="DD153" s="5">
        <f t="shared" ca="1" si="741"/>
        <v>0</v>
      </c>
      <c r="DE153" s="5">
        <f t="shared" ca="1" si="741"/>
        <v>0</v>
      </c>
      <c r="DF153" s="5">
        <f t="shared" ca="1" si="741"/>
        <v>0</v>
      </c>
      <c r="DG153" s="5">
        <f t="shared" ca="1" si="741"/>
        <v>0</v>
      </c>
      <c r="DH153" s="5">
        <f t="shared" ca="1" si="741"/>
        <v>1116.8800000000001</v>
      </c>
      <c r="DI153" s="5">
        <f t="shared" ca="1" si="741"/>
        <v>0</v>
      </c>
      <c r="DJ153" s="5">
        <f t="shared" ca="1" si="741"/>
        <v>0</v>
      </c>
      <c r="DK153" s="5">
        <f t="shared" ca="1" si="741"/>
        <v>0</v>
      </c>
      <c r="DL153" s="5">
        <f t="shared" ca="1" si="741"/>
        <v>0</v>
      </c>
      <c r="DM153" s="5">
        <f t="shared" ca="1" si="741"/>
        <v>0</v>
      </c>
      <c r="DN153" s="5"/>
      <c r="DO153" s="5">
        <f t="shared" ca="1" si="746"/>
        <v>318.50200000000001</v>
      </c>
      <c r="DP153" s="5">
        <f t="shared" ca="1" si="746"/>
        <v>0.93065699999999996</v>
      </c>
      <c r="DQ153" s="5">
        <f t="shared" ca="1" si="746"/>
        <v>151.108</v>
      </c>
      <c r="DR153" s="5">
        <f t="shared" ca="1" si="746"/>
        <v>86.652500000000003</v>
      </c>
      <c r="DS153" s="5">
        <f t="shared" ca="1" si="746"/>
        <v>0</v>
      </c>
      <c r="DT153" s="5">
        <f t="shared" ca="1" si="746"/>
        <v>0</v>
      </c>
      <c r="DU153" s="5">
        <f t="shared" ca="1" si="746"/>
        <v>7.20214</v>
      </c>
      <c r="DV153" s="5">
        <f t="shared" ca="1" si="746"/>
        <v>72.608500000000006</v>
      </c>
      <c r="DW153" s="5"/>
      <c r="DX153" s="20">
        <f t="shared" ca="1" si="812"/>
        <v>56.37891431111111</v>
      </c>
      <c r="DY153" s="20">
        <f t="shared" ca="1" si="813"/>
        <v>0.54876444444444439</v>
      </c>
      <c r="DZ153" s="20">
        <f t="shared" ca="1" si="814"/>
        <v>15.624685333333332</v>
      </c>
      <c r="EA153" s="20">
        <f t="shared" ca="1" si="815"/>
        <v>12.743789671111111</v>
      </c>
      <c r="EB153" s="20">
        <f t="shared" ca="1" si="816"/>
        <v>0</v>
      </c>
      <c r="EC153" s="20">
        <f t="shared" ca="1" si="817"/>
        <v>0</v>
      </c>
      <c r="ED153" s="20">
        <f t="shared" ca="1" si="818"/>
        <v>4.9639111111111118</v>
      </c>
      <c r="EE153" s="20">
        <f t="shared" ca="1" si="819"/>
        <v>10.090633635555555</v>
      </c>
      <c r="EF153" s="20">
        <f t="shared" ca="1" si="820"/>
        <v>12.407229991111111</v>
      </c>
      <c r="EG153" s="20">
        <f t="shared" ca="1" si="821"/>
        <v>0</v>
      </c>
      <c r="EH153" s="20">
        <f t="shared" ca="1" si="822"/>
        <v>0</v>
      </c>
      <c r="EI153" s="5"/>
      <c r="EJ153" s="5"/>
      <c r="EK153" s="5"/>
      <c r="EL153" s="5">
        <f t="shared" ca="1" si="646"/>
        <v>335431</v>
      </c>
      <c r="EM153" s="5">
        <f t="shared" ca="1" si="646"/>
        <v>0</v>
      </c>
      <c r="EN153" s="5">
        <f t="shared" ca="1" si="646"/>
        <v>103035</v>
      </c>
      <c r="EO153" s="5">
        <f t="shared" ca="1" si="646"/>
        <v>84037.3</v>
      </c>
      <c r="EP153" s="5">
        <f t="shared" ca="1" si="646"/>
        <v>0</v>
      </c>
      <c r="EQ153" s="5">
        <f t="shared" ca="1" si="646"/>
        <v>0</v>
      </c>
      <c r="ER153" s="5">
        <f t="shared" ca="1" si="646"/>
        <v>0</v>
      </c>
      <c r="ES153" s="5">
        <f t="shared" ca="1" si="646"/>
        <v>66541.399999999994</v>
      </c>
      <c r="ET153" s="5">
        <f t="shared" ca="1" si="646"/>
        <v>81817.899999999994</v>
      </c>
      <c r="EU153" s="5">
        <f t="shared" ca="1" si="646"/>
        <v>0</v>
      </c>
      <c r="EV153" s="5">
        <f t="shared" ca="1" si="646"/>
        <v>0</v>
      </c>
      <c r="EW153" s="5">
        <f t="shared" ca="1" si="646"/>
        <v>0</v>
      </c>
      <c r="EX153" s="5"/>
      <c r="EY153" s="5">
        <f t="shared" ca="1" si="647"/>
        <v>1240.3499999999999</v>
      </c>
      <c r="EZ153" s="5">
        <f t="shared" ca="1" si="647"/>
        <v>123.47199999999999</v>
      </c>
      <c r="FA153" s="5">
        <f t="shared" ca="1" si="647"/>
        <v>0</v>
      </c>
      <c r="FB153" s="5">
        <f t="shared" ca="1" si="647"/>
        <v>0</v>
      </c>
      <c r="FC153" s="5">
        <f t="shared" ca="1" si="647"/>
        <v>0</v>
      </c>
      <c r="FD153" s="5">
        <f t="shared" ca="1" si="647"/>
        <v>0</v>
      </c>
      <c r="FE153" s="5">
        <f t="shared" ca="1" si="647"/>
        <v>1116.8800000000001</v>
      </c>
      <c r="FF153" s="5">
        <f t="shared" ca="1" si="647"/>
        <v>0</v>
      </c>
      <c r="FG153" s="5">
        <f t="shared" ca="1" si="647"/>
        <v>0</v>
      </c>
      <c r="FH153" s="5">
        <f t="shared" ca="1" si="647"/>
        <v>0</v>
      </c>
      <c r="FI153" s="5">
        <f t="shared" ca="1" si="647"/>
        <v>0</v>
      </c>
      <c r="FJ153" s="5">
        <f t="shared" ca="1" si="647"/>
        <v>0</v>
      </c>
      <c r="FK153" s="5"/>
      <c r="FL153" s="5">
        <f t="shared" ca="1" si="742"/>
        <v>318.50200000000001</v>
      </c>
      <c r="FM153" s="5">
        <f t="shared" ca="1" si="742"/>
        <v>0.93065699999999996</v>
      </c>
      <c r="FN153" s="5">
        <f t="shared" ca="1" si="742"/>
        <v>151.108</v>
      </c>
      <c r="FO153" s="5">
        <f t="shared" ca="1" si="742"/>
        <v>86.652500000000003</v>
      </c>
      <c r="FP153" s="5">
        <f t="shared" ca="1" si="742"/>
        <v>0</v>
      </c>
      <c r="FQ153" s="5">
        <f t="shared" ca="1" si="742"/>
        <v>0</v>
      </c>
      <c r="FR153" s="5">
        <f t="shared" ca="1" si="742"/>
        <v>7.20214</v>
      </c>
      <c r="FS153" s="5">
        <f t="shared" ca="1" si="742"/>
        <v>72.608500000000006</v>
      </c>
      <c r="FT153" s="5"/>
      <c r="FU153" s="20">
        <f t="shared" ca="1" si="823"/>
        <v>56.37891431111111</v>
      </c>
      <c r="FV153" s="20">
        <f t="shared" ca="1" si="824"/>
        <v>0.54876444444444439</v>
      </c>
      <c r="FW153" s="20">
        <f t="shared" ca="1" si="825"/>
        <v>15.624685333333332</v>
      </c>
      <c r="FX153" s="20">
        <f t="shared" ca="1" si="826"/>
        <v>12.743789671111111</v>
      </c>
      <c r="FY153" s="20">
        <f t="shared" ca="1" si="827"/>
        <v>0</v>
      </c>
      <c r="FZ153" s="20">
        <f t="shared" ca="1" si="828"/>
        <v>0</v>
      </c>
      <c r="GA153" s="20">
        <f t="shared" ca="1" si="829"/>
        <v>4.9639111111111118</v>
      </c>
      <c r="GB153" s="20">
        <f t="shared" ca="1" si="830"/>
        <v>10.090633635555555</v>
      </c>
      <c r="GC153" s="20">
        <f t="shared" ca="1" si="831"/>
        <v>12.407229991111111</v>
      </c>
      <c r="GD153" s="20">
        <f t="shared" ca="1" si="832"/>
        <v>0</v>
      </c>
      <c r="GE153" s="20">
        <f t="shared" ca="1" si="833"/>
        <v>0</v>
      </c>
      <c r="GF153" s="5"/>
      <c r="GG153" s="5"/>
      <c r="GH153" s="5"/>
      <c r="GI153" s="5">
        <f t="shared" ca="1" si="743"/>
        <v>326820</v>
      </c>
      <c r="GJ153" s="5">
        <f t="shared" ca="1" si="743"/>
        <v>6.0210800000000004</v>
      </c>
      <c r="GK153" s="5">
        <f t="shared" ca="1" si="743"/>
        <v>129544</v>
      </c>
      <c r="GL153" s="5">
        <f t="shared" ca="1" si="743"/>
        <v>48223.9</v>
      </c>
      <c r="GM153" s="5">
        <f t="shared" ca="1" si="743"/>
        <v>0</v>
      </c>
      <c r="GN153" s="5">
        <f t="shared" ca="1" si="743"/>
        <v>687.07399999999996</v>
      </c>
      <c r="GO153" s="5">
        <f t="shared" ca="1" si="743"/>
        <v>0</v>
      </c>
      <c r="GP153" s="5">
        <f t="shared" ca="1" si="743"/>
        <v>66541.399999999994</v>
      </c>
      <c r="GQ153" s="5">
        <f t="shared" ca="1" si="743"/>
        <v>81817.899999999994</v>
      </c>
      <c r="GR153" s="5">
        <f t="shared" ca="1" si="743"/>
        <v>0</v>
      </c>
      <c r="GS153" s="5">
        <f t="shared" ca="1" si="743"/>
        <v>0</v>
      </c>
      <c r="GT153" s="5">
        <f t="shared" ca="1" si="743"/>
        <v>0</v>
      </c>
      <c r="GU153" s="5"/>
      <c r="GV153" s="5">
        <f t="shared" ca="1" si="744"/>
        <v>2139.7199999999998</v>
      </c>
      <c r="GW153" s="5">
        <f t="shared" ca="1" si="744"/>
        <v>1038.2</v>
      </c>
      <c r="GX153" s="5">
        <f t="shared" ca="1" si="744"/>
        <v>0</v>
      </c>
      <c r="GY153" s="5">
        <f t="shared" ca="1" si="744"/>
        <v>0</v>
      </c>
      <c r="GZ153" s="5">
        <f t="shared" ca="1" si="744"/>
        <v>0</v>
      </c>
      <c r="HA153" s="5">
        <f t="shared" ca="1" si="744"/>
        <v>0</v>
      </c>
      <c r="HB153" s="5">
        <f t="shared" ca="1" si="744"/>
        <v>1101.52</v>
      </c>
      <c r="HC153" s="5">
        <f t="shared" ca="1" si="744"/>
        <v>0</v>
      </c>
      <c r="HD153" s="5">
        <f t="shared" ca="1" si="744"/>
        <v>0</v>
      </c>
      <c r="HE153" s="5">
        <f t="shared" ca="1" si="744"/>
        <v>0</v>
      </c>
      <c r="HF153" s="5">
        <f t="shared" ca="1" si="744"/>
        <v>0</v>
      </c>
      <c r="HG153" s="5">
        <f t="shared" ca="1" si="744"/>
        <v>0</v>
      </c>
      <c r="HH153" s="5"/>
      <c r="HI153" s="5">
        <f t="shared" ca="1" si="747"/>
        <v>321.83100000000002</v>
      </c>
      <c r="HJ153" s="5">
        <f t="shared" ca="1" si="747"/>
        <v>6.5461400000000003</v>
      </c>
      <c r="HK153" s="5">
        <f t="shared" ca="1" si="747"/>
        <v>178.191</v>
      </c>
      <c r="HL153" s="5">
        <f t="shared" ca="1" si="747"/>
        <v>56.828899999999997</v>
      </c>
      <c r="HM153" s="5">
        <f t="shared" ca="1" si="747"/>
        <v>0</v>
      </c>
      <c r="HN153" s="5">
        <f t="shared" ca="1" si="747"/>
        <v>0.55423199999999995</v>
      </c>
      <c r="HO153" s="5">
        <f t="shared" ca="1" si="747"/>
        <v>7.1023500000000004</v>
      </c>
      <c r="HP153" s="5">
        <f t="shared" ca="1" si="747"/>
        <v>72.608500000000006</v>
      </c>
      <c r="HQ153" s="5"/>
      <c r="HR153" s="20">
        <f t="shared" ca="1" si="535"/>
        <v>59.070304000000007</v>
      </c>
      <c r="HS153" s="20">
        <f t="shared" ca="1" si="536"/>
        <v>4.6151352855537775</v>
      </c>
      <c r="HT153" s="20">
        <f t="shared" ca="1" si="537"/>
        <v>19.644627911111108</v>
      </c>
      <c r="HU153" s="20">
        <f t="shared" ca="1" si="538"/>
        <v>7.312886524444445</v>
      </c>
      <c r="HV153" s="20">
        <f t="shared" ca="1" si="539"/>
        <v>0</v>
      </c>
      <c r="HW153" s="20">
        <f t="shared" ca="1" si="540"/>
        <v>0.10419095502222223</v>
      </c>
      <c r="HX153" s="20">
        <f t="shared" ca="1" si="541"/>
        <v>4.8956444444444447</v>
      </c>
      <c r="HY153" s="20">
        <f t="shared" ca="1" si="542"/>
        <v>10.090633635555555</v>
      </c>
      <c r="HZ153" s="20">
        <f t="shared" ca="1" si="543"/>
        <v>12.407229991111111</v>
      </c>
      <c r="IA153" s="20">
        <f t="shared" ca="1" si="544"/>
        <v>0</v>
      </c>
      <c r="IB153" s="20">
        <f t="shared" ca="1" si="545"/>
        <v>0</v>
      </c>
      <c r="IC153" s="5"/>
      <c r="ID153" s="5"/>
      <c r="IE153" s="5"/>
      <c r="IF153" s="5">
        <f t="shared" ca="1" si="648"/>
        <v>326820</v>
      </c>
      <c r="IG153" s="5">
        <f t="shared" ca="1" si="648"/>
        <v>6.0210800000000004</v>
      </c>
      <c r="IH153" s="5">
        <f t="shared" ca="1" si="648"/>
        <v>129544</v>
      </c>
      <c r="II153" s="5">
        <f t="shared" ca="1" si="648"/>
        <v>48223.9</v>
      </c>
      <c r="IJ153" s="5">
        <f t="shared" ca="1" si="648"/>
        <v>0</v>
      </c>
      <c r="IK153" s="5">
        <f t="shared" ca="1" si="648"/>
        <v>687.07399999999996</v>
      </c>
      <c r="IL153" s="5">
        <f t="shared" ca="1" si="648"/>
        <v>0</v>
      </c>
      <c r="IM153" s="5">
        <f t="shared" ca="1" si="648"/>
        <v>66541.399999999994</v>
      </c>
      <c r="IN153" s="5">
        <f t="shared" ca="1" si="648"/>
        <v>81817.899999999994</v>
      </c>
      <c r="IO153" s="5">
        <f t="shared" ca="1" si="648"/>
        <v>0</v>
      </c>
      <c r="IP153" s="5">
        <f t="shared" ca="1" si="648"/>
        <v>0</v>
      </c>
      <c r="IQ153" s="5">
        <f t="shared" ca="1" si="648"/>
        <v>0</v>
      </c>
      <c r="IR153" s="5"/>
      <c r="IS153" s="5">
        <f t="shared" ca="1" si="649"/>
        <v>2139.7199999999998</v>
      </c>
      <c r="IT153" s="5">
        <f t="shared" ca="1" si="649"/>
        <v>1038.2</v>
      </c>
      <c r="IU153" s="5">
        <f t="shared" ca="1" si="649"/>
        <v>0</v>
      </c>
      <c r="IV153" s="5">
        <f t="shared" ca="1" si="649"/>
        <v>0</v>
      </c>
      <c r="IW153" s="5">
        <f t="shared" ca="1" si="649"/>
        <v>0</v>
      </c>
      <c r="IX153" s="5">
        <f t="shared" ca="1" si="649"/>
        <v>0</v>
      </c>
      <c r="IY153" s="5">
        <f t="shared" ca="1" si="649"/>
        <v>1101.52</v>
      </c>
      <c r="IZ153" s="5">
        <f t="shared" ca="1" si="649"/>
        <v>0</v>
      </c>
      <c r="JA153" s="5">
        <f t="shared" ca="1" si="649"/>
        <v>0</v>
      </c>
      <c r="JB153" s="5">
        <f t="shared" ca="1" si="649"/>
        <v>0</v>
      </c>
      <c r="JC153" s="5">
        <f t="shared" ca="1" si="649"/>
        <v>0</v>
      </c>
      <c r="JD153" s="5">
        <f t="shared" ca="1" si="649"/>
        <v>0</v>
      </c>
      <c r="JE153" s="5"/>
      <c r="JF153" s="5">
        <f t="shared" ca="1" si="745"/>
        <v>321.83100000000002</v>
      </c>
      <c r="JG153" s="5">
        <f t="shared" ca="1" si="745"/>
        <v>6.5461400000000003</v>
      </c>
      <c r="JH153" s="5">
        <f t="shared" ca="1" si="745"/>
        <v>178.191</v>
      </c>
      <c r="JI153" s="5">
        <f t="shared" ca="1" si="745"/>
        <v>56.828899999999997</v>
      </c>
      <c r="JJ153" s="5">
        <f t="shared" ca="1" si="745"/>
        <v>0</v>
      </c>
      <c r="JK153" s="5">
        <f t="shared" ca="1" si="745"/>
        <v>0.55423199999999995</v>
      </c>
      <c r="JL153" s="5">
        <f t="shared" ca="1" si="745"/>
        <v>7.1023500000000004</v>
      </c>
      <c r="JM153" s="5">
        <f t="shared" ca="1" si="745"/>
        <v>72.608500000000006</v>
      </c>
      <c r="JN153" s="5"/>
      <c r="JO153" s="20">
        <f t="shared" ca="1" si="834"/>
        <v>59.070304000000007</v>
      </c>
      <c r="JP153" s="20">
        <f t="shared" ca="1" si="835"/>
        <v>4.6151352855537775</v>
      </c>
      <c r="JQ153" s="20">
        <f t="shared" ca="1" si="836"/>
        <v>19.644627911111108</v>
      </c>
      <c r="JR153" s="20">
        <f t="shared" ca="1" si="837"/>
        <v>7.312886524444445</v>
      </c>
      <c r="JS153" s="20">
        <f t="shared" ca="1" si="838"/>
        <v>0</v>
      </c>
      <c r="JT153" s="20">
        <f t="shared" ca="1" si="839"/>
        <v>0.10419095502222223</v>
      </c>
      <c r="JU153" s="20">
        <f t="shared" ca="1" si="840"/>
        <v>4.8956444444444447</v>
      </c>
      <c r="JV153" s="20">
        <f t="shared" ca="1" si="841"/>
        <v>10.090633635555555</v>
      </c>
      <c r="JW153" s="20">
        <f t="shared" ca="1" si="842"/>
        <v>12.407229991111111</v>
      </c>
      <c r="JX153" s="20">
        <f t="shared" ca="1" si="843"/>
        <v>0</v>
      </c>
      <c r="JY153" s="20">
        <f t="shared" ca="1" si="844"/>
        <v>0</v>
      </c>
    </row>
    <row r="154" spans="1:285" ht="15" customHeight="1" x14ac:dyDescent="0.25">
      <c r="A154" s="5">
        <f>IF('Old Results'!E134='New Results'!E134,'New Results'!E134,"0")</f>
        <v>22500</v>
      </c>
      <c r="B154" s="5">
        <f t="shared" si="750"/>
        <v>100</v>
      </c>
      <c r="C154" s="28">
        <f t="shared" si="748"/>
        <v>133</v>
      </c>
      <c r="D154" s="43">
        <f>'Old Results'!C134</f>
        <v>1000015</v>
      </c>
      <c r="E154" s="43">
        <f>'New Results'!C134</f>
        <v>1000015</v>
      </c>
      <c r="F154" s="5">
        <f t="shared" ca="1" si="751"/>
        <v>0</v>
      </c>
      <c r="G154" s="5">
        <f t="shared" ca="1" si="752"/>
        <v>0</v>
      </c>
      <c r="H154" s="5">
        <f t="shared" ca="1" si="753"/>
        <v>0</v>
      </c>
      <c r="I154" s="5">
        <f t="shared" ca="1" si="754"/>
        <v>0</v>
      </c>
      <c r="J154" s="5">
        <f t="shared" ca="1" si="755"/>
        <v>0</v>
      </c>
      <c r="K154" s="5">
        <f t="shared" ca="1" si="756"/>
        <v>0</v>
      </c>
      <c r="L154" s="5">
        <f t="shared" ca="1" si="757"/>
        <v>0</v>
      </c>
      <c r="M154" s="5">
        <f t="shared" ca="1" si="758"/>
        <v>0</v>
      </c>
      <c r="N154" s="5">
        <f t="shared" ca="1" si="759"/>
        <v>0</v>
      </c>
      <c r="O154" s="5">
        <f t="shared" ca="1" si="760"/>
        <v>0</v>
      </c>
      <c r="P154" s="5">
        <f t="shared" ca="1" si="761"/>
        <v>0</v>
      </c>
      <c r="Q154" s="5">
        <f t="shared" ca="1" si="761"/>
        <v>0</v>
      </c>
      <c r="R154" s="5">
        <f t="shared" ca="1" si="762"/>
        <v>0</v>
      </c>
      <c r="S154" s="5">
        <f t="shared" ca="1" si="763"/>
        <v>0</v>
      </c>
      <c r="T154" s="5">
        <f t="shared" ca="1" si="764"/>
        <v>0</v>
      </c>
      <c r="U154" s="5">
        <f t="shared" ca="1" si="765"/>
        <v>0</v>
      </c>
      <c r="V154" s="5">
        <f t="shared" ca="1" si="766"/>
        <v>0</v>
      </c>
      <c r="W154" s="5">
        <f t="shared" ca="1" si="767"/>
        <v>0</v>
      </c>
      <c r="X154" s="5">
        <f t="shared" ca="1" si="768"/>
        <v>0</v>
      </c>
      <c r="Y154" s="5">
        <f t="shared" ca="1" si="769"/>
        <v>0</v>
      </c>
      <c r="Z154" s="5">
        <f t="shared" ca="1" si="770"/>
        <v>0</v>
      </c>
      <c r="AA154" s="5">
        <f t="shared" ca="1" si="771"/>
        <v>0</v>
      </c>
      <c r="AB154" s="5">
        <f t="shared" ca="1" si="772"/>
        <v>0</v>
      </c>
      <c r="AC154" s="5">
        <f t="shared" ca="1" si="772"/>
        <v>0</v>
      </c>
      <c r="AD154" s="38">
        <f t="shared" ca="1" si="773"/>
        <v>0</v>
      </c>
      <c r="AE154" s="38">
        <f t="shared" ca="1" si="774"/>
        <v>0</v>
      </c>
      <c r="AF154" s="38">
        <f t="shared" ca="1" si="775"/>
        <v>0</v>
      </c>
      <c r="AG154" s="38">
        <f t="shared" ca="1" si="776"/>
        <v>0</v>
      </c>
      <c r="AH154" s="38">
        <f t="shared" ca="1" si="777"/>
        <v>0</v>
      </c>
      <c r="AI154" s="38">
        <f t="shared" ca="1" si="778"/>
        <v>0</v>
      </c>
      <c r="AJ154" s="38">
        <f t="shared" ca="1" si="779"/>
        <v>0</v>
      </c>
      <c r="AK154" s="38">
        <f t="shared" ca="1" si="780"/>
        <v>0</v>
      </c>
      <c r="AL154" s="34">
        <f t="shared" ca="1" si="781"/>
        <v>52.450200177777774</v>
      </c>
      <c r="AM154" s="34">
        <f t="shared" ca="1" si="782"/>
        <v>52.450200177777774</v>
      </c>
      <c r="AN154" s="25">
        <f t="shared" ca="1" si="783"/>
        <v>0</v>
      </c>
      <c r="AO154" s="35">
        <f t="shared" ca="1" si="784"/>
        <v>297.11799999999999</v>
      </c>
      <c r="AP154" s="35">
        <f t="shared" ca="1" si="785"/>
        <v>297.11799999999999</v>
      </c>
      <c r="AQ154" s="47">
        <f t="shared" ca="1" si="786"/>
        <v>0</v>
      </c>
      <c r="AR154" s="35">
        <f t="shared" ca="1" si="629"/>
        <v>24.7</v>
      </c>
      <c r="AS154" s="35">
        <f t="shared" ca="1" si="630"/>
        <v>24.7</v>
      </c>
      <c r="AT154" s="49">
        <f t="shared" ca="1" si="787"/>
        <v>0</v>
      </c>
      <c r="AU154" s="5"/>
      <c r="AV154" s="5">
        <f t="shared" ref="AV154:AV217" ca="1" si="845">IF(AND($GI154&gt;0,$IF154&gt;0),GI154-IF154,0)</f>
        <v>0</v>
      </c>
      <c r="AW154" s="5">
        <f t="shared" ref="AW154:AW217" ca="1" si="846">IF(AND($GI154&gt;0,$IF154&gt;0),GJ154-IG154,0)</f>
        <v>0</v>
      </c>
      <c r="AX154" s="5">
        <f t="shared" ref="AX154:AX217" ca="1" si="847">IF(AND($GI154&gt;0,$IF154&gt;0),GK154-IH154,0)</f>
        <v>0</v>
      </c>
      <c r="AY154" s="5">
        <f t="shared" ref="AY154:AY217" ca="1" si="848">IF(AND($GI154&gt;0,$IF154&gt;0),GL154-II154,0)</f>
        <v>0</v>
      </c>
      <c r="AZ154" s="5">
        <f t="shared" ref="AZ154:AZ217" ca="1" si="849">IF(AND($GI154&gt;0,$IF154&gt;0),GM154-IJ154,0)</f>
        <v>0</v>
      </c>
      <c r="BA154" s="5">
        <f t="shared" ref="BA154:BA217" ca="1" si="850">IF(AND($GI154&gt;0,$IF154&gt;0),GN154-IK154,0)</f>
        <v>0</v>
      </c>
      <c r="BB154" s="5">
        <f t="shared" ref="BB154:BB217" ca="1" si="851">IF(AND($GI154&gt;0,$IF154&gt;0),GO154-IL154,0)</f>
        <v>0</v>
      </c>
      <c r="BC154" s="5">
        <f t="shared" ref="BC154:BC217" ca="1" si="852">IF(AND($GI154&gt;0,$IF154&gt;0),GP154-IM154,0)</f>
        <v>0</v>
      </c>
      <c r="BD154" s="5">
        <f t="shared" ref="BD154:BD217" ca="1" si="853">IF(AND($GI154&gt;0,$IF154&gt;0),GQ154-IN154,0)</f>
        <v>0</v>
      </c>
      <c r="BE154" s="5">
        <f t="shared" ref="BE154:BE217" ca="1" si="854">IF(AND($GI154&gt;0,$IF154&gt;0),GR154-IO154,0)</f>
        <v>0</v>
      </c>
      <c r="BF154" s="5">
        <f t="shared" ref="BF154:BF217" ca="1" si="855">IF(AND($GI154&gt;0,$IF154&gt;0),GS154-IP154,0)</f>
        <v>0</v>
      </c>
      <c r="BG154" s="5">
        <f t="shared" ref="BG154:BG217" ca="1" si="856">IF(AND($GI154&gt;0,$IF154&gt;0),GT154-IQ154,0)</f>
        <v>0</v>
      </c>
      <c r="BH154" s="5">
        <f t="shared" ca="1" si="788"/>
        <v>0</v>
      </c>
      <c r="BI154" s="5">
        <f t="shared" ca="1" si="789"/>
        <v>0</v>
      </c>
      <c r="BJ154" s="5">
        <f t="shared" ca="1" si="790"/>
        <v>0</v>
      </c>
      <c r="BK154" s="5">
        <f t="shared" ca="1" si="791"/>
        <v>0</v>
      </c>
      <c r="BL154" s="5">
        <f t="shared" ca="1" si="792"/>
        <v>0</v>
      </c>
      <c r="BM154" s="5">
        <f t="shared" ca="1" si="793"/>
        <v>0</v>
      </c>
      <c r="BN154" s="5">
        <f t="shared" ca="1" si="794"/>
        <v>0</v>
      </c>
      <c r="BO154" s="5">
        <f t="shared" ca="1" si="795"/>
        <v>0</v>
      </c>
      <c r="BP154" s="5">
        <f t="shared" ca="1" si="796"/>
        <v>0</v>
      </c>
      <c r="BQ154" s="5">
        <f t="shared" ca="1" si="797"/>
        <v>0</v>
      </c>
      <c r="BR154" s="5">
        <f t="shared" ca="1" si="798"/>
        <v>0</v>
      </c>
      <c r="BS154" s="5">
        <f t="shared" ca="1" si="798"/>
        <v>0</v>
      </c>
      <c r="BT154" s="38">
        <f t="shared" ca="1" si="799"/>
        <v>0</v>
      </c>
      <c r="BU154" s="38">
        <f t="shared" ca="1" si="800"/>
        <v>0</v>
      </c>
      <c r="BV154" s="38">
        <f t="shared" ca="1" si="801"/>
        <v>0</v>
      </c>
      <c r="BW154" s="38">
        <f t="shared" ca="1" si="802"/>
        <v>0</v>
      </c>
      <c r="BX154" s="38">
        <f t="shared" ca="1" si="803"/>
        <v>0</v>
      </c>
      <c r="BY154" s="38">
        <f t="shared" ca="1" si="804"/>
        <v>0</v>
      </c>
      <c r="BZ154" s="38">
        <f t="shared" ca="1" si="805"/>
        <v>0</v>
      </c>
      <c r="CA154" s="20">
        <f t="shared" ca="1" si="806"/>
        <v>0</v>
      </c>
      <c r="CB154" s="34">
        <f t="shared" ref="CB154:CB217" ca="1" si="857">IFERROR(((GI154*3.412)+(GV154*100))/$A154,0)</f>
        <v>59.070304000000007</v>
      </c>
      <c r="CC154" s="34">
        <f t="shared" ref="CC154:CC217" ca="1" si="858">IFERROR(((IF154*3.412)+(IS154*100))/$A154,0)</f>
        <v>59.070304000000007</v>
      </c>
      <c r="CD154" s="25">
        <f t="shared" ca="1" si="807"/>
        <v>0</v>
      </c>
      <c r="CE154" s="35">
        <f t="shared" ca="1" si="808"/>
        <v>321.83100000000002</v>
      </c>
      <c r="CF154" s="35">
        <f t="shared" ca="1" si="809"/>
        <v>321.83100000000002</v>
      </c>
      <c r="CG154" s="47">
        <f t="shared" ca="1" si="810"/>
        <v>0</v>
      </c>
      <c r="CJ154" s="5">
        <f t="shared" ca="1" si="548"/>
        <v>55</v>
      </c>
      <c r="CK154" s="5">
        <f t="shared" ca="1" si="549"/>
        <v>51</v>
      </c>
      <c r="CL154" s="66">
        <f t="shared" ca="1" si="811"/>
        <v>7.2727272727272751E-2</v>
      </c>
      <c r="CO154" s="5">
        <f t="shared" ca="1" si="740"/>
        <v>313142</v>
      </c>
      <c r="CP154" s="5">
        <f t="shared" ca="1" si="740"/>
        <v>4816.62</v>
      </c>
      <c r="CQ154" s="5">
        <f t="shared" ca="1" si="740"/>
        <v>106874</v>
      </c>
      <c r="CR154" s="5">
        <f t="shared" ca="1" si="740"/>
        <v>53091.8</v>
      </c>
      <c r="CS154" s="5">
        <f t="shared" ca="1" si="740"/>
        <v>0</v>
      </c>
      <c r="CT154" s="5">
        <f t="shared" ca="1" si="740"/>
        <v>0</v>
      </c>
      <c r="CU154" s="5">
        <f t="shared" ca="1" si="740"/>
        <v>0</v>
      </c>
      <c r="CV154" s="5">
        <f t="shared" ca="1" si="740"/>
        <v>66541.399999999994</v>
      </c>
      <c r="CW154" s="5">
        <f t="shared" ca="1" si="740"/>
        <v>81817.899999999994</v>
      </c>
      <c r="CX154" s="5">
        <f t="shared" ca="1" si="740"/>
        <v>0</v>
      </c>
      <c r="CY154" s="5">
        <f t="shared" ca="1" si="740"/>
        <v>0</v>
      </c>
      <c r="CZ154" s="5">
        <f t="shared" ca="1" si="740"/>
        <v>0</v>
      </c>
      <c r="DA154" s="5"/>
      <c r="DB154" s="5">
        <f t="shared" ca="1" si="741"/>
        <v>1116.8900000000001</v>
      </c>
      <c r="DC154" s="5">
        <f t="shared" ca="1" si="741"/>
        <v>0</v>
      </c>
      <c r="DD154" s="5">
        <f t="shared" ca="1" si="741"/>
        <v>0</v>
      </c>
      <c r="DE154" s="5">
        <f t="shared" ca="1" si="741"/>
        <v>0</v>
      </c>
      <c r="DF154" s="5">
        <f t="shared" ca="1" si="741"/>
        <v>0</v>
      </c>
      <c r="DG154" s="5">
        <f t="shared" ca="1" si="741"/>
        <v>0</v>
      </c>
      <c r="DH154" s="5">
        <f t="shared" ca="1" si="741"/>
        <v>1116.8900000000001</v>
      </c>
      <c r="DI154" s="5">
        <f t="shared" ca="1" si="741"/>
        <v>0</v>
      </c>
      <c r="DJ154" s="5">
        <f t="shared" ca="1" si="741"/>
        <v>0</v>
      </c>
      <c r="DK154" s="5">
        <f t="shared" ca="1" si="741"/>
        <v>0</v>
      </c>
      <c r="DL154" s="5">
        <f t="shared" ca="1" si="741"/>
        <v>0</v>
      </c>
      <c r="DM154" s="5">
        <f t="shared" ca="1" si="741"/>
        <v>0</v>
      </c>
      <c r="DN154" s="5"/>
      <c r="DO154" s="5">
        <f t="shared" ca="1" si="746"/>
        <v>297.11799999999999</v>
      </c>
      <c r="DP154" s="5">
        <f t="shared" ca="1" si="746"/>
        <v>3.81203</v>
      </c>
      <c r="DQ154" s="5">
        <f t="shared" ca="1" si="746"/>
        <v>157.06299999999999</v>
      </c>
      <c r="DR154" s="5">
        <f t="shared" ca="1" si="746"/>
        <v>56.432299999999998</v>
      </c>
      <c r="DS154" s="5">
        <f t="shared" ca="1" si="746"/>
        <v>0</v>
      </c>
      <c r="DT154" s="5">
        <f t="shared" ca="1" si="746"/>
        <v>0</v>
      </c>
      <c r="DU154" s="5">
        <f t="shared" ca="1" si="746"/>
        <v>7.2021899999999999</v>
      </c>
      <c r="DV154" s="5">
        <f t="shared" ca="1" si="746"/>
        <v>72.608500000000006</v>
      </c>
      <c r="DW154" s="5"/>
      <c r="DX154" s="20">
        <f t="shared" ca="1" si="812"/>
        <v>52.450200177777774</v>
      </c>
      <c r="DY154" s="20">
        <f t="shared" ca="1" si="813"/>
        <v>0.73041366400000007</v>
      </c>
      <c r="DZ154" s="20">
        <f t="shared" ca="1" si="814"/>
        <v>16.206848355555554</v>
      </c>
      <c r="EA154" s="20">
        <f t="shared" ca="1" si="815"/>
        <v>8.0510765155555557</v>
      </c>
      <c r="EB154" s="20">
        <f t="shared" ca="1" si="816"/>
        <v>0</v>
      </c>
      <c r="EC154" s="20">
        <f t="shared" ca="1" si="817"/>
        <v>0</v>
      </c>
      <c r="ED154" s="20">
        <f t="shared" ca="1" si="818"/>
        <v>4.9639555555555566</v>
      </c>
      <c r="EE154" s="20">
        <f t="shared" ca="1" si="819"/>
        <v>10.090633635555555</v>
      </c>
      <c r="EF154" s="20">
        <f t="shared" ca="1" si="820"/>
        <v>12.407229991111111</v>
      </c>
      <c r="EG154" s="20">
        <f t="shared" ca="1" si="821"/>
        <v>0</v>
      </c>
      <c r="EH154" s="20">
        <f t="shared" ca="1" si="822"/>
        <v>0</v>
      </c>
      <c r="EI154" s="5"/>
      <c r="EJ154" s="5"/>
      <c r="EK154" s="5"/>
      <c r="EL154" s="5">
        <f t="shared" ref="EL154:EW174" ca="1" si="859">OFFSET(INDIRECT($D$21),$C154,EL$19)</f>
        <v>313142</v>
      </c>
      <c r="EM154" s="5">
        <f t="shared" ca="1" si="859"/>
        <v>4816.62</v>
      </c>
      <c r="EN154" s="5">
        <f t="shared" ca="1" si="859"/>
        <v>106874</v>
      </c>
      <c r="EO154" s="5">
        <f t="shared" ca="1" si="859"/>
        <v>53091.8</v>
      </c>
      <c r="EP154" s="5">
        <f t="shared" ca="1" si="859"/>
        <v>0</v>
      </c>
      <c r="EQ154" s="5">
        <f t="shared" ca="1" si="859"/>
        <v>0</v>
      </c>
      <c r="ER154" s="5">
        <f t="shared" ca="1" si="859"/>
        <v>0</v>
      </c>
      <c r="ES154" s="5">
        <f t="shared" ca="1" si="859"/>
        <v>66541.399999999994</v>
      </c>
      <c r="ET154" s="5">
        <f t="shared" ca="1" si="859"/>
        <v>81817.899999999994</v>
      </c>
      <c r="EU154" s="5">
        <f t="shared" ca="1" si="859"/>
        <v>0</v>
      </c>
      <c r="EV154" s="5">
        <f t="shared" ca="1" si="859"/>
        <v>0</v>
      </c>
      <c r="EW154" s="5">
        <f t="shared" ca="1" si="859"/>
        <v>0</v>
      </c>
      <c r="EX154" s="5"/>
      <c r="EY154" s="5">
        <f t="shared" ref="EY154:FJ174" ca="1" si="860">OFFSET(INDIRECT($D$21),$C154,EY$19)</f>
        <v>1116.8900000000001</v>
      </c>
      <c r="EZ154" s="5">
        <f t="shared" ca="1" si="860"/>
        <v>0</v>
      </c>
      <c r="FA154" s="5">
        <f t="shared" ca="1" si="860"/>
        <v>0</v>
      </c>
      <c r="FB154" s="5">
        <f t="shared" ca="1" si="860"/>
        <v>0</v>
      </c>
      <c r="FC154" s="5">
        <f t="shared" ca="1" si="860"/>
        <v>0</v>
      </c>
      <c r="FD154" s="5">
        <f t="shared" ca="1" si="860"/>
        <v>0</v>
      </c>
      <c r="FE154" s="5">
        <f t="shared" ca="1" si="860"/>
        <v>1116.8900000000001</v>
      </c>
      <c r="FF154" s="5">
        <f t="shared" ca="1" si="860"/>
        <v>0</v>
      </c>
      <c r="FG154" s="5">
        <f t="shared" ca="1" si="860"/>
        <v>0</v>
      </c>
      <c r="FH154" s="5">
        <f t="shared" ca="1" si="860"/>
        <v>0</v>
      </c>
      <c r="FI154" s="5">
        <f t="shared" ca="1" si="860"/>
        <v>0</v>
      </c>
      <c r="FJ154" s="5">
        <f t="shared" ca="1" si="860"/>
        <v>0</v>
      </c>
      <c r="FK154" s="5"/>
      <c r="FL154" s="5">
        <f t="shared" ca="1" si="742"/>
        <v>297.11799999999999</v>
      </c>
      <c r="FM154" s="5">
        <f t="shared" ca="1" si="742"/>
        <v>3.81203</v>
      </c>
      <c r="FN154" s="5">
        <f t="shared" ca="1" si="742"/>
        <v>157.06299999999999</v>
      </c>
      <c r="FO154" s="5">
        <f t="shared" ca="1" si="742"/>
        <v>56.432299999999998</v>
      </c>
      <c r="FP154" s="5">
        <f t="shared" ca="1" si="742"/>
        <v>0</v>
      </c>
      <c r="FQ154" s="5">
        <f t="shared" ca="1" si="742"/>
        <v>0</v>
      </c>
      <c r="FR154" s="5">
        <f t="shared" ca="1" si="742"/>
        <v>7.2021899999999999</v>
      </c>
      <c r="FS154" s="5">
        <f t="shared" ca="1" si="742"/>
        <v>72.608500000000006</v>
      </c>
      <c r="FT154" s="5"/>
      <c r="FU154" s="20">
        <f t="shared" ca="1" si="823"/>
        <v>52.450200177777774</v>
      </c>
      <c r="FV154" s="20">
        <f t="shared" ca="1" si="824"/>
        <v>0.73041366400000007</v>
      </c>
      <c r="FW154" s="20">
        <f t="shared" ca="1" si="825"/>
        <v>16.206848355555554</v>
      </c>
      <c r="FX154" s="20">
        <f t="shared" ca="1" si="826"/>
        <v>8.0510765155555557</v>
      </c>
      <c r="FY154" s="20">
        <f t="shared" ca="1" si="827"/>
        <v>0</v>
      </c>
      <c r="FZ154" s="20">
        <f t="shared" ca="1" si="828"/>
        <v>0</v>
      </c>
      <c r="GA154" s="20">
        <f t="shared" ca="1" si="829"/>
        <v>4.9639555555555566</v>
      </c>
      <c r="GB154" s="20">
        <f t="shared" ca="1" si="830"/>
        <v>10.090633635555555</v>
      </c>
      <c r="GC154" s="20">
        <f t="shared" ca="1" si="831"/>
        <v>12.407229991111111</v>
      </c>
      <c r="GD154" s="20">
        <f t="shared" ca="1" si="832"/>
        <v>0</v>
      </c>
      <c r="GE154" s="20">
        <f t="shared" ca="1" si="833"/>
        <v>0</v>
      </c>
      <c r="GF154" s="5"/>
      <c r="GG154" s="5"/>
      <c r="GH154" s="5"/>
      <c r="GI154" s="5">
        <f t="shared" ca="1" si="743"/>
        <v>326820</v>
      </c>
      <c r="GJ154" s="5">
        <f t="shared" ca="1" si="743"/>
        <v>6.0210800000000004</v>
      </c>
      <c r="GK154" s="5">
        <f t="shared" ca="1" si="743"/>
        <v>129544</v>
      </c>
      <c r="GL154" s="5">
        <f t="shared" ca="1" si="743"/>
        <v>48223.9</v>
      </c>
      <c r="GM154" s="5">
        <f t="shared" ca="1" si="743"/>
        <v>0</v>
      </c>
      <c r="GN154" s="5">
        <f t="shared" ca="1" si="743"/>
        <v>687.07399999999996</v>
      </c>
      <c r="GO154" s="5">
        <f t="shared" ca="1" si="743"/>
        <v>0</v>
      </c>
      <c r="GP154" s="5">
        <f t="shared" ca="1" si="743"/>
        <v>66541.399999999994</v>
      </c>
      <c r="GQ154" s="5">
        <f t="shared" ca="1" si="743"/>
        <v>81817.899999999994</v>
      </c>
      <c r="GR154" s="5">
        <f t="shared" ca="1" si="743"/>
        <v>0</v>
      </c>
      <c r="GS154" s="5">
        <f t="shared" ca="1" si="743"/>
        <v>0</v>
      </c>
      <c r="GT154" s="5">
        <f t="shared" ca="1" si="743"/>
        <v>0</v>
      </c>
      <c r="GU154" s="5"/>
      <c r="GV154" s="5">
        <f t="shared" ca="1" si="744"/>
        <v>2139.7199999999998</v>
      </c>
      <c r="GW154" s="5">
        <f t="shared" ca="1" si="744"/>
        <v>1038.2</v>
      </c>
      <c r="GX154" s="5">
        <f t="shared" ca="1" si="744"/>
        <v>0</v>
      </c>
      <c r="GY154" s="5">
        <f t="shared" ca="1" si="744"/>
        <v>0</v>
      </c>
      <c r="GZ154" s="5">
        <f t="shared" ca="1" si="744"/>
        <v>0</v>
      </c>
      <c r="HA154" s="5">
        <f t="shared" ca="1" si="744"/>
        <v>0</v>
      </c>
      <c r="HB154" s="5">
        <f t="shared" ca="1" si="744"/>
        <v>1101.52</v>
      </c>
      <c r="HC154" s="5">
        <f t="shared" ca="1" si="744"/>
        <v>0</v>
      </c>
      <c r="HD154" s="5">
        <f t="shared" ca="1" si="744"/>
        <v>0</v>
      </c>
      <c r="HE154" s="5">
        <f t="shared" ca="1" si="744"/>
        <v>0</v>
      </c>
      <c r="HF154" s="5">
        <f t="shared" ca="1" si="744"/>
        <v>0</v>
      </c>
      <c r="HG154" s="5">
        <f t="shared" ca="1" si="744"/>
        <v>0</v>
      </c>
      <c r="HH154" s="5"/>
      <c r="HI154" s="5">
        <f t="shared" ca="1" si="747"/>
        <v>321.83100000000002</v>
      </c>
      <c r="HJ154" s="5">
        <f t="shared" ca="1" si="747"/>
        <v>6.5461400000000003</v>
      </c>
      <c r="HK154" s="5">
        <f t="shared" ca="1" si="747"/>
        <v>178.191</v>
      </c>
      <c r="HL154" s="5">
        <f t="shared" ca="1" si="747"/>
        <v>56.828899999999997</v>
      </c>
      <c r="HM154" s="5">
        <f t="shared" ca="1" si="747"/>
        <v>0</v>
      </c>
      <c r="HN154" s="5">
        <f t="shared" ca="1" si="747"/>
        <v>0.55423199999999995</v>
      </c>
      <c r="HO154" s="5">
        <f t="shared" ca="1" si="747"/>
        <v>7.1023500000000004</v>
      </c>
      <c r="HP154" s="5">
        <f t="shared" ca="1" si="747"/>
        <v>72.608500000000006</v>
      </c>
      <c r="HQ154" s="5"/>
      <c r="HR154" s="20">
        <f t="shared" ref="HR154:HR217" ca="1" si="861">((GI154*3.412)+(GV154*100))/$A154</f>
        <v>59.070304000000007</v>
      </c>
      <c r="HS154" s="20">
        <f t="shared" ref="HS154:HS217" ca="1" si="862">((GJ154*3.412)+(GW154*100))/$A154</f>
        <v>4.6151352855537775</v>
      </c>
      <c r="HT154" s="20">
        <f t="shared" ref="HT154:HT217" ca="1" si="863">((GK154*3.412)+(GX154*100))/$A154</f>
        <v>19.644627911111108</v>
      </c>
      <c r="HU154" s="20">
        <f t="shared" ref="HU154:HU217" ca="1" si="864">((GL154*3.412)+(GY154*100))/$A154</f>
        <v>7.312886524444445</v>
      </c>
      <c r="HV154" s="20">
        <f t="shared" ref="HV154:HV217" ca="1" si="865">((GM154*3.412)+(GZ154*100))/$A154</f>
        <v>0</v>
      </c>
      <c r="HW154" s="20">
        <f t="shared" ref="HW154:HW217" ca="1" si="866">((GN154*3.412)+(HA154*100))/$A154</f>
        <v>0.10419095502222223</v>
      </c>
      <c r="HX154" s="20">
        <f t="shared" ref="HX154:HX217" ca="1" si="867">((GO154*3.412)+(HB154*100))/$A154</f>
        <v>4.8956444444444447</v>
      </c>
      <c r="HY154" s="20">
        <f t="shared" ref="HY154:HY217" ca="1" si="868">((GP154*3.412)+(HC154*100))/$A154</f>
        <v>10.090633635555555</v>
      </c>
      <c r="HZ154" s="20">
        <f t="shared" ref="HZ154:HZ217" ca="1" si="869">((GQ154*3.412)+(HD154*100))/$A154</f>
        <v>12.407229991111111</v>
      </c>
      <c r="IA154" s="20">
        <f t="shared" ref="IA154:IA217" ca="1" si="870">((GR154*3.412)+(HE154*100))/$A154</f>
        <v>0</v>
      </c>
      <c r="IB154" s="20">
        <f t="shared" ref="IB154:IB217" ca="1" si="871">((GS154*3.412)+(HF154*100))/$A154</f>
        <v>0</v>
      </c>
      <c r="IC154" s="5"/>
      <c r="ID154" s="5"/>
      <c r="IE154" s="5"/>
      <c r="IF154" s="5">
        <f t="shared" ref="IF154:IQ174" ca="1" si="872">OFFSET(INDIRECT($D$21),$C154,IF$19)</f>
        <v>326820</v>
      </c>
      <c r="IG154" s="5">
        <f t="shared" ca="1" si="872"/>
        <v>6.0210800000000004</v>
      </c>
      <c r="IH154" s="5">
        <f t="shared" ca="1" si="872"/>
        <v>129544</v>
      </c>
      <c r="II154" s="5">
        <f t="shared" ca="1" si="872"/>
        <v>48223.9</v>
      </c>
      <c r="IJ154" s="5">
        <f t="shared" ca="1" si="872"/>
        <v>0</v>
      </c>
      <c r="IK154" s="5">
        <f t="shared" ca="1" si="872"/>
        <v>687.07399999999996</v>
      </c>
      <c r="IL154" s="5">
        <f t="shared" ca="1" si="872"/>
        <v>0</v>
      </c>
      <c r="IM154" s="5">
        <f t="shared" ca="1" si="872"/>
        <v>66541.399999999994</v>
      </c>
      <c r="IN154" s="5">
        <f t="shared" ca="1" si="872"/>
        <v>81817.899999999994</v>
      </c>
      <c r="IO154" s="5">
        <f t="shared" ca="1" si="872"/>
        <v>0</v>
      </c>
      <c r="IP154" s="5">
        <f t="shared" ca="1" si="872"/>
        <v>0</v>
      </c>
      <c r="IQ154" s="5">
        <f t="shared" ca="1" si="872"/>
        <v>0</v>
      </c>
      <c r="IR154" s="5"/>
      <c r="IS154" s="5">
        <f t="shared" ref="IS154:JD174" ca="1" si="873">OFFSET(INDIRECT($D$21),$C154,IS$19)</f>
        <v>2139.7199999999998</v>
      </c>
      <c r="IT154" s="5">
        <f t="shared" ca="1" si="873"/>
        <v>1038.2</v>
      </c>
      <c r="IU154" s="5">
        <f t="shared" ca="1" si="873"/>
        <v>0</v>
      </c>
      <c r="IV154" s="5">
        <f t="shared" ca="1" si="873"/>
        <v>0</v>
      </c>
      <c r="IW154" s="5">
        <f t="shared" ca="1" si="873"/>
        <v>0</v>
      </c>
      <c r="IX154" s="5">
        <f t="shared" ca="1" si="873"/>
        <v>0</v>
      </c>
      <c r="IY154" s="5">
        <f t="shared" ca="1" si="873"/>
        <v>1101.52</v>
      </c>
      <c r="IZ154" s="5">
        <f t="shared" ca="1" si="873"/>
        <v>0</v>
      </c>
      <c r="JA154" s="5">
        <f t="shared" ca="1" si="873"/>
        <v>0</v>
      </c>
      <c r="JB154" s="5">
        <f t="shared" ca="1" si="873"/>
        <v>0</v>
      </c>
      <c r="JC154" s="5">
        <f t="shared" ca="1" si="873"/>
        <v>0</v>
      </c>
      <c r="JD154" s="5">
        <f t="shared" ca="1" si="873"/>
        <v>0</v>
      </c>
      <c r="JE154" s="5"/>
      <c r="JF154" s="5">
        <f t="shared" ca="1" si="745"/>
        <v>321.83100000000002</v>
      </c>
      <c r="JG154" s="5">
        <f t="shared" ca="1" si="745"/>
        <v>6.5461400000000003</v>
      </c>
      <c r="JH154" s="5">
        <f t="shared" ca="1" si="745"/>
        <v>178.191</v>
      </c>
      <c r="JI154" s="5">
        <f t="shared" ca="1" si="745"/>
        <v>56.828899999999997</v>
      </c>
      <c r="JJ154" s="5">
        <f t="shared" ca="1" si="745"/>
        <v>0</v>
      </c>
      <c r="JK154" s="5">
        <f t="shared" ca="1" si="745"/>
        <v>0.55423199999999995</v>
      </c>
      <c r="JL154" s="5">
        <f t="shared" ca="1" si="745"/>
        <v>7.1023500000000004</v>
      </c>
      <c r="JM154" s="5">
        <f t="shared" ca="1" si="745"/>
        <v>72.608500000000006</v>
      </c>
      <c r="JN154" s="5"/>
      <c r="JO154" s="20">
        <f t="shared" ca="1" si="834"/>
        <v>59.070304000000007</v>
      </c>
      <c r="JP154" s="20">
        <f t="shared" ca="1" si="835"/>
        <v>4.6151352855537775</v>
      </c>
      <c r="JQ154" s="20">
        <f t="shared" ca="1" si="836"/>
        <v>19.644627911111108</v>
      </c>
      <c r="JR154" s="20">
        <f t="shared" ca="1" si="837"/>
        <v>7.312886524444445</v>
      </c>
      <c r="JS154" s="20">
        <f t="shared" ca="1" si="838"/>
        <v>0</v>
      </c>
      <c r="JT154" s="20">
        <f t="shared" ca="1" si="839"/>
        <v>0.10419095502222223</v>
      </c>
      <c r="JU154" s="20">
        <f t="shared" ca="1" si="840"/>
        <v>4.8956444444444447</v>
      </c>
      <c r="JV154" s="20">
        <f t="shared" ca="1" si="841"/>
        <v>10.090633635555555</v>
      </c>
      <c r="JW154" s="20">
        <f t="shared" ca="1" si="842"/>
        <v>12.407229991111111</v>
      </c>
      <c r="JX154" s="20">
        <f t="shared" ca="1" si="843"/>
        <v>0</v>
      </c>
      <c r="JY154" s="20">
        <f t="shared" ca="1" si="844"/>
        <v>0</v>
      </c>
    </row>
    <row r="155" spans="1:285" ht="15" customHeight="1" x14ac:dyDescent="0.25">
      <c r="A155" s="5">
        <f>IF('Old Results'!E135='New Results'!E135,'New Results'!E135,"0")</f>
        <v>22500</v>
      </c>
      <c r="B155" s="5">
        <f t="shared" si="750"/>
        <v>100</v>
      </c>
      <c r="C155" s="28">
        <f t="shared" si="748"/>
        <v>134</v>
      </c>
      <c r="D155" s="43">
        <f>'Old Results'!C135</f>
        <v>1009215</v>
      </c>
      <c r="E155" s="43">
        <f>'New Results'!C135</f>
        <v>1009215</v>
      </c>
      <c r="F155" s="5">
        <f t="shared" ca="1" si="751"/>
        <v>0</v>
      </c>
      <c r="G155" s="5">
        <f t="shared" ca="1" si="752"/>
        <v>0</v>
      </c>
      <c r="H155" s="5">
        <f t="shared" ca="1" si="753"/>
        <v>0</v>
      </c>
      <c r="I155" s="5">
        <f t="shared" ca="1" si="754"/>
        <v>0</v>
      </c>
      <c r="J155" s="5">
        <f t="shared" ca="1" si="755"/>
        <v>0</v>
      </c>
      <c r="K155" s="5">
        <f t="shared" ca="1" si="756"/>
        <v>0</v>
      </c>
      <c r="L155" s="5">
        <f t="shared" ca="1" si="757"/>
        <v>0</v>
      </c>
      <c r="M155" s="5">
        <f t="shared" ca="1" si="758"/>
        <v>0</v>
      </c>
      <c r="N155" s="5">
        <f t="shared" ca="1" si="759"/>
        <v>0</v>
      </c>
      <c r="O155" s="5">
        <f t="shared" ca="1" si="760"/>
        <v>0</v>
      </c>
      <c r="P155" s="5">
        <f t="shared" ca="1" si="761"/>
        <v>0</v>
      </c>
      <c r="Q155" s="5">
        <f t="shared" ca="1" si="761"/>
        <v>0</v>
      </c>
      <c r="R155" s="5">
        <f t="shared" ca="1" si="762"/>
        <v>0</v>
      </c>
      <c r="S155" s="5">
        <f t="shared" ca="1" si="763"/>
        <v>0</v>
      </c>
      <c r="T155" s="5">
        <f t="shared" ca="1" si="764"/>
        <v>0</v>
      </c>
      <c r="U155" s="5">
        <f t="shared" ca="1" si="765"/>
        <v>0</v>
      </c>
      <c r="V155" s="5">
        <f t="shared" ca="1" si="766"/>
        <v>0</v>
      </c>
      <c r="W155" s="5">
        <f t="shared" ca="1" si="767"/>
        <v>0</v>
      </c>
      <c r="X155" s="5">
        <f t="shared" ca="1" si="768"/>
        <v>0</v>
      </c>
      <c r="Y155" s="5">
        <f t="shared" ca="1" si="769"/>
        <v>0</v>
      </c>
      <c r="Z155" s="5">
        <f t="shared" ca="1" si="770"/>
        <v>0</v>
      </c>
      <c r="AA155" s="5">
        <f t="shared" ca="1" si="771"/>
        <v>0</v>
      </c>
      <c r="AB155" s="5">
        <f t="shared" ca="1" si="772"/>
        <v>0</v>
      </c>
      <c r="AC155" s="5">
        <f t="shared" ca="1" si="772"/>
        <v>0</v>
      </c>
      <c r="AD155" s="38">
        <f t="shared" ca="1" si="773"/>
        <v>0</v>
      </c>
      <c r="AE155" s="38">
        <f t="shared" ca="1" si="774"/>
        <v>0</v>
      </c>
      <c r="AF155" s="38">
        <f t="shared" ca="1" si="775"/>
        <v>0</v>
      </c>
      <c r="AG155" s="38">
        <f t="shared" ca="1" si="776"/>
        <v>0</v>
      </c>
      <c r="AH155" s="38">
        <f t="shared" ca="1" si="777"/>
        <v>0</v>
      </c>
      <c r="AI155" s="38">
        <f t="shared" ca="1" si="778"/>
        <v>0</v>
      </c>
      <c r="AJ155" s="38">
        <f t="shared" ca="1" si="779"/>
        <v>0</v>
      </c>
      <c r="AK155" s="38">
        <f t="shared" ca="1" si="780"/>
        <v>0</v>
      </c>
      <c r="AL155" s="34">
        <f t="shared" ca="1" si="781"/>
        <v>53.856915555555553</v>
      </c>
      <c r="AM155" s="34">
        <f t="shared" ca="1" si="782"/>
        <v>53.856915555555553</v>
      </c>
      <c r="AN155" s="25">
        <f t="shared" ca="1" si="783"/>
        <v>0</v>
      </c>
      <c r="AO155" s="35">
        <f t="shared" ca="1" si="784"/>
        <v>294.11200000000002</v>
      </c>
      <c r="AP155" s="35">
        <f t="shared" ca="1" si="785"/>
        <v>294.11200000000002</v>
      </c>
      <c r="AQ155" s="47">
        <f t="shared" ca="1" si="786"/>
        <v>0</v>
      </c>
      <c r="AR155" s="35">
        <f t="shared" ca="1" si="629"/>
        <v>27.7</v>
      </c>
      <c r="AS155" s="35">
        <f t="shared" ca="1" si="630"/>
        <v>27.7</v>
      </c>
      <c r="AT155" s="49">
        <f t="shared" ca="1" si="787"/>
        <v>0</v>
      </c>
      <c r="AU155" s="5"/>
      <c r="AV155" s="5">
        <f t="shared" ca="1" si="845"/>
        <v>0</v>
      </c>
      <c r="AW155" s="5">
        <f t="shared" ca="1" si="846"/>
        <v>0</v>
      </c>
      <c r="AX155" s="5">
        <f t="shared" ca="1" si="847"/>
        <v>0</v>
      </c>
      <c r="AY155" s="5">
        <f t="shared" ca="1" si="848"/>
        <v>0</v>
      </c>
      <c r="AZ155" s="5">
        <f t="shared" ca="1" si="849"/>
        <v>0</v>
      </c>
      <c r="BA155" s="5">
        <f t="shared" ca="1" si="850"/>
        <v>0</v>
      </c>
      <c r="BB155" s="5">
        <f t="shared" ca="1" si="851"/>
        <v>0</v>
      </c>
      <c r="BC155" s="5">
        <f t="shared" ca="1" si="852"/>
        <v>0</v>
      </c>
      <c r="BD155" s="5">
        <f t="shared" ca="1" si="853"/>
        <v>0</v>
      </c>
      <c r="BE155" s="5">
        <f t="shared" ca="1" si="854"/>
        <v>0</v>
      </c>
      <c r="BF155" s="5">
        <f t="shared" ca="1" si="855"/>
        <v>0</v>
      </c>
      <c r="BG155" s="5">
        <f t="shared" ca="1" si="856"/>
        <v>0</v>
      </c>
      <c r="BH155" s="5">
        <f t="shared" ca="1" si="788"/>
        <v>0</v>
      </c>
      <c r="BI155" s="5">
        <f t="shared" ca="1" si="789"/>
        <v>0</v>
      </c>
      <c r="BJ155" s="5">
        <f t="shared" ca="1" si="790"/>
        <v>0</v>
      </c>
      <c r="BK155" s="5">
        <f t="shared" ca="1" si="791"/>
        <v>0</v>
      </c>
      <c r="BL155" s="5">
        <f t="shared" ca="1" si="792"/>
        <v>0</v>
      </c>
      <c r="BM155" s="5">
        <f t="shared" ca="1" si="793"/>
        <v>0</v>
      </c>
      <c r="BN155" s="5">
        <f t="shared" ca="1" si="794"/>
        <v>0</v>
      </c>
      <c r="BO155" s="5">
        <f t="shared" ca="1" si="795"/>
        <v>0</v>
      </c>
      <c r="BP155" s="5">
        <f t="shared" ca="1" si="796"/>
        <v>0</v>
      </c>
      <c r="BQ155" s="5">
        <f t="shared" ca="1" si="797"/>
        <v>0</v>
      </c>
      <c r="BR155" s="5">
        <f t="shared" ca="1" si="798"/>
        <v>0</v>
      </c>
      <c r="BS155" s="5">
        <f t="shared" ca="1" si="798"/>
        <v>0</v>
      </c>
      <c r="BT155" s="38">
        <f t="shared" ca="1" si="799"/>
        <v>0</v>
      </c>
      <c r="BU155" s="38">
        <f t="shared" ca="1" si="800"/>
        <v>0</v>
      </c>
      <c r="BV155" s="38">
        <f t="shared" ca="1" si="801"/>
        <v>0</v>
      </c>
      <c r="BW155" s="38">
        <f t="shared" ca="1" si="802"/>
        <v>0</v>
      </c>
      <c r="BX155" s="38">
        <f t="shared" ca="1" si="803"/>
        <v>0</v>
      </c>
      <c r="BY155" s="38">
        <f t="shared" ca="1" si="804"/>
        <v>0</v>
      </c>
      <c r="BZ155" s="38">
        <f t="shared" ca="1" si="805"/>
        <v>0</v>
      </c>
      <c r="CA155" s="20">
        <f t="shared" ca="1" si="806"/>
        <v>0</v>
      </c>
      <c r="CB155" s="34">
        <f t="shared" ca="1" si="857"/>
        <v>59.070304000000007</v>
      </c>
      <c r="CC155" s="34">
        <f t="shared" ca="1" si="858"/>
        <v>59.070304000000007</v>
      </c>
      <c r="CD155" s="25">
        <f t="shared" ca="1" si="807"/>
        <v>0</v>
      </c>
      <c r="CE155" s="35">
        <f t="shared" ca="1" si="808"/>
        <v>321.83100000000002</v>
      </c>
      <c r="CF155" s="35">
        <f t="shared" ca="1" si="809"/>
        <v>321.83100000000002</v>
      </c>
      <c r="CG155" s="47">
        <f t="shared" ca="1" si="810"/>
        <v>0</v>
      </c>
      <c r="CJ155" s="5">
        <f t="shared" ref="CJ155:CJ218" ca="1" si="874">HOUR(OFFSET(INDIRECT($E$21),$C155,CJ$19))*60+MINUTE(OFFSET(INDIRECT($E$21),$C155,CJ$19))</f>
        <v>58</v>
      </c>
      <c r="CK155" s="5">
        <f t="shared" ref="CK155:CK218" ca="1" si="875">HOUR(OFFSET(INDIRECT($D$21),$C155,CK$19))*60+MINUTE(OFFSET(INDIRECT($D$21),$C155,CK$19))</f>
        <v>52</v>
      </c>
      <c r="CL155" s="66">
        <f t="shared" ca="1" si="811"/>
        <v>0.10344827586206895</v>
      </c>
      <c r="CO155" s="5">
        <f t="shared" ca="1" si="740"/>
        <v>318800</v>
      </c>
      <c r="CP155" s="5">
        <f t="shared" ca="1" si="740"/>
        <v>0</v>
      </c>
      <c r="CQ155" s="5">
        <f t="shared" ca="1" si="740"/>
        <v>86403.6</v>
      </c>
      <c r="CR155" s="5">
        <f t="shared" ca="1" si="740"/>
        <v>84037.3</v>
      </c>
      <c r="CS155" s="5">
        <f t="shared" ca="1" si="740"/>
        <v>0</v>
      </c>
      <c r="CT155" s="5">
        <f t="shared" ca="1" si="740"/>
        <v>0</v>
      </c>
      <c r="CU155" s="5">
        <f t="shared" ca="1" si="740"/>
        <v>0</v>
      </c>
      <c r="CV155" s="5">
        <f t="shared" ca="1" si="740"/>
        <v>66541.399999999994</v>
      </c>
      <c r="CW155" s="5">
        <f t="shared" ca="1" si="740"/>
        <v>81817.899999999994</v>
      </c>
      <c r="CX155" s="5">
        <f t="shared" ca="1" si="740"/>
        <v>0</v>
      </c>
      <c r="CY155" s="5">
        <f t="shared" ca="1" si="740"/>
        <v>0</v>
      </c>
      <c r="CZ155" s="5">
        <f t="shared" ca="1" si="740"/>
        <v>0</v>
      </c>
      <c r="DA155" s="5"/>
      <c r="DB155" s="5">
        <f t="shared" ca="1" si="741"/>
        <v>1240.3499999999999</v>
      </c>
      <c r="DC155" s="5">
        <f t="shared" ca="1" si="741"/>
        <v>123.47199999999999</v>
      </c>
      <c r="DD155" s="5">
        <f t="shared" ca="1" si="741"/>
        <v>0</v>
      </c>
      <c r="DE155" s="5">
        <f t="shared" ca="1" si="741"/>
        <v>0</v>
      </c>
      <c r="DF155" s="5">
        <f t="shared" ca="1" si="741"/>
        <v>0</v>
      </c>
      <c r="DG155" s="5">
        <f t="shared" ca="1" si="741"/>
        <v>0</v>
      </c>
      <c r="DH155" s="5">
        <f t="shared" ca="1" si="741"/>
        <v>1116.8800000000001</v>
      </c>
      <c r="DI155" s="5">
        <f t="shared" ca="1" si="741"/>
        <v>0</v>
      </c>
      <c r="DJ155" s="5">
        <f t="shared" ca="1" si="741"/>
        <v>0</v>
      </c>
      <c r="DK155" s="5">
        <f t="shared" ca="1" si="741"/>
        <v>0</v>
      </c>
      <c r="DL155" s="5">
        <f t="shared" ca="1" si="741"/>
        <v>0</v>
      </c>
      <c r="DM155" s="5">
        <f t="shared" ca="1" si="741"/>
        <v>0</v>
      </c>
      <c r="DN155" s="5"/>
      <c r="DO155" s="5">
        <f t="shared" ca="1" si="746"/>
        <v>294.11200000000002</v>
      </c>
      <c r="DP155" s="5">
        <f t="shared" ca="1" si="746"/>
        <v>0.93065699999999996</v>
      </c>
      <c r="DQ155" s="5">
        <f t="shared" ca="1" si="746"/>
        <v>126.718</v>
      </c>
      <c r="DR155" s="5">
        <f t="shared" ca="1" si="746"/>
        <v>86.652500000000003</v>
      </c>
      <c r="DS155" s="5">
        <f t="shared" ca="1" si="746"/>
        <v>0</v>
      </c>
      <c r="DT155" s="5">
        <f t="shared" ca="1" si="746"/>
        <v>0</v>
      </c>
      <c r="DU155" s="5">
        <f t="shared" ca="1" si="746"/>
        <v>7.20214</v>
      </c>
      <c r="DV155" s="5">
        <f t="shared" ca="1" si="746"/>
        <v>72.608500000000006</v>
      </c>
      <c r="DW155" s="5"/>
      <c r="DX155" s="20">
        <f t="shared" ca="1" si="812"/>
        <v>53.856915555555553</v>
      </c>
      <c r="DY155" s="20">
        <f t="shared" ca="1" si="813"/>
        <v>0.54876444444444439</v>
      </c>
      <c r="DZ155" s="20">
        <f t="shared" ca="1" si="814"/>
        <v>13.102625919999999</v>
      </c>
      <c r="EA155" s="20">
        <f t="shared" ca="1" si="815"/>
        <v>12.743789671111111</v>
      </c>
      <c r="EB155" s="20">
        <f t="shared" ca="1" si="816"/>
        <v>0</v>
      </c>
      <c r="EC155" s="20">
        <f t="shared" ca="1" si="817"/>
        <v>0</v>
      </c>
      <c r="ED155" s="20">
        <f t="shared" ca="1" si="818"/>
        <v>4.9639111111111118</v>
      </c>
      <c r="EE155" s="20">
        <f t="shared" ca="1" si="819"/>
        <v>10.090633635555555</v>
      </c>
      <c r="EF155" s="20">
        <f t="shared" ca="1" si="820"/>
        <v>12.407229991111111</v>
      </c>
      <c r="EG155" s="20">
        <f t="shared" ca="1" si="821"/>
        <v>0</v>
      </c>
      <c r="EH155" s="20">
        <f t="shared" ca="1" si="822"/>
        <v>0</v>
      </c>
      <c r="EI155" s="5"/>
      <c r="EJ155" s="5"/>
      <c r="EK155" s="5"/>
      <c r="EL155" s="5">
        <f t="shared" ca="1" si="859"/>
        <v>318800</v>
      </c>
      <c r="EM155" s="5">
        <f t="shared" ca="1" si="859"/>
        <v>0</v>
      </c>
      <c r="EN155" s="5">
        <f t="shared" ca="1" si="859"/>
        <v>86403.6</v>
      </c>
      <c r="EO155" s="5">
        <f t="shared" ca="1" si="859"/>
        <v>84037.3</v>
      </c>
      <c r="EP155" s="5">
        <f t="shared" ca="1" si="859"/>
        <v>0</v>
      </c>
      <c r="EQ155" s="5">
        <f t="shared" ca="1" si="859"/>
        <v>0</v>
      </c>
      <c r="ER155" s="5">
        <f t="shared" ca="1" si="859"/>
        <v>0</v>
      </c>
      <c r="ES155" s="5">
        <f t="shared" ca="1" si="859"/>
        <v>66541.399999999994</v>
      </c>
      <c r="ET155" s="5">
        <f t="shared" ca="1" si="859"/>
        <v>81817.899999999994</v>
      </c>
      <c r="EU155" s="5">
        <f t="shared" ca="1" si="859"/>
        <v>0</v>
      </c>
      <c r="EV155" s="5">
        <f t="shared" ca="1" si="859"/>
        <v>0</v>
      </c>
      <c r="EW155" s="5">
        <f t="shared" ca="1" si="859"/>
        <v>0</v>
      </c>
      <c r="EX155" s="5"/>
      <c r="EY155" s="5">
        <f t="shared" ca="1" si="860"/>
        <v>1240.3499999999999</v>
      </c>
      <c r="EZ155" s="5">
        <f t="shared" ca="1" si="860"/>
        <v>123.47199999999999</v>
      </c>
      <c r="FA155" s="5">
        <f t="shared" ca="1" si="860"/>
        <v>0</v>
      </c>
      <c r="FB155" s="5">
        <f t="shared" ca="1" si="860"/>
        <v>0</v>
      </c>
      <c r="FC155" s="5">
        <f t="shared" ca="1" si="860"/>
        <v>0</v>
      </c>
      <c r="FD155" s="5">
        <f t="shared" ca="1" si="860"/>
        <v>0</v>
      </c>
      <c r="FE155" s="5">
        <f t="shared" ca="1" si="860"/>
        <v>1116.8800000000001</v>
      </c>
      <c r="FF155" s="5">
        <f t="shared" ca="1" si="860"/>
        <v>0</v>
      </c>
      <c r="FG155" s="5">
        <f t="shared" ca="1" si="860"/>
        <v>0</v>
      </c>
      <c r="FH155" s="5">
        <f t="shared" ca="1" si="860"/>
        <v>0</v>
      </c>
      <c r="FI155" s="5">
        <f t="shared" ca="1" si="860"/>
        <v>0</v>
      </c>
      <c r="FJ155" s="5">
        <f t="shared" ca="1" si="860"/>
        <v>0</v>
      </c>
      <c r="FK155" s="5"/>
      <c r="FL155" s="5">
        <f t="shared" ca="1" si="742"/>
        <v>294.11200000000002</v>
      </c>
      <c r="FM155" s="5">
        <f t="shared" ca="1" si="742"/>
        <v>0.93065699999999996</v>
      </c>
      <c r="FN155" s="5">
        <f t="shared" ca="1" si="742"/>
        <v>126.718</v>
      </c>
      <c r="FO155" s="5">
        <f t="shared" ca="1" si="742"/>
        <v>86.652500000000003</v>
      </c>
      <c r="FP155" s="5">
        <f t="shared" ca="1" si="742"/>
        <v>0</v>
      </c>
      <c r="FQ155" s="5">
        <f t="shared" ca="1" si="742"/>
        <v>0</v>
      </c>
      <c r="FR155" s="5">
        <f t="shared" ca="1" si="742"/>
        <v>7.20214</v>
      </c>
      <c r="FS155" s="5">
        <f t="shared" ca="1" si="742"/>
        <v>72.608500000000006</v>
      </c>
      <c r="FT155" s="5"/>
      <c r="FU155" s="20">
        <f t="shared" ca="1" si="823"/>
        <v>53.856915555555553</v>
      </c>
      <c r="FV155" s="20">
        <f t="shared" ca="1" si="824"/>
        <v>0.54876444444444439</v>
      </c>
      <c r="FW155" s="20">
        <f t="shared" ca="1" si="825"/>
        <v>13.102625919999999</v>
      </c>
      <c r="FX155" s="20">
        <f t="shared" ca="1" si="826"/>
        <v>12.743789671111111</v>
      </c>
      <c r="FY155" s="20">
        <f t="shared" ca="1" si="827"/>
        <v>0</v>
      </c>
      <c r="FZ155" s="20">
        <f t="shared" ca="1" si="828"/>
        <v>0</v>
      </c>
      <c r="GA155" s="20">
        <f t="shared" ca="1" si="829"/>
        <v>4.9639111111111118</v>
      </c>
      <c r="GB155" s="20">
        <f t="shared" ca="1" si="830"/>
        <v>10.090633635555555</v>
      </c>
      <c r="GC155" s="20">
        <f t="shared" ca="1" si="831"/>
        <v>12.407229991111111</v>
      </c>
      <c r="GD155" s="20">
        <f t="shared" ca="1" si="832"/>
        <v>0</v>
      </c>
      <c r="GE155" s="20">
        <f t="shared" ca="1" si="833"/>
        <v>0</v>
      </c>
      <c r="GF155" s="5"/>
      <c r="GG155" s="5"/>
      <c r="GH155" s="5"/>
      <c r="GI155" s="5">
        <f t="shared" ca="1" si="743"/>
        <v>326820</v>
      </c>
      <c r="GJ155" s="5">
        <f t="shared" ca="1" si="743"/>
        <v>6.0210800000000004</v>
      </c>
      <c r="GK155" s="5">
        <f t="shared" ca="1" si="743"/>
        <v>129544</v>
      </c>
      <c r="GL155" s="5">
        <f t="shared" ca="1" si="743"/>
        <v>48223.9</v>
      </c>
      <c r="GM155" s="5">
        <f t="shared" ca="1" si="743"/>
        <v>0</v>
      </c>
      <c r="GN155" s="5">
        <f t="shared" ca="1" si="743"/>
        <v>687.07399999999996</v>
      </c>
      <c r="GO155" s="5">
        <f t="shared" ca="1" si="743"/>
        <v>0</v>
      </c>
      <c r="GP155" s="5">
        <f t="shared" ca="1" si="743"/>
        <v>66541.399999999994</v>
      </c>
      <c r="GQ155" s="5">
        <f t="shared" ca="1" si="743"/>
        <v>81817.899999999994</v>
      </c>
      <c r="GR155" s="5">
        <f t="shared" ca="1" si="743"/>
        <v>0</v>
      </c>
      <c r="GS155" s="5">
        <f t="shared" ca="1" si="743"/>
        <v>0</v>
      </c>
      <c r="GT155" s="5">
        <f t="shared" ca="1" si="743"/>
        <v>0</v>
      </c>
      <c r="GU155" s="5"/>
      <c r="GV155" s="5">
        <f t="shared" ca="1" si="744"/>
        <v>2139.7199999999998</v>
      </c>
      <c r="GW155" s="5">
        <f t="shared" ca="1" si="744"/>
        <v>1038.2</v>
      </c>
      <c r="GX155" s="5">
        <f t="shared" ca="1" si="744"/>
        <v>0</v>
      </c>
      <c r="GY155" s="5">
        <f t="shared" ca="1" si="744"/>
        <v>0</v>
      </c>
      <c r="GZ155" s="5">
        <f t="shared" ca="1" si="744"/>
        <v>0</v>
      </c>
      <c r="HA155" s="5">
        <f t="shared" ca="1" si="744"/>
        <v>0</v>
      </c>
      <c r="HB155" s="5">
        <f t="shared" ca="1" si="744"/>
        <v>1101.52</v>
      </c>
      <c r="HC155" s="5">
        <f t="shared" ca="1" si="744"/>
        <v>0</v>
      </c>
      <c r="HD155" s="5">
        <f t="shared" ca="1" si="744"/>
        <v>0</v>
      </c>
      <c r="HE155" s="5">
        <f t="shared" ca="1" si="744"/>
        <v>0</v>
      </c>
      <c r="HF155" s="5">
        <f t="shared" ca="1" si="744"/>
        <v>0</v>
      </c>
      <c r="HG155" s="5">
        <f t="shared" ca="1" si="744"/>
        <v>0</v>
      </c>
      <c r="HH155" s="5"/>
      <c r="HI155" s="5">
        <f t="shared" ca="1" si="747"/>
        <v>321.83100000000002</v>
      </c>
      <c r="HJ155" s="5">
        <f t="shared" ca="1" si="747"/>
        <v>6.5461400000000003</v>
      </c>
      <c r="HK155" s="5">
        <f t="shared" ca="1" si="747"/>
        <v>178.191</v>
      </c>
      <c r="HL155" s="5">
        <f t="shared" ca="1" si="747"/>
        <v>56.828899999999997</v>
      </c>
      <c r="HM155" s="5">
        <f t="shared" ca="1" si="747"/>
        <v>0</v>
      </c>
      <c r="HN155" s="5">
        <f t="shared" ca="1" si="747"/>
        <v>0.55423199999999995</v>
      </c>
      <c r="HO155" s="5">
        <f t="shared" ca="1" si="747"/>
        <v>7.1023500000000004</v>
      </c>
      <c r="HP155" s="5">
        <f t="shared" ca="1" si="747"/>
        <v>72.608500000000006</v>
      </c>
      <c r="HQ155" s="5"/>
      <c r="HR155" s="20">
        <f t="shared" ca="1" si="861"/>
        <v>59.070304000000007</v>
      </c>
      <c r="HS155" s="20">
        <f t="shared" ca="1" si="862"/>
        <v>4.6151352855537775</v>
      </c>
      <c r="HT155" s="20">
        <f t="shared" ca="1" si="863"/>
        <v>19.644627911111108</v>
      </c>
      <c r="HU155" s="20">
        <f t="shared" ca="1" si="864"/>
        <v>7.312886524444445</v>
      </c>
      <c r="HV155" s="20">
        <f t="shared" ca="1" si="865"/>
        <v>0</v>
      </c>
      <c r="HW155" s="20">
        <f t="shared" ca="1" si="866"/>
        <v>0.10419095502222223</v>
      </c>
      <c r="HX155" s="20">
        <f t="shared" ca="1" si="867"/>
        <v>4.8956444444444447</v>
      </c>
      <c r="HY155" s="20">
        <f t="shared" ca="1" si="868"/>
        <v>10.090633635555555</v>
      </c>
      <c r="HZ155" s="20">
        <f t="shared" ca="1" si="869"/>
        <v>12.407229991111111</v>
      </c>
      <c r="IA155" s="20">
        <f t="shared" ca="1" si="870"/>
        <v>0</v>
      </c>
      <c r="IB155" s="20">
        <f t="shared" ca="1" si="871"/>
        <v>0</v>
      </c>
      <c r="IC155" s="5"/>
      <c r="ID155" s="5"/>
      <c r="IE155" s="5"/>
      <c r="IF155" s="5">
        <f t="shared" ca="1" si="872"/>
        <v>326820</v>
      </c>
      <c r="IG155" s="5">
        <f t="shared" ca="1" si="872"/>
        <v>6.0210800000000004</v>
      </c>
      <c r="IH155" s="5">
        <f t="shared" ca="1" si="872"/>
        <v>129544</v>
      </c>
      <c r="II155" s="5">
        <f t="shared" ca="1" si="872"/>
        <v>48223.9</v>
      </c>
      <c r="IJ155" s="5">
        <f t="shared" ca="1" si="872"/>
        <v>0</v>
      </c>
      <c r="IK155" s="5">
        <f t="shared" ca="1" si="872"/>
        <v>687.07399999999996</v>
      </c>
      <c r="IL155" s="5">
        <f t="shared" ca="1" si="872"/>
        <v>0</v>
      </c>
      <c r="IM155" s="5">
        <f t="shared" ca="1" si="872"/>
        <v>66541.399999999994</v>
      </c>
      <c r="IN155" s="5">
        <f t="shared" ca="1" si="872"/>
        <v>81817.899999999994</v>
      </c>
      <c r="IO155" s="5">
        <f t="shared" ca="1" si="872"/>
        <v>0</v>
      </c>
      <c r="IP155" s="5">
        <f t="shared" ca="1" si="872"/>
        <v>0</v>
      </c>
      <c r="IQ155" s="5">
        <f t="shared" ca="1" si="872"/>
        <v>0</v>
      </c>
      <c r="IR155" s="5"/>
      <c r="IS155" s="5">
        <f t="shared" ca="1" si="873"/>
        <v>2139.7199999999998</v>
      </c>
      <c r="IT155" s="5">
        <f t="shared" ca="1" si="873"/>
        <v>1038.2</v>
      </c>
      <c r="IU155" s="5">
        <f t="shared" ca="1" si="873"/>
        <v>0</v>
      </c>
      <c r="IV155" s="5">
        <f t="shared" ca="1" si="873"/>
        <v>0</v>
      </c>
      <c r="IW155" s="5">
        <f t="shared" ca="1" si="873"/>
        <v>0</v>
      </c>
      <c r="IX155" s="5">
        <f t="shared" ca="1" si="873"/>
        <v>0</v>
      </c>
      <c r="IY155" s="5">
        <f t="shared" ca="1" si="873"/>
        <v>1101.52</v>
      </c>
      <c r="IZ155" s="5">
        <f t="shared" ca="1" si="873"/>
        <v>0</v>
      </c>
      <c r="JA155" s="5">
        <f t="shared" ca="1" si="873"/>
        <v>0</v>
      </c>
      <c r="JB155" s="5">
        <f t="shared" ca="1" si="873"/>
        <v>0</v>
      </c>
      <c r="JC155" s="5">
        <f t="shared" ca="1" si="873"/>
        <v>0</v>
      </c>
      <c r="JD155" s="5">
        <f t="shared" ca="1" si="873"/>
        <v>0</v>
      </c>
      <c r="JE155" s="5"/>
      <c r="JF155" s="5">
        <f t="shared" ca="1" si="745"/>
        <v>321.83100000000002</v>
      </c>
      <c r="JG155" s="5">
        <f t="shared" ca="1" si="745"/>
        <v>6.5461400000000003</v>
      </c>
      <c r="JH155" s="5">
        <f t="shared" ca="1" si="745"/>
        <v>178.191</v>
      </c>
      <c r="JI155" s="5">
        <f t="shared" ca="1" si="745"/>
        <v>56.828899999999997</v>
      </c>
      <c r="JJ155" s="5">
        <f t="shared" ca="1" si="745"/>
        <v>0</v>
      </c>
      <c r="JK155" s="5">
        <f t="shared" ca="1" si="745"/>
        <v>0.55423199999999995</v>
      </c>
      <c r="JL155" s="5">
        <f t="shared" ca="1" si="745"/>
        <v>7.1023500000000004</v>
      </c>
      <c r="JM155" s="5">
        <f t="shared" ca="1" si="745"/>
        <v>72.608500000000006</v>
      </c>
      <c r="JN155" s="5"/>
      <c r="JO155" s="20">
        <f t="shared" ca="1" si="834"/>
        <v>59.070304000000007</v>
      </c>
      <c r="JP155" s="20">
        <f t="shared" ca="1" si="835"/>
        <v>4.6151352855537775</v>
      </c>
      <c r="JQ155" s="20">
        <f t="shared" ca="1" si="836"/>
        <v>19.644627911111108</v>
      </c>
      <c r="JR155" s="20">
        <f t="shared" ca="1" si="837"/>
        <v>7.312886524444445</v>
      </c>
      <c r="JS155" s="20">
        <f t="shared" ca="1" si="838"/>
        <v>0</v>
      </c>
      <c r="JT155" s="20">
        <f t="shared" ca="1" si="839"/>
        <v>0.10419095502222223</v>
      </c>
      <c r="JU155" s="20">
        <f t="shared" ca="1" si="840"/>
        <v>4.8956444444444447</v>
      </c>
      <c r="JV155" s="20">
        <f t="shared" ca="1" si="841"/>
        <v>10.090633635555555</v>
      </c>
      <c r="JW155" s="20">
        <f t="shared" ca="1" si="842"/>
        <v>12.407229991111111</v>
      </c>
      <c r="JX155" s="20">
        <f t="shared" ca="1" si="843"/>
        <v>0</v>
      </c>
      <c r="JY155" s="20">
        <f t="shared" ca="1" si="844"/>
        <v>0</v>
      </c>
    </row>
    <row r="156" spans="1:285" ht="15" customHeight="1" x14ac:dyDescent="0.25">
      <c r="A156" s="5">
        <f>IF('Old Results'!E136='New Results'!E136,'New Results'!E136,"0")</f>
        <v>22500</v>
      </c>
      <c r="B156" s="5">
        <f t="shared" si="750"/>
        <v>100</v>
      </c>
      <c r="C156" s="28">
        <f t="shared" si="748"/>
        <v>135</v>
      </c>
      <c r="D156" s="43">
        <f>'Old Results'!C136</f>
        <v>1009315</v>
      </c>
      <c r="E156" s="43">
        <f>'New Results'!C136</f>
        <v>1009315</v>
      </c>
      <c r="F156" s="5">
        <f t="shared" ca="1" si="751"/>
        <v>0</v>
      </c>
      <c r="G156" s="5">
        <f t="shared" ca="1" si="752"/>
        <v>0</v>
      </c>
      <c r="H156" s="5">
        <f t="shared" ca="1" si="753"/>
        <v>0</v>
      </c>
      <c r="I156" s="5">
        <f t="shared" ca="1" si="754"/>
        <v>0</v>
      </c>
      <c r="J156" s="5">
        <f t="shared" ca="1" si="755"/>
        <v>0</v>
      </c>
      <c r="K156" s="5">
        <f t="shared" ca="1" si="756"/>
        <v>0</v>
      </c>
      <c r="L156" s="5">
        <f t="shared" ca="1" si="757"/>
        <v>0</v>
      </c>
      <c r="M156" s="5">
        <f t="shared" ca="1" si="758"/>
        <v>0</v>
      </c>
      <c r="N156" s="5">
        <f t="shared" ca="1" si="759"/>
        <v>0</v>
      </c>
      <c r="O156" s="5">
        <f t="shared" ca="1" si="760"/>
        <v>0</v>
      </c>
      <c r="P156" s="5">
        <f t="shared" ca="1" si="761"/>
        <v>0</v>
      </c>
      <c r="Q156" s="5">
        <f t="shared" ca="1" si="761"/>
        <v>0</v>
      </c>
      <c r="R156" s="5">
        <f t="shared" ca="1" si="762"/>
        <v>0</v>
      </c>
      <c r="S156" s="5">
        <f t="shared" ca="1" si="763"/>
        <v>0</v>
      </c>
      <c r="T156" s="5">
        <f t="shared" ca="1" si="764"/>
        <v>0</v>
      </c>
      <c r="U156" s="5">
        <f t="shared" ca="1" si="765"/>
        <v>0</v>
      </c>
      <c r="V156" s="5">
        <f t="shared" ca="1" si="766"/>
        <v>0</v>
      </c>
      <c r="W156" s="5">
        <f t="shared" ca="1" si="767"/>
        <v>0</v>
      </c>
      <c r="X156" s="5">
        <f t="shared" ca="1" si="768"/>
        <v>0</v>
      </c>
      <c r="Y156" s="5">
        <f t="shared" ca="1" si="769"/>
        <v>0</v>
      </c>
      <c r="Z156" s="5">
        <f t="shared" ca="1" si="770"/>
        <v>0</v>
      </c>
      <c r="AA156" s="5">
        <f t="shared" ca="1" si="771"/>
        <v>0</v>
      </c>
      <c r="AB156" s="5">
        <f t="shared" ca="1" si="772"/>
        <v>0</v>
      </c>
      <c r="AC156" s="5">
        <f t="shared" ca="1" si="772"/>
        <v>0</v>
      </c>
      <c r="AD156" s="38">
        <f t="shared" ca="1" si="773"/>
        <v>0</v>
      </c>
      <c r="AE156" s="38">
        <f t="shared" ca="1" si="774"/>
        <v>0</v>
      </c>
      <c r="AF156" s="38">
        <f t="shared" ca="1" si="775"/>
        <v>0</v>
      </c>
      <c r="AG156" s="38">
        <f t="shared" ca="1" si="776"/>
        <v>0</v>
      </c>
      <c r="AH156" s="38">
        <f t="shared" ca="1" si="777"/>
        <v>0</v>
      </c>
      <c r="AI156" s="38">
        <f t="shared" ca="1" si="778"/>
        <v>0</v>
      </c>
      <c r="AJ156" s="38">
        <f t="shared" ca="1" si="779"/>
        <v>0</v>
      </c>
      <c r="AK156" s="38">
        <f t="shared" ca="1" si="780"/>
        <v>0</v>
      </c>
      <c r="AL156" s="34">
        <f t="shared" ca="1" si="781"/>
        <v>56.33011431111111</v>
      </c>
      <c r="AM156" s="34">
        <f t="shared" ca="1" si="782"/>
        <v>56.33011431111111</v>
      </c>
      <c r="AN156" s="25">
        <f t="shared" ca="1" si="783"/>
        <v>0</v>
      </c>
      <c r="AO156" s="35">
        <f t="shared" ca="1" si="784"/>
        <v>318.41899999999998</v>
      </c>
      <c r="AP156" s="35">
        <f t="shared" ca="1" si="785"/>
        <v>318.41899999999998</v>
      </c>
      <c r="AQ156" s="47">
        <f t="shared" ca="1" si="786"/>
        <v>0</v>
      </c>
      <c r="AR156" s="35">
        <f t="shared" ca="1" si="629"/>
        <v>3.4</v>
      </c>
      <c r="AS156" s="35">
        <f t="shared" ca="1" si="630"/>
        <v>3.4</v>
      </c>
      <c r="AT156" s="49">
        <f t="shared" ca="1" si="787"/>
        <v>0</v>
      </c>
      <c r="AU156" s="5"/>
      <c r="AV156" s="5">
        <f t="shared" ca="1" si="845"/>
        <v>0</v>
      </c>
      <c r="AW156" s="5">
        <f t="shared" ca="1" si="846"/>
        <v>0</v>
      </c>
      <c r="AX156" s="5">
        <f t="shared" ca="1" si="847"/>
        <v>0</v>
      </c>
      <c r="AY156" s="5">
        <f t="shared" ca="1" si="848"/>
        <v>0</v>
      </c>
      <c r="AZ156" s="5">
        <f t="shared" ca="1" si="849"/>
        <v>0</v>
      </c>
      <c r="BA156" s="5">
        <f t="shared" ca="1" si="850"/>
        <v>0</v>
      </c>
      <c r="BB156" s="5">
        <f t="shared" ca="1" si="851"/>
        <v>0</v>
      </c>
      <c r="BC156" s="5">
        <f t="shared" ca="1" si="852"/>
        <v>0</v>
      </c>
      <c r="BD156" s="5">
        <f t="shared" ca="1" si="853"/>
        <v>0</v>
      </c>
      <c r="BE156" s="5">
        <f t="shared" ca="1" si="854"/>
        <v>0</v>
      </c>
      <c r="BF156" s="5">
        <f t="shared" ca="1" si="855"/>
        <v>0</v>
      </c>
      <c r="BG156" s="5">
        <f t="shared" ca="1" si="856"/>
        <v>0</v>
      </c>
      <c r="BH156" s="5">
        <f t="shared" ca="1" si="788"/>
        <v>0</v>
      </c>
      <c r="BI156" s="5">
        <f t="shared" ca="1" si="789"/>
        <v>0</v>
      </c>
      <c r="BJ156" s="5">
        <f t="shared" ca="1" si="790"/>
        <v>0</v>
      </c>
      <c r="BK156" s="5">
        <f t="shared" ca="1" si="791"/>
        <v>0</v>
      </c>
      <c r="BL156" s="5">
        <f t="shared" ca="1" si="792"/>
        <v>0</v>
      </c>
      <c r="BM156" s="5">
        <f t="shared" ca="1" si="793"/>
        <v>0</v>
      </c>
      <c r="BN156" s="5">
        <f t="shared" ca="1" si="794"/>
        <v>0</v>
      </c>
      <c r="BO156" s="5">
        <f t="shared" ca="1" si="795"/>
        <v>0</v>
      </c>
      <c r="BP156" s="5">
        <f t="shared" ca="1" si="796"/>
        <v>0</v>
      </c>
      <c r="BQ156" s="5">
        <f t="shared" ca="1" si="797"/>
        <v>0</v>
      </c>
      <c r="BR156" s="5">
        <f t="shared" ca="1" si="798"/>
        <v>0</v>
      </c>
      <c r="BS156" s="5">
        <f t="shared" ca="1" si="798"/>
        <v>0</v>
      </c>
      <c r="BT156" s="38">
        <f t="shared" ca="1" si="799"/>
        <v>0</v>
      </c>
      <c r="BU156" s="38">
        <f t="shared" ca="1" si="800"/>
        <v>0</v>
      </c>
      <c r="BV156" s="38">
        <f t="shared" ca="1" si="801"/>
        <v>0</v>
      </c>
      <c r="BW156" s="38">
        <f t="shared" ca="1" si="802"/>
        <v>0</v>
      </c>
      <c r="BX156" s="38">
        <f t="shared" ca="1" si="803"/>
        <v>0</v>
      </c>
      <c r="BY156" s="38">
        <f t="shared" ca="1" si="804"/>
        <v>0</v>
      </c>
      <c r="BZ156" s="38">
        <f t="shared" ca="1" si="805"/>
        <v>0</v>
      </c>
      <c r="CA156" s="20">
        <f t="shared" ca="1" si="806"/>
        <v>0</v>
      </c>
      <c r="CB156" s="34">
        <f t="shared" ca="1" si="857"/>
        <v>59.070304000000007</v>
      </c>
      <c r="CC156" s="34">
        <f t="shared" ca="1" si="858"/>
        <v>59.070304000000007</v>
      </c>
      <c r="CD156" s="25">
        <f t="shared" ca="1" si="807"/>
        <v>0</v>
      </c>
      <c r="CE156" s="35">
        <f t="shared" ca="1" si="808"/>
        <v>321.83100000000002</v>
      </c>
      <c r="CF156" s="35">
        <f t="shared" ca="1" si="809"/>
        <v>321.83100000000002</v>
      </c>
      <c r="CG156" s="47">
        <f t="shared" ca="1" si="810"/>
        <v>0</v>
      </c>
      <c r="CJ156" s="5">
        <f t="shared" ca="1" si="874"/>
        <v>57</v>
      </c>
      <c r="CK156" s="5">
        <f t="shared" ca="1" si="875"/>
        <v>53</v>
      </c>
      <c r="CL156" s="66">
        <f t="shared" ca="1" si="811"/>
        <v>7.0175438596491224E-2</v>
      </c>
      <c r="CO156" s="5">
        <f t="shared" ca="1" si="740"/>
        <v>335431</v>
      </c>
      <c r="CP156" s="5">
        <f t="shared" ca="1" si="740"/>
        <v>0</v>
      </c>
      <c r="CQ156" s="5">
        <f t="shared" ca="1" si="740"/>
        <v>103035</v>
      </c>
      <c r="CR156" s="5">
        <f t="shared" ca="1" si="740"/>
        <v>84037.3</v>
      </c>
      <c r="CS156" s="5">
        <f t="shared" ca="1" si="740"/>
        <v>0</v>
      </c>
      <c r="CT156" s="5">
        <f t="shared" ca="1" si="740"/>
        <v>0</v>
      </c>
      <c r="CU156" s="5">
        <f t="shared" ca="1" si="740"/>
        <v>0</v>
      </c>
      <c r="CV156" s="5">
        <f t="shared" ca="1" si="740"/>
        <v>66541.399999999994</v>
      </c>
      <c r="CW156" s="5">
        <f t="shared" ca="1" si="740"/>
        <v>81817.899999999994</v>
      </c>
      <c r="CX156" s="5">
        <f t="shared" ca="1" si="740"/>
        <v>0</v>
      </c>
      <c r="CY156" s="5">
        <f t="shared" ca="1" si="740"/>
        <v>0</v>
      </c>
      <c r="CZ156" s="5">
        <f t="shared" ca="1" si="740"/>
        <v>0</v>
      </c>
      <c r="DA156" s="5"/>
      <c r="DB156" s="5">
        <f t="shared" ca="1" si="741"/>
        <v>1229.3699999999999</v>
      </c>
      <c r="DC156" s="5">
        <f t="shared" ca="1" si="741"/>
        <v>112.497</v>
      </c>
      <c r="DD156" s="5">
        <f t="shared" ca="1" si="741"/>
        <v>0</v>
      </c>
      <c r="DE156" s="5">
        <f t="shared" ca="1" si="741"/>
        <v>0</v>
      </c>
      <c r="DF156" s="5">
        <f t="shared" ca="1" si="741"/>
        <v>0</v>
      </c>
      <c r="DG156" s="5">
        <f t="shared" ca="1" si="741"/>
        <v>0</v>
      </c>
      <c r="DH156" s="5">
        <f t="shared" ca="1" si="741"/>
        <v>1116.8800000000001</v>
      </c>
      <c r="DI156" s="5">
        <f t="shared" ca="1" si="741"/>
        <v>0</v>
      </c>
      <c r="DJ156" s="5">
        <f t="shared" ca="1" si="741"/>
        <v>0</v>
      </c>
      <c r="DK156" s="5">
        <f t="shared" ca="1" si="741"/>
        <v>0</v>
      </c>
      <c r="DL156" s="5">
        <f t="shared" ca="1" si="741"/>
        <v>0</v>
      </c>
      <c r="DM156" s="5">
        <f t="shared" ca="1" si="741"/>
        <v>0</v>
      </c>
      <c r="DN156" s="5"/>
      <c r="DO156" s="5">
        <f t="shared" ca="1" si="746"/>
        <v>318.41899999999998</v>
      </c>
      <c r="DP156" s="5">
        <f t="shared" ca="1" si="746"/>
        <v>0.84793200000000002</v>
      </c>
      <c r="DQ156" s="5">
        <f t="shared" ca="1" si="746"/>
        <v>151.108</v>
      </c>
      <c r="DR156" s="5">
        <f t="shared" ca="1" si="746"/>
        <v>86.652500000000003</v>
      </c>
      <c r="DS156" s="5">
        <f t="shared" ca="1" si="746"/>
        <v>0</v>
      </c>
      <c r="DT156" s="5">
        <f t="shared" ca="1" si="746"/>
        <v>0</v>
      </c>
      <c r="DU156" s="5">
        <f t="shared" ca="1" si="746"/>
        <v>7.20214</v>
      </c>
      <c r="DV156" s="5">
        <f t="shared" ca="1" si="746"/>
        <v>72.608500000000006</v>
      </c>
      <c r="DW156" s="5"/>
      <c r="DX156" s="20">
        <f t="shared" ca="1" si="812"/>
        <v>56.33011431111111</v>
      </c>
      <c r="DY156" s="20">
        <f t="shared" ca="1" si="813"/>
        <v>0.49998666666666669</v>
      </c>
      <c r="DZ156" s="20">
        <f t="shared" ca="1" si="814"/>
        <v>15.624685333333332</v>
      </c>
      <c r="EA156" s="20">
        <f t="shared" ca="1" si="815"/>
        <v>12.743789671111111</v>
      </c>
      <c r="EB156" s="20">
        <f t="shared" ca="1" si="816"/>
        <v>0</v>
      </c>
      <c r="EC156" s="20">
        <f t="shared" ca="1" si="817"/>
        <v>0</v>
      </c>
      <c r="ED156" s="20">
        <f t="shared" ca="1" si="818"/>
        <v>4.9639111111111118</v>
      </c>
      <c r="EE156" s="20">
        <f t="shared" ca="1" si="819"/>
        <v>10.090633635555555</v>
      </c>
      <c r="EF156" s="20">
        <f t="shared" ca="1" si="820"/>
        <v>12.407229991111111</v>
      </c>
      <c r="EG156" s="20">
        <f t="shared" ca="1" si="821"/>
        <v>0</v>
      </c>
      <c r="EH156" s="20">
        <f t="shared" ca="1" si="822"/>
        <v>0</v>
      </c>
      <c r="EI156" s="5"/>
      <c r="EJ156" s="5"/>
      <c r="EK156" s="5"/>
      <c r="EL156" s="5">
        <f t="shared" ca="1" si="859"/>
        <v>335431</v>
      </c>
      <c r="EM156" s="5">
        <f t="shared" ca="1" si="859"/>
        <v>0</v>
      </c>
      <c r="EN156" s="5">
        <f t="shared" ca="1" si="859"/>
        <v>103035</v>
      </c>
      <c r="EO156" s="5">
        <f t="shared" ca="1" si="859"/>
        <v>84037.3</v>
      </c>
      <c r="EP156" s="5">
        <f t="shared" ca="1" si="859"/>
        <v>0</v>
      </c>
      <c r="EQ156" s="5">
        <f t="shared" ca="1" si="859"/>
        <v>0</v>
      </c>
      <c r="ER156" s="5">
        <f t="shared" ca="1" si="859"/>
        <v>0</v>
      </c>
      <c r="ES156" s="5">
        <f t="shared" ca="1" si="859"/>
        <v>66541.399999999994</v>
      </c>
      <c r="ET156" s="5">
        <f t="shared" ca="1" si="859"/>
        <v>81817.899999999994</v>
      </c>
      <c r="EU156" s="5">
        <f t="shared" ca="1" si="859"/>
        <v>0</v>
      </c>
      <c r="EV156" s="5">
        <f t="shared" ca="1" si="859"/>
        <v>0</v>
      </c>
      <c r="EW156" s="5">
        <f t="shared" ca="1" si="859"/>
        <v>0</v>
      </c>
      <c r="EX156" s="5"/>
      <c r="EY156" s="5">
        <f t="shared" ca="1" si="860"/>
        <v>1229.3699999999999</v>
      </c>
      <c r="EZ156" s="5">
        <f t="shared" ca="1" si="860"/>
        <v>112.497</v>
      </c>
      <c r="FA156" s="5">
        <f t="shared" ca="1" si="860"/>
        <v>0</v>
      </c>
      <c r="FB156" s="5">
        <f t="shared" ca="1" si="860"/>
        <v>0</v>
      </c>
      <c r="FC156" s="5">
        <f t="shared" ca="1" si="860"/>
        <v>0</v>
      </c>
      <c r="FD156" s="5">
        <f t="shared" ca="1" si="860"/>
        <v>0</v>
      </c>
      <c r="FE156" s="5">
        <f t="shared" ca="1" si="860"/>
        <v>1116.8800000000001</v>
      </c>
      <c r="FF156" s="5">
        <f t="shared" ca="1" si="860"/>
        <v>0</v>
      </c>
      <c r="FG156" s="5">
        <f t="shared" ca="1" si="860"/>
        <v>0</v>
      </c>
      <c r="FH156" s="5">
        <f t="shared" ca="1" si="860"/>
        <v>0</v>
      </c>
      <c r="FI156" s="5">
        <f t="shared" ca="1" si="860"/>
        <v>0</v>
      </c>
      <c r="FJ156" s="5">
        <f t="shared" ca="1" si="860"/>
        <v>0</v>
      </c>
      <c r="FK156" s="5"/>
      <c r="FL156" s="5">
        <f t="shared" ca="1" si="742"/>
        <v>318.41899999999998</v>
      </c>
      <c r="FM156" s="5">
        <f t="shared" ca="1" si="742"/>
        <v>0.84793200000000002</v>
      </c>
      <c r="FN156" s="5">
        <f t="shared" ca="1" si="742"/>
        <v>151.108</v>
      </c>
      <c r="FO156" s="5">
        <f t="shared" ca="1" si="742"/>
        <v>86.652500000000003</v>
      </c>
      <c r="FP156" s="5">
        <f t="shared" ca="1" si="742"/>
        <v>0</v>
      </c>
      <c r="FQ156" s="5">
        <f t="shared" ca="1" si="742"/>
        <v>0</v>
      </c>
      <c r="FR156" s="5">
        <f t="shared" ca="1" si="742"/>
        <v>7.20214</v>
      </c>
      <c r="FS156" s="5">
        <f t="shared" ca="1" si="742"/>
        <v>72.608500000000006</v>
      </c>
      <c r="FT156" s="5"/>
      <c r="FU156" s="20">
        <f t="shared" ca="1" si="823"/>
        <v>56.33011431111111</v>
      </c>
      <c r="FV156" s="20">
        <f t="shared" ca="1" si="824"/>
        <v>0.49998666666666669</v>
      </c>
      <c r="FW156" s="20">
        <f t="shared" ca="1" si="825"/>
        <v>15.624685333333332</v>
      </c>
      <c r="FX156" s="20">
        <f t="shared" ca="1" si="826"/>
        <v>12.743789671111111</v>
      </c>
      <c r="FY156" s="20">
        <f t="shared" ca="1" si="827"/>
        <v>0</v>
      </c>
      <c r="FZ156" s="20">
        <f t="shared" ca="1" si="828"/>
        <v>0</v>
      </c>
      <c r="GA156" s="20">
        <f t="shared" ca="1" si="829"/>
        <v>4.9639111111111118</v>
      </c>
      <c r="GB156" s="20">
        <f t="shared" ca="1" si="830"/>
        <v>10.090633635555555</v>
      </c>
      <c r="GC156" s="20">
        <f t="shared" ca="1" si="831"/>
        <v>12.407229991111111</v>
      </c>
      <c r="GD156" s="20">
        <f t="shared" ca="1" si="832"/>
        <v>0</v>
      </c>
      <c r="GE156" s="20">
        <f t="shared" ca="1" si="833"/>
        <v>0</v>
      </c>
      <c r="GF156" s="5"/>
      <c r="GG156" s="5"/>
      <c r="GH156" s="5"/>
      <c r="GI156" s="5">
        <f t="shared" ca="1" si="743"/>
        <v>326820</v>
      </c>
      <c r="GJ156" s="5">
        <f t="shared" ca="1" si="743"/>
        <v>6.0210800000000004</v>
      </c>
      <c r="GK156" s="5">
        <f t="shared" ca="1" si="743"/>
        <v>129544</v>
      </c>
      <c r="GL156" s="5">
        <f t="shared" ca="1" si="743"/>
        <v>48223.9</v>
      </c>
      <c r="GM156" s="5">
        <f t="shared" ca="1" si="743"/>
        <v>0</v>
      </c>
      <c r="GN156" s="5">
        <f t="shared" ca="1" si="743"/>
        <v>687.07399999999996</v>
      </c>
      <c r="GO156" s="5">
        <f t="shared" ca="1" si="743"/>
        <v>0</v>
      </c>
      <c r="GP156" s="5">
        <f t="shared" ca="1" si="743"/>
        <v>66541.399999999994</v>
      </c>
      <c r="GQ156" s="5">
        <f t="shared" ca="1" si="743"/>
        <v>81817.899999999994</v>
      </c>
      <c r="GR156" s="5">
        <f t="shared" ca="1" si="743"/>
        <v>0</v>
      </c>
      <c r="GS156" s="5">
        <f t="shared" ca="1" si="743"/>
        <v>0</v>
      </c>
      <c r="GT156" s="5">
        <f t="shared" ca="1" si="743"/>
        <v>0</v>
      </c>
      <c r="GU156" s="5"/>
      <c r="GV156" s="5">
        <f t="shared" ca="1" si="744"/>
        <v>2139.7199999999998</v>
      </c>
      <c r="GW156" s="5">
        <f t="shared" ca="1" si="744"/>
        <v>1038.2</v>
      </c>
      <c r="GX156" s="5">
        <f t="shared" ca="1" si="744"/>
        <v>0</v>
      </c>
      <c r="GY156" s="5">
        <f t="shared" ca="1" si="744"/>
        <v>0</v>
      </c>
      <c r="GZ156" s="5">
        <f t="shared" ca="1" si="744"/>
        <v>0</v>
      </c>
      <c r="HA156" s="5">
        <f t="shared" ca="1" si="744"/>
        <v>0</v>
      </c>
      <c r="HB156" s="5">
        <f t="shared" ca="1" si="744"/>
        <v>1101.52</v>
      </c>
      <c r="HC156" s="5">
        <f t="shared" ca="1" si="744"/>
        <v>0</v>
      </c>
      <c r="HD156" s="5">
        <f t="shared" ca="1" si="744"/>
        <v>0</v>
      </c>
      <c r="HE156" s="5">
        <f t="shared" ca="1" si="744"/>
        <v>0</v>
      </c>
      <c r="HF156" s="5">
        <f t="shared" ca="1" si="744"/>
        <v>0</v>
      </c>
      <c r="HG156" s="5">
        <f t="shared" ca="1" si="744"/>
        <v>0</v>
      </c>
      <c r="HH156" s="5"/>
      <c r="HI156" s="5">
        <f t="shared" ca="1" si="747"/>
        <v>321.83100000000002</v>
      </c>
      <c r="HJ156" s="5">
        <f t="shared" ca="1" si="747"/>
        <v>6.5461400000000003</v>
      </c>
      <c r="HK156" s="5">
        <f t="shared" ca="1" si="747"/>
        <v>178.191</v>
      </c>
      <c r="HL156" s="5">
        <f t="shared" ca="1" si="747"/>
        <v>56.828899999999997</v>
      </c>
      <c r="HM156" s="5">
        <f t="shared" ca="1" si="747"/>
        <v>0</v>
      </c>
      <c r="HN156" s="5">
        <f t="shared" ca="1" si="747"/>
        <v>0.55423199999999995</v>
      </c>
      <c r="HO156" s="5">
        <f t="shared" ca="1" si="747"/>
        <v>7.1023500000000004</v>
      </c>
      <c r="HP156" s="5">
        <f t="shared" ca="1" si="747"/>
        <v>72.608500000000006</v>
      </c>
      <c r="HQ156" s="5"/>
      <c r="HR156" s="20">
        <f t="shared" ca="1" si="861"/>
        <v>59.070304000000007</v>
      </c>
      <c r="HS156" s="20">
        <f t="shared" ca="1" si="862"/>
        <v>4.6151352855537775</v>
      </c>
      <c r="HT156" s="20">
        <f t="shared" ca="1" si="863"/>
        <v>19.644627911111108</v>
      </c>
      <c r="HU156" s="20">
        <f t="shared" ca="1" si="864"/>
        <v>7.312886524444445</v>
      </c>
      <c r="HV156" s="20">
        <f t="shared" ca="1" si="865"/>
        <v>0</v>
      </c>
      <c r="HW156" s="20">
        <f t="shared" ca="1" si="866"/>
        <v>0.10419095502222223</v>
      </c>
      <c r="HX156" s="20">
        <f t="shared" ca="1" si="867"/>
        <v>4.8956444444444447</v>
      </c>
      <c r="HY156" s="20">
        <f t="shared" ca="1" si="868"/>
        <v>10.090633635555555</v>
      </c>
      <c r="HZ156" s="20">
        <f t="shared" ca="1" si="869"/>
        <v>12.407229991111111</v>
      </c>
      <c r="IA156" s="20">
        <f t="shared" ca="1" si="870"/>
        <v>0</v>
      </c>
      <c r="IB156" s="20">
        <f t="shared" ca="1" si="871"/>
        <v>0</v>
      </c>
      <c r="IC156" s="5"/>
      <c r="ID156" s="5"/>
      <c r="IE156" s="5"/>
      <c r="IF156" s="5">
        <f t="shared" ca="1" si="872"/>
        <v>326820</v>
      </c>
      <c r="IG156" s="5">
        <f t="shared" ca="1" si="872"/>
        <v>6.0210800000000004</v>
      </c>
      <c r="IH156" s="5">
        <f t="shared" ca="1" si="872"/>
        <v>129544</v>
      </c>
      <c r="II156" s="5">
        <f t="shared" ca="1" si="872"/>
        <v>48223.9</v>
      </c>
      <c r="IJ156" s="5">
        <f t="shared" ca="1" si="872"/>
        <v>0</v>
      </c>
      <c r="IK156" s="5">
        <f t="shared" ca="1" si="872"/>
        <v>687.07399999999996</v>
      </c>
      <c r="IL156" s="5">
        <f t="shared" ca="1" si="872"/>
        <v>0</v>
      </c>
      <c r="IM156" s="5">
        <f t="shared" ca="1" si="872"/>
        <v>66541.399999999994</v>
      </c>
      <c r="IN156" s="5">
        <f t="shared" ca="1" si="872"/>
        <v>81817.899999999994</v>
      </c>
      <c r="IO156" s="5">
        <f t="shared" ca="1" si="872"/>
        <v>0</v>
      </c>
      <c r="IP156" s="5">
        <f t="shared" ca="1" si="872"/>
        <v>0</v>
      </c>
      <c r="IQ156" s="5">
        <f t="shared" ca="1" si="872"/>
        <v>0</v>
      </c>
      <c r="IR156" s="5"/>
      <c r="IS156" s="5">
        <f t="shared" ca="1" si="873"/>
        <v>2139.7199999999998</v>
      </c>
      <c r="IT156" s="5">
        <f t="shared" ca="1" si="873"/>
        <v>1038.2</v>
      </c>
      <c r="IU156" s="5">
        <f t="shared" ca="1" si="873"/>
        <v>0</v>
      </c>
      <c r="IV156" s="5">
        <f t="shared" ca="1" si="873"/>
        <v>0</v>
      </c>
      <c r="IW156" s="5">
        <f t="shared" ca="1" si="873"/>
        <v>0</v>
      </c>
      <c r="IX156" s="5">
        <f t="shared" ca="1" si="873"/>
        <v>0</v>
      </c>
      <c r="IY156" s="5">
        <f t="shared" ca="1" si="873"/>
        <v>1101.52</v>
      </c>
      <c r="IZ156" s="5">
        <f t="shared" ca="1" si="873"/>
        <v>0</v>
      </c>
      <c r="JA156" s="5">
        <f t="shared" ca="1" si="873"/>
        <v>0</v>
      </c>
      <c r="JB156" s="5">
        <f t="shared" ca="1" si="873"/>
        <v>0</v>
      </c>
      <c r="JC156" s="5">
        <f t="shared" ca="1" si="873"/>
        <v>0</v>
      </c>
      <c r="JD156" s="5">
        <f t="shared" ca="1" si="873"/>
        <v>0</v>
      </c>
      <c r="JE156" s="5"/>
      <c r="JF156" s="5">
        <f t="shared" ca="1" si="745"/>
        <v>321.83100000000002</v>
      </c>
      <c r="JG156" s="5">
        <f t="shared" ca="1" si="745"/>
        <v>6.5461400000000003</v>
      </c>
      <c r="JH156" s="5">
        <f t="shared" ca="1" si="745"/>
        <v>178.191</v>
      </c>
      <c r="JI156" s="5">
        <f t="shared" ca="1" si="745"/>
        <v>56.828899999999997</v>
      </c>
      <c r="JJ156" s="5">
        <f t="shared" ca="1" si="745"/>
        <v>0</v>
      </c>
      <c r="JK156" s="5">
        <f t="shared" ca="1" si="745"/>
        <v>0.55423199999999995</v>
      </c>
      <c r="JL156" s="5">
        <f t="shared" ca="1" si="745"/>
        <v>7.1023500000000004</v>
      </c>
      <c r="JM156" s="5">
        <f t="shared" ca="1" si="745"/>
        <v>72.608500000000006</v>
      </c>
      <c r="JN156" s="5"/>
      <c r="JO156" s="20">
        <f t="shared" ca="1" si="834"/>
        <v>59.070304000000007</v>
      </c>
      <c r="JP156" s="20">
        <f t="shared" ca="1" si="835"/>
        <v>4.6151352855537775</v>
      </c>
      <c r="JQ156" s="20">
        <f t="shared" ca="1" si="836"/>
        <v>19.644627911111108</v>
      </c>
      <c r="JR156" s="20">
        <f t="shared" ca="1" si="837"/>
        <v>7.312886524444445</v>
      </c>
      <c r="JS156" s="20">
        <f t="shared" ca="1" si="838"/>
        <v>0</v>
      </c>
      <c r="JT156" s="20">
        <f t="shared" ca="1" si="839"/>
        <v>0.10419095502222223</v>
      </c>
      <c r="JU156" s="20">
        <f t="shared" ca="1" si="840"/>
        <v>4.8956444444444447</v>
      </c>
      <c r="JV156" s="20">
        <f t="shared" ca="1" si="841"/>
        <v>10.090633635555555</v>
      </c>
      <c r="JW156" s="20">
        <f t="shared" ca="1" si="842"/>
        <v>12.407229991111111</v>
      </c>
      <c r="JX156" s="20">
        <f t="shared" ca="1" si="843"/>
        <v>0</v>
      </c>
      <c r="JY156" s="20">
        <f t="shared" ca="1" si="844"/>
        <v>0</v>
      </c>
    </row>
    <row r="157" spans="1:285" ht="15" customHeight="1" x14ac:dyDescent="0.25">
      <c r="A157" s="5">
        <f>IF('Old Results'!E137='New Results'!E137,'New Results'!E137,"0")</f>
        <v>22500</v>
      </c>
      <c r="B157" s="5">
        <f t="shared" si="750"/>
        <v>100</v>
      </c>
      <c r="C157" s="28">
        <f t="shared" si="748"/>
        <v>136</v>
      </c>
      <c r="D157" s="43">
        <f>'Old Results'!C137</f>
        <v>1009415</v>
      </c>
      <c r="E157" s="43">
        <f>'New Results'!C137</f>
        <v>1009415</v>
      </c>
      <c r="F157" s="5">
        <f t="shared" ca="1" si="751"/>
        <v>0</v>
      </c>
      <c r="G157" s="5">
        <f t="shared" ca="1" si="752"/>
        <v>0</v>
      </c>
      <c r="H157" s="5">
        <f t="shared" ca="1" si="753"/>
        <v>0</v>
      </c>
      <c r="I157" s="5">
        <f t="shared" ca="1" si="754"/>
        <v>0</v>
      </c>
      <c r="J157" s="5">
        <f t="shared" ca="1" si="755"/>
        <v>0</v>
      </c>
      <c r="K157" s="5">
        <f t="shared" ca="1" si="756"/>
        <v>0</v>
      </c>
      <c r="L157" s="5">
        <f t="shared" ca="1" si="757"/>
        <v>0</v>
      </c>
      <c r="M157" s="5">
        <f t="shared" ca="1" si="758"/>
        <v>0</v>
      </c>
      <c r="N157" s="5">
        <f t="shared" ca="1" si="759"/>
        <v>0</v>
      </c>
      <c r="O157" s="5">
        <f t="shared" ca="1" si="760"/>
        <v>0</v>
      </c>
      <c r="P157" s="5">
        <f t="shared" ca="1" si="761"/>
        <v>0</v>
      </c>
      <c r="Q157" s="5">
        <f t="shared" ca="1" si="761"/>
        <v>0</v>
      </c>
      <c r="R157" s="5">
        <f t="shared" ca="1" si="762"/>
        <v>0</v>
      </c>
      <c r="S157" s="5">
        <f t="shared" ca="1" si="763"/>
        <v>0</v>
      </c>
      <c r="T157" s="5">
        <f t="shared" ca="1" si="764"/>
        <v>0</v>
      </c>
      <c r="U157" s="5">
        <f t="shared" ca="1" si="765"/>
        <v>0</v>
      </c>
      <c r="V157" s="5">
        <f t="shared" ca="1" si="766"/>
        <v>0</v>
      </c>
      <c r="W157" s="5">
        <f t="shared" ca="1" si="767"/>
        <v>0</v>
      </c>
      <c r="X157" s="5">
        <f t="shared" ca="1" si="768"/>
        <v>0</v>
      </c>
      <c r="Y157" s="5">
        <f t="shared" ca="1" si="769"/>
        <v>0</v>
      </c>
      <c r="Z157" s="5">
        <f t="shared" ca="1" si="770"/>
        <v>0</v>
      </c>
      <c r="AA157" s="5">
        <f t="shared" ca="1" si="771"/>
        <v>0</v>
      </c>
      <c r="AB157" s="5">
        <f t="shared" ca="1" si="772"/>
        <v>0</v>
      </c>
      <c r="AC157" s="5">
        <f t="shared" ca="1" si="772"/>
        <v>0</v>
      </c>
      <c r="AD157" s="38">
        <f t="shared" ca="1" si="773"/>
        <v>0</v>
      </c>
      <c r="AE157" s="38">
        <f t="shared" ca="1" si="774"/>
        <v>0</v>
      </c>
      <c r="AF157" s="38">
        <f t="shared" ca="1" si="775"/>
        <v>0</v>
      </c>
      <c r="AG157" s="38">
        <f t="shared" ca="1" si="776"/>
        <v>0</v>
      </c>
      <c r="AH157" s="38">
        <f t="shared" ca="1" si="777"/>
        <v>0</v>
      </c>
      <c r="AI157" s="38">
        <f t="shared" ca="1" si="778"/>
        <v>0</v>
      </c>
      <c r="AJ157" s="38">
        <f t="shared" ca="1" si="779"/>
        <v>0</v>
      </c>
      <c r="AK157" s="38">
        <f t="shared" ca="1" si="780"/>
        <v>0</v>
      </c>
      <c r="AL157" s="34">
        <f t="shared" ca="1" si="781"/>
        <v>57.694887644444449</v>
      </c>
      <c r="AM157" s="34">
        <f t="shared" ca="1" si="782"/>
        <v>57.694887644444449</v>
      </c>
      <c r="AN157" s="25">
        <f t="shared" ca="1" si="783"/>
        <v>0</v>
      </c>
      <c r="AO157" s="35">
        <f t="shared" ca="1" si="784"/>
        <v>325.05</v>
      </c>
      <c r="AP157" s="35">
        <f t="shared" ca="1" si="785"/>
        <v>325.05</v>
      </c>
      <c r="AQ157" s="47">
        <f t="shared" ca="1" si="786"/>
        <v>0</v>
      </c>
      <c r="AR157" s="35">
        <f t="shared" ca="1" si="629"/>
        <v>-3.2</v>
      </c>
      <c r="AS157" s="35">
        <f t="shared" ca="1" si="630"/>
        <v>-3.2</v>
      </c>
      <c r="AT157" s="49">
        <f t="shared" ca="1" si="787"/>
        <v>0</v>
      </c>
      <c r="AU157" s="5"/>
      <c r="AV157" s="5">
        <f t="shared" ca="1" si="845"/>
        <v>0</v>
      </c>
      <c r="AW157" s="5">
        <f t="shared" ca="1" si="846"/>
        <v>0</v>
      </c>
      <c r="AX157" s="5">
        <f t="shared" ca="1" si="847"/>
        <v>0</v>
      </c>
      <c r="AY157" s="5">
        <f t="shared" ca="1" si="848"/>
        <v>0</v>
      </c>
      <c r="AZ157" s="5">
        <f t="shared" ca="1" si="849"/>
        <v>0</v>
      </c>
      <c r="BA157" s="5">
        <f t="shared" ca="1" si="850"/>
        <v>0</v>
      </c>
      <c r="BB157" s="5">
        <f t="shared" ca="1" si="851"/>
        <v>0</v>
      </c>
      <c r="BC157" s="5">
        <f t="shared" ca="1" si="852"/>
        <v>0</v>
      </c>
      <c r="BD157" s="5">
        <f t="shared" ca="1" si="853"/>
        <v>0</v>
      </c>
      <c r="BE157" s="5">
        <f t="shared" ca="1" si="854"/>
        <v>0</v>
      </c>
      <c r="BF157" s="5">
        <f t="shared" ca="1" si="855"/>
        <v>0</v>
      </c>
      <c r="BG157" s="5">
        <f t="shared" ca="1" si="856"/>
        <v>0</v>
      </c>
      <c r="BH157" s="5">
        <f t="shared" ca="1" si="788"/>
        <v>0</v>
      </c>
      <c r="BI157" s="5">
        <f t="shared" ca="1" si="789"/>
        <v>0</v>
      </c>
      <c r="BJ157" s="5">
        <f t="shared" ca="1" si="790"/>
        <v>0</v>
      </c>
      <c r="BK157" s="5">
        <f t="shared" ca="1" si="791"/>
        <v>0</v>
      </c>
      <c r="BL157" s="5">
        <f t="shared" ca="1" si="792"/>
        <v>0</v>
      </c>
      <c r="BM157" s="5">
        <f t="shared" ca="1" si="793"/>
        <v>0</v>
      </c>
      <c r="BN157" s="5">
        <f t="shared" ca="1" si="794"/>
        <v>0</v>
      </c>
      <c r="BO157" s="5">
        <f t="shared" ca="1" si="795"/>
        <v>0</v>
      </c>
      <c r="BP157" s="5">
        <f t="shared" ca="1" si="796"/>
        <v>0</v>
      </c>
      <c r="BQ157" s="5">
        <f t="shared" ca="1" si="797"/>
        <v>0</v>
      </c>
      <c r="BR157" s="5">
        <f t="shared" ca="1" si="798"/>
        <v>0</v>
      </c>
      <c r="BS157" s="5">
        <f t="shared" ca="1" si="798"/>
        <v>0</v>
      </c>
      <c r="BT157" s="38">
        <f t="shared" ca="1" si="799"/>
        <v>0</v>
      </c>
      <c r="BU157" s="38">
        <f t="shared" ca="1" si="800"/>
        <v>0</v>
      </c>
      <c r="BV157" s="38">
        <f t="shared" ca="1" si="801"/>
        <v>0</v>
      </c>
      <c r="BW157" s="38">
        <f t="shared" ca="1" si="802"/>
        <v>0</v>
      </c>
      <c r="BX157" s="38">
        <f t="shared" ca="1" si="803"/>
        <v>0</v>
      </c>
      <c r="BY157" s="38">
        <f t="shared" ca="1" si="804"/>
        <v>0</v>
      </c>
      <c r="BZ157" s="38">
        <f t="shared" ca="1" si="805"/>
        <v>0</v>
      </c>
      <c r="CA157" s="20">
        <f t="shared" ca="1" si="806"/>
        <v>0</v>
      </c>
      <c r="CB157" s="34">
        <f t="shared" ca="1" si="857"/>
        <v>59.070304000000007</v>
      </c>
      <c r="CC157" s="34">
        <f t="shared" ca="1" si="858"/>
        <v>59.070304000000007</v>
      </c>
      <c r="CD157" s="25">
        <f t="shared" ca="1" si="807"/>
        <v>0</v>
      </c>
      <c r="CE157" s="35">
        <f t="shared" ca="1" si="808"/>
        <v>321.83100000000002</v>
      </c>
      <c r="CF157" s="35">
        <f t="shared" ca="1" si="809"/>
        <v>321.83100000000002</v>
      </c>
      <c r="CG157" s="47">
        <f t="shared" ca="1" si="810"/>
        <v>0</v>
      </c>
      <c r="CJ157" s="5">
        <f t="shared" ca="1" si="874"/>
        <v>58</v>
      </c>
      <c r="CK157" s="5">
        <f t="shared" ca="1" si="875"/>
        <v>53</v>
      </c>
      <c r="CL157" s="66">
        <f t="shared" ca="1" si="811"/>
        <v>8.6206896551724088E-2</v>
      </c>
      <c r="CO157" s="5">
        <f t="shared" ca="1" si="740"/>
        <v>344131</v>
      </c>
      <c r="CP157" s="5">
        <f t="shared" ca="1" si="740"/>
        <v>0</v>
      </c>
      <c r="CQ157" s="5">
        <f t="shared" ca="1" si="740"/>
        <v>111734</v>
      </c>
      <c r="CR157" s="5">
        <f t="shared" ca="1" si="740"/>
        <v>84037.3</v>
      </c>
      <c r="CS157" s="5">
        <f t="shared" ca="1" si="740"/>
        <v>0</v>
      </c>
      <c r="CT157" s="5">
        <f t="shared" ca="1" si="740"/>
        <v>0</v>
      </c>
      <c r="CU157" s="5">
        <f t="shared" ca="1" si="740"/>
        <v>0</v>
      </c>
      <c r="CV157" s="5">
        <f t="shared" ca="1" si="740"/>
        <v>66541.399999999994</v>
      </c>
      <c r="CW157" s="5">
        <f t="shared" ca="1" si="740"/>
        <v>81817.899999999994</v>
      </c>
      <c r="CX157" s="5">
        <f t="shared" ca="1" si="740"/>
        <v>0</v>
      </c>
      <c r="CY157" s="5">
        <f t="shared" ca="1" si="740"/>
        <v>0</v>
      </c>
      <c r="CZ157" s="5">
        <f t="shared" ca="1" si="740"/>
        <v>0</v>
      </c>
      <c r="DA157" s="5"/>
      <c r="DB157" s="5">
        <f t="shared" ca="1" si="741"/>
        <v>1239.5999999999999</v>
      </c>
      <c r="DC157" s="5">
        <f t="shared" ca="1" si="741"/>
        <v>122.723</v>
      </c>
      <c r="DD157" s="5">
        <f t="shared" ca="1" si="741"/>
        <v>0</v>
      </c>
      <c r="DE157" s="5">
        <f t="shared" ca="1" si="741"/>
        <v>0</v>
      </c>
      <c r="DF157" s="5">
        <f t="shared" ca="1" si="741"/>
        <v>0</v>
      </c>
      <c r="DG157" s="5">
        <f t="shared" ca="1" si="741"/>
        <v>0</v>
      </c>
      <c r="DH157" s="5">
        <f t="shared" ca="1" si="741"/>
        <v>1116.8800000000001</v>
      </c>
      <c r="DI157" s="5">
        <f t="shared" ca="1" si="741"/>
        <v>0</v>
      </c>
      <c r="DJ157" s="5">
        <f t="shared" ca="1" si="741"/>
        <v>0</v>
      </c>
      <c r="DK157" s="5">
        <f t="shared" ca="1" si="741"/>
        <v>0</v>
      </c>
      <c r="DL157" s="5">
        <f t="shared" ca="1" si="741"/>
        <v>0</v>
      </c>
      <c r="DM157" s="5">
        <f t="shared" ca="1" si="741"/>
        <v>0</v>
      </c>
      <c r="DN157" s="5"/>
      <c r="DO157" s="5">
        <f t="shared" ca="1" si="746"/>
        <v>325.05</v>
      </c>
      <c r="DP157" s="5">
        <f t="shared" ca="1" si="746"/>
        <v>0.91248799999999997</v>
      </c>
      <c r="DQ157" s="5">
        <f t="shared" ca="1" si="746"/>
        <v>157.67400000000001</v>
      </c>
      <c r="DR157" s="5">
        <f t="shared" ca="1" si="746"/>
        <v>86.652500000000003</v>
      </c>
      <c r="DS157" s="5">
        <f t="shared" ca="1" si="746"/>
        <v>0</v>
      </c>
      <c r="DT157" s="5">
        <f t="shared" ca="1" si="746"/>
        <v>0</v>
      </c>
      <c r="DU157" s="5">
        <f t="shared" ca="1" si="746"/>
        <v>7.20214</v>
      </c>
      <c r="DV157" s="5">
        <f t="shared" ca="1" si="746"/>
        <v>72.608500000000006</v>
      </c>
      <c r="DW157" s="5"/>
      <c r="DX157" s="20">
        <f t="shared" ca="1" si="812"/>
        <v>57.694887644444449</v>
      </c>
      <c r="DY157" s="20">
        <f t="shared" ca="1" si="813"/>
        <v>0.54543555555555556</v>
      </c>
      <c r="DZ157" s="20">
        <f t="shared" ca="1" si="814"/>
        <v>16.943840355555555</v>
      </c>
      <c r="EA157" s="20">
        <f t="shared" ca="1" si="815"/>
        <v>12.743789671111111</v>
      </c>
      <c r="EB157" s="20">
        <f t="shared" ca="1" si="816"/>
        <v>0</v>
      </c>
      <c r="EC157" s="20">
        <f t="shared" ca="1" si="817"/>
        <v>0</v>
      </c>
      <c r="ED157" s="20">
        <f t="shared" ca="1" si="818"/>
        <v>4.9639111111111118</v>
      </c>
      <c r="EE157" s="20">
        <f t="shared" ca="1" si="819"/>
        <v>10.090633635555555</v>
      </c>
      <c r="EF157" s="20">
        <f t="shared" ca="1" si="820"/>
        <v>12.407229991111111</v>
      </c>
      <c r="EG157" s="20">
        <f t="shared" ca="1" si="821"/>
        <v>0</v>
      </c>
      <c r="EH157" s="20">
        <f t="shared" ca="1" si="822"/>
        <v>0</v>
      </c>
      <c r="EI157" s="5"/>
      <c r="EJ157" s="5"/>
      <c r="EK157" s="5"/>
      <c r="EL157" s="5">
        <f t="shared" ca="1" si="859"/>
        <v>344131</v>
      </c>
      <c r="EM157" s="5">
        <f t="shared" ca="1" si="859"/>
        <v>0</v>
      </c>
      <c r="EN157" s="5">
        <f t="shared" ca="1" si="859"/>
        <v>111734</v>
      </c>
      <c r="EO157" s="5">
        <f t="shared" ca="1" si="859"/>
        <v>84037.3</v>
      </c>
      <c r="EP157" s="5">
        <f t="shared" ca="1" si="859"/>
        <v>0</v>
      </c>
      <c r="EQ157" s="5">
        <f t="shared" ca="1" si="859"/>
        <v>0</v>
      </c>
      <c r="ER157" s="5">
        <f t="shared" ca="1" si="859"/>
        <v>0</v>
      </c>
      <c r="ES157" s="5">
        <f t="shared" ca="1" si="859"/>
        <v>66541.399999999994</v>
      </c>
      <c r="ET157" s="5">
        <f t="shared" ca="1" si="859"/>
        <v>81817.899999999994</v>
      </c>
      <c r="EU157" s="5">
        <f t="shared" ca="1" si="859"/>
        <v>0</v>
      </c>
      <c r="EV157" s="5">
        <f t="shared" ca="1" si="859"/>
        <v>0</v>
      </c>
      <c r="EW157" s="5">
        <f t="shared" ca="1" si="859"/>
        <v>0</v>
      </c>
      <c r="EX157" s="5"/>
      <c r="EY157" s="5">
        <f t="shared" ca="1" si="860"/>
        <v>1239.5999999999999</v>
      </c>
      <c r="EZ157" s="5">
        <f t="shared" ca="1" si="860"/>
        <v>122.723</v>
      </c>
      <c r="FA157" s="5">
        <f t="shared" ca="1" si="860"/>
        <v>0</v>
      </c>
      <c r="FB157" s="5">
        <f t="shared" ca="1" si="860"/>
        <v>0</v>
      </c>
      <c r="FC157" s="5">
        <f t="shared" ca="1" si="860"/>
        <v>0</v>
      </c>
      <c r="FD157" s="5">
        <f t="shared" ca="1" si="860"/>
        <v>0</v>
      </c>
      <c r="FE157" s="5">
        <f t="shared" ca="1" si="860"/>
        <v>1116.8800000000001</v>
      </c>
      <c r="FF157" s="5">
        <f t="shared" ca="1" si="860"/>
        <v>0</v>
      </c>
      <c r="FG157" s="5">
        <f t="shared" ca="1" si="860"/>
        <v>0</v>
      </c>
      <c r="FH157" s="5">
        <f t="shared" ca="1" si="860"/>
        <v>0</v>
      </c>
      <c r="FI157" s="5">
        <f t="shared" ca="1" si="860"/>
        <v>0</v>
      </c>
      <c r="FJ157" s="5">
        <f t="shared" ca="1" si="860"/>
        <v>0</v>
      </c>
      <c r="FK157" s="5"/>
      <c r="FL157" s="5">
        <f t="shared" ca="1" si="742"/>
        <v>325.05</v>
      </c>
      <c r="FM157" s="5">
        <f t="shared" ca="1" si="742"/>
        <v>0.91248799999999997</v>
      </c>
      <c r="FN157" s="5">
        <f t="shared" ca="1" si="742"/>
        <v>157.67400000000001</v>
      </c>
      <c r="FO157" s="5">
        <f t="shared" ca="1" si="742"/>
        <v>86.652500000000003</v>
      </c>
      <c r="FP157" s="5">
        <f t="shared" ca="1" si="742"/>
        <v>0</v>
      </c>
      <c r="FQ157" s="5">
        <f t="shared" ca="1" si="742"/>
        <v>0</v>
      </c>
      <c r="FR157" s="5">
        <f t="shared" ca="1" si="742"/>
        <v>7.20214</v>
      </c>
      <c r="FS157" s="5">
        <f t="shared" ca="1" si="742"/>
        <v>72.608500000000006</v>
      </c>
      <c r="FT157" s="5"/>
      <c r="FU157" s="20">
        <f t="shared" ca="1" si="823"/>
        <v>57.694887644444449</v>
      </c>
      <c r="FV157" s="20">
        <f t="shared" ca="1" si="824"/>
        <v>0.54543555555555556</v>
      </c>
      <c r="FW157" s="20">
        <f t="shared" ca="1" si="825"/>
        <v>16.943840355555555</v>
      </c>
      <c r="FX157" s="20">
        <f t="shared" ca="1" si="826"/>
        <v>12.743789671111111</v>
      </c>
      <c r="FY157" s="20">
        <f t="shared" ca="1" si="827"/>
        <v>0</v>
      </c>
      <c r="FZ157" s="20">
        <f t="shared" ca="1" si="828"/>
        <v>0</v>
      </c>
      <c r="GA157" s="20">
        <f t="shared" ca="1" si="829"/>
        <v>4.9639111111111118</v>
      </c>
      <c r="GB157" s="20">
        <f t="shared" ca="1" si="830"/>
        <v>10.090633635555555</v>
      </c>
      <c r="GC157" s="20">
        <f t="shared" ca="1" si="831"/>
        <v>12.407229991111111</v>
      </c>
      <c r="GD157" s="20">
        <f t="shared" ca="1" si="832"/>
        <v>0</v>
      </c>
      <c r="GE157" s="20">
        <f t="shared" ca="1" si="833"/>
        <v>0</v>
      </c>
      <c r="GF157" s="5"/>
      <c r="GG157" s="5"/>
      <c r="GH157" s="5"/>
      <c r="GI157" s="5">
        <f t="shared" ca="1" si="743"/>
        <v>326820</v>
      </c>
      <c r="GJ157" s="5">
        <f t="shared" ca="1" si="743"/>
        <v>6.0210800000000004</v>
      </c>
      <c r="GK157" s="5">
        <f t="shared" ca="1" si="743"/>
        <v>129544</v>
      </c>
      <c r="GL157" s="5">
        <f t="shared" ca="1" si="743"/>
        <v>48223.9</v>
      </c>
      <c r="GM157" s="5">
        <f t="shared" ca="1" si="743"/>
        <v>0</v>
      </c>
      <c r="GN157" s="5">
        <f t="shared" ca="1" si="743"/>
        <v>687.07399999999996</v>
      </c>
      <c r="GO157" s="5">
        <f t="shared" ca="1" si="743"/>
        <v>0</v>
      </c>
      <c r="GP157" s="5">
        <f t="shared" ca="1" si="743"/>
        <v>66541.399999999994</v>
      </c>
      <c r="GQ157" s="5">
        <f t="shared" ca="1" si="743"/>
        <v>81817.899999999994</v>
      </c>
      <c r="GR157" s="5">
        <f t="shared" ca="1" si="743"/>
        <v>0</v>
      </c>
      <c r="GS157" s="5">
        <f t="shared" ca="1" si="743"/>
        <v>0</v>
      </c>
      <c r="GT157" s="5">
        <f t="shared" ca="1" si="743"/>
        <v>0</v>
      </c>
      <c r="GU157" s="5"/>
      <c r="GV157" s="5">
        <f t="shared" ca="1" si="744"/>
        <v>2139.7199999999998</v>
      </c>
      <c r="GW157" s="5">
        <f t="shared" ca="1" si="744"/>
        <v>1038.2</v>
      </c>
      <c r="GX157" s="5">
        <f t="shared" ca="1" si="744"/>
        <v>0</v>
      </c>
      <c r="GY157" s="5">
        <f t="shared" ca="1" si="744"/>
        <v>0</v>
      </c>
      <c r="GZ157" s="5">
        <f t="shared" ca="1" si="744"/>
        <v>0</v>
      </c>
      <c r="HA157" s="5">
        <f t="shared" ca="1" si="744"/>
        <v>0</v>
      </c>
      <c r="HB157" s="5">
        <f t="shared" ca="1" si="744"/>
        <v>1101.52</v>
      </c>
      <c r="HC157" s="5">
        <f t="shared" ca="1" si="744"/>
        <v>0</v>
      </c>
      <c r="HD157" s="5">
        <f t="shared" ca="1" si="744"/>
        <v>0</v>
      </c>
      <c r="HE157" s="5">
        <f t="shared" ca="1" si="744"/>
        <v>0</v>
      </c>
      <c r="HF157" s="5">
        <f t="shared" ca="1" si="744"/>
        <v>0</v>
      </c>
      <c r="HG157" s="5">
        <f t="shared" ca="1" si="744"/>
        <v>0</v>
      </c>
      <c r="HH157" s="5"/>
      <c r="HI157" s="5">
        <f t="shared" ca="1" si="747"/>
        <v>321.83100000000002</v>
      </c>
      <c r="HJ157" s="5">
        <f t="shared" ca="1" si="747"/>
        <v>6.5461400000000003</v>
      </c>
      <c r="HK157" s="5">
        <f t="shared" ca="1" si="747"/>
        <v>178.191</v>
      </c>
      <c r="HL157" s="5">
        <f t="shared" ca="1" si="747"/>
        <v>56.828899999999997</v>
      </c>
      <c r="HM157" s="5">
        <f t="shared" ca="1" si="747"/>
        <v>0</v>
      </c>
      <c r="HN157" s="5">
        <f t="shared" ca="1" si="747"/>
        <v>0.55423199999999995</v>
      </c>
      <c r="HO157" s="5">
        <f t="shared" ca="1" si="747"/>
        <v>7.1023500000000004</v>
      </c>
      <c r="HP157" s="5">
        <f t="shared" ca="1" si="747"/>
        <v>72.608500000000006</v>
      </c>
      <c r="HQ157" s="5"/>
      <c r="HR157" s="20">
        <f t="shared" ca="1" si="861"/>
        <v>59.070304000000007</v>
      </c>
      <c r="HS157" s="20">
        <f t="shared" ca="1" si="862"/>
        <v>4.6151352855537775</v>
      </c>
      <c r="HT157" s="20">
        <f t="shared" ca="1" si="863"/>
        <v>19.644627911111108</v>
      </c>
      <c r="HU157" s="20">
        <f t="shared" ca="1" si="864"/>
        <v>7.312886524444445</v>
      </c>
      <c r="HV157" s="20">
        <f t="shared" ca="1" si="865"/>
        <v>0</v>
      </c>
      <c r="HW157" s="20">
        <f t="shared" ca="1" si="866"/>
        <v>0.10419095502222223</v>
      </c>
      <c r="HX157" s="20">
        <f t="shared" ca="1" si="867"/>
        <v>4.8956444444444447</v>
      </c>
      <c r="HY157" s="20">
        <f t="shared" ca="1" si="868"/>
        <v>10.090633635555555</v>
      </c>
      <c r="HZ157" s="20">
        <f t="shared" ca="1" si="869"/>
        <v>12.407229991111111</v>
      </c>
      <c r="IA157" s="20">
        <f t="shared" ca="1" si="870"/>
        <v>0</v>
      </c>
      <c r="IB157" s="20">
        <f t="shared" ca="1" si="871"/>
        <v>0</v>
      </c>
      <c r="IC157" s="5"/>
      <c r="ID157" s="5"/>
      <c r="IE157" s="5"/>
      <c r="IF157" s="5">
        <f t="shared" ca="1" si="872"/>
        <v>326820</v>
      </c>
      <c r="IG157" s="5">
        <f t="shared" ca="1" si="872"/>
        <v>6.0210800000000004</v>
      </c>
      <c r="IH157" s="5">
        <f t="shared" ca="1" si="872"/>
        <v>129544</v>
      </c>
      <c r="II157" s="5">
        <f t="shared" ca="1" si="872"/>
        <v>48223.9</v>
      </c>
      <c r="IJ157" s="5">
        <f t="shared" ca="1" si="872"/>
        <v>0</v>
      </c>
      <c r="IK157" s="5">
        <f t="shared" ca="1" si="872"/>
        <v>687.07399999999996</v>
      </c>
      <c r="IL157" s="5">
        <f t="shared" ca="1" si="872"/>
        <v>0</v>
      </c>
      <c r="IM157" s="5">
        <f t="shared" ca="1" si="872"/>
        <v>66541.399999999994</v>
      </c>
      <c r="IN157" s="5">
        <f t="shared" ca="1" si="872"/>
        <v>81817.899999999994</v>
      </c>
      <c r="IO157" s="5">
        <f t="shared" ca="1" si="872"/>
        <v>0</v>
      </c>
      <c r="IP157" s="5">
        <f t="shared" ca="1" si="872"/>
        <v>0</v>
      </c>
      <c r="IQ157" s="5">
        <f t="shared" ca="1" si="872"/>
        <v>0</v>
      </c>
      <c r="IR157" s="5"/>
      <c r="IS157" s="5">
        <f t="shared" ca="1" si="873"/>
        <v>2139.7199999999998</v>
      </c>
      <c r="IT157" s="5">
        <f t="shared" ca="1" si="873"/>
        <v>1038.2</v>
      </c>
      <c r="IU157" s="5">
        <f t="shared" ca="1" si="873"/>
        <v>0</v>
      </c>
      <c r="IV157" s="5">
        <f t="shared" ca="1" si="873"/>
        <v>0</v>
      </c>
      <c r="IW157" s="5">
        <f t="shared" ca="1" si="873"/>
        <v>0</v>
      </c>
      <c r="IX157" s="5">
        <f t="shared" ca="1" si="873"/>
        <v>0</v>
      </c>
      <c r="IY157" s="5">
        <f t="shared" ca="1" si="873"/>
        <v>1101.52</v>
      </c>
      <c r="IZ157" s="5">
        <f t="shared" ca="1" si="873"/>
        <v>0</v>
      </c>
      <c r="JA157" s="5">
        <f t="shared" ca="1" si="873"/>
        <v>0</v>
      </c>
      <c r="JB157" s="5">
        <f t="shared" ca="1" si="873"/>
        <v>0</v>
      </c>
      <c r="JC157" s="5">
        <f t="shared" ca="1" si="873"/>
        <v>0</v>
      </c>
      <c r="JD157" s="5">
        <f t="shared" ca="1" si="873"/>
        <v>0</v>
      </c>
      <c r="JE157" s="5"/>
      <c r="JF157" s="5">
        <f t="shared" ca="1" si="745"/>
        <v>321.83100000000002</v>
      </c>
      <c r="JG157" s="5">
        <f t="shared" ca="1" si="745"/>
        <v>6.5461400000000003</v>
      </c>
      <c r="JH157" s="5">
        <f t="shared" ca="1" si="745"/>
        <v>178.191</v>
      </c>
      <c r="JI157" s="5">
        <f t="shared" ca="1" si="745"/>
        <v>56.828899999999997</v>
      </c>
      <c r="JJ157" s="5">
        <f t="shared" ca="1" si="745"/>
        <v>0</v>
      </c>
      <c r="JK157" s="5">
        <f t="shared" ca="1" si="745"/>
        <v>0.55423199999999995</v>
      </c>
      <c r="JL157" s="5">
        <f t="shared" ca="1" si="745"/>
        <v>7.1023500000000004</v>
      </c>
      <c r="JM157" s="5">
        <f t="shared" ca="1" si="745"/>
        <v>72.608500000000006</v>
      </c>
      <c r="JN157" s="5"/>
      <c r="JO157" s="20">
        <f t="shared" ca="1" si="834"/>
        <v>59.070304000000007</v>
      </c>
      <c r="JP157" s="20">
        <f t="shared" ca="1" si="835"/>
        <v>4.6151352855537775</v>
      </c>
      <c r="JQ157" s="20">
        <f t="shared" ca="1" si="836"/>
        <v>19.644627911111108</v>
      </c>
      <c r="JR157" s="20">
        <f t="shared" ca="1" si="837"/>
        <v>7.312886524444445</v>
      </c>
      <c r="JS157" s="20">
        <f t="shared" ca="1" si="838"/>
        <v>0</v>
      </c>
      <c r="JT157" s="20">
        <f t="shared" ca="1" si="839"/>
        <v>0.10419095502222223</v>
      </c>
      <c r="JU157" s="20">
        <f t="shared" ca="1" si="840"/>
        <v>4.8956444444444447</v>
      </c>
      <c r="JV157" s="20">
        <f t="shared" ca="1" si="841"/>
        <v>10.090633635555555</v>
      </c>
      <c r="JW157" s="20">
        <f t="shared" ca="1" si="842"/>
        <v>12.407229991111111</v>
      </c>
      <c r="JX157" s="20">
        <f t="shared" ca="1" si="843"/>
        <v>0</v>
      </c>
      <c r="JY157" s="20">
        <f t="shared" ca="1" si="844"/>
        <v>0</v>
      </c>
    </row>
    <row r="158" spans="1:285" ht="15" customHeight="1" x14ac:dyDescent="0.25">
      <c r="A158" s="5">
        <f>IF('Old Results'!E138='New Results'!E138,'New Results'!E138,"0")</f>
        <v>22500</v>
      </c>
      <c r="B158" s="5">
        <f t="shared" si="750"/>
        <v>100</v>
      </c>
      <c r="C158" s="28">
        <f t="shared" si="748"/>
        <v>137</v>
      </c>
      <c r="D158" s="43">
        <f>'Old Results'!C138</f>
        <v>1009806</v>
      </c>
      <c r="E158" s="43">
        <f>'New Results'!C138</f>
        <v>1009806</v>
      </c>
      <c r="F158" s="5">
        <f t="shared" ca="1" si="751"/>
        <v>0</v>
      </c>
      <c r="G158" s="5">
        <f t="shared" ca="1" si="752"/>
        <v>0</v>
      </c>
      <c r="H158" s="5">
        <f t="shared" ca="1" si="753"/>
        <v>0</v>
      </c>
      <c r="I158" s="5">
        <f t="shared" ca="1" si="754"/>
        <v>0</v>
      </c>
      <c r="J158" s="5">
        <f t="shared" ca="1" si="755"/>
        <v>0</v>
      </c>
      <c r="K158" s="5">
        <f t="shared" ca="1" si="756"/>
        <v>0</v>
      </c>
      <c r="L158" s="5">
        <f t="shared" ca="1" si="757"/>
        <v>0</v>
      </c>
      <c r="M158" s="5">
        <f t="shared" ca="1" si="758"/>
        <v>0</v>
      </c>
      <c r="N158" s="5">
        <f t="shared" ca="1" si="759"/>
        <v>0</v>
      </c>
      <c r="O158" s="5">
        <f t="shared" ca="1" si="760"/>
        <v>0</v>
      </c>
      <c r="P158" s="5">
        <f t="shared" ca="1" si="761"/>
        <v>0</v>
      </c>
      <c r="Q158" s="5">
        <f t="shared" ca="1" si="761"/>
        <v>0</v>
      </c>
      <c r="R158" s="5">
        <f t="shared" ca="1" si="762"/>
        <v>0</v>
      </c>
      <c r="S158" s="5">
        <f t="shared" ca="1" si="763"/>
        <v>0</v>
      </c>
      <c r="T158" s="5">
        <f t="shared" ca="1" si="764"/>
        <v>0</v>
      </c>
      <c r="U158" s="5">
        <f t="shared" ca="1" si="765"/>
        <v>0</v>
      </c>
      <c r="V158" s="5">
        <f t="shared" ca="1" si="766"/>
        <v>0</v>
      </c>
      <c r="W158" s="5">
        <f t="shared" ca="1" si="767"/>
        <v>0</v>
      </c>
      <c r="X158" s="5">
        <f t="shared" ca="1" si="768"/>
        <v>0</v>
      </c>
      <c r="Y158" s="5">
        <f t="shared" ca="1" si="769"/>
        <v>0</v>
      </c>
      <c r="Z158" s="5">
        <f t="shared" ca="1" si="770"/>
        <v>0</v>
      </c>
      <c r="AA158" s="5">
        <f t="shared" ca="1" si="771"/>
        <v>0</v>
      </c>
      <c r="AB158" s="5">
        <f t="shared" ca="1" si="772"/>
        <v>0</v>
      </c>
      <c r="AC158" s="5">
        <f t="shared" ca="1" si="772"/>
        <v>0</v>
      </c>
      <c r="AD158" s="38">
        <f t="shared" ca="1" si="773"/>
        <v>0</v>
      </c>
      <c r="AE158" s="38">
        <f t="shared" ca="1" si="774"/>
        <v>0</v>
      </c>
      <c r="AF158" s="38">
        <f t="shared" ca="1" si="775"/>
        <v>0</v>
      </c>
      <c r="AG158" s="38">
        <f t="shared" ca="1" si="776"/>
        <v>0</v>
      </c>
      <c r="AH158" s="38">
        <f t="shared" ca="1" si="777"/>
        <v>0</v>
      </c>
      <c r="AI158" s="38">
        <f t="shared" ca="1" si="778"/>
        <v>0</v>
      </c>
      <c r="AJ158" s="38">
        <f t="shared" ca="1" si="779"/>
        <v>0</v>
      </c>
      <c r="AK158" s="38">
        <f t="shared" ca="1" si="780"/>
        <v>0</v>
      </c>
      <c r="AL158" s="34">
        <f t="shared" ca="1" si="781"/>
        <v>42.831596622222222</v>
      </c>
      <c r="AM158" s="34">
        <f t="shared" ca="1" si="782"/>
        <v>42.831596622222222</v>
      </c>
      <c r="AN158" s="25">
        <f t="shared" ca="1" si="783"/>
        <v>0</v>
      </c>
      <c r="AO158" s="35">
        <f t="shared" ca="1" si="784"/>
        <v>198.42699999999999</v>
      </c>
      <c r="AP158" s="35">
        <f t="shared" ca="1" si="785"/>
        <v>198.42699999999999</v>
      </c>
      <c r="AQ158" s="47">
        <f t="shared" ca="1" si="786"/>
        <v>0</v>
      </c>
      <c r="AR158" s="35">
        <f t="shared" ca="1" si="629"/>
        <v>-34.4</v>
      </c>
      <c r="AS158" s="35">
        <f t="shared" ca="1" si="630"/>
        <v>-34.4</v>
      </c>
      <c r="AT158" s="49">
        <f t="shared" ca="1" si="787"/>
        <v>0</v>
      </c>
      <c r="AU158" s="5"/>
      <c r="AV158" s="5">
        <f t="shared" ca="1" si="845"/>
        <v>0</v>
      </c>
      <c r="AW158" s="5">
        <f t="shared" ca="1" si="846"/>
        <v>0</v>
      </c>
      <c r="AX158" s="5">
        <f t="shared" ca="1" si="847"/>
        <v>0</v>
      </c>
      <c r="AY158" s="5">
        <f t="shared" ca="1" si="848"/>
        <v>0</v>
      </c>
      <c r="AZ158" s="5">
        <f t="shared" ca="1" si="849"/>
        <v>0</v>
      </c>
      <c r="BA158" s="5">
        <f t="shared" ca="1" si="850"/>
        <v>0</v>
      </c>
      <c r="BB158" s="5">
        <f t="shared" ca="1" si="851"/>
        <v>0</v>
      </c>
      <c r="BC158" s="5">
        <f t="shared" ca="1" si="852"/>
        <v>0</v>
      </c>
      <c r="BD158" s="5">
        <f t="shared" ca="1" si="853"/>
        <v>0</v>
      </c>
      <c r="BE158" s="5">
        <f t="shared" ca="1" si="854"/>
        <v>0</v>
      </c>
      <c r="BF158" s="5">
        <f t="shared" ca="1" si="855"/>
        <v>0</v>
      </c>
      <c r="BG158" s="5">
        <f t="shared" ca="1" si="856"/>
        <v>0</v>
      </c>
      <c r="BH158" s="5">
        <f t="shared" ca="1" si="788"/>
        <v>0</v>
      </c>
      <c r="BI158" s="5">
        <f t="shared" ca="1" si="789"/>
        <v>0</v>
      </c>
      <c r="BJ158" s="5">
        <f t="shared" ca="1" si="790"/>
        <v>0</v>
      </c>
      <c r="BK158" s="5">
        <f t="shared" ca="1" si="791"/>
        <v>0</v>
      </c>
      <c r="BL158" s="5">
        <f t="shared" ca="1" si="792"/>
        <v>0</v>
      </c>
      <c r="BM158" s="5">
        <f t="shared" ca="1" si="793"/>
        <v>0</v>
      </c>
      <c r="BN158" s="5">
        <f t="shared" ca="1" si="794"/>
        <v>0</v>
      </c>
      <c r="BO158" s="5">
        <f t="shared" ca="1" si="795"/>
        <v>0</v>
      </c>
      <c r="BP158" s="5">
        <f t="shared" ca="1" si="796"/>
        <v>0</v>
      </c>
      <c r="BQ158" s="5">
        <f t="shared" ca="1" si="797"/>
        <v>0</v>
      </c>
      <c r="BR158" s="5">
        <f t="shared" ca="1" si="798"/>
        <v>0</v>
      </c>
      <c r="BS158" s="5">
        <f t="shared" ca="1" si="798"/>
        <v>0</v>
      </c>
      <c r="BT158" s="38">
        <f t="shared" ca="1" si="799"/>
        <v>0</v>
      </c>
      <c r="BU158" s="38">
        <f t="shared" ca="1" si="800"/>
        <v>0</v>
      </c>
      <c r="BV158" s="38">
        <f t="shared" ca="1" si="801"/>
        <v>0</v>
      </c>
      <c r="BW158" s="38">
        <f t="shared" ca="1" si="802"/>
        <v>0</v>
      </c>
      <c r="BX158" s="38">
        <f t="shared" ca="1" si="803"/>
        <v>0</v>
      </c>
      <c r="BY158" s="38">
        <f t="shared" ca="1" si="804"/>
        <v>0</v>
      </c>
      <c r="BZ158" s="38">
        <f t="shared" ca="1" si="805"/>
        <v>0</v>
      </c>
      <c r="CA158" s="20">
        <f t="shared" ca="1" si="806"/>
        <v>0</v>
      </c>
      <c r="CB158" s="34">
        <f t="shared" ca="1" si="857"/>
        <v>38.583009422222219</v>
      </c>
      <c r="CC158" s="34">
        <f t="shared" ca="1" si="858"/>
        <v>38.583009422222219</v>
      </c>
      <c r="CD158" s="25">
        <f t="shared" ca="1" si="807"/>
        <v>0</v>
      </c>
      <c r="CE158" s="35">
        <f t="shared" ca="1" si="808"/>
        <v>164.06200000000001</v>
      </c>
      <c r="CF158" s="35">
        <f t="shared" ca="1" si="809"/>
        <v>164.06200000000001</v>
      </c>
      <c r="CG158" s="47">
        <f t="shared" ca="1" si="810"/>
        <v>0</v>
      </c>
      <c r="CJ158" s="5">
        <f t="shared" ca="1" si="874"/>
        <v>64</v>
      </c>
      <c r="CK158" s="5">
        <f t="shared" ca="1" si="875"/>
        <v>57</v>
      </c>
      <c r="CL158" s="66">
        <f t="shared" ca="1" si="811"/>
        <v>0.109375</v>
      </c>
      <c r="CO158" s="5">
        <f t="shared" ca="1" si="740"/>
        <v>236177</v>
      </c>
      <c r="CP158" s="5">
        <f t="shared" ca="1" si="740"/>
        <v>0</v>
      </c>
      <c r="CQ158" s="5">
        <f t="shared" ca="1" si="740"/>
        <v>24087.1</v>
      </c>
      <c r="CR158" s="5">
        <f t="shared" ca="1" si="740"/>
        <v>64644.1</v>
      </c>
      <c r="CS158" s="5">
        <f t="shared" ca="1" si="740"/>
        <v>0</v>
      </c>
      <c r="CT158" s="5">
        <f t="shared" ca="1" si="740"/>
        <v>0</v>
      </c>
      <c r="CU158" s="5">
        <f t="shared" ca="1" si="740"/>
        <v>0</v>
      </c>
      <c r="CV158" s="5">
        <f t="shared" ca="1" si="740"/>
        <v>65628.2</v>
      </c>
      <c r="CW158" s="5">
        <f t="shared" ca="1" si="740"/>
        <v>81817.899999999994</v>
      </c>
      <c r="CX158" s="5">
        <f t="shared" ca="1" si="740"/>
        <v>0</v>
      </c>
      <c r="CY158" s="5">
        <f t="shared" ca="1" si="740"/>
        <v>0</v>
      </c>
      <c r="CZ158" s="5">
        <f t="shared" ca="1" si="740"/>
        <v>0</v>
      </c>
      <c r="DA158" s="5"/>
      <c r="DB158" s="5">
        <f t="shared" ca="1" si="741"/>
        <v>1578.75</v>
      </c>
      <c r="DC158" s="5">
        <f t="shared" ca="1" si="741"/>
        <v>290.47399999999999</v>
      </c>
      <c r="DD158" s="5">
        <f t="shared" ca="1" si="741"/>
        <v>0</v>
      </c>
      <c r="DE158" s="5">
        <f t="shared" ca="1" si="741"/>
        <v>0</v>
      </c>
      <c r="DF158" s="5">
        <f t="shared" ca="1" si="741"/>
        <v>0</v>
      </c>
      <c r="DG158" s="5">
        <f t="shared" ca="1" si="741"/>
        <v>0</v>
      </c>
      <c r="DH158" s="5">
        <f t="shared" ca="1" si="741"/>
        <v>1288.28</v>
      </c>
      <c r="DI158" s="5">
        <f t="shared" ca="1" si="741"/>
        <v>0</v>
      </c>
      <c r="DJ158" s="5">
        <f t="shared" ca="1" si="741"/>
        <v>0</v>
      </c>
      <c r="DK158" s="5">
        <f t="shared" ca="1" si="741"/>
        <v>0</v>
      </c>
      <c r="DL158" s="5">
        <f t="shared" ca="1" si="741"/>
        <v>0</v>
      </c>
      <c r="DM158" s="5">
        <f t="shared" ca="1" si="741"/>
        <v>0</v>
      </c>
      <c r="DN158" s="5"/>
      <c r="DO158" s="5">
        <f t="shared" ca="1" si="746"/>
        <v>198.42699999999999</v>
      </c>
      <c r="DP158" s="5">
        <f t="shared" ca="1" si="746"/>
        <v>2.1218599999999999</v>
      </c>
      <c r="DQ158" s="5">
        <f t="shared" ca="1" si="746"/>
        <v>50.017499999999998</v>
      </c>
      <c r="DR158" s="5">
        <f t="shared" ca="1" si="746"/>
        <v>67.005899999999997</v>
      </c>
      <c r="DS158" s="5">
        <f t="shared" ca="1" si="746"/>
        <v>0</v>
      </c>
      <c r="DT158" s="5">
        <f t="shared" ca="1" si="746"/>
        <v>0</v>
      </c>
      <c r="DU158" s="5">
        <f t="shared" ca="1" si="746"/>
        <v>8.2481500000000008</v>
      </c>
      <c r="DV158" s="5">
        <f t="shared" ca="1" si="746"/>
        <v>71.033500000000004</v>
      </c>
      <c r="DW158" s="5"/>
      <c r="DX158" s="20">
        <f t="shared" ca="1" si="812"/>
        <v>42.831596622222222</v>
      </c>
      <c r="DY158" s="20">
        <f t="shared" ca="1" si="813"/>
        <v>1.2909955555555555</v>
      </c>
      <c r="DZ158" s="20">
        <f t="shared" ca="1" si="814"/>
        <v>3.6526748977777777</v>
      </c>
      <c r="EA158" s="20">
        <f t="shared" ca="1" si="815"/>
        <v>9.8029186311111118</v>
      </c>
      <c r="EB158" s="20">
        <f t="shared" ca="1" si="816"/>
        <v>0</v>
      </c>
      <c r="EC158" s="20">
        <f t="shared" ca="1" si="817"/>
        <v>0</v>
      </c>
      <c r="ED158" s="20">
        <f t="shared" ca="1" si="818"/>
        <v>5.7256888888888886</v>
      </c>
      <c r="EE158" s="20">
        <f t="shared" ca="1" si="819"/>
        <v>9.9521519288888882</v>
      </c>
      <c r="EF158" s="20">
        <f t="shared" ca="1" si="820"/>
        <v>12.407229991111111</v>
      </c>
      <c r="EG158" s="20">
        <f t="shared" ca="1" si="821"/>
        <v>0</v>
      </c>
      <c r="EH158" s="20">
        <f t="shared" ca="1" si="822"/>
        <v>0</v>
      </c>
      <c r="EI158" s="5"/>
      <c r="EJ158" s="5"/>
      <c r="EK158" s="5"/>
      <c r="EL158" s="5">
        <f t="shared" ca="1" si="859"/>
        <v>236177</v>
      </c>
      <c r="EM158" s="5">
        <f t="shared" ca="1" si="859"/>
        <v>0</v>
      </c>
      <c r="EN158" s="5">
        <f t="shared" ca="1" si="859"/>
        <v>24087.1</v>
      </c>
      <c r="EO158" s="5">
        <f t="shared" ca="1" si="859"/>
        <v>64644.1</v>
      </c>
      <c r="EP158" s="5">
        <f t="shared" ca="1" si="859"/>
        <v>0</v>
      </c>
      <c r="EQ158" s="5">
        <f t="shared" ca="1" si="859"/>
        <v>0</v>
      </c>
      <c r="ER158" s="5">
        <f t="shared" ca="1" si="859"/>
        <v>0</v>
      </c>
      <c r="ES158" s="5">
        <f t="shared" ca="1" si="859"/>
        <v>65628.2</v>
      </c>
      <c r="ET158" s="5">
        <f t="shared" ca="1" si="859"/>
        <v>81817.899999999994</v>
      </c>
      <c r="EU158" s="5">
        <f t="shared" ca="1" si="859"/>
        <v>0</v>
      </c>
      <c r="EV158" s="5">
        <f t="shared" ca="1" si="859"/>
        <v>0</v>
      </c>
      <c r="EW158" s="5">
        <f t="shared" ca="1" si="859"/>
        <v>0</v>
      </c>
      <c r="EX158" s="5"/>
      <c r="EY158" s="5">
        <f t="shared" ca="1" si="860"/>
        <v>1578.75</v>
      </c>
      <c r="EZ158" s="5">
        <f t="shared" ca="1" si="860"/>
        <v>290.47399999999999</v>
      </c>
      <c r="FA158" s="5">
        <f t="shared" ca="1" si="860"/>
        <v>0</v>
      </c>
      <c r="FB158" s="5">
        <f t="shared" ca="1" si="860"/>
        <v>0</v>
      </c>
      <c r="FC158" s="5">
        <f t="shared" ca="1" si="860"/>
        <v>0</v>
      </c>
      <c r="FD158" s="5">
        <f t="shared" ca="1" si="860"/>
        <v>0</v>
      </c>
      <c r="FE158" s="5">
        <f t="shared" ca="1" si="860"/>
        <v>1288.28</v>
      </c>
      <c r="FF158" s="5">
        <f t="shared" ca="1" si="860"/>
        <v>0</v>
      </c>
      <c r="FG158" s="5">
        <f t="shared" ca="1" si="860"/>
        <v>0</v>
      </c>
      <c r="FH158" s="5">
        <f t="shared" ca="1" si="860"/>
        <v>0</v>
      </c>
      <c r="FI158" s="5">
        <f t="shared" ca="1" si="860"/>
        <v>0</v>
      </c>
      <c r="FJ158" s="5">
        <f t="shared" ca="1" si="860"/>
        <v>0</v>
      </c>
      <c r="FK158" s="5"/>
      <c r="FL158" s="5">
        <f t="shared" ca="1" si="742"/>
        <v>198.42699999999999</v>
      </c>
      <c r="FM158" s="5">
        <f t="shared" ca="1" si="742"/>
        <v>2.1218599999999999</v>
      </c>
      <c r="FN158" s="5">
        <f t="shared" ca="1" si="742"/>
        <v>50.017499999999998</v>
      </c>
      <c r="FO158" s="5">
        <f t="shared" ca="1" si="742"/>
        <v>67.005899999999997</v>
      </c>
      <c r="FP158" s="5">
        <f t="shared" ca="1" si="742"/>
        <v>0</v>
      </c>
      <c r="FQ158" s="5">
        <f t="shared" ca="1" si="742"/>
        <v>0</v>
      </c>
      <c r="FR158" s="5">
        <f t="shared" ca="1" si="742"/>
        <v>8.2481500000000008</v>
      </c>
      <c r="FS158" s="5">
        <f t="shared" ca="1" si="742"/>
        <v>71.033500000000004</v>
      </c>
      <c r="FT158" s="5"/>
      <c r="FU158" s="20">
        <f t="shared" ca="1" si="823"/>
        <v>42.831596622222222</v>
      </c>
      <c r="FV158" s="20">
        <f t="shared" ca="1" si="824"/>
        <v>1.2909955555555555</v>
      </c>
      <c r="FW158" s="20">
        <f t="shared" ca="1" si="825"/>
        <v>3.6526748977777777</v>
      </c>
      <c r="FX158" s="20">
        <f t="shared" ca="1" si="826"/>
        <v>9.8029186311111118</v>
      </c>
      <c r="FY158" s="20">
        <f t="shared" ca="1" si="827"/>
        <v>0</v>
      </c>
      <c r="FZ158" s="20">
        <f t="shared" ca="1" si="828"/>
        <v>0</v>
      </c>
      <c r="GA158" s="20">
        <f t="shared" ca="1" si="829"/>
        <v>5.7256888888888886</v>
      </c>
      <c r="GB158" s="20">
        <f t="shared" ca="1" si="830"/>
        <v>9.9521519288888882</v>
      </c>
      <c r="GC158" s="20">
        <f t="shared" ca="1" si="831"/>
        <v>12.407229991111111</v>
      </c>
      <c r="GD158" s="20">
        <f t="shared" ca="1" si="832"/>
        <v>0</v>
      </c>
      <c r="GE158" s="20">
        <f t="shared" ca="1" si="833"/>
        <v>0</v>
      </c>
      <c r="GF158" s="5"/>
      <c r="GG158" s="5"/>
      <c r="GH158" s="5"/>
      <c r="GI158" s="5">
        <f t="shared" ca="1" si="743"/>
        <v>201026</v>
      </c>
      <c r="GJ158" s="5">
        <f t="shared" ca="1" si="743"/>
        <v>3.1860499999999998</v>
      </c>
      <c r="GK158" s="5">
        <f t="shared" ca="1" si="743"/>
        <v>37735.9</v>
      </c>
      <c r="GL158" s="5">
        <f t="shared" ca="1" si="743"/>
        <v>15359.3</v>
      </c>
      <c r="GM158" s="5">
        <f t="shared" ca="1" si="743"/>
        <v>0</v>
      </c>
      <c r="GN158" s="5">
        <f t="shared" ca="1" si="743"/>
        <v>481.43</v>
      </c>
      <c r="GO158" s="5">
        <f t="shared" ca="1" si="743"/>
        <v>0</v>
      </c>
      <c r="GP158" s="5">
        <f t="shared" ca="1" si="743"/>
        <v>65628.2</v>
      </c>
      <c r="GQ158" s="5">
        <f t="shared" ca="1" si="743"/>
        <v>81817.899999999994</v>
      </c>
      <c r="GR158" s="5">
        <f t="shared" ca="1" si="743"/>
        <v>0</v>
      </c>
      <c r="GS158" s="5">
        <f t="shared" ca="1" si="743"/>
        <v>0</v>
      </c>
      <c r="GT158" s="5">
        <f t="shared" ca="1" si="743"/>
        <v>0</v>
      </c>
      <c r="GU158" s="5"/>
      <c r="GV158" s="5">
        <f t="shared" ca="1" si="744"/>
        <v>1822.17</v>
      </c>
      <c r="GW158" s="5">
        <f t="shared" ca="1" si="744"/>
        <v>553.55600000000004</v>
      </c>
      <c r="GX158" s="5">
        <f t="shared" ca="1" si="744"/>
        <v>0</v>
      </c>
      <c r="GY158" s="5">
        <f t="shared" ca="1" si="744"/>
        <v>0</v>
      </c>
      <c r="GZ158" s="5">
        <f t="shared" ca="1" si="744"/>
        <v>0</v>
      </c>
      <c r="HA158" s="5">
        <f t="shared" ca="1" si="744"/>
        <v>0</v>
      </c>
      <c r="HB158" s="5">
        <f t="shared" ca="1" si="744"/>
        <v>1268.6099999999999</v>
      </c>
      <c r="HC158" s="5">
        <f t="shared" ca="1" si="744"/>
        <v>0</v>
      </c>
      <c r="HD158" s="5">
        <f t="shared" ca="1" si="744"/>
        <v>0</v>
      </c>
      <c r="HE158" s="5">
        <f t="shared" ca="1" si="744"/>
        <v>0</v>
      </c>
      <c r="HF158" s="5">
        <f t="shared" ca="1" si="744"/>
        <v>0</v>
      </c>
      <c r="HG158" s="5">
        <f t="shared" ca="1" si="744"/>
        <v>0</v>
      </c>
      <c r="HH158" s="5"/>
      <c r="HI158" s="5">
        <f t="shared" ca="1" si="747"/>
        <v>164.06200000000001</v>
      </c>
      <c r="HJ158" s="5">
        <f t="shared" ca="1" si="747"/>
        <v>4.1283300000000001</v>
      </c>
      <c r="HK158" s="5">
        <f t="shared" ca="1" si="747"/>
        <v>61.841999999999999</v>
      </c>
      <c r="HL158" s="5">
        <f t="shared" ca="1" si="747"/>
        <v>18.5669</v>
      </c>
      <c r="HM158" s="5">
        <f t="shared" ca="1" si="747"/>
        <v>0</v>
      </c>
      <c r="HN158" s="5">
        <f t="shared" ca="1" si="747"/>
        <v>0.36893300000000001</v>
      </c>
      <c r="HO158" s="5">
        <f t="shared" ca="1" si="747"/>
        <v>8.1220700000000008</v>
      </c>
      <c r="HP158" s="5">
        <f t="shared" ca="1" si="747"/>
        <v>71.033500000000004</v>
      </c>
      <c r="HQ158" s="5"/>
      <c r="HR158" s="20">
        <f t="shared" ca="1" si="861"/>
        <v>38.583009422222219</v>
      </c>
      <c r="HS158" s="20">
        <f t="shared" ca="1" si="862"/>
        <v>2.4607320356711115</v>
      </c>
      <c r="HT158" s="20">
        <f t="shared" ca="1" si="863"/>
        <v>5.7224395911111117</v>
      </c>
      <c r="HU158" s="20">
        <f t="shared" ca="1" si="864"/>
        <v>2.3291525155555552</v>
      </c>
      <c r="HV158" s="20">
        <f t="shared" ca="1" si="865"/>
        <v>0</v>
      </c>
      <c r="HW158" s="20">
        <f t="shared" ca="1" si="866"/>
        <v>7.3006184888888881E-2</v>
      </c>
      <c r="HX158" s="20">
        <f t="shared" ca="1" si="867"/>
        <v>5.6382666666666656</v>
      </c>
      <c r="HY158" s="20">
        <f t="shared" ca="1" si="868"/>
        <v>9.9521519288888882</v>
      </c>
      <c r="HZ158" s="20">
        <f t="shared" ca="1" si="869"/>
        <v>12.407229991111111</v>
      </c>
      <c r="IA158" s="20">
        <f t="shared" ca="1" si="870"/>
        <v>0</v>
      </c>
      <c r="IB158" s="20">
        <f t="shared" ca="1" si="871"/>
        <v>0</v>
      </c>
      <c r="IC158" s="5"/>
      <c r="ID158" s="5"/>
      <c r="IE158" s="5"/>
      <c r="IF158" s="5">
        <f t="shared" ca="1" si="872"/>
        <v>201026</v>
      </c>
      <c r="IG158" s="5">
        <f t="shared" ca="1" si="872"/>
        <v>3.1860499999999998</v>
      </c>
      <c r="IH158" s="5">
        <f t="shared" ca="1" si="872"/>
        <v>37735.9</v>
      </c>
      <c r="II158" s="5">
        <f t="shared" ca="1" si="872"/>
        <v>15359.3</v>
      </c>
      <c r="IJ158" s="5">
        <f t="shared" ca="1" si="872"/>
        <v>0</v>
      </c>
      <c r="IK158" s="5">
        <f t="shared" ca="1" si="872"/>
        <v>481.43</v>
      </c>
      <c r="IL158" s="5">
        <f t="shared" ca="1" si="872"/>
        <v>0</v>
      </c>
      <c r="IM158" s="5">
        <f t="shared" ca="1" si="872"/>
        <v>65628.2</v>
      </c>
      <c r="IN158" s="5">
        <f t="shared" ca="1" si="872"/>
        <v>81817.899999999994</v>
      </c>
      <c r="IO158" s="5">
        <f t="shared" ca="1" si="872"/>
        <v>0</v>
      </c>
      <c r="IP158" s="5">
        <f t="shared" ca="1" si="872"/>
        <v>0</v>
      </c>
      <c r="IQ158" s="5">
        <f t="shared" ca="1" si="872"/>
        <v>0</v>
      </c>
      <c r="IR158" s="5"/>
      <c r="IS158" s="5">
        <f t="shared" ca="1" si="873"/>
        <v>1822.17</v>
      </c>
      <c r="IT158" s="5">
        <f t="shared" ca="1" si="873"/>
        <v>553.55600000000004</v>
      </c>
      <c r="IU158" s="5">
        <f t="shared" ca="1" si="873"/>
        <v>0</v>
      </c>
      <c r="IV158" s="5">
        <f t="shared" ca="1" si="873"/>
        <v>0</v>
      </c>
      <c r="IW158" s="5">
        <f t="shared" ca="1" si="873"/>
        <v>0</v>
      </c>
      <c r="IX158" s="5">
        <f t="shared" ca="1" si="873"/>
        <v>0</v>
      </c>
      <c r="IY158" s="5">
        <f t="shared" ca="1" si="873"/>
        <v>1268.6099999999999</v>
      </c>
      <c r="IZ158" s="5">
        <f t="shared" ca="1" si="873"/>
        <v>0</v>
      </c>
      <c r="JA158" s="5">
        <f t="shared" ca="1" si="873"/>
        <v>0</v>
      </c>
      <c r="JB158" s="5">
        <f t="shared" ca="1" si="873"/>
        <v>0</v>
      </c>
      <c r="JC158" s="5">
        <f t="shared" ca="1" si="873"/>
        <v>0</v>
      </c>
      <c r="JD158" s="5">
        <f t="shared" ca="1" si="873"/>
        <v>0</v>
      </c>
      <c r="JE158" s="5"/>
      <c r="JF158" s="5">
        <f t="shared" ca="1" si="745"/>
        <v>164.06200000000001</v>
      </c>
      <c r="JG158" s="5">
        <f t="shared" ca="1" si="745"/>
        <v>4.1283300000000001</v>
      </c>
      <c r="JH158" s="5">
        <f t="shared" ca="1" si="745"/>
        <v>61.841999999999999</v>
      </c>
      <c r="JI158" s="5">
        <f t="shared" ca="1" si="745"/>
        <v>18.5669</v>
      </c>
      <c r="JJ158" s="5">
        <f t="shared" ca="1" si="745"/>
        <v>0</v>
      </c>
      <c r="JK158" s="5">
        <f t="shared" ca="1" si="745"/>
        <v>0.36893300000000001</v>
      </c>
      <c r="JL158" s="5">
        <f t="shared" ca="1" si="745"/>
        <v>8.1220700000000008</v>
      </c>
      <c r="JM158" s="5">
        <f t="shared" ca="1" si="745"/>
        <v>71.033500000000004</v>
      </c>
      <c r="JN158" s="5"/>
      <c r="JO158" s="20">
        <f t="shared" ca="1" si="834"/>
        <v>38.583009422222219</v>
      </c>
      <c r="JP158" s="20">
        <f t="shared" ca="1" si="835"/>
        <v>2.4607320356711115</v>
      </c>
      <c r="JQ158" s="20">
        <f t="shared" ca="1" si="836"/>
        <v>5.7224395911111117</v>
      </c>
      <c r="JR158" s="20">
        <f t="shared" ca="1" si="837"/>
        <v>2.3291525155555552</v>
      </c>
      <c r="JS158" s="20">
        <f t="shared" ca="1" si="838"/>
        <v>0</v>
      </c>
      <c r="JT158" s="20">
        <f t="shared" ca="1" si="839"/>
        <v>7.3006184888888881E-2</v>
      </c>
      <c r="JU158" s="20">
        <f t="shared" ca="1" si="840"/>
        <v>5.6382666666666656</v>
      </c>
      <c r="JV158" s="20">
        <f t="shared" ca="1" si="841"/>
        <v>9.9521519288888882</v>
      </c>
      <c r="JW158" s="20">
        <f t="shared" ca="1" si="842"/>
        <v>12.407229991111111</v>
      </c>
      <c r="JX158" s="20">
        <f t="shared" ca="1" si="843"/>
        <v>0</v>
      </c>
      <c r="JY158" s="20">
        <f t="shared" ca="1" si="844"/>
        <v>0</v>
      </c>
    </row>
    <row r="159" spans="1:285" ht="15" customHeight="1" x14ac:dyDescent="0.25">
      <c r="A159" s="5">
        <f>IF('Old Results'!E139='New Results'!E139,'New Results'!E139,"0")</f>
        <v>22500</v>
      </c>
      <c r="B159" s="5">
        <f t="shared" si="750"/>
        <v>100</v>
      </c>
      <c r="C159" s="28">
        <f t="shared" si="748"/>
        <v>138</v>
      </c>
      <c r="D159" s="43">
        <f>'Old Results'!C139</f>
        <v>1009906</v>
      </c>
      <c r="E159" s="43">
        <f>'New Results'!C139</f>
        <v>1009906</v>
      </c>
      <c r="F159" s="5">
        <f t="shared" ca="1" si="751"/>
        <v>0</v>
      </c>
      <c r="G159" s="5">
        <f t="shared" ca="1" si="752"/>
        <v>0</v>
      </c>
      <c r="H159" s="5">
        <f t="shared" ca="1" si="753"/>
        <v>0</v>
      </c>
      <c r="I159" s="5">
        <f t="shared" ca="1" si="754"/>
        <v>0</v>
      </c>
      <c r="J159" s="5">
        <f t="shared" ca="1" si="755"/>
        <v>0</v>
      </c>
      <c r="K159" s="5">
        <f t="shared" ca="1" si="756"/>
        <v>0</v>
      </c>
      <c r="L159" s="5">
        <f t="shared" ca="1" si="757"/>
        <v>0</v>
      </c>
      <c r="M159" s="5">
        <f t="shared" ca="1" si="758"/>
        <v>0</v>
      </c>
      <c r="N159" s="5">
        <f t="shared" ca="1" si="759"/>
        <v>0</v>
      </c>
      <c r="O159" s="5">
        <f t="shared" ca="1" si="760"/>
        <v>0</v>
      </c>
      <c r="P159" s="5">
        <f t="shared" ca="1" si="761"/>
        <v>0</v>
      </c>
      <c r="Q159" s="5">
        <f t="shared" ca="1" si="761"/>
        <v>0</v>
      </c>
      <c r="R159" s="5">
        <f t="shared" ca="1" si="762"/>
        <v>0</v>
      </c>
      <c r="S159" s="5">
        <f t="shared" ca="1" si="763"/>
        <v>0</v>
      </c>
      <c r="T159" s="5">
        <f t="shared" ca="1" si="764"/>
        <v>0</v>
      </c>
      <c r="U159" s="5">
        <f t="shared" ca="1" si="765"/>
        <v>0</v>
      </c>
      <c r="V159" s="5">
        <f t="shared" ca="1" si="766"/>
        <v>0</v>
      </c>
      <c r="W159" s="5">
        <f t="shared" ca="1" si="767"/>
        <v>0</v>
      </c>
      <c r="X159" s="5">
        <f t="shared" ca="1" si="768"/>
        <v>0</v>
      </c>
      <c r="Y159" s="5">
        <f t="shared" ca="1" si="769"/>
        <v>0</v>
      </c>
      <c r="Z159" s="5">
        <f t="shared" ca="1" si="770"/>
        <v>0</v>
      </c>
      <c r="AA159" s="5">
        <f t="shared" ca="1" si="771"/>
        <v>0</v>
      </c>
      <c r="AB159" s="5">
        <f t="shared" ca="1" si="772"/>
        <v>0</v>
      </c>
      <c r="AC159" s="5">
        <f t="shared" ca="1" si="772"/>
        <v>0</v>
      </c>
      <c r="AD159" s="38">
        <f t="shared" ca="1" si="773"/>
        <v>0</v>
      </c>
      <c r="AE159" s="38">
        <f t="shared" ca="1" si="774"/>
        <v>0</v>
      </c>
      <c r="AF159" s="38">
        <f t="shared" ca="1" si="775"/>
        <v>0</v>
      </c>
      <c r="AG159" s="38">
        <f t="shared" ca="1" si="776"/>
        <v>0</v>
      </c>
      <c r="AH159" s="38">
        <f t="shared" ca="1" si="777"/>
        <v>0</v>
      </c>
      <c r="AI159" s="38">
        <f t="shared" ca="1" si="778"/>
        <v>0</v>
      </c>
      <c r="AJ159" s="38">
        <f t="shared" ca="1" si="779"/>
        <v>0</v>
      </c>
      <c r="AK159" s="38">
        <f t="shared" ca="1" si="780"/>
        <v>0</v>
      </c>
      <c r="AL159" s="34">
        <f t="shared" ca="1" si="781"/>
        <v>42.528498666666664</v>
      </c>
      <c r="AM159" s="34">
        <f t="shared" ca="1" si="782"/>
        <v>42.528498666666664</v>
      </c>
      <c r="AN159" s="25">
        <f t="shared" ca="1" si="783"/>
        <v>0</v>
      </c>
      <c r="AO159" s="35">
        <f t="shared" ca="1" si="784"/>
        <v>198.59800000000001</v>
      </c>
      <c r="AP159" s="35">
        <f t="shared" ca="1" si="785"/>
        <v>198.59800000000001</v>
      </c>
      <c r="AQ159" s="47">
        <f t="shared" ca="1" si="786"/>
        <v>0</v>
      </c>
      <c r="AR159" s="35">
        <f t="shared" ca="1" si="629"/>
        <v>-34.5</v>
      </c>
      <c r="AS159" s="35">
        <f t="shared" ca="1" si="630"/>
        <v>-34.5</v>
      </c>
      <c r="AT159" s="49">
        <f t="shared" ca="1" si="787"/>
        <v>0</v>
      </c>
      <c r="AU159" s="5"/>
      <c r="AV159" s="5">
        <f t="shared" ca="1" si="845"/>
        <v>0</v>
      </c>
      <c r="AW159" s="5">
        <f t="shared" ca="1" si="846"/>
        <v>0</v>
      </c>
      <c r="AX159" s="5">
        <f t="shared" ca="1" si="847"/>
        <v>0</v>
      </c>
      <c r="AY159" s="5">
        <f t="shared" ca="1" si="848"/>
        <v>0</v>
      </c>
      <c r="AZ159" s="5">
        <f t="shared" ca="1" si="849"/>
        <v>0</v>
      </c>
      <c r="BA159" s="5">
        <f t="shared" ca="1" si="850"/>
        <v>0</v>
      </c>
      <c r="BB159" s="5">
        <f t="shared" ca="1" si="851"/>
        <v>0</v>
      </c>
      <c r="BC159" s="5">
        <f t="shared" ca="1" si="852"/>
        <v>0</v>
      </c>
      <c r="BD159" s="5">
        <f t="shared" ca="1" si="853"/>
        <v>0</v>
      </c>
      <c r="BE159" s="5">
        <f t="shared" ca="1" si="854"/>
        <v>0</v>
      </c>
      <c r="BF159" s="5">
        <f t="shared" ca="1" si="855"/>
        <v>0</v>
      </c>
      <c r="BG159" s="5">
        <f t="shared" ca="1" si="856"/>
        <v>0</v>
      </c>
      <c r="BH159" s="5">
        <f t="shared" ca="1" si="788"/>
        <v>0</v>
      </c>
      <c r="BI159" s="5">
        <f t="shared" ca="1" si="789"/>
        <v>0</v>
      </c>
      <c r="BJ159" s="5">
        <f t="shared" ca="1" si="790"/>
        <v>0</v>
      </c>
      <c r="BK159" s="5">
        <f t="shared" ca="1" si="791"/>
        <v>0</v>
      </c>
      <c r="BL159" s="5">
        <f t="shared" ca="1" si="792"/>
        <v>0</v>
      </c>
      <c r="BM159" s="5">
        <f t="shared" ca="1" si="793"/>
        <v>0</v>
      </c>
      <c r="BN159" s="5">
        <f t="shared" ca="1" si="794"/>
        <v>0</v>
      </c>
      <c r="BO159" s="5">
        <f t="shared" ca="1" si="795"/>
        <v>0</v>
      </c>
      <c r="BP159" s="5">
        <f t="shared" ca="1" si="796"/>
        <v>0</v>
      </c>
      <c r="BQ159" s="5">
        <f t="shared" ca="1" si="797"/>
        <v>0</v>
      </c>
      <c r="BR159" s="5">
        <f t="shared" ca="1" si="798"/>
        <v>0</v>
      </c>
      <c r="BS159" s="5">
        <f t="shared" ca="1" si="798"/>
        <v>0</v>
      </c>
      <c r="BT159" s="38">
        <f t="shared" ca="1" si="799"/>
        <v>0</v>
      </c>
      <c r="BU159" s="38">
        <f t="shared" ca="1" si="800"/>
        <v>0</v>
      </c>
      <c r="BV159" s="38">
        <f t="shared" ca="1" si="801"/>
        <v>0</v>
      </c>
      <c r="BW159" s="38">
        <f t="shared" ca="1" si="802"/>
        <v>0</v>
      </c>
      <c r="BX159" s="38">
        <f t="shared" ca="1" si="803"/>
        <v>0</v>
      </c>
      <c r="BY159" s="38">
        <f t="shared" ca="1" si="804"/>
        <v>0</v>
      </c>
      <c r="BZ159" s="38">
        <f t="shared" ca="1" si="805"/>
        <v>0</v>
      </c>
      <c r="CA159" s="20">
        <f t="shared" ca="1" si="806"/>
        <v>0</v>
      </c>
      <c r="CB159" s="34">
        <f t="shared" ca="1" si="857"/>
        <v>38.583009422222219</v>
      </c>
      <c r="CC159" s="34">
        <f t="shared" ca="1" si="858"/>
        <v>38.583009422222219</v>
      </c>
      <c r="CD159" s="25">
        <f t="shared" ca="1" si="807"/>
        <v>0</v>
      </c>
      <c r="CE159" s="35">
        <f t="shared" ca="1" si="808"/>
        <v>164.06200000000001</v>
      </c>
      <c r="CF159" s="35">
        <f t="shared" ca="1" si="809"/>
        <v>164.06200000000001</v>
      </c>
      <c r="CG159" s="47">
        <f t="shared" ca="1" si="810"/>
        <v>0</v>
      </c>
      <c r="CJ159" s="5">
        <f t="shared" ca="1" si="874"/>
        <v>64</v>
      </c>
      <c r="CK159" s="5">
        <f t="shared" ca="1" si="875"/>
        <v>58</v>
      </c>
      <c r="CL159" s="66">
        <f t="shared" ca="1" si="811"/>
        <v>9.375E-2</v>
      </c>
      <c r="CO159" s="5">
        <f t="shared" ca="1" si="740"/>
        <v>234935</v>
      </c>
      <c r="CP159" s="5">
        <f t="shared" ca="1" si="740"/>
        <v>0</v>
      </c>
      <c r="CQ159" s="5">
        <f t="shared" ca="1" si="740"/>
        <v>22844.400000000001</v>
      </c>
      <c r="CR159" s="5">
        <f t="shared" ca="1" si="740"/>
        <v>64644.1</v>
      </c>
      <c r="CS159" s="5">
        <f t="shared" ca="1" si="740"/>
        <v>0</v>
      </c>
      <c r="CT159" s="5">
        <f t="shared" ca="1" si="740"/>
        <v>0</v>
      </c>
      <c r="CU159" s="5">
        <f t="shared" ca="1" si="740"/>
        <v>0</v>
      </c>
      <c r="CV159" s="5">
        <f t="shared" ca="1" si="740"/>
        <v>65628.2</v>
      </c>
      <c r="CW159" s="5">
        <f t="shared" ca="1" si="740"/>
        <v>81817.899999999994</v>
      </c>
      <c r="CX159" s="5">
        <f t="shared" ca="1" si="740"/>
        <v>0</v>
      </c>
      <c r="CY159" s="5">
        <f t="shared" ca="1" si="740"/>
        <v>0</v>
      </c>
      <c r="CZ159" s="5">
        <f t="shared" ca="1" si="740"/>
        <v>0</v>
      </c>
      <c r="DA159" s="5"/>
      <c r="DB159" s="5">
        <f t="shared" ca="1" si="741"/>
        <v>1552.93</v>
      </c>
      <c r="DC159" s="5">
        <f t="shared" ca="1" si="741"/>
        <v>264.654</v>
      </c>
      <c r="DD159" s="5">
        <f t="shared" ca="1" si="741"/>
        <v>0</v>
      </c>
      <c r="DE159" s="5">
        <f t="shared" ca="1" si="741"/>
        <v>0</v>
      </c>
      <c r="DF159" s="5">
        <f t="shared" ca="1" si="741"/>
        <v>0</v>
      </c>
      <c r="DG159" s="5">
        <f t="shared" ca="1" si="741"/>
        <v>0</v>
      </c>
      <c r="DH159" s="5">
        <f t="shared" ca="1" si="741"/>
        <v>1288.28</v>
      </c>
      <c r="DI159" s="5">
        <f t="shared" ca="1" si="741"/>
        <v>0</v>
      </c>
      <c r="DJ159" s="5">
        <f t="shared" ca="1" si="741"/>
        <v>0</v>
      </c>
      <c r="DK159" s="5">
        <f t="shared" ca="1" si="741"/>
        <v>0</v>
      </c>
      <c r="DL159" s="5">
        <f t="shared" ca="1" si="741"/>
        <v>0</v>
      </c>
      <c r="DM159" s="5">
        <f t="shared" ca="1" si="741"/>
        <v>0</v>
      </c>
      <c r="DN159" s="5"/>
      <c r="DO159" s="5">
        <f t="shared" ca="1" si="746"/>
        <v>198.59800000000001</v>
      </c>
      <c r="DP159" s="5">
        <f t="shared" ca="1" si="746"/>
        <v>1.9332499999999999</v>
      </c>
      <c r="DQ159" s="5">
        <f t="shared" ca="1" si="746"/>
        <v>50.377499999999998</v>
      </c>
      <c r="DR159" s="5">
        <f t="shared" ca="1" si="746"/>
        <v>67.005899999999997</v>
      </c>
      <c r="DS159" s="5">
        <f t="shared" ca="1" si="746"/>
        <v>0</v>
      </c>
      <c r="DT159" s="5">
        <f t="shared" ca="1" si="746"/>
        <v>0</v>
      </c>
      <c r="DU159" s="5">
        <f t="shared" ca="1" si="746"/>
        <v>8.2481500000000008</v>
      </c>
      <c r="DV159" s="5">
        <f t="shared" ca="1" si="746"/>
        <v>71.033500000000004</v>
      </c>
      <c r="DW159" s="5"/>
      <c r="DX159" s="20">
        <f t="shared" ca="1" si="812"/>
        <v>42.528498666666664</v>
      </c>
      <c r="DY159" s="20">
        <f t="shared" ca="1" si="813"/>
        <v>1.1762400000000002</v>
      </c>
      <c r="DZ159" s="20">
        <f t="shared" ca="1" si="814"/>
        <v>3.4642263466666665</v>
      </c>
      <c r="EA159" s="20">
        <f t="shared" ca="1" si="815"/>
        <v>9.8029186311111118</v>
      </c>
      <c r="EB159" s="20">
        <f t="shared" ca="1" si="816"/>
        <v>0</v>
      </c>
      <c r="EC159" s="20">
        <f t="shared" ca="1" si="817"/>
        <v>0</v>
      </c>
      <c r="ED159" s="20">
        <f t="shared" ca="1" si="818"/>
        <v>5.7256888888888886</v>
      </c>
      <c r="EE159" s="20">
        <f t="shared" ca="1" si="819"/>
        <v>9.9521519288888882</v>
      </c>
      <c r="EF159" s="20">
        <f t="shared" ca="1" si="820"/>
        <v>12.407229991111111</v>
      </c>
      <c r="EG159" s="20">
        <f t="shared" ca="1" si="821"/>
        <v>0</v>
      </c>
      <c r="EH159" s="20">
        <f t="shared" ca="1" si="822"/>
        <v>0</v>
      </c>
      <c r="EI159" s="5"/>
      <c r="EJ159" s="5"/>
      <c r="EK159" s="5"/>
      <c r="EL159" s="5">
        <f t="shared" ca="1" si="859"/>
        <v>234935</v>
      </c>
      <c r="EM159" s="5">
        <f t="shared" ca="1" si="859"/>
        <v>0</v>
      </c>
      <c r="EN159" s="5">
        <f t="shared" ca="1" si="859"/>
        <v>22844.400000000001</v>
      </c>
      <c r="EO159" s="5">
        <f t="shared" ca="1" si="859"/>
        <v>64644.1</v>
      </c>
      <c r="EP159" s="5">
        <f t="shared" ca="1" si="859"/>
        <v>0</v>
      </c>
      <c r="EQ159" s="5">
        <f t="shared" ca="1" si="859"/>
        <v>0</v>
      </c>
      <c r="ER159" s="5">
        <f t="shared" ca="1" si="859"/>
        <v>0</v>
      </c>
      <c r="ES159" s="5">
        <f t="shared" ca="1" si="859"/>
        <v>65628.2</v>
      </c>
      <c r="ET159" s="5">
        <f t="shared" ca="1" si="859"/>
        <v>81817.899999999994</v>
      </c>
      <c r="EU159" s="5">
        <f t="shared" ca="1" si="859"/>
        <v>0</v>
      </c>
      <c r="EV159" s="5">
        <f t="shared" ca="1" si="859"/>
        <v>0</v>
      </c>
      <c r="EW159" s="5">
        <f t="shared" ca="1" si="859"/>
        <v>0</v>
      </c>
      <c r="EX159" s="5"/>
      <c r="EY159" s="5">
        <f t="shared" ca="1" si="860"/>
        <v>1552.93</v>
      </c>
      <c r="EZ159" s="5">
        <f t="shared" ca="1" si="860"/>
        <v>264.654</v>
      </c>
      <c r="FA159" s="5">
        <f t="shared" ca="1" si="860"/>
        <v>0</v>
      </c>
      <c r="FB159" s="5">
        <f t="shared" ca="1" si="860"/>
        <v>0</v>
      </c>
      <c r="FC159" s="5">
        <f t="shared" ca="1" si="860"/>
        <v>0</v>
      </c>
      <c r="FD159" s="5">
        <f t="shared" ca="1" si="860"/>
        <v>0</v>
      </c>
      <c r="FE159" s="5">
        <f t="shared" ca="1" si="860"/>
        <v>1288.28</v>
      </c>
      <c r="FF159" s="5">
        <f t="shared" ca="1" si="860"/>
        <v>0</v>
      </c>
      <c r="FG159" s="5">
        <f t="shared" ca="1" si="860"/>
        <v>0</v>
      </c>
      <c r="FH159" s="5">
        <f t="shared" ca="1" si="860"/>
        <v>0</v>
      </c>
      <c r="FI159" s="5">
        <f t="shared" ca="1" si="860"/>
        <v>0</v>
      </c>
      <c r="FJ159" s="5">
        <f t="shared" ca="1" si="860"/>
        <v>0</v>
      </c>
      <c r="FK159" s="5"/>
      <c r="FL159" s="5">
        <f t="shared" ca="1" si="742"/>
        <v>198.59800000000001</v>
      </c>
      <c r="FM159" s="5">
        <f t="shared" ca="1" si="742"/>
        <v>1.9332499999999999</v>
      </c>
      <c r="FN159" s="5">
        <f t="shared" ca="1" si="742"/>
        <v>50.377499999999998</v>
      </c>
      <c r="FO159" s="5">
        <f t="shared" ca="1" si="742"/>
        <v>67.005899999999997</v>
      </c>
      <c r="FP159" s="5">
        <f t="shared" ca="1" si="742"/>
        <v>0</v>
      </c>
      <c r="FQ159" s="5">
        <f t="shared" ca="1" si="742"/>
        <v>0</v>
      </c>
      <c r="FR159" s="5">
        <f t="shared" ca="1" si="742"/>
        <v>8.2481500000000008</v>
      </c>
      <c r="FS159" s="5">
        <f t="shared" ca="1" si="742"/>
        <v>71.033500000000004</v>
      </c>
      <c r="FT159" s="5"/>
      <c r="FU159" s="20">
        <f t="shared" ca="1" si="823"/>
        <v>42.528498666666664</v>
      </c>
      <c r="FV159" s="20">
        <f t="shared" ca="1" si="824"/>
        <v>1.1762400000000002</v>
      </c>
      <c r="FW159" s="20">
        <f t="shared" ca="1" si="825"/>
        <v>3.4642263466666665</v>
      </c>
      <c r="FX159" s="20">
        <f t="shared" ca="1" si="826"/>
        <v>9.8029186311111118</v>
      </c>
      <c r="FY159" s="20">
        <f t="shared" ca="1" si="827"/>
        <v>0</v>
      </c>
      <c r="FZ159" s="20">
        <f t="shared" ca="1" si="828"/>
        <v>0</v>
      </c>
      <c r="GA159" s="20">
        <f t="shared" ca="1" si="829"/>
        <v>5.7256888888888886</v>
      </c>
      <c r="GB159" s="20">
        <f t="shared" ca="1" si="830"/>
        <v>9.9521519288888882</v>
      </c>
      <c r="GC159" s="20">
        <f t="shared" ca="1" si="831"/>
        <v>12.407229991111111</v>
      </c>
      <c r="GD159" s="20">
        <f t="shared" ca="1" si="832"/>
        <v>0</v>
      </c>
      <c r="GE159" s="20">
        <f t="shared" ca="1" si="833"/>
        <v>0</v>
      </c>
      <c r="GF159" s="5"/>
      <c r="GG159" s="5"/>
      <c r="GH159" s="5"/>
      <c r="GI159" s="5">
        <f t="shared" ca="1" si="743"/>
        <v>201026</v>
      </c>
      <c r="GJ159" s="5">
        <f t="shared" ca="1" si="743"/>
        <v>3.1860499999999998</v>
      </c>
      <c r="GK159" s="5">
        <f t="shared" ca="1" si="743"/>
        <v>37735.9</v>
      </c>
      <c r="GL159" s="5">
        <f t="shared" ca="1" si="743"/>
        <v>15359.3</v>
      </c>
      <c r="GM159" s="5">
        <f t="shared" ca="1" si="743"/>
        <v>0</v>
      </c>
      <c r="GN159" s="5">
        <f t="shared" ca="1" si="743"/>
        <v>481.43</v>
      </c>
      <c r="GO159" s="5">
        <f t="shared" ca="1" si="743"/>
        <v>0</v>
      </c>
      <c r="GP159" s="5">
        <f t="shared" ca="1" si="743"/>
        <v>65628.2</v>
      </c>
      <c r="GQ159" s="5">
        <f t="shared" ca="1" si="743"/>
        <v>81817.899999999994</v>
      </c>
      <c r="GR159" s="5">
        <f t="shared" ca="1" si="743"/>
        <v>0</v>
      </c>
      <c r="GS159" s="5">
        <f t="shared" ca="1" si="743"/>
        <v>0</v>
      </c>
      <c r="GT159" s="5">
        <f t="shared" ca="1" si="743"/>
        <v>0</v>
      </c>
      <c r="GU159" s="5"/>
      <c r="GV159" s="5">
        <f t="shared" ca="1" si="744"/>
        <v>1822.17</v>
      </c>
      <c r="GW159" s="5">
        <f t="shared" ca="1" si="744"/>
        <v>553.55600000000004</v>
      </c>
      <c r="GX159" s="5">
        <f t="shared" ca="1" si="744"/>
        <v>0</v>
      </c>
      <c r="GY159" s="5">
        <f t="shared" ca="1" si="744"/>
        <v>0</v>
      </c>
      <c r="GZ159" s="5">
        <f t="shared" ca="1" si="744"/>
        <v>0</v>
      </c>
      <c r="HA159" s="5">
        <f t="shared" ca="1" si="744"/>
        <v>0</v>
      </c>
      <c r="HB159" s="5">
        <f t="shared" ca="1" si="744"/>
        <v>1268.6099999999999</v>
      </c>
      <c r="HC159" s="5">
        <f t="shared" ca="1" si="744"/>
        <v>0</v>
      </c>
      <c r="HD159" s="5">
        <f t="shared" ca="1" si="744"/>
        <v>0</v>
      </c>
      <c r="HE159" s="5">
        <f t="shared" ca="1" si="744"/>
        <v>0</v>
      </c>
      <c r="HF159" s="5">
        <f t="shared" ca="1" si="744"/>
        <v>0</v>
      </c>
      <c r="HG159" s="5">
        <f t="shared" ca="1" si="744"/>
        <v>0</v>
      </c>
      <c r="HH159" s="5"/>
      <c r="HI159" s="5">
        <f t="shared" ca="1" si="747"/>
        <v>164.06200000000001</v>
      </c>
      <c r="HJ159" s="5">
        <f t="shared" ca="1" si="747"/>
        <v>4.1283300000000001</v>
      </c>
      <c r="HK159" s="5">
        <f t="shared" ca="1" si="747"/>
        <v>61.841999999999999</v>
      </c>
      <c r="HL159" s="5">
        <f t="shared" ca="1" si="747"/>
        <v>18.5669</v>
      </c>
      <c r="HM159" s="5">
        <f t="shared" ca="1" si="747"/>
        <v>0</v>
      </c>
      <c r="HN159" s="5">
        <f t="shared" ca="1" si="747"/>
        <v>0.36893300000000001</v>
      </c>
      <c r="HO159" s="5">
        <f t="shared" ca="1" si="747"/>
        <v>8.1220700000000008</v>
      </c>
      <c r="HP159" s="5">
        <f t="shared" ca="1" si="747"/>
        <v>71.033500000000004</v>
      </c>
      <c r="HQ159" s="5"/>
      <c r="HR159" s="20">
        <f t="shared" ca="1" si="861"/>
        <v>38.583009422222219</v>
      </c>
      <c r="HS159" s="20">
        <f t="shared" ca="1" si="862"/>
        <v>2.4607320356711115</v>
      </c>
      <c r="HT159" s="20">
        <f t="shared" ca="1" si="863"/>
        <v>5.7224395911111117</v>
      </c>
      <c r="HU159" s="20">
        <f t="shared" ca="1" si="864"/>
        <v>2.3291525155555552</v>
      </c>
      <c r="HV159" s="20">
        <f t="shared" ca="1" si="865"/>
        <v>0</v>
      </c>
      <c r="HW159" s="20">
        <f t="shared" ca="1" si="866"/>
        <v>7.3006184888888881E-2</v>
      </c>
      <c r="HX159" s="20">
        <f t="shared" ca="1" si="867"/>
        <v>5.6382666666666656</v>
      </c>
      <c r="HY159" s="20">
        <f t="shared" ca="1" si="868"/>
        <v>9.9521519288888882</v>
      </c>
      <c r="HZ159" s="20">
        <f t="shared" ca="1" si="869"/>
        <v>12.407229991111111</v>
      </c>
      <c r="IA159" s="20">
        <f t="shared" ca="1" si="870"/>
        <v>0</v>
      </c>
      <c r="IB159" s="20">
        <f t="shared" ca="1" si="871"/>
        <v>0</v>
      </c>
      <c r="IC159" s="5"/>
      <c r="ID159" s="5"/>
      <c r="IE159" s="5"/>
      <c r="IF159" s="5">
        <f t="shared" ca="1" si="872"/>
        <v>201026</v>
      </c>
      <c r="IG159" s="5">
        <f t="shared" ca="1" si="872"/>
        <v>3.1860499999999998</v>
      </c>
      <c r="IH159" s="5">
        <f t="shared" ca="1" si="872"/>
        <v>37735.9</v>
      </c>
      <c r="II159" s="5">
        <f t="shared" ca="1" si="872"/>
        <v>15359.3</v>
      </c>
      <c r="IJ159" s="5">
        <f t="shared" ca="1" si="872"/>
        <v>0</v>
      </c>
      <c r="IK159" s="5">
        <f t="shared" ca="1" si="872"/>
        <v>481.43</v>
      </c>
      <c r="IL159" s="5">
        <f t="shared" ca="1" si="872"/>
        <v>0</v>
      </c>
      <c r="IM159" s="5">
        <f t="shared" ca="1" si="872"/>
        <v>65628.2</v>
      </c>
      <c r="IN159" s="5">
        <f t="shared" ca="1" si="872"/>
        <v>81817.899999999994</v>
      </c>
      <c r="IO159" s="5">
        <f t="shared" ca="1" si="872"/>
        <v>0</v>
      </c>
      <c r="IP159" s="5">
        <f t="shared" ca="1" si="872"/>
        <v>0</v>
      </c>
      <c r="IQ159" s="5">
        <f t="shared" ca="1" si="872"/>
        <v>0</v>
      </c>
      <c r="IR159" s="5"/>
      <c r="IS159" s="5">
        <f t="shared" ca="1" si="873"/>
        <v>1822.17</v>
      </c>
      <c r="IT159" s="5">
        <f t="shared" ca="1" si="873"/>
        <v>553.55600000000004</v>
      </c>
      <c r="IU159" s="5">
        <f t="shared" ca="1" si="873"/>
        <v>0</v>
      </c>
      <c r="IV159" s="5">
        <f t="shared" ca="1" si="873"/>
        <v>0</v>
      </c>
      <c r="IW159" s="5">
        <f t="shared" ca="1" si="873"/>
        <v>0</v>
      </c>
      <c r="IX159" s="5">
        <f t="shared" ca="1" si="873"/>
        <v>0</v>
      </c>
      <c r="IY159" s="5">
        <f t="shared" ca="1" si="873"/>
        <v>1268.6099999999999</v>
      </c>
      <c r="IZ159" s="5">
        <f t="shared" ca="1" si="873"/>
        <v>0</v>
      </c>
      <c r="JA159" s="5">
        <f t="shared" ca="1" si="873"/>
        <v>0</v>
      </c>
      <c r="JB159" s="5">
        <f t="shared" ca="1" si="873"/>
        <v>0</v>
      </c>
      <c r="JC159" s="5">
        <f t="shared" ca="1" si="873"/>
        <v>0</v>
      </c>
      <c r="JD159" s="5">
        <f t="shared" ca="1" si="873"/>
        <v>0</v>
      </c>
      <c r="JE159" s="5"/>
      <c r="JF159" s="5">
        <f t="shared" ca="1" si="745"/>
        <v>164.06200000000001</v>
      </c>
      <c r="JG159" s="5">
        <f t="shared" ca="1" si="745"/>
        <v>4.1283300000000001</v>
      </c>
      <c r="JH159" s="5">
        <f t="shared" ca="1" si="745"/>
        <v>61.841999999999999</v>
      </c>
      <c r="JI159" s="5">
        <f t="shared" ca="1" si="745"/>
        <v>18.5669</v>
      </c>
      <c r="JJ159" s="5">
        <f t="shared" ca="1" si="745"/>
        <v>0</v>
      </c>
      <c r="JK159" s="5">
        <f t="shared" ca="1" si="745"/>
        <v>0.36893300000000001</v>
      </c>
      <c r="JL159" s="5">
        <f t="shared" ca="1" si="745"/>
        <v>8.1220700000000008</v>
      </c>
      <c r="JM159" s="5">
        <f t="shared" ca="1" si="745"/>
        <v>71.033500000000004</v>
      </c>
      <c r="JN159" s="5"/>
      <c r="JO159" s="20">
        <f t="shared" ca="1" si="834"/>
        <v>38.583009422222219</v>
      </c>
      <c r="JP159" s="20">
        <f t="shared" ca="1" si="835"/>
        <v>2.4607320356711115</v>
      </c>
      <c r="JQ159" s="20">
        <f t="shared" ca="1" si="836"/>
        <v>5.7224395911111117</v>
      </c>
      <c r="JR159" s="20">
        <f t="shared" ca="1" si="837"/>
        <v>2.3291525155555552</v>
      </c>
      <c r="JS159" s="20">
        <f t="shared" ca="1" si="838"/>
        <v>0</v>
      </c>
      <c r="JT159" s="20">
        <f t="shared" ca="1" si="839"/>
        <v>7.3006184888888881E-2</v>
      </c>
      <c r="JU159" s="20">
        <f t="shared" ca="1" si="840"/>
        <v>5.6382666666666656</v>
      </c>
      <c r="JV159" s="20">
        <f t="shared" ca="1" si="841"/>
        <v>9.9521519288888882</v>
      </c>
      <c r="JW159" s="20">
        <f t="shared" ca="1" si="842"/>
        <v>12.407229991111111</v>
      </c>
      <c r="JX159" s="20">
        <f t="shared" ca="1" si="843"/>
        <v>0</v>
      </c>
      <c r="JY159" s="20">
        <f t="shared" ca="1" si="844"/>
        <v>0</v>
      </c>
    </row>
    <row r="160" spans="1:285" ht="15" customHeight="1" x14ac:dyDescent="0.25">
      <c r="A160" s="5">
        <f>IF('Old Results'!E140='New Results'!E140,'New Results'!E140,"0")</f>
        <v>22500</v>
      </c>
      <c r="B160" s="5">
        <f t="shared" si="750"/>
        <v>100</v>
      </c>
      <c r="C160" s="28">
        <f t="shared" si="748"/>
        <v>139</v>
      </c>
      <c r="D160" s="43">
        <f>'Old Results'!C140</f>
        <v>1010006</v>
      </c>
      <c r="E160" s="43">
        <f>'New Results'!C140</f>
        <v>1010006</v>
      </c>
      <c r="F160" s="5">
        <f t="shared" ca="1" si="751"/>
        <v>0</v>
      </c>
      <c r="G160" s="5">
        <f t="shared" ca="1" si="752"/>
        <v>0</v>
      </c>
      <c r="H160" s="5">
        <f t="shared" ca="1" si="753"/>
        <v>0</v>
      </c>
      <c r="I160" s="5">
        <f t="shared" ca="1" si="754"/>
        <v>0</v>
      </c>
      <c r="J160" s="5">
        <f t="shared" ca="1" si="755"/>
        <v>0</v>
      </c>
      <c r="K160" s="5">
        <f t="shared" ca="1" si="756"/>
        <v>0</v>
      </c>
      <c r="L160" s="5">
        <f t="shared" ca="1" si="757"/>
        <v>0</v>
      </c>
      <c r="M160" s="5">
        <f t="shared" ca="1" si="758"/>
        <v>0</v>
      </c>
      <c r="N160" s="5">
        <f t="shared" ca="1" si="759"/>
        <v>0</v>
      </c>
      <c r="O160" s="5">
        <f t="shared" ca="1" si="760"/>
        <v>0</v>
      </c>
      <c r="P160" s="5">
        <f t="shared" ca="1" si="761"/>
        <v>0</v>
      </c>
      <c r="Q160" s="5">
        <f t="shared" ca="1" si="761"/>
        <v>0</v>
      </c>
      <c r="R160" s="5">
        <f t="shared" ca="1" si="762"/>
        <v>0</v>
      </c>
      <c r="S160" s="5">
        <f t="shared" ca="1" si="763"/>
        <v>0</v>
      </c>
      <c r="T160" s="5">
        <f t="shared" ca="1" si="764"/>
        <v>0</v>
      </c>
      <c r="U160" s="5">
        <f t="shared" ca="1" si="765"/>
        <v>0</v>
      </c>
      <c r="V160" s="5">
        <f t="shared" ca="1" si="766"/>
        <v>0</v>
      </c>
      <c r="W160" s="5">
        <f t="shared" ca="1" si="767"/>
        <v>0</v>
      </c>
      <c r="X160" s="5">
        <f t="shared" ca="1" si="768"/>
        <v>0</v>
      </c>
      <c r="Y160" s="5">
        <f t="shared" ca="1" si="769"/>
        <v>0</v>
      </c>
      <c r="Z160" s="5">
        <f t="shared" ca="1" si="770"/>
        <v>0</v>
      </c>
      <c r="AA160" s="5">
        <f t="shared" ca="1" si="771"/>
        <v>0</v>
      </c>
      <c r="AB160" s="5">
        <f t="shared" ca="1" si="772"/>
        <v>0</v>
      </c>
      <c r="AC160" s="5">
        <f t="shared" ca="1" si="772"/>
        <v>0</v>
      </c>
      <c r="AD160" s="38">
        <f t="shared" ca="1" si="773"/>
        <v>0</v>
      </c>
      <c r="AE160" s="38">
        <f t="shared" ca="1" si="774"/>
        <v>0</v>
      </c>
      <c r="AF160" s="38">
        <f t="shared" ca="1" si="775"/>
        <v>0</v>
      </c>
      <c r="AG160" s="38">
        <f t="shared" ca="1" si="776"/>
        <v>0</v>
      </c>
      <c r="AH160" s="38">
        <f t="shared" ca="1" si="777"/>
        <v>0</v>
      </c>
      <c r="AI160" s="38">
        <f t="shared" ca="1" si="778"/>
        <v>0</v>
      </c>
      <c r="AJ160" s="38">
        <f t="shared" ca="1" si="779"/>
        <v>0</v>
      </c>
      <c r="AK160" s="38">
        <f t="shared" ca="1" si="780"/>
        <v>0</v>
      </c>
      <c r="AL160" s="34">
        <f t="shared" ca="1" si="781"/>
        <v>44.597928711111109</v>
      </c>
      <c r="AM160" s="34">
        <f t="shared" ca="1" si="782"/>
        <v>44.597928711111109</v>
      </c>
      <c r="AN160" s="25">
        <f t="shared" ca="1" si="783"/>
        <v>0</v>
      </c>
      <c r="AO160" s="35">
        <f t="shared" ca="1" si="784"/>
        <v>210.68700000000001</v>
      </c>
      <c r="AP160" s="35">
        <f t="shared" ca="1" si="785"/>
        <v>210.68700000000001</v>
      </c>
      <c r="AQ160" s="47">
        <f t="shared" ca="1" si="786"/>
        <v>0</v>
      </c>
      <c r="AR160" s="35">
        <f t="shared" ca="1" si="629"/>
        <v>-46.6</v>
      </c>
      <c r="AS160" s="35">
        <f t="shared" ca="1" si="630"/>
        <v>-46.6</v>
      </c>
      <c r="AT160" s="49">
        <f t="shared" ca="1" si="787"/>
        <v>0</v>
      </c>
      <c r="AU160" s="5"/>
      <c r="AV160" s="5">
        <f t="shared" ca="1" si="845"/>
        <v>0</v>
      </c>
      <c r="AW160" s="5">
        <f t="shared" ca="1" si="846"/>
        <v>0</v>
      </c>
      <c r="AX160" s="5">
        <f t="shared" ca="1" si="847"/>
        <v>0</v>
      </c>
      <c r="AY160" s="5">
        <f t="shared" ca="1" si="848"/>
        <v>0</v>
      </c>
      <c r="AZ160" s="5">
        <f t="shared" ca="1" si="849"/>
        <v>0</v>
      </c>
      <c r="BA160" s="5">
        <f t="shared" ca="1" si="850"/>
        <v>0</v>
      </c>
      <c r="BB160" s="5">
        <f t="shared" ca="1" si="851"/>
        <v>0</v>
      </c>
      <c r="BC160" s="5">
        <f t="shared" ca="1" si="852"/>
        <v>0</v>
      </c>
      <c r="BD160" s="5">
        <f t="shared" ca="1" si="853"/>
        <v>0</v>
      </c>
      <c r="BE160" s="5">
        <f t="shared" ca="1" si="854"/>
        <v>0</v>
      </c>
      <c r="BF160" s="5">
        <f t="shared" ca="1" si="855"/>
        <v>0</v>
      </c>
      <c r="BG160" s="5">
        <f t="shared" ca="1" si="856"/>
        <v>0</v>
      </c>
      <c r="BH160" s="5">
        <f t="shared" ca="1" si="788"/>
        <v>0</v>
      </c>
      <c r="BI160" s="5">
        <f t="shared" ca="1" si="789"/>
        <v>0</v>
      </c>
      <c r="BJ160" s="5">
        <f t="shared" ca="1" si="790"/>
        <v>0</v>
      </c>
      <c r="BK160" s="5">
        <f t="shared" ca="1" si="791"/>
        <v>0</v>
      </c>
      <c r="BL160" s="5">
        <f t="shared" ca="1" si="792"/>
        <v>0</v>
      </c>
      <c r="BM160" s="5">
        <f t="shared" ca="1" si="793"/>
        <v>0</v>
      </c>
      <c r="BN160" s="5">
        <f t="shared" ca="1" si="794"/>
        <v>0</v>
      </c>
      <c r="BO160" s="5">
        <f t="shared" ca="1" si="795"/>
        <v>0</v>
      </c>
      <c r="BP160" s="5">
        <f t="shared" ca="1" si="796"/>
        <v>0</v>
      </c>
      <c r="BQ160" s="5">
        <f t="shared" ca="1" si="797"/>
        <v>0</v>
      </c>
      <c r="BR160" s="5">
        <f t="shared" ca="1" si="798"/>
        <v>0</v>
      </c>
      <c r="BS160" s="5">
        <f t="shared" ca="1" si="798"/>
        <v>0</v>
      </c>
      <c r="BT160" s="38">
        <f t="shared" ca="1" si="799"/>
        <v>0</v>
      </c>
      <c r="BU160" s="38">
        <f t="shared" ca="1" si="800"/>
        <v>0</v>
      </c>
      <c r="BV160" s="38">
        <f t="shared" ca="1" si="801"/>
        <v>0</v>
      </c>
      <c r="BW160" s="38">
        <f t="shared" ca="1" si="802"/>
        <v>0</v>
      </c>
      <c r="BX160" s="38">
        <f t="shared" ca="1" si="803"/>
        <v>0</v>
      </c>
      <c r="BY160" s="38">
        <f t="shared" ca="1" si="804"/>
        <v>0</v>
      </c>
      <c r="BZ160" s="38">
        <f t="shared" ca="1" si="805"/>
        <v>0</v>
      </c>
      <c r="CA160" s="20">
        <f t="shared" ca="1" si="806"/>
        <v>0</v>
      </c>
      <c r="CB160" s="34">
        <f t="shared" ca="1" si="857"/>
        <v>38.583009422222219</v>
      </c>
      <c r="CC160" s="34">
        <f t="shared" ca="1" si="858"/>
        <v>38.583009422222219</v>
      </c>
      <c r="CD160" s="25">
        <f t="shared" ca="1" si="807"/>
        <v>0</v>
      </c>
      <c r="CE160" s="35">
        <f t="shared" ca="1" si="808"/>
        <v>164.06200000000001</v>
      </c>
      <c r="CF160" s="35">
        <f t="shared" ca="1" si="809"/>
        <v>164.06200000000001</v>
      </c>
      <c r="CG160" s="47">
        <f t="shared" ca="1" si="810"/>
        <v>0</v>
      </c>
      <c r="CJ160" s="5">
        <f t="shared" ca="1" si="874"/>
        <v>63</v>
      </c>
      <c r="CK160" s="5">
        <f t="shared" ca="1" si="875"/>
        <v>59</v>
      </c>
      <c r="CL160" s="66">
        <f t="shared" ca="1" si="811"/>
        <v>6.3492063492063489E-2</v>
      </c>
      <c r="CO160" s="5">
        <f t="shared" ca="1" si="740"/>
        <v>249183</v>
      </c>
      <c r="CP160" s="5">
        <f t="shared" ca="1" si="740"/>
        <v>0</v>
      </c>
      <c r="CQ160" s="5">
        <f t="shared" ca="1" si="740"/>
        <v>37093.300000000003</v>
      </c>
      <c r="CR160" s="5">
        <f t="shared" ca="1" si="740"/>
        <v>64644.1</v>
      </c>
      <c r="CS160" s="5">
        <f t="shared" ca="1" si="740"/>
        <v>0</v>
      </c>
      <c r="CT160" s="5">
        <f t="shared" ca="1" si="740"/>
        <v>0</v>
      </c>
      <c r="CU160" s="5">
        <f t="shared" ca="1" si="740"/>
        <v>0</v>
      </c>
      <c r="CV160" s="5">
        <f t="shared" ca="1" si="740"/>
        <v>65628.2</v>
      </c>
      <c r="CW160" s="5">
        <f t="shared" ca="1" si="740"/>
        <v>81817.899999999994</v>
      </c>
      <c r="CX160" s="5">
        <f t="shared" ca="1" si="740"/>
        <v>0</v>
      </c>
      <c r="CY160" s="5">
        <f t="shared" ca="1" si="740"/>
        <v>0</v>
      </c>
      <c r="CZ160" s="5">
        <f t="shared" ca="1" si="740"/>
        <v>0</v>
      </c>
      <c r="DA160" s="5"/>
      <c r="DB160" s="5">
        <f t="shared" ca="1" si="741"/>
        <v>1532.41</v>
      </c>
      <c r="DC160" s="5">
        <f t="shared" ca="1" si="741"/>
        <v>244.13800000000001</v>
      </c>
      <c r="DD160" s="5">
        <f t="shared" ca="1" si="741"/>
        <v>0</v>
      </c>
      <c r="DE160" s="5">
        <f t="shared" ca="1" si="741"/>
        <v>0</v>
      </c>
      <c r="DF160" s="5">
        <f t="shared" ca="1" si="741"/>
        <v>0</v>
      </c>
      <c r="DG160" s="5">
        <f t="shared" ca="1" si="741"/>
        <v>0</v>
      </c>
      <c r="DH160" s="5">
        <f t="shared" ca="1" si="741"/>
        <v>1288.28</v>
      </c>
      <c r="DI160" s="5">
        <f t="shared" ca="1" si="741"/>
        <v>0</v>
      </c>
      <c r="DJ160" s="5">
        <f t="shared" ca="1" si="741"/>
        <v>0</v>
      </c>
      <c r="DK160" s="5">
        <f t="shared" ca="1" si="741"/>
        <v>0</v>
      </c>
      <c r="DL160" s="5">
        <f t="shared" ca="1" si="741"/>
        <v>0</v>
      </c>
      <c r="DM160" s="5">
        <f t="shared" ca="1" si="741"/>
        <v>0</v>
      </c>
      <c r="DN160" s="5"/>
      <c r="DO160" s="5">
        <f t="shared" ca="1" si="746"/>
        <v>210.68700000000001</v>
      </c>
      <c r="DP160" s="5">
        <f t="shared" ca="1" si="746"/>
        <v>1.76065</v>
      </c>
      <c r="DQ160" s="5">
        <f t="shared" ca="1" si="746"/>
        <v>62.638399999999997</v>
      </c>
      <c r="DR160" s="5">
        <f t="shared" ca="1" si="746"/>
        <v>67.005899999999997</v>
      </c>
      <c r="DS160" s="5">
        <f t="shared" ca="1" si="746"/>
        <v>0</v>
      </c>
      <c r="DT160" s="5">
        <f t="shared" ca="1" si="746"/>
        <v>0</v>
      </c>
      <c r="DU160" s="5">
        <f t="shared" ca="1" si="746"/>
        <v>8.2481399999999994</v>
      </c>
      <c r="DV160" s="5">
        <f t="shared" ca="1" si="746"/>
        <v>71.033500000000004</v>
      </c>
      <c r="DW160" s="5"/>
      <c r="DX160" s="20">
        <f t="shared" ca="1" si="812"/>
        <v>44.597928711111109</v>
      </c>
      <c r="DY160" s="20">
        <f t="shared" ca="1" si="813"/>
        <v>1.0850577777777777</v>
      </c>
      <c r="DZ160" s="20">
        <f t="shared" ca="1" si="814"/>
        <v>5.624992871111111</v>
      </c>
      <c r="EA160" s="20">
        <f t="shared" ca="1" si="815"/>
        <v>9.8029186311111118</v>
      </c>
      <c r="EB160" s="20">
        <f t="shared" ca="1" si="816"/>
        <v>0</v>
      </c>
      <c r="EC160" s="20">
        <f t="shared" ca="1" si="817"/>
        <v>0</v>
      </c>
      <c r="ED160" s="20">
        <f t="shared" ca="1" si="818"/>
        <v>5.7256888888888886</v>
      </c>
      <c r="EE160" s="20">
        <f t="shared" ca="1" si="819"/>
        <v>9.9521519288888882</v>
      </c>
      <c r="EF160" s="20">
        <f t="shared" ca="1" si="820"/>
        <v>12.407229991111111</v>
      </c>
      <c r="EG160" s="20">
        <f t="shared" ca="1" si="821"/>
        <v>0</v>
      </c>
      <c r="EH160" s="20">
        <f t="shared" ca="1" si="822"/>
        <v>0</v>
      </c>
      <c r="EI160" s="5"/>
      <c r="EJ160" s="5"/>
      <c r="EK160" s="5"/>
      <c r="EL160" s="5">
        <f t="shared" ca="1" si="859"/>
        <v>249183</v>
      </c>
      <c r="EM160" s="5">
        <f t="shared" ca="1" si="859"/>
        <v>0</v>
      </c>
      <c r="EN160" s="5">
        <f t="shared" ca="1" si="859"/>
        <v>37093.300000000003</v>
      </c>
      <c r="EO160" s="5">
        <f t="shared" ca="1" si="859"/>
        <v>64644.1</v>
      </c>
      <c r="EP160" s="5">
        <f t="shared" ca="1" si="859"/>
        <v>0</v>
      </c>
      <c r="EQ160" s="5">
        <f t="shared" ca="1" si="859"/>
        <v>0</v>
      </c>
      <c r="ER160" s="5">
        <f t="shared" ca="1" si="859"/>
        <v>0</v>
      </c>
      <c r="ES160" s="5">
        <f t="shared" ca="1" si="859"/>
        <v>65628.2</v>
      </c>
      <c r="ET160" s="5">
        <f t="shared" ca="1" si="859"/>
        <v>81817.899999999994</v>
      </c>
      <c r="EU160" s="5">
        <f t="shared" ca="1" si="859"/>
        <v>0</v>
      </c>
      <c r="EV160" s="5">
        <f t="shared" ca="1" si="859"/>
        <v>0</v>
      </c>
      <c r="EW160" s="5">
        <f t="shared" ca="1" si="859"/>
        <v>0</v>
      </c>
      <c r="EX160" s="5"/>
      <c r="EY160" s="5">
        <f t="shared" ca="1" si="860"/>
        <v>1532.41</v>
      </c>
      <c r="EZ160" s="5">
        <f t="shared" ca="1" si="860"/>
        <v>244.13800000000001</v>
      </c>
      <c r="FA160" s="5">
        <f t="shared" ca="1" si="860"/>
        <v>0</v>
      </c>
      <c r="FB160" s="5">
        <f t="shared" ca="1" si="860"/>
        <v>0</v>
      </c>
      <c r="FC160" s="5">
        <f t="shared" ca="1" si="860"/>
        <v>0</v>
      </c>
      <c r="FD160" s="5">
        <f t="shared" ca="1" si="860"/>
        <v>0</v>
      </c>
      <c r="FE160" s="5">
        <f t="shared" ca="1" si="860"/>
        <v>1288.28</v>
      </c>
      <c r="FF160" s="5">
        <f t="shared" ca="1" si="860"/>
        <v>0</v>
      </c>
      <c r="FG160" s="5">
        <f t="shared" ca="1" si="860"/>
        <v>0</v>
      </c>
      <c r="FH160" s="5">
        <f t="shared" ca="1" si="860"/>
        <v>0</v>
      </c>
      <c r="FI160" s="5">
        <f t="shared" ca="1" si="860"/>
        <v>0</v>
      </c>
      <c r="FJ160" s="5">
        <f t="shared" ca="1" si="860"/>
        <v>0</v>
      </c>
      <c r="FK160" s="5"/>
      <c r="FL160" s="5">
        <f t="shared" ca="1" si="742"/>
        <v>210.68700000000001</v>
      </c>
      <c r="FM160" s="5">
        <f t="shared" ca="1" si="742"/>
        <v>1.76065</v>
      </c>
      <c r="FN160" s="5">
        <f t="shared" ca="1" si="742"/>
        <v>62.638399999999997</v>
      </c>
      <c r="FO160" s="5">
        <f t="shared" ca="1" si="742"/>
        <v>67.005899999999997</v>
      </c>
      <c r="FP160" s="5">
        <f t="shared" ca="1" si="742"/>
        <v>0</v>
      </c>
      <c r="FQ160" s="5">
        <f t="shared" ca="1" si="742"/>
        <v>0</v>
      </c>
      <c r="FR160" s="5">
        <f t="shared" ca="1" si="742"/>
        <v>8.2481399999999994</v>
      </c>
      <c r="FS160" s="5">
        <f t="shared" ca="1" si="742"/>
        <v>71.033500000000004</v>
      </c>
      <c r="FT160" s="5"/>
      <c r="FU160" s="20">
        <f t="shared" ca="1" si="823"/>
        <v>44.597928711111109</v>
      </c>
      <c r="FV160" s="20">
        <f t="shared" ca="1" si="824"/>
        <v>1.0850577777777777</v>
      </c>
      <c r="FW160" s="20">
        <f t="shared" ca="1" si="825"/>
        <v>5.624992871111111</v>
      </c>
      <c r="FX160" s="20">
        <f t="shared" ca="1" si="826"/>
        <v>9.8029186311111118</v>
      </c>
      <c r="FY160" s="20">
        <f t="shared" ca="1" si="827"/>
        <v>0</v>
      </c>
      <c r="FZ160" s="20">
        <f t="shared" ca="1" si="828"/>
        <v>0</v>
      </c>
      <c r="GA160" s="20">
        <f t="shared" ca="1" si="829"/>
        <v>5.7256888888888886</v>
      </c>
      <c r="GB160" s="20">
        <f t="shared" ca="1" si="830"/>
        <v>9.9521519288888882</v>
      </c>
      <c r="GC160" s="20">
        <f t="shared" ca="1" si="831"/>
        <v>12.407229991111111</v>
      </c>
      <c r="GD160" s="20">
        <f t="shared" ca="1" si="832"/>
        <v>0</v>
      </c>
      <c r="GE160" s="20">
        <f t="shared" ca="1" si="833"/>
        <v>0</v>
      </c>
      <c r="GF160" s="5"/>
      <c r="GG160" s="5"/>
      <c r="GH160" s="5"/>
      <c r="GI160" s="5">
        <f t="shared" ca="1" si="743"/>
        <v>201026</v>
      </c>
      <c r="GJ160" s="5">
        <f t="shared" ca="1" si="743"/>
        <v>3.1860499999999998</v>
      </c>
      <c r="GK160" s="5">
        <f t="shared" ca="1" si="743"/>
        <v>37735.9</v>
      </c>
      <c r="GL160" s="5">
        <f t="shared" ca="1" si="743"/>
        <v>15359.3</v>
      </c>
      <c r="GM160" s="5">
        <f t="shared" ca="1" si="743"/>
        <v>0</v>
      </c>
      <c r="GN160" s="5">
        <f t="shared" ca="1" si="743"/>
        <v>481.43</v>
      </c>
      <c r="GO160" s="5">
        <f t="shared" ca="1" si="743"/>
        <v>0</v>
      </c>
      <c r="GP160" s="5">
        <f t="shared" ca="1" si="743"/>
        <v>65628.2</v>
      </c>
      <c r="GQ160" s="5">
        <f t="shared" ca="1" si="743"/>
        <v>81817.899999999994</v>
      </c>
      <c r="GR160" s="5">
        <f t="shared" ca="1" si="743"/>
        <v>0</v>
      </c>
      <c r="GS160" s="5">
        <f t="shared" ca="1" si="743"/>
        <v>0</v>
      </c>
      <c r="GT160" s="5">
        <f t="shared" ca="1" si="743"/>
        <v>0</v>
      </c>
      <c r="GU160" s="5"/>
      <c r="GV160" s="5">
        <f t="shared" ca="1" si="744"/>
        <v>1822.17</v>
      </c>
      <c r="GW160" s="5">
        <f t="shared" ca="1" si="744"/>
        <v>553.55600000000004</v>
      </c>
      <c r="GX160" s="5">
        <f t="shared" ca="1" si="744"/>
        <v>0</v>
      </c>
      <c r="GY160" s="5">
        <f t="shared" ca="1" si="744"/>
        <v>0</v>
      </c>
      <c r="GZ160" s="5">
        <f t="shared" ca="1" si="744"/>
        <v>0</v>
      </c>
      <c r="HA160" s="5">
        <f t="shared" ca="1" si="744"/>
        <v>0</v>
      </c>
      <c r="HB160" s="5">
        <f t="shared" ca="1" si="744"/>
        <v>1268.6099999999999</v>
      </c>
      <c r="HC160" s="5">
        <f t="shared" ca="1" si="744"/>
        <v>0</v>
      </c>
      <c r="HD160" s="5">
        <f t="shared" ca="1" si="744"/>
        <v>0</v>
      </c>
      <c r="HE160" s="5">
        <f t="shared" ca="1" si="744"/>
        <v>0</v>
      </c>
      <c r="HF160" s="5">
        <f t="shared" ca="1" si="744"/>
        <v>0</v>
      </c>
      <c r="HG160" s="5">
        <f t="shared" ca="1" si="744"/>
        <v>0</v>
      </c>
      <c r="HH160" s="5"/>
      <c r="HI160" s="5">
        <f t="shared" ca="1" si="747"/>
        <v>164.06200000000001</v>
      </c>
      <c r="HJ160" s="5">
        <f t="shared" ca="1" si="747"/>
        <v>4.1283300000000001</v>
      </c>
      <c r="HK160" s="5">
        <f t="shared" ca="1" si="747"/>
        <v>61.841999999999999</v>
      </c>
      <c r="HL160" s="5">
        <f t="shared" ca="1" si="747"/>
        <v>18.5669</v>
      </c>
      <c r="HM160" s="5">
        <f t="shared" ca="1" si="747"/>
        <v>0</v>
      </c>
      <c r="HN160" s="5">
        <f t="shared" ca="1" si="747"/>
        <v>0.36893300000000001</v>
      </c>
      <c r="HO160" s="5">
        <f t="shared" ca="1" si="747"/>
        <v>8.1220700000000008</v>
      </c>
      <c r="HP160" s="5">
        <f t="shared" ca="1" si="747"/>
        <v>71.033500000000004</v>
      </c>
      <c r="HQ160" s="5"/>
      <c r="HR160" s="20">
        <f t="shared" ca="1" si="861"/>
        <v>38.583009422222219</v>
      </c>
      <c r="HS160" s="20">
        <f t="shared" ca="1" si="862"/>
        <v>2.4607320356711115</v>
      </c>
      <c r="HT160" s="20">
        <f t="shared" ca="1" si="863"/>
        <v>5.7224395911111117</v>
      </c>
      <c r="HU160" s="20">
        <f t="shared" ca="1" si="864"/>
        <v>2.3291525155555552</v>
      </c>
      <c r="HV160" s="20">
        <f t="shared" ca="1" si="865"/>
        <v>0</v>
      </c>
      <c r="HW160" s="20">
        <f t="shared" ca="1" si="866"/>
        <v>7.3006184888888881E-2</v>
      </c>
      <c r="HX160" s="20">
        <f t="shared" ca="1" si="867"/>
        <v>5.6382666666666656</v>
      </c>
      <c r="HY160" s="20">
        <f t="shared" ca="1" si="868"/>
        <v>9.9521519288888882</v>
      </c>
      <c r="HZ160" s="20">
        <f t="shared" ca="1" si="869"/>
        <v>12.407229991111111</v>
      </c>
      <c r="IA160" s="20">
        <f t="shared" ca="1" si="870"/>
        <v>0</v>
      </c>
      <c r="IB160" s="20">
        <f t="shared" ca="1" si="871"/>
        <v>0</v>
      </c>
      <c r="IC160" s="5"/>
      <c r="ID160" s="5"/>
      <c r="IE160" s="5"/>
      <c r="IF160" s="5">
        <f t="shared" ca="1" si="872"/>
        <v>201026</v>
      </c>
      <c r="IG160" s="5">
        <f t="shared" ca="1" si="872"/>
        <v>3.1860499999999998</v>
      </c>
      <c r="IH160" s="5">
        <f t="shared" ca="1" si="872"/>
        <v>37735.9</v>
      </c>
      <c r="II160" s="5">
        <f t="shared" ca="1" si="872"/>
        <v>15359.3</v>
      </c>
      <c r="IJ160" s="5">
        <f t="shared" ca="1" si="872"/>
        <v>0</v>
      </c>
      <c r="IK160" s="5">
        <f t="shared" ca="1" si="872"/>
        <v>481.43</v>
      </c>
      <c r="IL160" s="5">
        <f t="shared" ca="1" si="872"/>
        <v>0</v>
      </c>
      <c r="IM160" s="5">
        <f t="shared" ca="1" si="872"/>
        <v>65628.2</v>
      </c>
      <c r="IN160" s="5">
        <f t="shared" ca="1" si="872"/>
        <v>81817.899999999994</v>
      </c>
      <c r="IO160" s="5">
        <f t="shared" ca="1" si="872"/>
        <v>0</v>
      </c>
      <c r="IP160" s="5">
        <f t="shared" ca="1" si="872"/>
        <v>0</v>
      </c>
      <c r="IQ160" s="5">
        <f t="shared" ca="1" si="872"/>
        <v>0</v>
      </c>
      <c r="IR160" s="5"/>
      <c r="IS160" s="5">
        <f t="shared" ca="1" si="873"/>
        <v>1822.17</v>
      </c>
      <c r="IT160" s="5">
        <f t="shared" ca="1" si="873"/>
        <v>553.55600000000004</v>
      </c>
      <c r="IU160" s="5">
        <f t="shared" ca="1" si="873"/>
        <v>0</v>
      </c>
      <c r="IV160" s="5">
        <f t="shared" ca="1" si="873"/>
        <v>0</v>
      </c>
      <c r="IW160" s="5">
        <f t="shared" ca="1" si="873"/>
        <v>0</v>
      </c>
      <c r="IX160" s="5">
        <f t="shared" ca="1" si="873"/>
        <v>0</v>
      </c>
      <c r="IY160" s="5">
        <f t="shared" ca="1" si="873"/>
        <v>1268.6099999999999</v>
      </c>
      <c r="IZ160" s="5">
        <f t="shared" ca="1" si="873"/>
        <v>0</v>
      </c>
      <c r="JA160" s="5">
        <f t="shared" ca="1" si="873"/>
        <v>0</v>
      </c>
      <c r="JB160" s="5">
        <f t="shared" ca="1" si="873"/>
        <v>0</v>
      </c>
      <c r="JC160" s="5">
        <f t="shared" ca="1" si="873"/>
        <v>0</v>
      </c>
      <c r="JD160" s="5">
        <f t="shared" ca="1" si="873"/>
        <v>0</v>
      </c>
      <c r="JE160" s="5"/>
      <c r="JF160" s="5">
        <f t="shared" ca="1" si="745"/>
        <v>164.06200000000001</v>
      </c>
      <c r="JG160" s="5">
        <f t="shared" ca="1" si="745"/>
        <v>4.1283300000000001</v>
      </c>
      <c r="JH160" s="5">
        <f t="shared" ca="1" si="745"/>
        <v>61.841999999999999</v>
      </c>
      <c r="JI160" s="5">
        <f t="shared" ca="1" si="745"/>
        <v>18.5669</v>
      </c>
      <c r="JJ160" s="5">
        <f t="shared" ca="1" si="745"/>
        <v>0</v>
      </c>
      <c r="JK160" s="5">
        <f t="shared" ca="1" si="745"/>
        <v>0.36893300000000001</v>
      </c>
      <c r="JL160" s="5">
        <f t="shared" ca="1" si="745"/>
        <v>8.1220700000000008</v>
      </c>
      <c r="JM160" s="5">
        <f t="shared" ca="1" si="745"/>
        <v>71.033500000000004</v>
      </c>
      <c r="JN160" s="5"/>
      <c r="JO160" s="20">
        <f t="shared" ca="1" si="834"/>
        <v>38.583009422222219</v>
      </c>
      <c r="JP160" s="20">
        <f t="shared" ca="1" si="835"/>
        <v>2.4607320356711115</v>
      </c>
      <c r="JQ160" s="20">
        <f t="shared" ca="1" si="836"/>
        <v>5.7224395911111117</v>
      </c>
      <c r="JR160" s="20">
        <f t="shared" ca="1" si="837"/>
        <v>2.3291525155555552</v>
      </c>
      <c r="JS160" s="20">
        <f t="shared" ca="1" si="838"/>
        <v>0</v>
      </c>
      <c r="JT160" s="20">
        <f t="shared" ca="1" si="839"/>
        <v>7.3006184888888881E-2</v>
      </c>
      <c r="JU160" s="20">
        <f t="shared" ca="1" si="840"/>
        <v>5.6382666666666656</v>
      </c>
      <c r="JV160" s="20">
        <f t="shared" ca="1" si="841"/>
        <v>9.9521519288888882</v>
      </c>
      <c r="JW160" s="20">
        <f t="shared" ca="1" si="842"/>
        <v>12.407229991111111</v>
      </c>
      <c r="JX160" s="20">
        <f t="shared" ca="1" si="843"/>
        <v>0</v>
      </c>
      <c r="JY160" s="20">
        <f t="shared" ca="1" si="844"/>
        <v>0</v>
      </c>
    </row>
    <row r="161" spans="1:285" ht="15" customHeight="1" x14ac:dyDescent="0.25">
      <c r="A161" s="5">
        <f>IF('Old Results'!E141='New Results'!E141,'New Results'!E141,"0")</f>
        <v>22500</v>
      </c>
      <c r="B161" s="5">
        <f t="shared" si="750"/>
        <v>100</v>
      </c>
      <c r="C161" s="28">
        <f t="shared" si="748"/>
        <v>140</v>
      </c>
      <c r="D161" s="43">
        <f>'Old Results'!C141</f>
        <v>1010115</v>
      </c>
      <c r="E161" s="43">
        <f>'New Results'!C141</f>
        <v>1010115</v>
      </c>
      <c r="F161" s="5">
        <f t="shared" ca="1" si="751"/>
        <v>0</v>
      </c>
      <c r="G161" s="5">
        <f t="shared" ca="1" si="752"/>
        <v>0</v>
      </c>
      <c r="H161" s="5">
        <f t="shared" ca="1" si="753"/>
        <v>0</v>
      </c>
      <c r="I161" s="5">
        <f t="shared" ca="1" si="754"/>
        <v>0</v>
      </c>
      <c r="J161" s="5">
        <f t="shared" ca="1" si="755"/>
        <v>0</v>
      </c>
      <c r="K161" s="5">
        <f t="shared" ca="1" si="756"/>
        <v>0</v>
      </c>
      <c r="L161" s="5">
        <f t="shared" ca="1" si="757"/>
        <v>0</v>
      </c>
      <c r="M161" s="5">
        <f t="shared" ca="1" si="758"/>
        <v>0</v>
      </c>
      <c r="N161" s="5">
        <f t="shared" ca="1" si="759"/>
        <v>0</v>
      </c>
      <c r="O161" s="5">
        <f t="shared" ca="1" si="760"/>
        <v>0</v>
      </c>
      <c r="P161" s="5">
        <f t="shared" ca="1" si="761"/>
        <v>0</v>
      </c>
      <c r="Q161" s="5">
        <f t="shared" ca="1" si="761"/>
        <v>0</v>
      </c>
      <c r="R161" s="5">
        <f t="shared" ca="1" si="762"/>
        <v>0</v>
      </c>
      <c r="S161" s="5">
        <f t="shared" ca="1" si="763"/>
        <v>0</v>
      </c>
      <c r="T161" s="5">
        <f t="shared" ca="1" si="764"/>
        <v>0</v>
      </c>
      <c r="U161" s="5">
        <f t="shared" ca="1" si="765"/>
        <v>0</v>
      </c>
      <c r="V161" s="5">
        <f t="shared" ca="1" si="766"/>
        <v>0</v>
      </c>
      <c r="W161" s="5">
        <f t="shared" ca="1" si="767"/>
        <v>0</v>
      </c>
      <c r="X161" s="5">
        <f t="shared" ca="1" si="768"/>
        <v>0</v>
      </c>
      <c r="Y161" s="5">
        <f t="shared" ca="1" si="769"/>
        <v>0</v>
      </c>
      <c r="Z161" s="5">
        <f t="shared" ca="1" si="770"/>
        <v>0</v>
      </c>
      <c r="AA161" s="5">
        <f t="shared" ca="1" si="771"/>
        <v>0</v>
      </c>
      <c r="AB161" s="5">
        <f t="shared" ca="1" si="772"/>
        <v>0</v>
      </c>
      <c r="AC161" s="5">
        <f t="shared" ca="1" si="772"/>
        <v>0</v>
      </c>
      <c r="AD161" s="38">
        <f t="shared" ca="1" si="773"/>
        <v>0</v>
      </c>
      <c r="AE161" s="38">
        <f t="shared" ca="1" si="774"/>
        <v>0</v>
      </c>
      <c r="AF161" s="38">
        <f t="shared" ca="1" si="775"/>
        <v>0</v>
      </c>
      <c r="AG161" s="38">
        <f t="shared" ca="1" si="776"/>
        <v>0</v>
      </c>
      <c r="AH161" s="38">
        <f t="shared" ca="1" si="777"/>
        <v>0</v>
      </c>
      <c r="AI161" s="38">
        <f t="shared" ca="1" si="778"/>
        <v>0</v>
      </c>
      <c r="AJ161" s="38">
        <f t="shared" ca="1" si="779"/>
        <v>0</v>
      </c>
      <c r="AK161" s="38">
        <f t="shared" ca="1" si="780"/>
        <v>0</v>
      </c>
      <c r="AL161" s="34">
        <f t="shared" ca="1" si="781"/>
        <v>49.834181866666661</v>
      </c>
      <c r="AM161" s="34">
        <f t="shared" ca="1" si="782"/>
        <v>49.834181866666661</v>
      </c>
      <c r="AN161" s="25">
        <f t="shared" ca="1" si="783"/>
        <v>0</v>
      </c>
      <c r="AO161" s="35">
        <f t="shared" ca="1" si="784"/>
        <v>271.76600000000002</v>
      </c>
      <c r="AP161" s="35">
        <f t="shared" ca="1" si="785"/>
        <v>271.76600000000002</v>
      </c>
      <c r="AQ161" s="47">
        <f t="shared" ca="1" si="786"/>
        <v>0</v>
      </c>
      <c r="AR161" s="35">
        <f t="shared" ca="1" si="629"/>
        <v>50.1</v>
      </c>
      <c r="AS161" s="35">
        <f t="shared" ca="1" si="630"/>
        <v>50.1</v>
      </c>
      <c r="AT161" s="49">
        <f t="shared" ca="1" si="787"/>
        <v>0</v>
      </c>
      <c r="AU161" s="5"/>
      <c r="AV161" s="5">
        <f t="shared" ca="1" si="845"/>
        <v>0</v>
      </c>
      <c r="AW161" s="5">
        <f t="shared" ca="1" si="846"/>
        <v>0</v>
      </c>
      <c r="AX161" s="5">
        <f t="shared" ca="1" si="847"/>
        <v>0</v>
      </c>
      <c r="AY161" s="5">
        <f t="shared" ca="1" si="848"/>
        <v>0</v>
      </c>
      <c r="AZ161" s="5">
        <f t="shared" ca="1" si="849"/>
        <v>0</v>
      </c>
      <c r="BA161" s="5">
        <f t="shared" ca="1" si="850"/>
        <v>0</v>
      </c>
      <c r="BB161" s="5">
        <f t="shared" ca="1" si="851"/>
        <v>0</v>
      </c>
      <c r="BC161" s="5">
        <f t="shared" ca="1" si="852"/>
        <v>0</v>
      </c>
      <c r="BD161" s="5">
        <f t="shared" ca="1" si="853"/>
        <v>0</v>
      </c>
      <c r="BE161" s="5">
        <f t="shared" ca="1" si="854"/>
        <v>0</v>
      </c>
      <c r="BF161" s="5">
        <f t="shared" ca="1" si="855"/>
        <v>0</v>
      </c>
      <c r="BG161" s="5">
        <f t="shared" ca="1" si="856"/>
        <v>0</v>
      </c>
      <c r="BH161" s="5">
        <f t="shared" ca="1" si="788"/>
        <v>0</v>
      </c>
      <c r="BI161" s="5">
        <f t="shared" ca="1" si="789"/>
        <v>0</v>
      </c>
      <c r="BJ161" s="5">
        <f t="shared" ca="1" si="790"/>
        <v>0</v>
      </c>
      <c r="BK161" s="5">
        <f t="shared" ca="1" si="791"/>
        <v>0</v>
      </c>
      <c r="BL161" s="5">
        <f t="shared" ca="1" si="792"/>
        <v>0</v>
      </c>
      <c r="BM161" s="5">
        <f t="shared" ca="1" si="793"/>
        <v>0</v>
      </c>
      <c r="BN161" s="5">
        <f t="shared" ca="1" si="794"/>
        <v>0</v>
      </c>
      <c r="BO161" s="5">
        <f t="shared" ca="1" si="795"/>
        <v>0</v>
      </c>
      <c r="BP161" s="5">
        <f t="shared" ca="1" si="796"/>
        <v>0</v>
      </c>
      <c r="BQ161" s="5">
        <f t="shared" ca="1" si="797"/>
        <v>0</v>
      </c>
      <c r="BR161" s="5">
        <f t="shared" ca="1" si="798"/>
        <v>0</v>
      </c>
      <c r="BS161" s="5">
        <f t="shared" ca="1" si="798"/>
        <v>0</v>
      </c>
      <c r="BT161" s="38">
        <f t="shared" ca="1" si="799"/>
        <v>0</v>
      </c>
      <c r="BU161" s="38">
        <f t="shared" ca="1" si="800"/>
        <v>0</v>
      </c>
      <c r="BV161" s="38">
        <f t="shared" ca="1" si="801"/>
        <v>0</v>
      </c>
      <c r="BW161" s="38">
        <f t="shared" ca="1" si="802"/>
        <v>0</v>
      </c>
      <c r="BX161" s="38">
        <f t="shared" ca="1" si="803"/>
        <v>0</v>
      </c>
      <c r="BY161" s="38">
        <f t="shared" ca="1" si="804"/>
        <v>0</v>
      </c>
      <c r="BZ161" s="38">
        <f t="shared" ca="1" si="805"/>
        <v>0</v>
      </c>
      <c r="CA161" s="20">
        <f t="shared" ca="1" si="806"/>
        <v>0</v>
      </c>
      <c r="CB161" s="34">
        <f t="shared" ca="1" si="857"/>
        <v>59.070304000000007</v>
      </c>
      <c r="CC161" s="34">
        <f t="shared" ca="1" si="858"/>
        <v>59.070304000000007</v>
      </c>
      <c r="CD161" s="25">
        <f t="shared" ca="1" si="807"/>
        <v>0</v>
      </c>
      <c r="CE161" s="35">
        <f t="shared" ca="1" si="808"/>
        <v>321.83100000000002</v>
      </c>
      <c r="CF161" s="35">
        <f t="shared" ca="1" si="809"/>
        <v>321.83100000000002</v>
      </c>
      <c r="CG161" s="47">
        <f t="shared" ca="1" si="810"/>
        <v>0</v>
      </c>
      <c r="CJ161" s="5">
        <f t="shared" ca="1" si="874"/>
        <v>54</v>
      </c>
      <c r="CK161" s="5">
        <f t="shared" ca="1" si="875"/>
        <v>52</v>
      </c>
      <c r="CL161" s="66">
        <f t="shared" ca="1" si="811"/>
        <v>3.703703703703709E-2</v>
      </c>
      <c r="CO161" s="5">
        <f t="shared" ca="1" si="740"/>
        <v>295891</v>
      </c>
      <c r="CP161" s="5">
        <f t="shared" ca="1" si="740"/>
        <v>4816.62</v>
      </c>
      <c r="CQ161" s="5">
        <f t="shared" ca="1" si="740"/>
        <v>89623.5</v>
      </c>
      <c r="CR161" s="5">
        <f t="shared" ca="1" si="740"/>
        <v>53091.8</v>
      </c>
      <c r="CS161" s="5">
        <f t="shared" ca="1" si="740"/>
        <v>0</v>
      </c>
      <c r="CT161" s="5">
        <f t="shared" ca="1" si="740"/>
        <v>0</v>
      </c>
      <c r="CU161" s="5">
        <f t="shared" ca="1" si="740"/>
        <v>0</v>
      </c>
      <c r="CV161" s="5">
        <f t="shared" ca="1" si="740"/>
        <v>66541.399999999994</v>
      </c>
      <c r="CW161" s="5">
        <f t="shared" ca="1" si="740"/>
        <v>81817.899999999994</v>
      </c>
      <c r="CX161" s="5">
        <f t="shared" ca="1" si="740"/>
        <v>0</v>
      </c>
      <c r="CY161" s="5">
        <f t="shared" ca="1" si="740"/>
        <v>0</v>
      </c>
      <c r="CZ161" s="5">
        <f t="shared" ca="1" si="740"/>
        <v>0</v>
      </c>
      <c r="DA161" s="5"/>
      <c r="DB161" s="5">
        <f t="shared" ca="1" si="741"/>
        <v>1116.8900000000001</v>
      </c>
      <c r="DC161" s="5">
        <f t="shared" ca="1" si="741"/>
        <v>0</v>
      </c>
      <c r="DD161" s="5">
        <f t="shared" ca="1" si="741"/>
        <v>0</v>
      </c>
      <c r="DE161" s="5">
        <f t="shared" ca="1" si="741"/>
        <v>0</v>
      </c>
      <c r="DF161" s="5">
        <f t="shared" ca="1" si="741"/>
        <v>0</v>
      </c>
      <c r="DG161" s="5">
        <f t="shared" ca="1" si="741"/>
        <v>0</v>
      </c>
      <c r="DH161" s="5">
        <f t="shared" ca="1" si="741"/>
        <v>1116.8900000000001</v>
      </c>
      <c r="DI161" s="5">
        <f t="shared" ca="1" si="741"/>
        <v>0</v>
      </c>
      <c r="DJ161" s="5">
        <f t="shared" ca="1" si="741"/>
        <v>0</v>
      </c>
      <c r="DK161" s="5">
        <f t="shared" ca="1" si="741"/>
        <v>0</v>
      </c>
      <c r="DL161" s="5">
        <f t="shared" ca="1" si="741"/>
        <v>0</v>
      </c>
      <c r="DM161" s="5">
        <f t="shared" ca="1" si="741"/>
        <v>0</v>
      </c>
      <c r="DN161" s="5"/>
      <c r="DO161" s="5">
        <f t="shared" ca="1" si="746"/>
        <v>271.76600000000002</v>
      </c>
      <c r="DP161" s="5">
        <f t="shared" ca="1" si="746"/>
        <v>3.81203</v>
      </c>
      <c r="DQ161" s="5">
        <f t="shared" ca="1" si="746"/>
        <v>131.71199999999999</v>
      </c>
      <c r="DR161" s="5">
        <f t="shared" ca="1" si="746"/>
        <v>56.432299999999998</v>
      </c>
      <c r="DS161" s="5">
        <f t="shared" ca="1" si="746"/>
        <v>0</v>
      </c>
      <c r="DT161" s="5">
        <f t="shared" ca="1" si="746"/>
        <v>0</v>
      </c>
      <c r="DU161" s="5">
        <f t="shared" ca="1" si="746"/>
        <v>7.2021899999999999</v>
      </c>
      <c r="DV161" s="5">
        <f t="shared" ca="1" si="746"/>
        <v>72.608500000000006</v>
      </c>
      <c r="DW161" s="5"/>
      <c r="DX161" s="20">
        <f t="shared" ca="1" si="812"/>
        <v>49.834181866666661</v>
      </c>
      <c r="DY161" s="20">
        <f t="shared" ca="1" si="813"/>
        <v>0.73041366400000007</v>
      </c>
      <c r="DZ161" s="20">
        <f t="shared" ca="1" si="814"/>
        <v>13.590905866666667</v>
      </c>
      <c r="EA161" s="20">
        <f t="shared" ca="1" si="815"/>
        <v>8.0510765155555557</v>
      </c>
      <c r="EB161" s="20">
        <f t="shared" ca="1" si="816"/>
        <v>0</v>
      </c>
      <c r="EC161" s="20">
        <f t="shared" ca="1" si="817"/>
        <v>0</v>
      </c>
      <c r="ED161" s="20">
        <f t="shared" ca="1" si="818"/>
        <v>4.9639555555555566</v>
      </c>
      <c r="EE161" s="20">
        <f t="shared" ca="1" si="819"/>
        <v>10.090633635555555</v>
      </c>
      <c r="EF161" s="20">
        <f t="shared" ca="1" si="820"/>
        <v>12.407229991111111</v>
      </c>
      <c r="EG161" s="20">
        <f t="shared" ca="1" si="821"/>
        <v>0</v>
      </c>
      <c r="EH161" s="20">
        <f t="shared" ca="1" si="822"/>
        <v>0</v>
      </c>
      <c r="EI161" s="5"/>
      <c r="EJ161" s="5"/>
      <c r="EK161" s="5"/>
      <c r="EL161" s="5">
        <f t="shared" ca="1" si="859"/>
        <v>295891</v>
      </c>
      <c r="EM161" s="5">
        <f t="shared" ca="1" si="859"/>
        <v>4816.62</v>
      </c>
      <c r="EN161" s="5">
        <f t="shared" ca="1" si="859"/>
        <v>89623.5</v>
      </c>
      <c r="EO161" s="5">
        <f t="shared" ca="1" si="859"/>
        <v>53091.8</v>
      </c>
      <c r="EP161" s="5">
        <f t="shared" ca="1" si="859"/>
        <v>0</v>
      </c>
      <c r="EQ161" s="5">
        <f t="shared" ca="1" si="859"/>
        <v>0</v>
      </c>
      <c r="ER161" s="5">
        <f t="shared" ca="1" si="859"/>
        <v>0</v>
      </c>
      <c r="ES161" s="5">
        <f t="shared" ca="1" si="859"/>
        <v>66541.399999999994</v>
      </c>
      <c r="ET161" s="5">
        <f t="shared" ca="1" si="859"/>
        <v>81817.899999999994</v>
      </c>
      <c r="EU161" s="5">
        <f t="shared" ca="1" si="859"/>
        <v>0</v>
      </c>
      <c r="EV161" s="5">
        <f t="shared" ca="1" si="859"/>
        <v>0</v>
      </c>
      <c r="EW161" s="5">
        <f t="shared" ca="1" si="859"/>
        <v>0</v>
      </c>
      <c r="EX161" s="5"/>
      <c r="EY161" s="5">
        <f t="shared" ca="1" si="860"/>
        <v>1116.8900000000001</v>
      </c>
      <c r="EZ161" s="5">
        <f t="shared" ca="1" si="860"/>
        <v>0</v>
      </c>
      <c r="FA161" s="5">
        <f t="shared" ca="1" si="860"/>
        <v>0</v>
      </c>
      <c r="FB161" s="5">
        <f t="shared" ca="1" si="860"/>
        <v>0</v>
      </c>
      <c r="FC161" s="5">
        <f t="shared" ca="1" si="860"/>
        <v>0</v>
      </c>
      <c r="FD161" s="5">
        <f t="shared" ca="1" si="860"/>
        <v>0</v>
      </c>
      <c r="FE161" s="5">
        <f t="shared" ca="1" si="860"/>
        <v>1116.8900000000001</v>
      </c>
      <c r="FF161" s="5">
        <f t="shared" ca="1" si="860"/>
        <v>0</v>
      </c>
      <c r="FG161" s="5">
        <f t="shared" ca="1" si="860"/>
        <v>0</v>
      </c>
      <c r="FH161" s="5">
        <f t="shared" ca="1" si="860"/>
        <v>0</v>
      </c>
      <c r="FI161" s="5">
        <f t="shared" ca="1" si="860"/>
        <v>0</v>
      </c>
      <c r="FJ161" s="5">
        <f t="shared" ca="1" si="860"/>
        <v>0</v>
      </c>
      <c r="FK161" s="5"/>
      <c r="FL161" s="5">
        <f t="shared" ca="1" si="742"/>
        <v>271.76600000000002</v>
      </c>
      <c r="FM161" s="5">
        <f t="shared" ca="1" si="742"/>
        <v>3.81203</v>
      </c>
      <c r="FN161" s="5">
        <f t="shared" ca="1" si="742"/>
        <v>131.71199999999999</v>
      </c>
      <c r="FO161" s="5">
        <f t="shared" ca="1" si="742"/>
        <v>56.432299999999998</v>
      </c>
      <c r="FP161" s="5">
        <f t="shared" ca="1" si="742"/>
        <v>0</v>
      </c>
      <c r="FQ161" s="5">
        <f t="shared" ca="1" si="742"/>
        <v>0</v>
      </c>
      <c r="FR161" s="5">
        <f t="shared" ca="1" si="742"/>
        <v>7.2021899999999999</v>
      </c>
      <c r="FS161" s="5">
        <f t="shared" ca="1" si="742"/>
        <v>72.608500000000006</v>
      </c>
      <c r="FT161" s="5"/>
      <c r="FU161" s="20">
        <f t="shared" ca="1" si="823"/>
        <v>49.834181866666661</v>
      </c>
      <c r="FV161" s="20">
        <f t="shared" ca="1" si="824"/>
        <v>0.73041366400000007</v>
      </c>
      <c r="FW161" s="20">
        <f t="shared" ca="1" si="825"/>
        <v>13.590905866666667</v>
      </c>
      <c r="FX161" s="20">
        <f t="shared" ca="1" si="826"/>
        <v>8.0510765155555557</v>
      </c>
      <c r="FY161" s="20">
        <f t="shared" ca="1" si="827"/>
        <v>0</v>
      </c>
      <c r="FZ161" s="20">
        <f t="shared" ca="1" si="828"/>
        <v>0</v>
      </c>
      <c r="GA161" s="20">
        <f t="shared" ca="1" si="829"/>
        <v>4.9639555555555566</v>
      </c>
      <c r="GB161" s="20">
        <f t="shared" ca="1" si="830"/>
        <v>10.090633635555555</v>
      </c>
      <c r="GC161" s="20">
        <f t="shared" ca="1" si="831"/>
        <v>12.407229991111111</v>
      </c>
      <c r="GD161" s="20">
        <f t="shared" ca="1" si="832"/>
        <v>0</v>
      </c>
      <c r="GE161" s="20">
        <f t="shared" ca="1" si="833"/>
        <v>0</v>
      </c>
      <c r="GF161" s="5"/>
      <c r="GG161" s="5"/>
      <c r="GH161" s="5"/>
      <c r="GI161" s="5">
        <f t="shared" ca="1" si="743"/>
        <v>326820</v>
      </c>
      <c r="GJ161" s="5">
        <f t="shared" ca="1" si="743"/>
        <v>6.0210800000000004</v>
      </c>
      <c r="GK161" s="5">
        <f t="shared" ca="1" si="743"/>
        <v>129544</v>
      </c>
      <c r="GL161" s="5">
        <f t="shared" ca="1" si="743"/>
        <v>48223.9</v>
      </c>
      <c r="GM161" s="5">
        <f t="shared" ca="1" si="743"/>
        <v>0</v>
      </c>
      <c r="GN161" s="5">
        <f t="shared" ca="1" si="743"/>
        <v>687.07399999999996</v>
      </c>
      <c r="GO161" s="5">
        <f t="shared" ca="1" si="743"/>
        <v>0</v>
      </c>
      <c r="GP161" s="5">
        <f t="shared" ca="1" si="743"/>
        <v>66541.399999999994</v>
      </c>
      <c r="GQ161" s="5">
        <f t="shared" ca="1" si="743"/>
        <v>81817.899999999994</v>
      </c>
      <c r="GR161" s="5">
        <f t="shared" ca="1" si="743"/>
        <v>0</v>
      </c>
      <c r="GS161" s="5">
        <f t="shared" ca="1" si="743"/>
        <v>0</v>
      </c>
      <c r="GT161" s="5">
        <f t="shared" ca="1" si="743"/>
        <v>0</v>
      </c>
      <c r="GU161" s="5"/>
      <c r="GV161" s="5">
        <f t="shared" ca="1" si="744"/>
        <v>2139.7199999999998</v>
      </c>
      <c r="GW161" s="5">
        <f t="shared" ca="1" si="744"/>
        <v>1038.2</v>
      </c>
      <c r="GX161" s="5">
        <f t="shared" ca="1" si="744"/>
        <v>0</v>
      </c>
      <c r="GY161" s="5">
        <f t="shared" ca="1" si="744"/>
        <v>0</v>
      </c>
      <c r="GZ161" s="5">
        <f t="shared" ca="1" si="744"/>
        <v>0</v>
      </c>
      <c r="HA161" s="5">
        <f t="shared" ca="1" si="744"/>
        <v>0</v>
      </c>
      <c r="HB161" s="5">
        <f t="shared" ca="1" si="744"/>
        <v>1101.52</v>
      </c>
      <c r="HC161" s="5">
        <f t="shared" ca="1" si="744"/>
        <v>0</v>
      </c>
      <c r="HD161" s="5">
        <f t="shared" ca="1" si="744"/>
        <v>0</v>
      </c>
      <c r="HE161" s="5">
        <f t="shared" ca="1" si="744"/>
        <v>0</v>
      </c>
      <c r="HF161" s="5">
        <f t="shared" ca="1" si="744"/>
        <v>0</v>
      </c>
      <c r="HG161" s="5">
        <f t="shared" ca="1" si="744"/>
        <v>0</v>
      </c>
      <c r="HH161" s="5"/>
      <c r="HI161" s="5">
        <f t="shared" ca="1" si="747"/>
        <v>321.83100000000002</v>
      </c>
      <c r="HJ161" s="5">
        <f t="shared" ca="1" si="747"/>
        <v>6.5461400000000003</v>
      </c>
      <c r="HK161" s="5">
        <f t="shared" ca="1" si="747"/>
        <v>178.191</v>
      </c>
      <c r="HL161" s="5">
        <f t="shared" ca="1" si="747"/>
        <v>56.828899999999997</v>
      </c>
      <c r="HM161" s="5">
        <f t="shared" ca="1" si="747"/>
        <v>0</v>
      </c>
      <c r="HN161" s="5">
        <f t="shared" ca="1" si="747"/>
        <v>0.55423199999999995</v>
      </c>
      <c r="HO161" s="5">
        <f t="shared" ca="1" si="747"/>
        <v>7.1023500000000004</v>
      </c>
      <c r="HP161" s="5">
        <f t="shared" ca="1" si="747"/>
        <v>72.608500000000006</v>
      </c>
      <c r="HQ161" s="5"/>
      <c r="HR161" s="20">
        <f t="shared" ca="1" si="861"/>
        <v>59.070304000000007</v>
      </c>
      <c r="HS161" s="20">
        <f t="shared" ca="1" si="862"/>
        <v>4.6151352855537775</v>
      </c>
      <c r="HT161" s="20">
        <f t="shared" ca="1" si="863"/>
        <v>19.644627911111108</v>
      </c>
      <c r="HU161" s="20">
        <f t="shared" ca="1" si="864"/>
        <v>7.312886524444445</v>
      </c>
      <c r="HV161" s="20">
        <f t="shared" ca="1" si="865"/>
        <v>0</v>
      </c>
      <c r="HW161" s="20">
        <f t="shared" ca="1" si="866"/>
        <v>0.10419095502222223</v>
      </c>
      <c r="HX161" s="20">
        <f t="shared" ca="1" si="867"/>
        <v>4.8956444444444447</v>
      </c>
      <c r="HY161" s="20">
        <f t="shared" ca="1" si="868"/>
        <v>10.090633635555555</v>
      </c>
      <c r="HZ161" s="20">
        <f t="shared" ca="1" si="869"/>
        <v>12.407229991111111</v>
      </c>
      <c r="IA161" s="20">
        <f t="shared" ca="1" si="870"/>
        <v>0</v>
      </c>
      <c r="IB161" s="20">
        <f t="shared" ca="1" si="871"/>
        <v>0</v>
      </c>
      <c r="IC161" s="5"/>
      <c r="ID161" s="5"/>
      <c r="IE161" s="5"/>
      <c r="IF161" s="5">
        <f t="shared" ca="1" si="872"/>
        <v>326820</v>
      </c>
      <c r="IG161" s="5">
        <f t="shared" ca="1" si="872"/>
        <v>6.0210800000000004</v>
      </c>
      <c r="IH161" s="5">
        <f t="shared" ca="1" si="872"/>
        <v>129544</v>
      </c>
      <c r="II161" s="5">
        <f t="shared" ca="1" si="872"/>
        <v>48223.9</v>
      </c>
      <c r="IJ161" s="5">
        <f t="shared" ca="1" si="872"/>
        <v>0</v>
      </c>
      <c r="IK161" s="5">
        <f t="shared" ca="1" si="872"/>
        <v>687.07399999999996</v>
      </c>
      <c r="IL161" s="5">
        <f t="shared" ca="1" si="872"/>
        <v>0</v>
      </c>
      <c r="IM161" s="5">
        <f t="shared" ca="1" si="872"/>
        <v>66541.399999999994</v>
      </c>
      <c r="IN161" s="5">
        <f t="shared" ca="1" si="872"/>
        <v>81817.899999999994</v>
      </c>
      <c r="IO161" s="5">
        <f t="shared" ca="1" si="872"/>
        <v>0</v>
      </c>
      <c r="IP161" s="5">
        <f t="shared" ca="1" si="872"/>
        <v>0</v>
      </c>
      <c r="IQ161" s="5">
        <f t="shared" ca="1" si="872"/>
        <v>0</v>
      </c>
      <c r="IR161" s="5"/>
      <c r="IS161" s="5">
        <f t="shared" ca="1" si="873"/>
        <v>2139.7199999999998</v>
      </c>
      <c r="IT161" s="5">
        <f t="shared" ca="1" si="873"/>
        <v>1038.2</v>
      </c>
      <c r="IU161" s="5">
        <f t="shared" ca="1" si="873"/>
        <v>0</v>
      </c>
      <c r="IV161" s="5">
        <f t="shared" ca="1" si="873"/>
        <v>0</v>
      </c>
      <c r="IW161" s="5">
        <f t="shared" ca="1" si="873"/>
        <v>0</v>
      </c>
      <c r="IX161" s="5">
        <f t="shared" ca="1" si="873"/>
        <v>0</v>
      </c>
      <c r="IY161" s="5">
        <f t="shared" ca="1" si="873"/>
        <v>1101.52</v>
      </c>
      <c r="IZ161" s="5">
        <f t="shared" ca="1" si="873"/>
        <v>0</v>
      </c>
      <c r="JA161" s="5">
        <f t="shared" ca="1" si="873"/>
        <v>0</v>
      </c>
      <c r="JB161" s="5">
        <f t="shared" ca="1" si="873"/>
        <v>0</v>
      </c>
      <c r="JC161" s="5">
        <f t="shared" ca="1" si="873"/>
        <v>0</v>
      </c>
      <c r="JD161" s="5">
        <f t="shared" ca="1" si="873"/>
        <v>0</v>
      </c>
      <c r="JE161" s="5"/>
      <c r="JF161" s="5">
        <f t="shared" ca="1" si="745"/>
        <v>321.83100000000002</v>
      </c>
      <c r="JG161" s="5">
        <f t="shared" ca="1" si="745"/>
        <v>6.5461400000000003</v>
      </c>
      <c r="JH161" s="5">
        <f t="shared" ca="1" si="745"/>
        <v>178.191</v>
      </c>
      <c r="JI161" s="5">
        <f t="shared" ca="1" si="745"/>
        <v>56.828899999999997</v>
      </c>
      <c r="JJ161" s="5">
        <f t="shared" ca="1" si="745"/>
        <v>0</v>
      </c>
      <c r="JK161" s="5">
        <f t="shared" ca="1" si="745"/>
        <v>0.55423199999999995</v>
      </c>
      <c r="JL161" s="5">
        <f t="shared" ca="1" si="745"/>
        <v>7.1023500000000004</v>
      </c>
      <c r="JM161" s="5">
        <f t="shared" ca="1" si="745"/>
        <v>72.608500000000006</v>
      </c>
      <c r="JN161" s="5"/>
      <c r="JO161" s="20">
        <f t="shared" ca="1" si="834"/>
        <v>59.070304000000007</v>
      </c>
      <c r="JP161" s="20">
        <f t="shared" ca="1" si="835"/>
        <v>4.6151352855537775</v>
      </c>
      <c r="JQ161" s="20">
        <f t="shared" ca="1" si="836"/>
        <v>19.644627911111108</v>
      </c>
      <c r="JR161" s="20">
        <f t="shared" ca="1" si="837"/>
        <v>7.312886524444445</v>
      </c>
      <c r="JS161" s="20">
        <f t="shared" ca="1" si="838"/>
        <v>0</v>
      </c>
      <c r="JT161" s="20">
        <f t="shared" ca="1" si="839"/>
        <v>0.10419095502222223</v>
      </c>
      <c r="JU161" s="20">
        <f t="shared" ca="1" si="840"/>
        <v>4.8956444444444447</v>
      </c>
      <c r="JV161" s="20">
        <f t="shared" ca="1" si="841"/>
        <v>10.090633635555555</v>
      </c>
      <c r="JW161" s="20">
        <f t="shared" ca="1" si="842"/>
        <v>12.407229991111111</v>
      </c>
      <c r="JX161" s="20">
        <f t="shared" ca="1" si="843"/>
        <v>0</v>
      </c>
      <c r="JY161" s="20">
        <f t="shared" ca="1" si="844"/>
        <v>0</v>
      </c>
    </row>
    <row r="162" spans="1:285" ht="15" customHeight="1" x14ac:dyDescent="0.25">
      <c r="A162" s="5">
        <f>IF('Old Results'!E142='New Results'!E142,'New Results'!E142,"0")</f>
        <v>22500</v>
      </c>
      <c r="B162" s="5">
        <f t="shared" si="750"/>
        <v>100</v>
      </c>
      <c r="C162" s="28">
        <f t="shared" si="748"/>
        <v>141</v>
      </c>
      <c r="D162" s="43">
        <f>'Old Results'!C142</f>
        <v>1010306</v>
      </c>
      <c r="E162" s="43">
        <f>'New Results'!C142</f>
        <v>1010306</v>
      </c>
      <c r="F162" s="5">
        <f t="shared" ca="1" si="751"/>
        <v>0</v>
      </c>
      <c r="G162" s="5">
        <f t="shared" ca="1" si="752"/>
        <v>0</v>
      </c>
      <c r="H162" s="5">
        <f t="shared" ca="1" si="753"/>
        <v>0</v>
      </c>
      <c r="I162" s="5">
        <f t="shared" ca="1" si="754"/>
        <v>0</v>
      </c>
      <c r="J162" s="5">
        <f t="shared" ca="1" si="755"/>
        <v>0</v>
      </c>
      <c r="K162" s="5">
        <f t="shared" ca="1" si="756"/>
        <v>0</v>
      </c>
      <c r="L162" s="5">
        <f t="shared" ca="1" si="757"/>
        <v>0</v>
      </c>
      <c r="M162" s="5">
        <f t="shared" ca="1" si="758"/>
        <v>0</v>
      </c>
      <c r="N162" s="5">
        <f t="shared" ca="1" si="759"/>
        <v>0</v>
      </c>
      <c r="O162" s="5">
        <f t="shared" ca="1" si="760"/>
        <v>0</v>
      </c>
      <c r="P162" s="5">
        <f t="shared" ca="1" si="761"/>
        <v>0</v>
      </c>
      <c r="Q162" s="5">
        <f t="shared" ca="1" si="761"/>
        <v>0</v>
      </c>
      <c r="R162" s="5">
        <f t="shared" ca="1" si="762"/>
        <v>0</v>
      </c>
      <c r="S162" s="5">
        <f t="shared" ca="1" si="763"/>
        <v>0</v>
      </c>
      <c r="T162" s="5">
        <f t="shared" ca="1" si="764"/>
        <v>0</v>
      </c>
      <c r="U162" s="5">
        <f t="shared" ca="1" si="765"/>
        <v>0</v>
      </c>
      <c r="V162" s="5">
        <f t="shared" ca="1" si="766"/>
        <v>0</v>
      </c>
      <c r="W162" s="5">
        <f t="shared" ca="1" si="767"/>
        <v>0</v>
      </c>
      <c r="X162" s="5">
        <f t="shared" ca="1" si="768"/>
        <v>0</v>
      </c>
      <c r="Y162" s="5">
        <f t="shared" ca="1" si="769"/>
        <v>0</v>
      </c>
      <c r="Z162" s="5">
        <f t="shared" ca="1" si="770"/>
        <v>0</v>
      </c>
      <c r="AA162" s="5">
        <f t="shared" ca="1" si="771"/>
        <v>0</v>
      </c>
      <c r="AB162" s="5">
        <f t="shared" ca="1" si="772"/>
        <v>0</v>
      </c>
      <c r="AC162" s="5">
        <f t="shared" ca="1" si="772"/>
        <v>0</v>
      </c>
      <c r="AD162" s="38">
        <f t="shared" ca="1" si="773"/>
        <v>0</v>
      </c>
      <c r="AE162" s="38">
        <f t="shared" ca="1" si="774"/>
        <v>0</v>
      </c>
      <c r="AF162" s="38">
        <f t="shared" ca="1" si="775"/>
        <v>0</v>
      </c>
      <c r="AG162" s="38">
        <f t="shared" ca="1" si="776"/>
        <v>0</v>
      </c>
      <c r="AH162" s="38">
        <f t="shared" ca="1" si="777"/>
        <v>0</v>
      </c>
      <c r="AI162" s="38">
        <f t="shared" ca="1" si="778"/>
        <v>0</v>
      </c>
      <c r="AJ162" s="38">
        <f t="shared" ca="1" si="779"/>
        <v>0</v>
      </c>
      <c r="AK162" s="38">
        <f t="shared" ca="1" si="780"/>
        <v>0</v>
      </c>
      <c r="AL162" s="34">
        <f t="shared" ca="1" si="781"/>
        <v>39.533301333333334</v>
      </c>
      <c r="AM162" s="34">
        <f t="shared" ca="1" si="782"/>
        <v>39.533301333333334</v>
      </c>
      <c r="AN162" s="25">
        <f t="shared" ca="1" si="783"/>
        <v>0</v>
      </c>
      <c r="AO162" s="35">
        <f t="shared" ca="1" si="784"/>
        <v>181.286</v>
      </c>
      <c r="AP162" s="35">
        <f t="shared" ca="1" si="785"/>
        <v>181.286</v>
      </c>
      <c r="AQ162" s="47">
        <f t="shared" ca="1" si="786"/>
        <v>0</v>
      </c>
      <c r="AR162" s="35">
        <f t="shared" ca="1" si="629"/>
        <v>-17.2</v>
      </c>
      <c r="AS162" s="35">
        <f t="shared" ca="1" si="630"/>
        <v>-17.2</v>
      </c>
      <c r="AT162" s="49">
        <f t="shared" ca="1" si="787"/>
        <v>0</v>
      </c>
      <c r="AU162" s="5"/>
      <c r="AV162" s="5">
        <f t="shared" ca="1" si="845"/>
        <v>0</v>
      </c>
      <c r="AW162" s="5">
        <f t="shared" ca="1" si="846"/>
        <v>0</v>
      </c>
      <c r="AX162" s="5">
        <f t="shared" ca="1" si="847"/>
        <v>0</v>
      </c>
      <c r="AY162" s="5">
        <f t="shared" ca="1" si="848"/>
        <v>0</v>
      </c>
      <c r="AZ162" s="5">
        <f t="shared" ca="1" si="849"/>
        <v>0</v>
      </c>
      <c r="BA162" s="5">
        <f t="shared" ca="1" si="850"/>
        <v>0</v>
      </c>
      <c r="BB162" s="5">
        <f t="shared" ca="1" si="851"/>
        <v>0</v>
      </c>
      <c r="BC162" s="5">
        <f t="shared" ca="1" si="852"/>
        <v>0</v>
      </c>
      <c r="BD162" s="5">
        <f t="shared" ca="1" si="853"/>
        <v>0</v>
      </c>
      <c r="BE162" s="5">
        <f t="shared" ca="1" si="854"/>
        <v>0</v>
      </c>
      <c r="BF162" s="5">
        <f t="shared" ca="1" si="855"/>
        <v>0</v>
      </c>
      <c r="BG162" s="5">
        <f t="shared" ca="1" si="856"/>
        <v>0</v>
      </c>
      <c r="BH162" s="5">
        <f t="shared" ca="1" si="788"/>
        <v>0</v>
      </c>
      <c r="BI162" s="5">
        <f t="shared" ca="1" si="789"/>
        <v>0</v>
      </c>
      <c r="BJ162" s="5">
        <f t="shared" ca="1" si="790"/>
        <v>0</v>
      </c>
      <c r="BK162" s="5">
        <f t="shared" ca="1" si="791"/>
        <v>0</v>
      </c>
      <c r="BL162" s="5">
        <f t="shared" ca="1" si="792"/>
        <v>0</v>
      </c>
      <c r="BM162" s="5">
        <f t="shared" ca="1" si="793"/>
        <v>0</v>
      </c>
      <c r="BN162" s="5">
        <f t="shared" ca="1" si="794"/>
        <v>0</v>
      </c>
      <c r="BO162" s="5">
        <f t="shared" ca="1" si="795"/>
        <v>0</v>
      </c>
      <c r="BP162" s="5">
        <f t="shared" ca="1" si="796"/>
        <v>0</v>
      </c>
      <c r="BQ162" s="5">
        <f t="shared" ca="1" si="797"/>
        <v>0</v>
      </c>
      <c r="BR162" s="5">
        <f t="shared" ca="1" si="798"/>
        <v>0</v>
      </c>
      <c r="BS162" s="5">
        <f t="shared" ca="1" si="798"/>
        <v>0</v>
      </c>
      <c r="BT162" s="38">
        <f t="shared" ca="1" si="799"/>
        <v>0</v>
      </c>
      <c r="BU162" s="38">
        <f t="shared" ca="1" si="800"/>
        <v>0</v>
      </c>
      <c r="BV162" s="38">
        <f t="shared" ca="1" si="801"/>
        <v>0</v>
      </c>
      <c r="BW162" s="38">
        <f t="shared" ca="1" si="802"/>
        <v>0</v>
      </c>
      <c r="BX162" s="38">
        <f t="shared" ca="1" si="803"/>
        <v>0</v>
      </c>
      <c r="BY162" s="38">
        <f t="shared" ca="1" si="804"/>
        <v>0</v>
      </c>
      <c r="BZ162" s="38">
        <f t="shared" ca="1" si="805"/>
        <v>0</v>
      </c>
      <c r="CA162" s="20">
        <f t="shared" ca="1" si="806"/>
        <v>0</v>
      </c>
      <c r="CB162" s="34">
        <f t="shared" ca="1" si="857"/>
        <v>38.583009422222219</v>
      </c>
      <c r="CC162" s="34">
        <f t="shared" ca="1" si="858"/>
        <v>38.583009422222219</v>
      </c>
      <c r="CD162" s="25">
        <f t="shared" ca="1" si="807"/>
        <v>0</v>
      </c>
      <c r="CE162" s="35">
        <f t="shared" ca="1" si="808"/>
        <v>164.06200000000001</v>
      </c>
      <c r="CF162" s="35">
        <f t="shared" ca="1" si="809"/>
        <v>164.06200000000001</v>
      </c>
      <c r="CG162" s="47">
        <f t="shared" ca="1" si="810"/>
        <v>0</v>
      </c>
      <c r="CJ162" s="5">
        <f t="shared" ca="1" si="874"/>
        <v>62</v>
      </c>
      <c r="CK162" s="5">
        <f t="shared" ca="1" si="875"/>
        <v>56</v>
      </c>
      <c r="CL162" s="66">
        <f t="shared" ca="1" si="811"/>
        <v>9.6774193548387122E-2</v>
      </c>
      <c r="CO162" s="5">
        <f t="shared" ca="1" si="740"/>
        <v>222940</v>
      </c>
      <c r="CP162" s="5">
        <f t="shared" ca="1" si="740"/>
        <v>9318.8700000000008</v>
      </c>
      <c r="CQ162" s="5">
        <f t="shared" ca="1" si="740"/>
        <v>26669.4</v>
      </c>
      <c r="CR162" s="5">
        <f t="shared" ca="1" si="740"/>
        <v>39505.9</v>
      </c>
      <c r="CS162" s="5">
        <f t="shared" ca="1" si="740"/>
        <v>0</v>
      </c>
      <c r="CT162" s="5">
        <f t="shared" ca="1" si="740"/>
        <v>0</v>
      </c>
      <c r="CU162" s="5">
        <f t="shared" ca="1" si="740"/>
        <v>0</v>
      </c>
      <c r="CV162" s="5">
        <f t="shared" ca="1" si="740"/>
        <v>65628.2</v>
      </c>
      <c r="CW162" s="5">
        <f t="shared" ca="1" si="740"/>
        <v>81817.899999999994</v>
      </c>
      <c r="CX162" s="5">
        <f t="shared" ca="1" si="740"/>
        <v>0</v>
      </c>
      <c r="CY162" s="5">
        <f t="shared" ca="1" si="740"/>
        <v>0</v>
      </c>
      <c r="CZ162" s="5">
        <f t="shared" ca="1" si="740"/>
        <v>0</v>
      </c>
      <c r="DA162" s="5"/>
      <c r="DB162" s="5">
        <f t="shared" ca="1" si="741"/>
        <v>1288.28</v>
      </c>
      <c r="DC162" s="5">
        <f t="shared" ca="1" si="741"/>
        <v>0</v>
      </c>
      <c r="DD162" s="5">
        <f t="shared" ca="1" si="741"/>
        <v>0</v>
      </c>
      <c r="DE162" s="5">
        <f t="shared" ca="1" si="741"/>
        <v>0</v>
      </c>
      <c r="DF162" s="5">
        <f t="shared" ca="1" si="741"/>
        <v>0</v>
      </c>
      <c r="DG162" s="5">
        <f t="shared" ca="1" si="741"/>
        <v>0</v>
      </c>
      <c r="DH162" s="5">
        <f t="shared" ca="1" si="741"/>
        <v>1288.28</v>
      </c>
      <c r="DI162" s="5">
        <f t="shared" ca="1" si="741"/>
        <v>0</v>
      </c>
      <c r="DJ162" s="5">
        <f t="shared" ca="1" si="741"/>
        <v>0</v>
      </c>
      <c r="DK162" s="5">
        <f t="shared" ca="1" si="741"/>
        <v>0</v>
      </c>
      <c r="DL162" s="5">
        <f t="shared" ca="1" si="741"/>
        <v>0</v>
      </c>
      <c r="DM162" s="5">
        <f t="shared" ca="1" si="741"/>
        <v>0</v>
      </c>
      <c r="DN162" s="5"/>
      <c r="DO162" s="5">
        <f t="shared" ca="1" si="746"/>
        <v>181.286</v>
      </c>
      <c r="DP162" s="5">
        <f t="shared" ca="1" si="746"/>
        <v>7.1974600000000004</v>
      </c>
      <c r="DQ162" s="5">
        <f t="shared" ca="1" si="746"/>
        <v>52.244100000000003</v>
      </c>
      <c r="DR162" s="5">
        <f t="shared" ca="1" si="746"/>
        <v>42.5627</v>
      </c>
      <c r="DS162" s="5">
        <f t="shared" ca="1" si="746"/>
        <v>0</v>
      </c>
      <c r="DT162" s="5">
        <f t="shared" ca="1" si="746"/>
        <v>0</v>
      </c>
      <c r="DU162" s="5">
        <f t="shared" ca="1" si="746"/>
        <v>8.2481500000000008</v>
      </c>
      <c r="DV162" s="5">
        <f t="shared" ca="1" si="746"/>
        <v>71.033500000000004</v>
      </c>
      <c r="DW162" s="5"/>
      <c r="DX162" s="20">
        <f t="shared" ca="1" si="812"/>
        <v>39.533301333333334</v>
      </c>
      <c r="DY162" s="20">
        <f t="shared" ca="1" si="813"/>
        <v>1.4131548640000002</v>
      </c>
      <c r="DZ162" s="20">
        <f t="shared" ca="1" si="814"/>
        <v>4.0442663466666673</v>
      </c>
      <c r="EA162" s="20">
        <f t="shared" ca="1" si="815"/>
        <v>5.9908502577777787</v>
      </c>
      <c r="EB162" s="20">
        <f t="shared" ca="1" si="816"/>
        <v>0</v>
      </c>
      <c r="EC162" s="20">
        <f t="shared" ca="1" si="817"/>
        <v>0</v>
      </c>
      <c r="ED162" s="20">
        <f t="shared" ca="1" si="818"/>
        <v>5.7256888888888886</v>
      </c>
      <c r="EE162" s="20">
        <f t="shared" ca="1" si="819"/>
        <v>9.9521519288888882</v>
      </c>
      <c r="EF162" s="20">
        <f t="shared" ca="1" si="820"/>
        <v>12.407229991111111</v>
      </c>
      <c r="EG162" s="20">
        <f t="shared" ca="1" si="821"/>
        <v>0</v>
      </c>
      <c r="EH162" s="20">
        <f t="shared" ca="1" si="822"/>
        <v>0</v>
      </c>
      <c r="EI162" s="5"/>
      <c r="EJ162" s="5"/>
      <c r="EK162" s="5"/>
      <c r="EL162" s="5">
        <f t="shared" ca="1" si="859"/>
        <v>222940</v>
      </c>
      <c r="EM162" s="5">
        <f t="shared" ca="1" si="859"/>
        <v>9318.8700000000008</v>
      </c>
      <c r="EN162" s="5">
        <f t="shared" ca="1" si="859"/>
        <v>26669.4</v>
      </c>
      <c r="EO162" s="5">
        <f t="shared" ca="1" si="859"/>
        <v>39505.9</v>
      </c>
      <c r="EP162" s="5">
        <f t="shared" ca="1" si="859"/>
        <v>0</v>
      </c>
      <c r="EQ162" s="5">
        <f t="shared" ca="1" si="859"/>
        <v>0</v>
      </c>
      <c r="ER162" s="5">
        <f t="shared" ca="1" si="859"/>
        <v>0</v>
      </c>
      <c r="ES162" s="5">
        <f t="shared" ca="1" si="859"/>
        <v>65628.2</v>
      </c>
      <c r="ET162" s="5">
        <f t="shared" ca="1" si="859"/>
        <v>81817.899999999994</v>
      </c>
      <c r="EU162" s="5">
        <f t="shared" ca="1" si="859"/>
        <v>0</v>
      </c>
      <c r="EV162" s="5">
        <f t="shared" ca="1" si="859"/>
        <v>0</v>
      </c>
      <c r="EW162" s="5">
        <f t="shared" ca="1" si="859"/>
        <v>0</v>
      </c>
      <c r="EX162" s="5"/>
      <c r="EY162" s="5">
        <f t="shared" ca="1" si="860"/>
        <v>1288.28</v>
      </c>
      <c r="EZ162" s="5">
        <f t="shared" ca="1" si="860"/>
        <v>0</v>
      </c>
      <c r="FA162" s="5">
        <f t="shared" ca="1" si="860"/>
        <v>0</v>
      </c>
      <c r="FB162" s="5">
        <f t="shared" ca="1" si="860"/>
        <v>0</v>
      </c>
      <c r="FC162" s="5">
        <f t="shared" ca="1" si="860"/>
        <v>0</v>
      </c>
      <c r="FD162" s="5">
        <f t="shared" ca="1" si="860"/>
        <v>0</v>
      </c>
      <c r="FE162" s="5">
        <f t="shared" ca="1" si="860"/>
        <v>1288.28</v>
      </c>
      <c r="FF162" s="5">
        <f t="shared" ca="1" si="860"/>
        <v>0</v>
      </c>
      <c r="FG162" s="5">
        <f t="shared" ca="1" si="860"/>
        <v>0</v>
      </c>
      <c r="FH162" s="5">
        <f t="shared" ca="1" si="860"/>
        <v>0</v>
      </c>
      <c r="FI162" s="5">
        <f t="shared" ca="1" si="860"/>
        <v>0</v>
      </c>
      <c r="FJ162" s="5">
        <f t="shared" ca="1" si="860"/>
        <v>0</v>
      </c>
      <c r="FK162" s="5"/>
      <c r="FL162" s="5">
        <f t="shared" ca="1" si="742"/>
        <v>181.286</v>
      </c>
      <c r="FM162" s="5">
        <f t="shared" ca="1" si="742"/>
        <v>7.1974600000000004</v>
      </c>
      <c r="FN162" s="5">
        <f t="shared" ca="1" si="742"/>
        <v>52.244100000000003</v>
      </c>
      <c r="FO162" s="5">
        <f t="shared" ca="1" si="742"/>
        <v>42.5627</v>
      </c>
      <c r="FP162" s="5">
        <f t="shared" ca="1" si="742"/>
        <v>0</v>
      </c>
      <c r="FQ162" s="5">
        <f t="shared" ca="1" si="742"/>
        <v>0</v>
      </c>
      <c r="FR162" s="5">
        <f t="shared" ca="1" si="742"/>
        <v>8.2481500000000008</v>
      </c>
      <c r="FS162" s="5">
        <f t="shared" ca="1" si="742"/>
        <v>71.033500000000004</v>
      </c>
      <c r="FT162" s="5"/>
      <c r="FU162" s="20">
        <f t="shared" ca="1" si="823"/>
        <v>39.533301333333334</v>
      </c>
      <c r="FV162" s="20">
        <f t="shared" ca="1" si="824"/>
        <v>1.4131548640000002</v>
      </c>
      <c r="FW162" s="20">
        <f t="shared" ca="1" si="825"/>
        <v>4.0442663466666673</v>
      </c>
      <c r="FX162" s="20">
        <f t="shared" ca="1" si="826"/>
        <v>5.9908502577777787</v>
      </c>
      <c r="FY162" s="20">
        <f t="shared" ca="1" si="827"/>
        <v>0</v>
      </c>
      <c r="FZ162" s="20">
        <f t="shared" ca="1" si="828"/>
        <v>0</v>
      </c>
      <c r="GA162" s="20">
        <f t="shared" ca="1" si="829"/>
        <v>5.7256888888888886</v>
      </c>
      <c r="GB162" s="20">
        <f t="shared" ca="1" si="830"/>
        <v>9.9521519288888882</v>
      </c>
      <c r="GC162" s="20">
        <f t="shared" ca="1" si="831"/>
        <v>12.407229991111111</v>
      </c>
      <c r="GD162" s="20">
        <f t="shared" ca="1" si="832"/>
        <v>0</v>
      </c>
      <c r="GE162" s="20">
        <f t="shared" ca="1" si="833"/>
        <v>0</v>
      </c>
      <c r="GF162" s="5"/>
      <c r="GG162" s="5"/>
      <c r="GH162" s="5"/>
      <c r="GI162" s="5">
        <f t="shared" ca="1" si="743"/>
        <v>201026</v>
      </c>
      <c r="GJ162" s="5">
        <f t="shared" ca="1" si="743"/>
        <v>3.1860499999999998</v>
      </c>
      <c r="GK162" s="5">
        <f t="shared" ca="1" si="743"/>
        <v>37735.9</v>
      </c>
      <c r="GL162" s="5">
        <f t="shared" ca="1" si="743"/>
        <v>15359.3</v>
      </c>
      <c r="GM162" s="5">
        <f t="shared" ca="1" si="743"/>
        <v>0</v>
      </c>
      <c r="GN162" s="5">
        <f t="shared" ca="1" si="743"/>
        <v>481.43</v>
      </c>
      <c r="GO162" s="5">
        <f t="shared" ca="1" si="743"/>
        <v>0</v>
      </c>
      <c r="GP162" s="5">
        <f t="shared" ca="1" si="743"/>
        <v>65628.2</v>
      </c>
      <c r="GQ162" s="5">
        <f t="shared" ca="1" si="743"/>
        <v>81817.899999999994</v>
      </c>
      <c r="GR162" s="5">
        <f t="shared" ca="1" si="743"/>
        <v>0</v>
      </c>
      <c r="GS162" s="5">
        <f t="shared" ca="1" si="743"/>
        <v>0</v>
      </c>
      <c r="GT162" s="5">
        <f t="shared" ca="1" si="743"/>
        <v>0</v>
      </c>
      <c r="GU162" s="5"/>
      <c r="GV162" s="5">
        <f t="shared" ca="1" si="744"/>
        <v>1822.17</v>
      </c>
      <c r="GW162" s="5">
        <f t="shared" ca="1" si="744"/>
        <v>553.55600000000004</v>
      </c>
      <c r="GX162" s="5">
        <f t="shared" ca="1" si="744"/>
        <v>0</v>
      </c>
      <c r="GY162" s="5">
        <f t="shared" ca="1" si="744"/>
        <v>0</v>
      </c>
      <c r="GZ162" s="5">
        <f t="shared" ca="1" si="744"/>
        <v>0</v>
      </c>
      <c r="HA162" s="5">
        <f t="shared" ca="1" si="744"/>
        <v>0</v>
      </c>
      <c r="HB162" s="5">
        <f t="shared" ca="1" si="744"/>
        <v>1268.6099999999999</v>
      </c>
      <c r="HC162" s="5">
        <f t="shared" ca="1" si="744"/>
        <v>0</v>
      </c>
      <c r="HD162" s="5">
        <f t="shared" ca="1" si="744"/>
        <v>0</v>
      </c>
      <c r="HE162" s="5">
        <f t="shared" ca="1" si="744"/>
        <v>0</v>
      </c>
      <c r="HF162" s="5">
        <f t="shared" ca="1" si="744"/>
        <v>0</v>
      </c>
      <c r="HG162" s="5">
        <f t="shared" ca="1" si="744"/>
        <v>0</v>
      </c>
      <c r="HH162" s="5"/>
      <c r="HI162" s="5">
        <f t="shared" ca="1" si="747"/>
        <v>164.06200000000001</v>
      </c>
      <c r="HJ162" s="5">
        <f t="shared" ca="1" si="747"/>
        <v>4.1283300000000001</v>
      </c>
      <c r="HK162" s="5">
        <f t="shared" ca="1" si="747"/>
        <v>61.841999999999999</v>
      </c>
      <c r="HL162" s="5">
        <f t="shared" ca="1" si="747"/>
        <v>18.5669</v>
      </c>
      <c r="HM162" s="5">
        <f t="shared" ca="1" si="747"/>
        <v>0</v>
      </c>
      <c r="HN162" s="5">
        <f t="shared" ca="1" si="747"/>
        <v>0.36893300000000001</v>
      </c>
      <c r="HO162" s="5">
        <f t="shared" ca="1" si="747"/>
        <v>8.1220700000000008</v>
      </c>
      <c r="HP162" s="5">
        <f t="shared" ca="1" si="747"/>
        <v>71.033500000000004</v>
      </c>
      <c r="HQ162" s="5"/>
      <c r="HR162" s="20">
        <f t="shared" ca="1" si="861"/>
        <v>38.583009422222219</v>
      </c>
      <c r="HS162" s="20">
        <f t="shared" ca="1" si="862"/>
        <v>2.4607320356711115</v>
      </c>
      <c r="HT162" s="20">
        <f t="shared" ca="1" si="863"/>
        <v>5.7224395911111117</v>
      </c>
      <c r="HU162" s="20">
        <f t="shared" ca="1" si="864"/>
        <v>2.3291525155555552</v>
      </c>
      <c r="HV162" s="20">
        <f t="shared" ca="1" si="865"/>
        <v>0</v>
      </c>
      <c r="HW162" s="20">
        <f t="shared" ca="1" si="866"/>
        <v>7.3006184888888881E-2</v>
      </c>
      <c r="HX162" s="20">
        <f t="shared" ca="1" si="867"/>
        <v>5.6382666666666656</v>
      </c>
      <c r="HY162" s="20">
        <f t="shared" ca="1" si="868"/>
        <v>9.9521519288888882</v>
      </c>
      <c r="HZ162" s="20">
        <f t="shared" ca="1" si="869"/>
        <v>12.407229991111111</v>
      </c>
      <c r="IA162" s="20">
        <f t="shared" ca="1" si="870"/>
        <v>0</v>
      </c>
      <c r="IB162" s="20">
        <f t="shared" ca="1" si="871"/>
        <v>0</v>
      </c>
      <c r="IC162" s="5"/>
      <c r="ID162" s="5"/>
      <c r="IE162" s="5"/>
      <c r="IF162" s="5">
        <f t="shared" ca="1" si="872"/>
        <v>201026</v>
      </c>
      <c r="IG162" s="5">
        <f t="shared" ca="1" si="872"/>
        <v>3.1860499999999998</v>
      </c>
      <c r="IH162" s="5">
        <f t="shared" ca="1" si="872"/>
        <v>37735.9</v>
      </c>
      <c r="II162" s="5">
        <f t="shared" ca="1" si="872"/>
        <v>15359.3</v>
      </c>
      <c r="IJ162" s="5">
        <f t="shared" ca="1" si="872"/>
        <v>0</v>
      </c>
      <c r="IK162" s="5">
        <f t="shared" ca="1" si="872"/>
        <v>481.43</v>
      </c>
      <c r="IL162" s="5">
        <f t="shared" ca="1" si="872"/>
        <v>0</v>
      </c>
      <c r="IM162" s="5">
        <f t="shared" ca="1" si="872"/>
        <v>65628.2</v>
      </c>
      <c r="IN162" s="5">
        <f t="shared" ca="1" si="872"/>
        <v>81817.899999999994</v>
      </c>
      <c r="IO162" s="5">
        <f t="shared" ca="1" si="872"/>
        <v>0</v>
      </c>
      <c r="IP162" s="5">
        <f t="shared" ca="1" si="872"/>
        <v>0</v>
      </c>
      <c r="IQ162" s="5">
        <f t="shared" ca="1" si="872"/>
        <v>0</v>
      </c>
      <c r="IR162" s="5"/>
      <c r="IS162" s="5">
        <f t="shared" ca="1" si="873"/>
        <v>1822.17</v>
      </c>
      <c r="IT162" s="5">
        <f t="shared" ca="1" si="873"/>
        <v>553.55600000000004</v>
      </c>
      <c r="IU162" s="5">
        <f t="shared" ca="1" si="873"/>
        <v>0</v>
      </c>
      <c r="IV162" s="5">
        <f t="shared" ca="1" si="873"/>
        <v>0</v>
      </c>
      <c r="IW162" s="5">
        <f t="shared" ca="1" si="873"/>
        <v>0</v>
      </c>
      <c r="IX162" s="5">
        <f t="shared" ca="1" si="873"/>
        <v>0</v>
      </c>
      <c r="IY162" s="5">
        <f t="shared" ca="1" si="873"/>
        <v>1268.6099999999999</v>
      </c>
      <c r="IZ162" s="5">
        <f t="shared" ca="1" si="873"/>
        <v>0</v>
      </c>
      <c r="JA162" s="5">
        <f t="shared" ca="1" si="873"/>
        <v>0</v>
      </c>
      <c r="JB162" s="5">
        <f t="shared" ca="1" si="873"/>
        <v>0</v>
      </c>
      <c r="JC162" s="5">
        <f t="shared" ca="1" si="873"/>
        <v>0</v>
      </c>
      <c r="JD162" s="5">
        <f t="shared" ca="1" si="873"/>
        <v>0</v>
      </c>
      <c r="JE162" s="5"/>
      <c r="JF162" s="5">
        <f t="shared" ca="1" si="745"/>
        <v>164.06200000000001</v>
      </c>
      <c r="JG162" s="5">
        <f t="shared" ca="1" si="745"/>
        <v>4.1283300000000001</v>
      </c>
      <c r="JH162" s="5">
        <f t="shared" ca="1" si="745"/>
        <v>61.841999999999999</v>
      </c>
      <c r="JI162" s="5">
        <f t="shared" ca="1" si="745"/>
        <v>18.5669</v>
      </c>
      <c r="JJ162" s="5">
        <f t="shared" ca="1" si="745"/>
        <v>0</v>
      </c>
      <c r="JK162" s="5">
        <f t="shared" ca="1" si="745"/>
        <v>0.36893300000000001</v>
      </c>
      <c r="JL162" s="5">
        <f t="shared" ca="1" si="745"/>
        <v>8.1220700000000008</v>
      </c>
      <c r="JM162" s="5">
        <f t="shared" ca="1" si="745"/>
        <v>71.033500000000004</v>
      </c>
      <c r="JN162" s="5"/>
      <c r="JO162" s="20">
        <f t="shared" ca="1" si="834"/>
        <v>38.583009422222219</v>
      </c>
      <c r="JP162" s="20">
        <f t="shared" ca="1" si="835"/>
        <v>2.4607320356711115</v>
      </c>
      <c r="JQ162" s="20">
        <f t="shared" ca="1" si="836"/>
        <v>5.7224395911111117</v>
      </c>
      <c r="JR162" s="20">
        <f t="shared" ca="1" si="837"/>
        <v>2.3291525155555552</v>
      </c>
      <c r="JS162" s="20">
        <f t="shared" ca="1" si="838"/>
        <v>0</v>
      </c>
      <c r="JT162" s="20">
        <f t="shared" ca="1" si="839"/>
        <v>7.3006184888888881E-2</v>
      </c>
      <c r="JU162" s="20">
        <f t="shared" ca="1" si="840"/>
        <v>5.6382666666666656</v>
      </c>
      <c r="JV162" s="20">
        <f t="shared" ca="1" si="841"/>
        <v>9.9521519288888882</v>
      </c>
      <c r="JW162" s="20">
        <f t="shared" ca="1" si="842"/>
        <v>12.407229991111111</v>
      </c>
      <c r="JX162" s="20">
        <f t="shared" ca="1" si="843"/>
        <v>0</v>
      </c>
      <c r="JY162" s="20">
        <f t="shared" ca="1" si="844"/>
        <v>0</v>
      </c>
    </row>
    <row r="163" spans="1:285" ht="15" customHeight="1" x14ac:dyDescent="0.25">
      <c r="A163" s="5">
        <f>IF('Old Results'!E143='New Results'!E143,'New Results'!E143,"0")</f>
        <v>22500</v>
      </c>
      <c r="B163" s="5">
        <f t="shared" si="750"/>
        <v>100</v>
      </c>
      <c r="C163" s="28">
        <f t="shared" si="748"/>
        <v>142</v>
      </c>
      <c r="D163" s="43">
        <f>'Old Results'!C143</f>
        <v>1010515</v>
      </c>
      <c r="E163" s="43">
        <f>'New Results'!C143</f>
        <v>1010515</v>
      </c>
      <c r="F163" s="5">
        <f t="shared" ca="1" si="751"/>
        <v>0</v>
      </c>
      <c r="G163" s="5">
        <f t="shared" ca="1" si="752"/>
        <v>0</v>
      </c>
      <c r="H163" s="5">
        <f t="shared" ca="1" si="753"/>
        <v>0</v>
      </c>
      <c r="I163" s="5">
        <f t="shared" ca="1" si="754"/>
        <v>0</v>
      </c>
      <c r="J163" s="5">
        <f t="shared" ca="1" si="755"/>
        <v>0</v>
      </c>
      <c r="K163" s="5">
        <f t="shared" ca="1" si="756"/>
        <v>0</v>
      </c>
      <c r="L163" s="5">
        <f t="shared" ca="1" si="757"/>
        <v>0</v>
      </c>
      <c r="M163" s="5">
        <f t="shared" ca="1" si="758"/>
        <v>0</v>
      </c>
      <c r="N163" s="5">
        <f t="shared" ca="1" si="759"/>
        <v>0</v>
      </c>
      <c r="O163" s="5">
        <f t="shared" ca="1" si="760"/>
        <v>0</v>
      </c>
      <c r="P163" s="5">
        <f t="shared" ca="1" si="761"/>
        <v>0</v>
      </c>
      <c r="Q163" s="5">
        <f t="shared" ca="1" si="761"/>
        <v>0</v>
      </c>
      <c r="R163" s="5">
        <f t="shared" ca="1" si="762"/>
        <v>0</v>
      </c>
      <c r="S163" s="5">
        <f t="shared" ca="1" si="763"/>
        <v>0</v>
      </c>
      <c r="T163" s="5">
        <f t="shared" ca="1" si="764"/>
        <v>0</v>
      </c>
      <c r="U163" s="5">
        <f t="shared" ca="1" si="765"/>
        <v>0</v>
      </c>
      <c r="V163" s="5">
        <f t="shared" ca="1" si="766"/>
        <v>0</v>
      </c>
      <c r="W163" s="5">
        <f t="shared" ca="1" si="767"/>
        <v>0</v>
      </c>
      <c r="X163" s="5">
        <f t="shared" ca="1" si="768"/>
        <v>0</v>
      </c>
      <c r="Y163" s="5">
        <f t="shared" ca="1" si="769"/>
        <v>0</v>
      </c>
      <c r="Z163" s="5">
        <f t="shared" ca="1" si="770"/>
        <v>0</v>
      </c>
      <c r="AA163" s="5">
        <f t="shared" ca="1" si="771"/>
        <v>0</v>
      </c>
      <c r="AB163" s="5">
        <f t="shared" ca="1" si="772"/>
        <v>0</v>
      </c>
      <c r="AC163" s="5">
        <f t="shared" ca="1" si="772"/>
        <v>0</v>
      </c>
      <c r="AD163" s="38">
        <f t="shared" ca="1" si="773"/>
        <v>0</v>
      </c>
      <c r="AE163" s="38">
        <f t="shared" ca="1" si="774"/>
        <v>0</v>
      </c>
      <c r="AF163" s="38">
        <f t="shared" ca="1" si="775"/>
        <v>0</v>
      </c>
      <c r="AG163" s="38">
        <f t="shared" ca="1" si="776"/>
        <v>0</v>
      </c>
      <c r="AH163" s="38">
        <f t="shared" ca="1" si="777"/>
        <v>0</v>
      </c>
      <c r="AI163" s="38">
        <f t="shared" ca="1" si="778"/>
        <v>0</v>
      </c>
      <c r="AJ163" s="38">
        <f t="shared" ca="1" si="779"/>
        <v>0</v>
      </c>
      <c r="AK163" s="38">
        <f t="shared" ca="1" si="780"/>
        <v>0</v>
      </c>
      <c r="AL163" s="34">
        <f t="shared" ca="1" si="781"/>
        <v>53.207175288888884</v>
      </c>
      <c r="AM163" s="34">
        <f t="shared" ca="1" si="782"/>
        <v>53.207175288888884</v>
      </c>
      <c r="AN163" s="25">
        <f t="shared" ca="1" si="783"/>
        <v>0</v>
      </c>
      <c r="AO163" s="35">
        <f t="shared" ca="1" si="784"/>
        <v>268.87799999999999</v>
      </c>
      <c r="AP163" s="35">
        <f t="shared" ca="1" si="785"/>
        <v>268.87799999999999</v>
      </c>
      <c r="AQ163" s="47">
        <f t="shared" ca="1" si="786"/>
        <v>0</v>
      </c>
      <c r="AR163" s="35">
        <f t="shared" ca="1" si="629"/>
        <v>53</v>
      </c>
      <c r="AS163" s="35">
        <f t="shared" ca="1" si="630"/>
        <v>53</v>
      </c>
      <c r="AT163" s="49">
        <f t="shared" ca="1" si="787"/>
        <v>0</v>
      </c>
      <c r="AU163" s="5"/>
      <c r="AV163" s="5">
        <f t="shared" ca="1" si="845"/>
        <v>0</v>
      </c>
      <c r="AW163" s="5">
        <f t="shared" ca="1" si="846"/>
        <v>0</v>
      </c>
      <c r="AX163" s="5">
        <f t="shared" ca="1" si="847"/>
        <v>0</v>
      </c>
      <c r="AY163" s="5">
        <f t="shared" ca="1" si="848"/>
        <v>0</v>
      </c>
      <c r="AZ163" s="5">
        <f t="shared" ca="1" si="849"/>
        <v>0</v>
      </c>
      <c r="BA163" s="5">
        <f t="shared" ca="1" si="850"/>
        <v>0</v>
      </c>
      <c r="BB163" s="5">
        <f t="shared" ca="1" si="851"/>
        <v>0</v>
      </c>
      <c r="BC163" s="5">
        <f t="shared" ca="1" si="852"/>
        <v>0</v>
      </c>
      <c r="BD163" s="5">
        <f t="shared" ca="1" si="853"/>
        <v>0</v>
      </c>
      <c r="BE163" s="5">
        <f t="shared" ca="1" si="854"/>
        <v>0</v>
      </c>
      <c r="BF163" s="5">
        <f t="shared" ca="1" si="855"/>
        <v>0</v>
      </c>
      <c r="BG163" s="5">
        <f t="shared" ca="1" si="856"/>
        <v>0</v>
      </c>
      <c r="BH163" s="5">
        <f t="shared" ca="1" si="788"/>
        <v>0</v>
      </c>
      <c r="BI163" s="5">
        <f t="shared" ca="1" si="789"/>
        <v>0</v>
      </c>
      <c r="BJ163" s="5">
        <f t="shared" ca="1" si="790"/>
        <v>0</v>
      </c>
      <c r="BK163" s="5">
        <f t="shared" ca="1" si="791"/>
        <v>0</v>
      </c>
      <c r="BL163" s="5">
        <f t="shared" ca="1" si="792"/>
        <v>0</v>
      </c>
      <c r="BM163" s="5">
        <f t="shared" ca="1" si="793"/>
        <v>0</v>
      </c>
      <c r="BN163" s="5">
        <f t="shared" ca="1" si="794"/>
        <v>0</v>
      </c>
      <c r="BO163" s="5">
        <f t="shared" ca="1" si="795"/>
        <v>0</v>
      </c>
      <c r="BP163" s="5">
        <f t="shared" ca="1" si="796"/>
        <v>0</v>
      </c>
      <c r="BQ163" s="5">
        <f t="shared" ca="1" si="797"/>
        <v>0</v>
      </c>
      <c r="BR163" s="5">
        <f t="shared" ca="1" si="798"/>
        <v>0</v>
      </c>
      <c r="BS163" s="5">
        <f t="shared" ca="1" si="798"/>
        <v>0</v>
      </c>
      <c r="BT163" s="38">
        <f t="shared" ca="1" si="799"/>
        <v>0</v>
      </c>
      <c r="BU163" s="38">
        <f t="shared" ca="1" si="800"/>
        <v>0</v>
      </c>
      <c r="BV163" s="38">
        <f t="shared" ca="1" si="801"/>
        <v>0</v>
      </c>
      <c r="BW163" s="38">
        <f t="shared" ca="1" si="802"/>
        <v>0</v>
      </c>
      <c r="BX163" s="38">
        <f t="shared" ca="1" si="803"/>
        <v>0</v>
      </c>
      <c r="BY163" s="38">
        <f t="shared" ca="1" si="804"/>
        <v>0</v>
      </c>
      <c r="BZ163" s="38">
        <f t="shared" ca="1" si="805"/>
        <v>0</v>
      </c>
      <c r="CA163" s="20">
        <f t="shared" ca="1" si="806"/>
        <v>0</v>
      </c>
      <c r="CB163" s="34">
        <f t="shared" ca="1" si="857"/>
        <v>59.070304000000007</v>
      </c>
      <c r="CC163" s="34">
        <f t="shared" ca="1" si="858"/>
        <v>59.070304000000007</v>
      </c>
      <c r="CD163" s="25">
        <f t="shared" ca="1" si="807"/>
        <v>0</v>
      </c>
      <c r="CE163" s="35">
        <f t="shared" ca="1" si="808"/>
        <v>321.83100000000002</v>
      </c>
      <c r="CF163" s="35">
        <f t="shared" ca="1" si="809"/>
        <v>321.83100000000002</v>
      </c>
      <c r="CG163" s="47">
        <f t="shared" ca="1" si="810"/>
        <v>0</v>
      </c>
      <c r="CJ163" s="5">
        <f t="shared" ca="1" si="874"/>
        <v>122</v>
      </c>
      <c r="CK163" s="5">
        <f t="shared" ca="1" si="875"/>
        <v>114</v>
      </c>
      <c r="CL163" s="66">
        <f t="shared" ca="1" si="811"/>
        <v>6.557377049180324E-2</v>
      </c>
      <c r="CO163" s="5">
        <f t="shared" ref="CO163:CZ178" ca="1" si="876">OFFSET(INDIRECT($E$21),$C163,CO$19)</f>
        <v>312137</v>
      </c>
      <c r="CP163" s="5">
        <f t="shared" ca="1" si="876"/>
        <v>1.0736699999999999</v>
      </c>
      <c r="CQ163" s="5">
        <f t="shared" ca="1" si="876"/>
        <v>69737.5</v>
      </c>
      <c r="CR163" s="5">
        <f t="shared" ca="1" si="876"/>
        <v>71464.899999999994</v>
      </c>
      <c r="CS163" s="5">
        <f t="shared" ca="1" si="876"/>
        <v>888.33500000000004</v>
      </c>
      <c r="CT163" s="5">
        <f t="shared" ca="1" si="876"/>
        <v>21685.5</v>
      </c>
      <c r="CU163" s="5">
        <f t="shared" ca="1" si="876"/>
        <v>0</v>
      </c>
      <c r="CV163" s="5">
        <f t="shared" ca="1" si="876"/>
        <v>66541.399999999994</v>
      </c>
      <c r="CW163" s="5">
        <f t="shared" ca="1" si="876"/>
        <v>81817.899999999994</v>
      </c>
      <c r="CX163" s="5">
        <f t="shared" ca="1" si="876"/>
        <v>0</v>
      </c>
      <c r="CY163" s="5">
        <f t="shared" ca="1" si="876"/>
        <v>0</v>
      </c>
      <c r="CZ163" s="5">
        <f t="shared" ca="1" si="876"/>
        <v>0</v>
      </c>
      <c r="DA163" s="5"/>
      <c r="DB163" s="5">
        <f t="shared" ref="DB163:DM178" ca="1" si="877">OFFSET(INDIRECT($E$21),$C163,DB$19)</f>
        <v>1321.5</v>
      </c>
      <c r="DC163" s="5">
        <f t="shared" ca="1" si="877"/>
        <v>204.62</v>
      </c>
      <c r="DD163" s="5">
        <f t="shared" ca="1" si="877"/>
        <v>0</v>
      </c>
      <c r="DE163" s="5">
        <f t="shared" ca="1" si="877"/>
        <v>0</v>
      </c>
      <c r="DF163" s="5">
        <f t="shared" ca="1" si="877"/>
        <v>0</v>
      </c>
      <c r="DG163" s="5">
        <f t="shared" ca="1" si="877"/>
        <v>0</v>
      </c>
      <c r="DH163" s="5">
        <f t="shared" ca="1" si="877"/>
        <v>1116.8800000000001</v>
      </c>
      <c r="DI163" s="5">
        <f t="shared" ca="1" si="877"/>
        <v>0</v>
      </c>
      <c r="DJ163" s="5">
        <f t="shared" ca="1" si="877"/>
        <v>0</v>
      </c>
      <c r="DK163" s="5">
        <f t="shared" ca="1" si="877"/>
        <v>0</v>
      </c>
      <c r="DL163" s="5">
        <f t="shared" ca="1" si="877"/>
        <v>0</v>
      </c>
      <c r="DM163" s="5">
        <f t="shared" ca="1" si="877"/>
        <v>0</v>
      </c>
      <c r="DN163" s="5"/>
      <c r="DO163" s="5">
        <f t="shared" ca="1" si="746"/>
        <v>268.87799999999999</v>
      </c>
      <c r="DP163" s="5">
        <f t="shared" ca="1" si="746"/>
        <v>1.51319</v>
      </c>
      <c r="DQ163" s="5">
        <f t="shared" ca="1" si="746"/>
        <v>85.905000000000001</v>
      </c>
      <c r="DR163" s="5">
        <f t="shared" ca="1" si="746"/>
        <v>75.668700000000001</v>
      </c>
      <c r="DS163" s="5">
        <f t="shared" ca="1" si="746"/>
        <v>1.7436100000000001</v>
      </c>
      <c r="DT163" s="5">
        <f t="shared" ca="1" si="746"/>
        <v>24.237200000000001</v>
      </c>
      <c r="DU163" s="5">
        <f t="shared" ca="1" si="746"/>
        <v>7.20214</v>
      </c>
      <c r="DV163" s="5">
        <f t="shared" ca="1" si="746"/>
        <v>72.608500000000006</v>
      </c>
      <c r="DW163" s="5"/>
      <c r="DX163" s="20">
        <f t="shared" ca="1" si="812"/>
        <v>53.207175288888884</v>
      </c>
      <c r="DY163" s="20">
        <f t="shared" ca="1" si="813"/>
        <v>0.90958503831288884</v>
      </c>
      <c r="DZ163" s="20">
        <f t="shared" ca="1" si="814"/>
        <v>10.575304444444445</v>
      </c>
      <c r="EA163" s="20">
        <f t="shared" ca="1" si="815"/>
        <v>10.837255057777776</v>
      </c>
      <c r="EB163" s="20">
        <f t="shared" ca="1" si="816"/>
        <v>0.13471106755555556</v>
      </c>
      <c r="EC163" s="20">
        <f t="shared" ca="1" si="817"/>
        <v>3.2884855999999996</v>
      </c>
      <c r="ED163" s="20">
        <f t="shared" ca="1" si="818"/>
        <v>4.9639111111111118</v>
      </c>
      <c r="EE163" s="20">
        <f t="shared" ca="1" si="819"/>
        <v>10.090633635555555</v>
      </c>
      <c r="EF163" s="20">
        <f t="shared" ca="1" si="820"/>
        <v>12.407229991111111</v>
      </c>
      <c r="EG163" s="20">
        <f t="shared" ca="1" si="821"/>
        <v>0</v>
      </c>
      <c r="EH163" s="20">
        <f t="shared" ca="1" si="822"/>
        <v>0</v>
      </c>
      <c r="EI163" s="5"/>
      <c r="EJ163" s="5"/>
      <c r="EK163" s="5"/>
      <c r="EL163" s="5">
        <f t="shared" ca="1" si="859"/>
        <v>312137</v>
      </c>
      <c r="EM163" s="5">
        <f t="shared" ca="1" si="859"/>
        <v>1.0736699999999999</v>
      </c>
      <c r="EN163" s="5">
        <f t="shared" ca="1" si="859"/>
        <v>69737.5</v>
      </c>
      <c r="EO163" s="5">
        <f t="shared" ca="1" si="859"/>
        <v>71464.899999999994</v>
      </c>
      <c r="EP163" s="5">
        <f t="shared" ca="1" si="859"/>
        <v>888.33500000000004</v>
      </c>
      <c r="EQ163" s="5">
        <f t="shared" ca="1" si="859"/>
        <v>21685.5</v>
      </c>
      <c r="ER163" s="5">
        <f t="shared" ca="1" si="859"/>
        <v>0</v>
      </c>
      <c r="ES163" s="5">
        <f t="shared" ca="1" si="859"/>
        <v>66541.399999999994</v>
      </c>
      <c r="ET163" s="5">
        <f t="shared" ca="1" si="859"/>
        <v>81817.899999999994</v>
      </c>
      <c r="EU163" s="5">
        <f t="shared" ca="1" si="859"/>
        <v>0</v>
      </c>
      <c r="EV163" s="5">
        <f t="shared" ca="1" si="859"/>
        <v>0</v>
      </c>
      <c r="EW163" s="5">
        <f t="shared" ca="1" si="859"/>
        <v>0</v>
      </c>
      <c r="EX163" s="5"/>
      <c r="EY163" s="5">
        <f t="shared" ca="1" si="860"/>
        <v>1321.5</v>
      </c>
      <c r="EZ163" s="5">
        <f t="shared" ca="1" si="860"/>
        <v>204.62</v>
      </c>
      <c r="FA163" s="5">
        <f t="shared" ca="1" si="860"/>
        <v>0</v>
      </c>
      <c r="FB163" s="5">
        <f t="shared" ca="1" si="860"/>
        <v>0</v>
      </c>
      <c r="FC163" s="5">
        <f t="shared" ca="1" si="860"/>
        <v>0</v>
      </c>
      <c r="FD163" s="5">
        <f t="shared" ca="1" si="860"/>
        <v>0</v>
      </c>
      <c r="FE163" s="5">
        <f t="shared" ca="1" si="860"/>
        <v>1116.8800000000001</v>
      </c>
      <c r="FF163" s="5">
        <f t="shared" ca="1" si="860"/>
        <v>0</v>
      </c>
      <c r="FG163" s="5">
        <f t="shared" ca="1" si="860"/>
        <v>0</v>
      </c>
      <c r="FH163" s="5">
        <f t="shared" ca="1" si="860"/>
        <v>0</v>
      </c>
      <c r="FI163" s="5">
        <f t="shared" ca="1" si="860"/>
        <v>0</v>
      </c>
      <c r="FJ163" s="5">
        <f t="shared" ca="1" si="860"/>
        <v>0</v>
      </c>
      <c r="FK163" s="5"/>
      <c r="FL163" s="5">
        <f t="shared" ref="FL163:FS178" ca="1" si="878">OFFSET(INDIRECT($D$21),$C163,FL$19)</f>
        <v>268.87799999999999</v>
      </c>
      <c r="FM163" s="5">
        <f t="shared" ca="1" si="878"/>
        <v>1.51319</v>
      </c>
      <c r="FN163" s="5">
        <f t="shared" ca="1" si="878"/>
        <v>85.905000000000001</v>
      </c>
      <c r="FO163" s="5">
        <f t="shared" ca="1" si="878"/>
        <v>75.668700000000001</v>
      </c>
      <c r="FP163" s="5">
        <f t="shared" ca="1" si="878"/>
        <v>1.7436100000000001</v>
      </c>
      <c r="FQ163" s="5">
        <f t="shared" ca="1" si="878"/>
        <v>24.237200000000001</v>
      </c>
      <c r="FR163" s="5">
        <f t="shared" ca="1" si="878"/>
        <v>7.20214</v>
      </c>
      <c r="FS163" s="5">
        <f t="shared" ca="1" si="878"/>
        <v>72.608500000000006</v>
      </c>
      <c r="FT163" s="5"/>
      <c r="FU163" s="20">
        <f t="shared" ca="1" si="823"/>
        <v>53.207175288888884</v>
      </c>
      <c r="FV163" s="20">
        <f t="shared" ca="1" si="824"/>
        <v>0.90958503831288884</v>
      </c>
      <c r="FW163" s="20">
        <f t="shared" ca="1" si="825"/>
        <v>10.575304444444445</v>
      </c>
      <c r="FX163" s="20">
        <f t="shared" ca="1" si="826"/>
        <v>10.837255057777776</v>
      </c>
      <c r="FY163" s="20">
        <f t="shared" ca="1" si="827"/>
        <v>0.13471106755555556</v>
      </c>
      <c r="FZ163" s="20">
        <f t="shared" ca="1" si="828"/>
        <v>3.2884855999999996</v>
      </c>
      <c r="GA163" s="20">
        <f t="shared" ca="1" si="829"/>
        <v>4.9639111111111118</v>
      </c>
      <c r="GB163" s="20">
        <f t="shared" ca="1" si="830"/>
        <v>10.090633635555555</v>
      </c>
      <c r="GC163" s="20">
        <f t="shared" ca="1" si="831"/>
        <v>12.407229991111111</v>
      </c>
      <c r="GD163" s="20">
        <f t="shared" ca="1" si="832"/>
        <v>0</v>
      </c>
      <c r="GE163" s="20">
        <f t="shared" ca="1" si="833"/>
        <v>0</v>
      </c>
      <c r="GF163" s="5"/>
      <c r="GG163" s="5"/>
      <c r="GH163" s="5"/>
      <c r="GI163" s="5">
        <f t="shared" ref="GI163:GT178" ca="1" si="879">OFFSET(INDIRECT($E$21),$C163,GI$19)</f>
        <v>326820</v>
      </c>
      <c r="GJ163" s="5">
        <f t="shared" ca="1" si="879"/>
        <v>6.0210800000000004</v>
      </c>
      <c r="GK163" s="5">
        <f t="shared" ca="1" si="879"/>
        <v>129544</v>
      </c>
      <c r="GL163" s="5">
        <f t="shared" ca="1" si="879"/>
        <v>48223.9</v>
      </c>
      <c r="GM163" s="5">
        <f t="shared" ca="1" si="879"/>
        <v>0</v>
      </c>
      <c r="GN163" s="5">
        <f t="shared" ca="1" si="879"/>
        <v>687.07399999999996</v>
      </c>
      <c r="GO163" s="5">
        <f t="shared" ca="1" si="879"/>
        <v>0</v>
      </c>
      <c r="GP163" s="5">
        <f t="shared" ca="1" si="879"/>
        <v>66541.399999999994</v>
      </c>
      <c r="GQ163" s="5">
        <f t="shared" ca="1" si="879"/>
        <v>81817.899999999994</v>
      </c>
      <c r="GR163" s="5">
        <f t="shared" ca="1" si="879"/>
        <v>0</v>
      </c>
      <c r="GS163" s="5">
        <f t="shared" ca="1" si="879"/>
        <v>0</v>
      </c>
      <c r="GT163" s="5">
        <f t="shared" ca="1" si="879"/>
        <v>0</v>
      </c>
      <c r="GU163" s="5"/>
      <c r="GV163" s="5">
        <f t="shared" ref="GV163:HG178" ca="1" si="880">OFFSET(INDIRECT($E$21),$C163,GV$19)</f>
        <v>2139.7199999999998</v>
      </c>
      <c r="GW163" s="5">
        <f t="shared" ca="1" si="880"/>
        <v>1038.2</v>
      </c>
      <c r="GX163" s="5">
        <f t="shared" ca="1" si="880"/>
        <v>0</v>
      </c>
      <c r="GY163" s="5">
        <f t="shared" ca="1" si="880"/>
        <v>0</v>
      </c>
      <c r="GZ163" s="5">
        <f t="shared" ca="1" si="880"/>
        <v>0</v>
      </c>
      <c r="HA163" s="5">
        <f t="shared" ca="1" si="880"/>
        <v>0</v>
      </c>
      <c r="HB163" s="5">
        <f t="shared" ca="1" si="880"/>
        <v>1101.52</v>
      </c>
      <c r="HC163" s="5">
        <f t="shared" ca="1" si="880"/>
        <v>0</v>
      </c>
      <c r="HD163" s="5">
        <f t="shared" ca="1" si="880"/>
        <v>0</v>
      </c>
      <c r="HE163" s="5">
        <f t="shared" ca="1" si="880"/>
        <v>0</v>
      </c>
      <c r="HF163" s="5">
        <f t="shared" ca="1" si="880"/>
        <v>0</v>
      </c>
      <c r="HG163" s="5">
        <f t="shared" ca="1" si="880"/>
        <v>0</v>
      </c>
      <c r="HH163" s="5"/>
      <c r="HI163" s="5">
        <f t="shared" ca="1" si="747"/>
        <v>321.83100000000002</v>
      </c>
      <c r="HJ163" s="5">
        <f t="shared" ca="1" si="747"/>
        <v>6.5461400000000003</v>
      </c>
      <c r="HK163" s="5">
        <f t="shared" ca="1" si="747"/>
        <v>178.191</v>
      </c>
      <c r="HL163" s="5">
        <f t="shared" ca="1" si="747"/>
        <v>56.828899999999997</v>
      </c>
      <c r="HM163" s="5">
        <f t="shared" ca="1" si="747"/>
        <v>0</v>
      </c>
      <c r="HN163" s="5">
        <f t="shared" ca="1" si="747"/>
        <v>0.55423199999999995</v>
      </c>
      <c r="HO163" s="5">
        <f t="shared" ca="1" si="747"/>
        <v>7.1023500000000004</v>
      </c>
      <c r="HP163" s="5">
        <f t="shared" ca="1" si="747"/>
        <v>72.608500000000006</v>
      </c>
      <c r="HQ163" s="5"/>
      <c r="HR163" s="20">
        <f t="shared" ca="1" si="861"/>
        <v>59.070304000000007</v>
      </c>
      <c r="HS163" s="20">
        <f t="shared" ca="1" si="862"/>
        <v>4.6151352855537775</v>
      </c>
      <c r="HT163" s="20">
        <f t="shared" ca="1" si="863"/>
        <v>19.644627911111108</v>
      </c>
      <c r="HU163" s="20">
        <f t="shared" ca="1" si="864"/>
        <v>7.312886524444445</v>
      </c>
      <c r="HV163" s="20">
        <f t="shared" ca="1" si="865"/>
        <v>0</v>
      </c>
      <c r="HW163" s="20">
        <f t="shared" ca="1" si="866"/>
        <v>0.10419095502222223</v>
      </c>
      <c r="HX163" s="20">
        <f t="shared" ca="1" si="867"/>
        <v>4.8956444444444447</v>
      </c>
      <c r="HY163" s="20">
        <f t="shared" ca="1" si="868"/>
        <v>10.090633635555555</v>
      </c>
      <c r="HZ163" s="20">
        <f t="shared" ca="1" si="869"/>
        <v>12.407229991111111</v>
      </c>
      <c r="IA163" s="20">
        <f t="shared" ca="1" si="870"/>
        <v>0</v>
      </c>
      <c r="IB163" s="20">
        <f t="shared" ca="1" si="871"/>
        <v>0</v>
      </c>
      <c r="IC163" s="5"/>
      <c r="ID163" s="5"/>
      <c r="IE163" s="5"/>
      <c r="IF163" s="5">
        <f t="shared" ca="1" si="872"/>
        <v>326820</v>
      </c>
      <c r="IG163" s="5">
        <f t="shared" ca="1" si="872"/>
        <v>6.0210800000000004</v>
      </c>
      <c r="IH163" s="5">
        <f t="shared" ca="1" si="872"/>
        <v>129544</v>
      </c>
      <c r="II163" s="5">
        <f t="shared" ca="1" si="872"/>
        <v>48223.9</v>
      </c>
      <c r="IJ163" s="5">
        <f t="shared" ca="1" si="872"/>
        <v>0</v>
      </c>
      <c r="IK163" s="5">
        <f t="shared" ca="1" si="872"/>
        <v>687.07399999999996</v>
      </c>
      <c r="IL163" s="5">
        <f t="shared" ca="1" si="872"/>
        <v>0</v>
      </c>
      <c r="IM163" s="5">
        <f t="shared" ca="1" si="872"/>
        <v>66541.399999999994</v>
      </c>
      <c r="IN163" s="5">
        <f t="shared" ca="1" si="872"/>
        <v>81817.899999999994</v>
      </c>
      <c r="IO163" s="5">
        <f t="shared" ca="1" si="872"/>
        <v>0</v>
      </c>
      <c r="IP163" s="5">
        <f t="shared" ca="1" si="872"/>
        <v>0</v>
      </c>
      <c r="IQ163" s="5">
        <f t="shared" ca="1" si="872"/>
        <v>0</v>
      </c>
      <c r="IR163" s="5"/>
      <c r="IS163" s="5">
        <f t="shared" ca="1" si="873"/>
        <v>2139.7199999999998</v>
      </c>
      <c r="IT163" s="5">
        <f t="shared" ca="1" si="873"/>
        <v>1038.2</v>
      </c>
      <c r="IU163" s="5">
        <f t="shared" ca="1" si="873"/>
        <v>0</v>
      </c>
      <c r="IV163" s="5">
        <f t="shared" ca="1" si="873"/>
        <v>0</v>
      </c>
      <c r="IW163" s="5">
        <f t="shared" ca="1" si="873"/>
        <v>0</v>
      </c>
      <c r="IX163" s="5">
        <f t="shared" ca="1" si="873"/>
        <v>0</v>
      </c>
      <c r="IY163" s="5">
        <f t="shared" ca="1" si="873"/>
        <v>1101.52</v>
      </c>
      <c r="IZ163" s="5">
        <f t="shared" ca="1" si="873"/>
        <v>0</v>
      </c>
      <c r="JA163" s="5">
        <f t="shared" ca="1" si="873"/>
        <v>0</v>
      </c>
      <c r="JB163" s="5">
        <f t="shared" ca="1" si="873"/>
        <v>0</v>
      </c>
      <c r="JC163" s="5">
        <f t="shared" ca="1" si="873"/>
        <v>0</v>
      </c>
      <c r="JD163" s="5">
        <f t="shared" ca="1" si="873"/>
        <v>0</v>
      </c>
      <c r="JE163" s="5"/>
      <c r="JF163" s="5">
        <f t="shared" ref="JF163:JM178" ca="1" si="881">OFFSET(INDIRECT($D$21),$C163,JF$19)</f>
        <v>321.83100000000002</v>
      </c>
      <c r="JG163" s="5">
        <f t="shared" ca="1" si="881"/>
        <v>6.5461400000000003</v>
      </c>
      <c r="JH163" s="5">
        <f t="shared" ca="1" si="881"/>
        <v>178.191</v>
      </c>
      <c r="JI163" s="5">
        <f t="shared" ca="1" si="881"/>
        <v>56.828899999999997</v>
      </c>
      <c r="JJ163" s="5">
        <f t="shared" ca="1" si="881"/>
        <v>0</v>
      </c>
      <c r="JK163" s="5">
        <f t="shared" ca="1" si="881"/>
        <v>0.55423199999999995</v>
      </c>
      <c r="JL163" s="5">
        <f t="shared" ca="1" si="881"/>
        <v>7.1023500000000004</v>
      </c>
      <c r="JM163" s="5">
        <f t="shared" ca="1" si="881"/>
        <v>72.608500000000006</v>
      </c>
      <c r="JN163" s="5"/>
      <c r="JO163" s="20">
        <f t="shared" ca="1" si="834"/>
        <v>59.070304000000007</v>
      </c>
      <c r="JP163" s="20">
        <f t="shared" ca="1" si="835"/>
        <v>4.6151352855537775</v>
      </c>
      <c r="JQ163" s="20">
        <f t="shared" ca="1" si="836"/>
        <v>19.644627911111108</v>
      </c>
      <c r="JR163" s="20">
        <f t="shared" ca="1" si="837"/>
        <v>7.312886524444445</v>
      </c>
      <c r="JS163" s="20">
        <f t="shared" ca="1" si="838"/>
        <v>0</v>
      </c>
      <c r="JT163" s="20">
        <f t="shared" ca="1" si="839"/>
        <v>0.10419095502222223</v>
      </c>
      <c r="JU163" s="20">
        <f t="shared" ca="1" si="840"/>
        <v>4.8956444444444447</v>
      </c>
      <c r="JV163" s="20">
        <f t="shared" ca="1" si="841"/>
        <v>10.090633635555555</v>
      </c>
      <c r="JW163" s="20">
        <f t="shared" ca="1" si="842"/>
        <v>12.407229991111111</v>
      </c>
      <c r="JX163" s="20">
        <f t="shared" ca="1" si="843"/>
        <v>0</v>
      </c>
      <c r="JY163" s="20">
        <f t="shared" ca="1" si="844"/>
        <v>0</v>
      </c>
    </row>
    <row r="164" spans="1:285" ht="15" customHeight="1" x14ac:dyDescent="0.25">
      <c r="A164" s="5">
        <f>IF('Old Results'!E144='New Results'!E144,'New Results'!E144,"0")</f>
        <v>22500</v>
      </c>
      <c r="B164" s="5">
        <f t="shared" si="750"/>
        <v>100</v>
      </c>
      <c r="C164" s="28">
        <f t="shared" si="748"/>
        <v>143</v>
      </c>
      <c r="D164" s="43">
        <f>'Old Results'!C144</f>
        <v>1010606</v>
      </c>
      <c r="E164" s="43">
        <f>'New Results'!C144</f>
        <v>1010606</v>
      </c>
      <c r="F164" s="5">
        <f t="shared" ca="1" si="751"/>
        <v>0</v>
      </c>
      <c r="G164" s="5">
        <f t="shared" ca="1" si="752"/>
        <v>0</v>
      </c>
      <c r="H164" s="5">
        <f t="shared" ca="1" si="753"/>
        <v>0</v>
      </c>
      <c r="I164" s="5">
        <f t="shared" ca="1" si="754"/>
        <v>0</v>
      </c>
      <c r="J164" s="5">
        <f t="shared" ca="1" si="755"/>
        <v>0</v>
      </c>
      <c r="K164" s="5">
        <f t="shared" ca="1" si="756"/>
        <v>0</v>
      </c>
      <c r="L164" s="5">
        <f t="shared" ca="1" si="757"/>
        <v>0</v>
      </c>
      <c r="M164" s="5">
        <f t="shared" ca="1" si="758"/>
        <v>0</v>
      </c>
      <c r="N164" s="5">
        <f t="shared" ca="1" si="759"/>
        <v>0</v>
      </c>
      <c r="O164" s="5">
        <f t="shared" ca="1" si="760"/>
        <v>0</v>
      </c>
      <c r="P164" s="5">
        <f t="shared" ca="1" si="761"/>
        <v>0</v>
      </c>
      <c r="Q164" s="5">
        <f t="shared" ca="1" si="761"/>
        <v>0</v>
      </c>
      <c r="R164" s="5">
        <f t="shared" ca="1" si="762"/>
        <v>0</v>
      </c>
      <c r="S164" s="5">
        <f t="shared" ca="1" si="763"/>
        <v>0</v>
      </c>
      <c r="T164" s="5">
        <f t="shared" ca="1" si="764"/>
        <v>0</v>
      </c>
      <c r="U164" s="5">
        <f t="shared" ca="1" si="765"/>
        <v>0</v>
      </c>
      <c r="V164" s="5">
        <f t="shared" ca="1" si="766"/>
        <v>0</v>
      </c>
      <c r="W164" s="5">
        <f t="shared" ca="1" si="767"/>
        <v>0</v>
      </c>
      <c r="X164" s="5">
        <f t="shared" ca="1" si="768"/>
        <v>0</v>
      </c>
      <c r="Y164" s="5">
        <f t="shared" ca="1" si="769"/>
        <v>0</v>
      </c>
      <c r="Z164" s="5">
        <f t="shared" ca="1" si="770"/>
        <v>0</v>
      </c>
      <c r="AA164" s="5">
        <f t="shared" ca="1" si="771"/>
        <v>0</v>
      </c>
      <c r="AB164" s="5">
        <f t="shared" ca="1" si="772"/>
        <v>0</v>
      </c>
      <c r="AC164" s="5">
        <f t="shared" ca="1" si="772"/>
        <v>0</v>
      </c>
      <c r="AD164" s="38">
        <f t="shared" ca="1" si="773"/>
        <v>0</v>
      </c>
      <c r="AE164" s="38">
        <f t="shared" ca="1" si="774"/>
        <v>0</v>
      </c>
      <c r="AF164" s="38">
        <f t="shared" ca="1" si="775"/>
        <v>0</v>
      </c>
      <c r="AG164" s="38">
        <f t="shared" ca="1" si="776"/>
        <v>0</v>
      </c>
      <c r="AH164" s="38">
        <f t="shared" ca="1" si="777"/>
        <v>0</v>
      </c>
      <c r="AI164" s="38">
        <f t="shared" ca="1" si="778"/>
        <v>0</v>
      </c>
      <c r="AJ164" s="38">
        <f t="shared" ca="1" si="779"/>
        <v>0</v>
      </c>
      <c r="AK164" s="38">
        <f t="shared" ca="1" si="780"/>
        <v>0</v>
      </c>
      <c r="AL164" s="34">
        <f t="shared" ca="1" si="781"/>
        <v>42.142247466666667</v>
      </c>
      <c r="AM164" s="34">
        <f t="shared" ca="1" si="782"/>
        <v>42.142247466666667</v>
      </c>
      <c r="AN164" s="25">
        <f t="shared" ca="1" si="783"/>
        <v>0</v>
      </c>
      <c r="AO164" s="35">
        <f t="shared" ca="1" si="784"/>
        <v>184.49600000000001</v>
      </c>
      <c r="AP164" s="35">
        <f t="shared" ca="1" si="785"/>
        <v>184.49600000000001</v>
      </c>
      <c r="AQ164" s="47">
        <f t="shared" ca="1" si="786"/>
        <v>0</v>
      </c>
      <c r="AR164" s="35">
        <f t="shared" ca="1" si="629"/>
        <v>-20.399999999999999</v>
      </c>
      <c r="AS164" s="35">
        <f t="shared" ca="1" si="630"/>
        <v>-20.399999999999999</v>
      </c>
      <c r="AT164" s="49">
        <f t="shared" ca="1" si="787"/>
        <v>0</v>
      </c>
      <c r="AU164" s="5"/>
      <c r="AV164" s="5">
        <f t="shared" ca="1" si="845"/>
        <v>0</v>
      </c>
      <c r="AW164" s="5">
        <f t="shared" ca="1" si="846"/>
        <v>0</v>
      </c>
      <c r="AX164" s="5">
        <f t="shared" ca="1" si="847"/>
        <v>0</v>
      </c>
      <c r="AY164" s="5">
        <f t="shared" ca="1" si="848"/>
        <v>0</v>
      </c>
      <c r="AZ164" s="5">
        <f t="shared" ca="1" si="849"/>
        <v>0</v>
      </c>
      <c r="BA164" s="5">
        <f t="shared" ca="1" si="850"/>
        <v>0</v>
      </c>
      <c r="BB164" s="5">
        <f t="shared" ca="1" si="851"/>
        <v>0</v>
      </c>
      <c r="BC164" s="5">
        <f t="shared" ca="1" si="852"/>
        <v>0</v>
      </c>
      <c r="BD164" s="5">
        <f t="shared" ca="1" si="853"/>
        <v>0</v>
      </c>
      <c r="BE164" s="5">
        <f t="shared" ca="1" si="854"/>
        <v>0</v>
      </c>
      <c r="BF164" s="5">
        <f t="shared" ca="1" si="855"/>
        <v>0</v>
      </c>
      <c r="BG164" s="5">
        <f t="shared" ca="1" si="856"/>
        <v>0</v>
      </c>
      <c r="BH164" s="5">
        <f t="shared" ca="1" si="788"/>
        <v>0</v>
      </c>
      <c r="BI164" s="5">
        <f t="shared" ca="1" si="789"/>
        <v>0</v>
      </c>
      <c r="BJ164" s="5">
        <f t="shared" ca="1" si="790"/>
        <v>0</v>
      </c>
      <c r="BK164" s="5">
        <f t="shared" ca="1" si="791"/>
        <v>0</v>
      </c>
      <c r="BL164" s="5">
        <f t="shared" ca="1" si="792"/>
        <v>0</v>
      </c>
      <c r="BM164" s="5">
        <f t="shared" ca="1" si="793"/>
        <v>0</v>
      </c>
      <c r="BN164" s="5">
        <f t="shared" ca="1" si="794"/>
        <v>0</v>
      </c>
      <c r="BO164" s="5">
        <f t="shared" ca="1" si="795"/>
        <v>0</v>
      </c>
      <c r="BP164" s="5">
        <f t="shared" ca="1" si="796"/>
        <v>0</v>
      </c>
      <c r="BQ164" s="5">
        <f t="shared" ca="1" si="797"/>
        <v>0</v>
      </c>
      <c r="BR164" s="5">
        <f t="shared" ca="1" si="798"/>
        <v>0</v>
      </c>
      <c r="BS164" s="5">
        <f t="shared" ca="1" si="798"/>
        <v>0</v>
      </c>
      <c r="BT164" s="38">
        <f t="shared" ca="1" si="799"/>
        <v>0</v>
      </c>
      <c r="BU164" s="38">
        <f t="shared" ca="1" si="800"/>
        <v>0</v>
      </c>
      <c r="BV164" s="38">
        <f t="shared" ca="1" si="801"/>
        <v>0</v>
      </c>
      <c r="BW164" s="38">
        <f t="shared" ca="1" si="802"/>
        <v>0</v>
      </c>
      <c r="BX164" s="38">
        <f t="shared" ca="1" si="803"/>
        <v>0</v>
      </c>
      <c r="BY164" s="38">
        <f t="shared" ca="1" si="804"/>
        <v>0</v>
      </c>
      <c r="BZ164" s="38">
        <f t="shared" ca="1" si="805"/>
        <v>0</v>
      </c>
      <c r="CA164" s="20">
        <f t="shared" ca="1" si="806"/>
        <v>0</v>
      </c>
      <c r="CB164" s="34">
        <f t="shared" ca="1" si="857"/>
        <v>38.583009422222219</v>
      </c>
      <c r="CC164" s="34">
        <f t="shared" ca="1" si="858"/>
        <v>38.583009422222219</v>
      </c>
      <c r="CD164" s="25">
        <f t="shared" ca="1" si="807"/>
        <v>0</v>
      </c>
      <c r="CE164" s="35">
        <f t="shared" ca="1" si="808"/>
        <v>164.06200000000001</v>
      </c>
      <c r="CF164" s="35">
        <f t="shared" ca="1" si="809"/>
        <v>164.06200000000001</v>
      </c>
      <c r="CG164" s="47">
        <f t="shared" ca="1" si="810"/>
        <v>0</v>
      </c>
      <c r="CJ164" s="5">
        <f t="shared" ca="1" si="874"/>
        <v>93</v>
      </c>
      <c r="CK164" s="5">
        <f t="shared" ca="1" si="875"/>
        <v>84</v>
      </c>
      <c r="CL164" s="66">
        <f t="shared" ca="1" si="811"/>
        <v>9.6774193548387122E-2</v>
      </c>
      <c r="CO164" s="5">
        <f t="shared" ca="1" si="876"/>
        <v>225914</v>
      </c>
      <c r="CP164" s="5">
        <f t="shared" ca="1" si="876"/>
        <v>2.5477400000000001</v>
      </c>
      <c r="CQ164" s="5">
        <f t="shared" ca="1" si="876"/>
        <v>25494</v>
      </c>
      <c r="CR164" s="5">
        <f t="shared" ca="1" si="876"/>
        <v>42095.6</v>
      </c>
      <c r="CS164" s="5">
        <f t="shared" ca="1" si="876"/>
        <v>104.657</v>
      </c>
      <c r="CT164" s="5">
        <f t="shared" ca="1" si="876"/>
        <v>10771.3</v>
      </c>
      <c r="CU164" s="5">
        <f t="shared" ca="1" si="876"/>
        <v>0</v>
      </c>
      <c r="CV164" s="5">
        <f t="shared" ca="1" si="876"/>
        <v>65628.2</v>
      </c>
      <c r="CW164" s="5">
        <f t="shared" ca="1" si="876"/>
        <v>81817.899999999994</v>
      </c>
      <c r="CX164" s="5">
        <f t="shared" ca="1" si="876"/>
        <v>0</v>
      </c>
      <c r="CY164" s="5">
        <f t="shared" ca="1" si="876"/>
        <v>0</v>
      </c>
      <c r="CZ164" s="5">
        <f t="shared" ca="1" si="876"/>
        <v>0</v>
      </c>
      <c r="DA164" s="5"/>
      <c r="DB164" s="5">
        <f t="shared" ca="1" si="877"/>
        <v>1773.82</v>
      </c>
      <c r="DC164" s="5">
        <f t="shared" ca="1" si="877"/>
        <v>485.54700000000003</v>
      </c>
      <c r="DD164" s="5">
        <f t="shared" ca="1" si="877"/>
        <v>0</v>
      </c>
      <c r="DE164" s="5">
        <f t="shared" ca="1" si="877"/>
        <v>0</v>
      </c>
      <c r="DF164" s="5">
        <f t="shared" ca="1" si="877"/>
        <v>0</v>
      </c>
      <c r="DG164" s="5">
        <f t="shared" ca="1" si="877"/>
        <v>0</v>
      </c>
      <c r="DH164" s="5">
        <f t="shared" ca="1" si="877"/>
        <v>1288.28</v>
      </c>
      <c r="DI164" s="5">
        <f t="shared" ca="1" si="877"/>
        <v>0</v>
      </c>
      <c r="DJ164" s="5">
        <f t="shared" ca="1" si="877"/>
        <v>0</v>
      </c>
      <c r="DK164" s="5">
        <f t="shared" ca="1" si="877"/>
        <v>0</v>
      </c>
      <c r="DL164" s="5">
        <f t="shared" ca="1" si="877"/>
        <v>0</v>
      </c>
      <c r="DM164" s="5">
        <f t="shared" ca="1" si="877"/>
        <v>0</v>
      </c>
      <c r="DN164" s="5"/>
      <c r="DO164" s="5">
        <f t="shared" ref="DO164:DV179" ca="1" si="882">OFFSET(INDIRECT($E$21),$C164,DO$19)</f>
        <v>184.49600000000001</v>
      </c>
      <c r="DP164" s="5">
        <f t="shared" ca="1" si="882"/>
        <v>3.55186</v>
      </c>
      <c r="DQ164" s="5">
        <f t="shared" ca="1" si="882"/>
        <v>41.482999999999997</v>
      </c>
      <c r="DR164" s="5">
        <f t="shared" ca="1" si="882"/>
        <v>46.167200000000001</v>
      </c>
      <c r="DS164" s="5">
        <f t="shared" ca="1" si="882"/>
        <v>0.34733000000000003</v>
      </c>
      <c r="DT164" s="5">
        <f t="shared" ca="1" si="882"/>
        <v>13.6648</v>
      </c>
      <c r="DU164" s="5">
        <f t="shared" ca="1" si="882"/>
        <v>8.2481399999999994</v>
      </c>
      <c r="DV164" s="5">
        <f t="shared" ca="1" si="882"/>
        <v>71.033500000000004</v>
      </c>
      <c r="DW164" s="5"/>
      <c r="DX164" s="20">
        <f t="shared" ca="1" si="812"/>
        <v>42.142247466666667</v>
      </c>
      <c r="DY164" s="20">
        <f t="shared" ca="1" si="813"/>
        <v>2.158373017283556</v>
      </c>
      <c r="DZ164" s="20">
        <f t="shared" ca="1" si="814"/>
        <v>3.8660234666666664</v>
      </c>
      <c r="EA164" s="20">
        <f t="shared" ca="1" si="815"/>
        <v>6.3835638755555548</v>
      </c>
      <c r="EB164" s="20">
        <f t="shared" ca="1" si="816"/>
        <v>1.5870652622222221E-2</v>
      </c>
      <c r="EC164" s="20">
        <f t="shared" ca="1" si="817"/>
        <v>1.6334078044444442</v>
      </c>
      <c r="ED164" s="20">
        <f t="shared" ca="1" si="818"/>
        <v>5.7256888888888886</v>
      </c>
      <c r="EE164" s="20">
        <f t="shared" ca="1" si="819"/>
        <v>9.9521519288888882</v>
      </c>
      <c r="EF164" s="20">
        <f t="shared" ca="1" si="820"/>
        <v>12.407229991111111</v>
      </c>
      <c r="EG164" s="20">
        <f t="shared" ca="1" si="821"/>
        <v>0</v>
      </c>
      <c r="EH164" s="20">
        <f t="shared" ca="1" si="822"/>
        <v>0</v>
      </c>
      <c r="EI164" s="5"/>
      <c r="EJ164" s="5"/>
      <c r="EK164" s="5"/>
      <c r="EL164" s="5">
        <f t="shared" ca="1" si="859"/>
        <v>225914</v>
      </c>
      <c r="EM164" s="5">
        <f t="shared" ca="1" si="859"/>
        <v>2.5477400000000001</v>
      </c>
      <c r="EN164" s="5">
        <f t="shared" ca="1" si="859"/>
        <v>25494</v>
      </c>
      <c r="EO164" s="5">
        <f t="shared" ca="1" si="859"/>
        <v>42095.6</v>
      </c>
      <c r="EP164" s="5">
        <f t="shared" ca="1" si="859"/>
        <v>104.657</v>
      </c>
      <c r="EQ164" s="5">
        <f t="shared" ca="1" si="859"/>
        <v>10771.3</v>
      </c>
      <c r="ER164" s="5">
        <f t="shared" ca="1" si="859"/>
        <v>0</v>
      </c>
      <c r="ES164" s="5">
        <f t="shared" ca="1" si="859"/>
        <v>65628.2</v>
      </c>
      <c r="ET164" s="5">
        <f t="shared" ca="1" si="859"/>
        <v>81817.899999999994</v>
      </c>
      <c r="EU164" s="5">
        <f t="shared" ca="1" si="859"/>
        <v>0</v>
      </c>
      <c r="EV164" s="5">
        <f t="shared" ca="1" si="859"/>
        <v>0</v>
      </c>
      <c r="EW164" s="5">
        <f t="shared" ca="1" si="859"/>
        <v>0</v>
      </c>
      <c r="EX164" s="5"/>
      <c r="EY164" s="5">
        <f t="shared" ca="1" si="860"/>
        <v>1773.82</v>
      </c>
      <c r="EZ164" s="5">
        <f t="shared" ca="1" si="860"/>
        <v>485.54700000000003</v>
      </c>
      <c r="FA164" s="5">
        <f t="shared" ca="1" si="860"/>
        <v>0</v>
      </c>
      <c r="FB164" s="5">
        <f t="shared" ca="1" si="860"/>
        <v>0</v>
      </c>
      <c r="FC164" s="5">
        <f t="shared" ca="1" si="860"/>
        <v>0</v>
      </c>
      <c r="FD164" s="5">
        <f t="shared" ca="1" si="860"/>
        <v>0</v>
      </c>
      <c r="FE164" s="5">
        <f t="shared" ca="1" si="860"/>
        <v>1288.28</v>
      </c>
      <c r="FF164" s="5">
        <f t="shared" ca="1" si="860"/>
        <v>0</v>
      </c>
      <c r="FG164" s="5">
        <f t="shared" ca="1" si="860"/>
        <v>0</v>
      </c>
      <c r="FH164" s="5">
        <f t="shared" ca="1" si="860"/>
        <v>0</v>
      </c>
      <c r="FI164" s="5">
        <f t="shared" ca="1" si="860"/>
        <v>0</v>
      </c>
      <c r="FJ164" s="5">
        <f t="shared" ca="1" si="860"/>
        <v>0</v>
      </c>
      <c r="FK164" s="5"/>
      <c r="FL164" s="5">
        <f t="shared" ca="1" si="878"/>
        <v>184.49600000000001</v>
      </c>
      <c r="FM164" s="5">
        <f t="shared" ca="1" si="878"/>
        <v>3.55186</v>
      </c>
      <c r="FN164" s="5">
        <f t="shared" ca="1" si="878"/>
        <v>41.482999999999997</v>
      </c>
      <c r="FO164" s="5">
        <f t="shared" ca="1" si="878"/>
        <v>46.167200000000001</v>
      </c>
      <c r="FP164" s="5">
        <f t="shared" ca="1" si="878"/>
        <v>0.34733000000000003</v>
      </c>
      <c r="FQ164" s="5">
        <f t="shared" ca="1" si="878"/>
        <v>13.6648</v>
      </c>
      <c r="FR164" s="5">
        <f t="shared" ca="1" si="878"/>
        <v>8.2481399999999994</v>
      </c>
      <c r="FS164" s="5">
        <f t="shared" ca="1" si="878"/>
        <v>71.033500000000004</v>
      </c>
      <c r="FT164" s="5"/>
      <c r="FU164" s="20">
        <f t="shared" ca="1" si="823"/>
        <v>42.142247466666667</v>
      </c>
      <c r="FV164" s="20">
        <f t="shared" ca="1" si="824"/>
        <v>2.158373017283556</v>
      </c>
      <c r="FW164" s="20">
        <f t="shared" ca="1" si="825"/>
        <v>3.8660234666666664</v>
      </c>
      <c r="FX164" s="20">
        <f t="shared" ca="1" si="826"/>
        <v>6.3835638755555548</v>
      </c>
      <c r="FY164" s="20">
        <f t="shared" ca="1" si="827"/>
        <v>1.5870652622222221E-2</v>
      </c>
      <c r="FZ164" s="20">
        <f t="shared" ca="1" si="828"/>
        <v>1.6334078044444442</v>
      </c>
      <c r="GA164" s="20">
        <f t="shared" ca="1" si="829"/>
        <v>5.7256888888888886</v>
      </c>
      <c r="GB164" s="20">
        <f t="shared" ca="1" si="830"/>
        <v>9.9521519288888882</v>
      </c>
      <c r="GC164" s="20">
        <f t="shared" ca="1" si="831"/>
        <v>12.407229991111111</v>
      </c>
      <c r="GD164" s="20">
        <f t="shared" ca="1" si="832"/>
        <v>0</v>
      </c>
      <c r="GE164" s="20">
        <f t="shared" ca="1" si="833"/>
        <v>0</v>
      </c>
      <c r="GF164" s="5"/>
      <c r="GG164" s="5"/>
      <c r="GH164" s="5"/>
      <c r="GI164" s="5">
        <f t="shared" ca="1" si="879"/>
        <v>201026</v>
      </c>
      <c r="GJ164" s="5">
        <f t="shared" ca="1" si="879"/>
        <v>3.1860499999999998</v>
      </c>
      <c r="GK164" s="5">
        <f t="shared" ca="1" si="879"/>
        <v>37735.9</v>
      </c>
      <c r="GL164" s="5">
        <f t="shared" ca="1" si="879"/>
        <v>15359.3</v>
      </c>
      <c r="GM164" s="5">
        <f t="shared" ca="1" si="879"/>
        <v>0</v>
      </c>
      <c r="GN164" s="5">
        <f t="shared" ca="1" si="879"/>
        <v>481.43</v>
      </c>
      <c r="GO164" s="5">
        <f t="shared" ca="1" si="879"/>
        <v>0</v>
      </c>
      <c r="GP164" s="5">
        <f t="shared" ca="1" si="879"/>
        <v>65628.2</v>
      </c>
      <c r="GQ164" s="5">
        <f t="shared" ca="1" si="879"/>
        <v>81817.899999999994</v>
      </c>
      <c r="GR164" s="5">
        <f t="shared" ca="1" si="879"/>
        <v>0</v>
      </c>
      <c r="GS164" s="5">
        <f t="shared" ca="1" si="879"/>
        <v>0</v>
      </c>
      <c r="GT164" s="5">
        <f t="shared" ca="1" si="879"/>
        <v>0</v>
      </c>
      <c r="GU164" s="5"/>
      <c r="GV164" s="5">
        <f t="shared" ca="1" si="880"/>
        <v>1822.17</v>
      </c>
      <c r="GW164" s="5">
        <f t="shared" ca="1" si="880"/>
        <v>553.55600000000004</v>
      </c>
      <c r="GX164" s="5">
        <f t="shared" ca="1" si="880"/>
        <v>0</v>
      </c>
      <c r="GY164" s="5">
        <f t="shared" ca="1" si="880"/>
        <v>0</v>
      </c>
      <c r="GZ164" s="5">
        <f t="shared" ca="1" si="880"/>
        <v>0</v>
      </c>
      <c r="HA164" s="5">
        <f t="shared" ca="1" si="880"/>
        <v>0</v>
      </c>
      <c r="HB164" s="5">
        <f t="shared" ca="1" si="880"/>
        <v>1268.6099999999999</v>
      </c>
      <c r="HC164" s="5">
        <f t="shared" ca="1" si="880"/>
        <v>0</v>
      </c>
      <c r="HD164" s="5">
        <f t="shared" ca="1" si="880"/>
        <v>0</v>
      </c>
      <c r="HE164" s="5">
        <f t="shared" ca="1" si="880"/>
        <v>0</v>
      </c>
      <c r="HF164" s="5">
        <f t="shared" ca="1" si="880"/>
        <v>0</v>
      </c>
      <c r="HG164" s="5">
        <f t="shared" ca="1" si="880"/>
        <v>0</v>
      </c>
      <c r="HH164" s="5"/>
      <c r="HI164" s="5">
        <f t="shared" ref="HI164:HP179" ca="1" si="883">OFFSET(INDIRECT($E$21),$C164,HI$19)</f>
        <v>164.06200000000001</v>
      </c>
      <c r="HJ164" s="5">
        <f t="shared" ca="1" si="883"/>
        <v>4.1283300000000001</v>
      </c>
      <c r="HK164" s="5">
        <f t="shared" ca="1" si="883"/>
        <v>61.841999999999999</v>
      </c>
      <c r="HL164" s="5">
        <f t="shared" ca="1" si="883"/>
        <v>18.5669</v>
      </c>
      <c r="HM164" s="5">
        <f t="shared" ca="1" si="883"/>
        <v>0</v>
      </c>
      <c r="HN164" s="5">
        <f t="shared" ca="1" si="883"/>
        <v>0.36893300000000001</v>
      </c>
      <c r="HO164" s="5">
        <f t="shared" ca="1" si="883"/>
        <v>8.1220700000000008</v>
      </c>
      <c r="HP164" s="5">
        <f t="shared" ca="1" si="883"/>
        <v>71.033500000000004</v>
      </c>
      <c r="HQ164" s="5"/>
      <c r="HR164" s="20">
        <f t="shared" ca="1" si="861"/>
        <v>38.583009422222219</v>
      </c>
      <c r="HS164" s="20">
        <f t="shared" ca="1" si="862"/>
        <v>2.4607320356711115</v>
      </c>
      <c r="HT164" s="20">
        <f t="shared" ca="1" si="863"/>
        <v>5.7224395911111117</v>
      </c>
      <c r="HU164" s="20">
        <f t="shared" ca="1" si="864"/>
        <v>2.3291525155555552</v>
      </c>
      <c r="HV164" s="20">
        <f t="shared" ca="1" si="865"/>
        <v>0</v>
      </c>
      <c r="HW164" s="20">
        <f t="shared" ca="1" si="866"/>
        <v>7.3006184888888881E-2</v>
      </c>
      <c r="HX164" s="20">
        <f t="shared" ca="1" si="867"/>
        <v>5.6382666666666656</v>
      </c>
      <c r="HY164" s="20">
        <f t="shared" ca="1" si="868"/>
        <v>9.9521519288888882</v>
      </c>
      <c r="HZ164" s="20">
        <f t="shared" ca="1" si="869"/>
        <v>12.407229991111111</v>
      </c>
      <c r="IA164" s="20">
        <f t="shared" ca="1" si="870"/>
        <v>0</v>
      </c>
      <c r="IB164" s="20">
        <f t="shared" ca="1" si="871"/>
        <v>0</v>
      </c>
      <c r="IC164" s="5"/>
      <c r="ID164" s="5"/>
      <c r="IE164" s="5"/>
      <c r="IF164" s="5">
        <f t="shared" ca="1" si="872"/>
        <v>201026</v>
      </c>
      <c r="IG164" s="5">
        <f t="shared" ca="1" si="872"/>
        <v>3.1860499999999998</v>
      </c>
      <c r="IH164" s="5">
        <f t="shared" ca="1" si="872"/>
        <v>37735.9</v>
      </c>
      <c r="II164" s="5">
        <f t="shared" ca="1" si="872"/>
        <v>15359.3</v>
      </c>
      <c r="IJ164" s="5">
        <f t="shared" ca="1" si="872"/>
        <v>0</v>
      </c>
      <c r="IK164" s="5">
        <f t="shared" ca="1" si="872"/>
        <v>481.43</v>
      </c>
      <c r="IL164" s="5">
        <f t="shared" ca="1" si="872"/>
        <v>0</v>
      </c>
      <c r="IM164" s="5">
        <f t="shared" ca="1" si="872"/>
        <v>65628.2</v>
      </c>
      <c r="IN164" s="5">
        <f t="shared" ca="1" si="872"/>
        <v>81817.899999999994</v>
      </c>
      <c r="IO164" s="5">
        <f t="shared" ca="1" si="872"/>
        <v>0</v>
      </c>
      <c r="IP164" s="5">
        <f t="shared" ca="1" si="872"/>
        <v>0</v>
      </c>
      <c r="IQ164" s="5">
        <f t="shared" ca="1" si="872"/>
        <v>0</v>
      </c>
      <c r="IR164" s="5"/>
      <c r="IS164" s="5">
        <f t="shared" ca="1" si="873"/>
        <v>1822.17</v>
      </c>
      <c r="IT164" s="5">
        <f t="shared" ca="1" si="873"/>
        <v>553.55600000000004</v>
      </c>
      <c r="IU164" s="5">
        <f t="shared" ca="1" si="873"/>
        <v>0</v>
      </c>
      <c r="IV164" s="5">
        <f t="shared" ca="1" si="873"/>
        <v>0</v>
      </c>
      <c r="IW164" s="5">
        <f t="shared" ca="1" si="873"/>
        <v>0</v>
      </c>
      <c r="IX164" s="5">
        <f t="shared" ca="1" si="873"/>
        <v>0</v>
      </c>
      <c r="IY164" s="5">
        <f t="shared" ca="1" si="873"/>
        <v>1268.6099999999999</v>
      </c>
      <c r="IZ164" s="5">
        <f t="shared" ca="1" si="873"/>
        <v>0</v>
      </c>
      <c r="JA164" s="5">
        <f t="shared" ca="1" si="873"/>
        <v>0</v>
      </c>
      <c r="JB164" s="5">
        <f t="shared" ca="1" si="873"/>
        <v>0</v>
      </c>
      <c r="JC164" s="5">
        <f t="shared" ca="1" si="873"/>
        <v>0</v>
      </c>
      <c r="JD164" s="5">
        <f t="shared" ca="1" si="873"/>
        <v>0</v>
      </c>
      <c r="JE164" s="5"/>
      <c r="JF164" s="5">
        <f t="shared" ca="1" si="881"/>
        <v>164.06200000000001</v>
      </c>
      <c r="JG164" s="5">
        <f t="shared" ca="1" si="881"/>
        <v>4.1283300000000001</v>
      </c>
      <c r="JH164" s="5">
        <f t="shared" ca="1" si="881"/>
        <v>61.841999999999999</v>
      </c>
      <c r="JI164" s="5">
        <f t="shared" ca="1" si="881"/>
        <v>18.5669</v>
      </c>
      <c r="JJ164" s="5">
        <f t="shared" ca="1" si="881"/>
        <v>0</v>
      </c>
      <c r="JK164" s="5">
        <f t="shared" ca="1" si="881"/>
        <v>0.36893300000000001</v>
      </c>
      <c r="JL164" s="5">
        <f t="shared" ca="1" si="881"/>
        <v>8.1220700000000008</v>
      </c>
      <c r="JM164" s="5">
        <f t="shared" ca="1" si="881"/>
        <v>71.033500000000004</v>
      </c>
      <c r="JN164" s="5"/>
      <c r="JO164" s="20">
        <f t="shared" ca="1" si="834"/>
        <v>38.583009422222219</v>
      </c>
      <c r="JP164" s="20">
        <f t="shared" ca="1" si="835"/>
        <v>2.4607320356711115</v>
      </c>
      <c r="JQ164" s="20">
        <f t="shared" ca="1" si="836"/>
        <v>5.7224395911111117</v>
      </c>
      <c r="JR164" s="20">
        <f t="shared" ca="1" si="837"/>
        <v>2.3291525155555552</v>
      </c>
      <c r="JS164" s="20">
        <f t="shared" ca="1" si="838"/>
        <v>0</v>
      </c>
      <c r="JT164" s="20">
        <f t="shared" ca="1" si="839"/>
        <v>7.3006184888888881E-2</v>
      </c>
      <c r="JU164" s="20">
        <f t="shared" ca="1" si="840"/>
        <v>5.6382666666666656</v>
      </c>
      <c r="JV164" s="20">
        <f t="shared" ca="1" si="841"/>
        <v>9.9521519288888882</v>
      </c>
      <c r="JW164" s="20">
        <f t="shared" ca="1" si="842"/>
        <v>12.407229991111111</v>
      </c>
      <c r="JX164" s="20">
        <f t="shared" ca="1" si="843"/>
        <v>0</v>
      </c>
      <c r="JY164" s="20">
        <f t="shared" ca="1" si="844"/>
        <v>0</v>
      </c>
    </row>
    <row r="165" spans="1:285" ht="15" customHeight="1" x14ac:dyDescent="0.25">
      <c r="A165" s="5">
        <f>IF('Old Results'!E145='New Results'!E145,'New Results'!E145,"0")</f>
        <v>22500</v>
      </c>
      <c r="B165" s="5">
        <f t="shared" si="750"/>
        <v>100</v>
      </c>
      <c r="C165" s="28">
        <f t="shared" si="748"/>
        <v>144</v>
      </c>
      <c r="D165" s="43">
        <f>'Old Results'!C145</f>
        <v>1013715</v>
      </c>
      <c r="E165" s="43">
        <f>'New Results'!C145</f>
        <v>1013715</v>
      </c>
      <c r="F165" s="5">
        <f t="shared" ca="1" si="751"/>
        <v>0</v>
      </c>
      <c r="G165" s="5">
        <f t="shared" ca="1" si="752"/>
        <v>0</v>
      </c>
      <c r="H165" s="5">
        <f t="shared" ca="1" si="753"/>
        <v>0</v>
      </c>
      <c r="I165" s="5">
        <f t="shared" ca="1" si="754"/>
        <v>0</v>
      </c>
      <c r="J165" s="5">
        <f t="shared" ca="1" si="755"/>
        <v>0</v>
      </c>
      <c r="K165" s="5">
        <f t="shared" ca="1" si="756"/>
        <v>0</v>
      </c>
      <c r="L165" s="5">
        <f t="shared" ca="1" si="757"/>
        <v>0</v>
      </c>
      <c r="M165" s="5">
        <f t="shared" ca="1" si="758"/>
        <v>0</v>
      </c>
      <c r="N165" s="5">
        <f t="shared" ca="1" si="759"/>
        <v>0</v>
      </c>
      <c r="O165" s="5">
        <f t="shared" ca="1" si="760"/>
        <v>0</v>
      </c>
      <c r="P165" s="5">
        <f t="shared" ca="1" si="761"/>
        <v>0</v>
      </c>
      <c r="Q165" s="5">
        <f t="shared" ca="1" si="761"/>
        <v>0</v>
      </c>
      <c r="R165" s="5">
        <f t="shared" ca="1" si="762"/>
        <v>0</v>
      </c>
      <c r="S165" s="5">
        <f t="shared" ca="1" si="763"/>
        <v>0</v>
      </c>
      <c r="T165" s="5">
        <f t="shared" ca="1" si="764"/>
        <v>0</v>
      </c>
      <c r="U165" s="5">
        <f t="shared" ca="1" si="765"/>
        <v>0</v>
      </c>
      <c r="V165" s="5">
        <f t="shared" ca="1" si="766"/>
        <v>0</v>
      </c>
      <c r="W165" s="5">
        <f t="shared" ca="1" si="767"/>
        <v>0</v>
      </c>
      <c r="X165" s="5">
        <f t="shared" ca="1" si="768"/>
        <v>0</v>
      </c>
      <c r="Y165" s="5">
        <f t="shared" ca="1" si="769"/>
        <v>0</v>
      </c>
      <c r="Z165" s="5">
        <f t="shared" ca="1" si="770"/>
        <v>0</v>
      </c>
      <c r="AA165" s="5">
        <f t="shared" ca="1" si="771"/>
        <v>0</v>
      </c>
      <c r="AB165" s="5">
        <f t="shared" ca="1" si="772"/>
        <v>0</v>
      </c>
      <c r="AC165" s="5">
        <f t="shared" ca="1" si="772"/>
        <v>0</v>
      </c>
      <c r="AD165" s="38">
        <f t="shared" ca="1" si="773"/>
        <v>0</v>
      </c>
      <c r="AE165" s="38">
        <f t="shared" ca="1" si="774"/>
        <v>0</v>
      </c>
      <c r="AF165" s="38">
        <f t="shared" ca="1" si="775"/>
        <v>0</v>
      </c>
      <c r="AG165" s="38">
        <f t="shared" ca="1" si="776"/>
        <v>0</v>
      </c>
      <c r="AH165" s="38">
        <f t="shared" ca="1" si="777"/>
        <v>0</v>
      </c>
      <c r="AI165" s="38">
        <f t="shared" ca="1" si="778"/>
        <v>0</v>
      </c>
      <c r="AJ165" s="38">
        <f t="shared" ca="1" si="779"/>
        <v>0</v>
      </c>
      <c r="AK165" s="38">
        <f t="shared" ca="1" si="780"/>
        <v>0</v>
      </c>
      <c r="AL165" s="34">
        <f t="shared" ca="1" si="781"/>
        <v>50.462328711111105</v>
      </c>
      <c r="AM165" s="34">
        <f t="shared" ca="1" si="782"/>
        <v>50.462328711111105</v>
      </c>
      <c r="AN165" s="25">
        <f t="shared" ca="1" si="783"/>
        <v>0</v>
      </c>
      <c r="AO165" s="35">
        <f t="shared" ca="1" si="784"/>
        <v>278.77199999999999</v>
      </c>
      <c r="AP165" s="35">
        <f t="shared" ca="1" si="785"/>
        <v>278.77199999999999</v>
      </c>
      <c r="AQ165" s="47">
        <f t="shared" ca="1" si="786"/>
        <v>0</v>
      </c>
      <c r="AR165" s="35">
        <f t="shared" ca="1" si="629"/>
        <v>43.1</v>
      </c>
      <c r="AS165" s="35">
        <f t="shared" ca="1" si="630"/>
        <v>43.1</v>
      </c>
      <c r="AT165" s="49">
        <f t="shared" ca="1" si="787"/>
        <v>0</v>
      </c>
      <c r="AU165" s="5"/>
      <c r="AV165" s="5">
        <f t="shared" ca="1" si="845"/>
        <v>0</v>
      </c>
      <c r="AW165" s="5">
        <f t="shared" ca="1" si="846"/>
        <v>0</v>
      </c>
      <c r="AX165" s="5">
        <f t="shared" ca="1" si="847"/>
        <v>0</v>
      </c>
      <c r="AY165" s="5">
        <f t="shared" ca="1" si="848"/>
        <v>0</v>
      </c>
      <c r="AZ165" s="5">
        <f t="shared" ca="1" si="849"/>
        <v>0</v>
      </c>
      <c r="BA165" s="5">
        <f t="shared" ca="1" si="850"/>
        <v>0</v>
      </c>
      <c r="BB165" s="5">
        <f t="shared" ca="1" si="851"/>
        <v>0</v>
      </c>
      <c r="BC165" s="5">
        <f t="shared" ca="1" si="852"/>
        <v>0</v>
      </c>
      <c r="BD165" s="5">
        <f t="shared" ca="1" si="853"/>
        <v>0</v>
      </c>
      <c r="BE165" s="5">
        <f t="shared" ca="1" si="854"/>
        <v>0</v>
      </c>
      <c r="BF165" s="5">
        <f t="shared" ca="1" si="855"/>
        <v>0</v>
      </c>
      <c r="BG165" s="5">
        <f t="shared" ca="1" si="856"/>
        <v>0</v>
      </c>
      <c r="BH165" s="5">
        <f t="shared" ca="1" si="788"/>
        <v>0</v>
      </c>
      <c r="BI165" s="5">
        <f t="shared" ca="1" si="789"/>
        <v>0</v>
      </c>
      <c r="BJ165" s="5">
        <f t="shared" ca="1" si="790"/>
        <v>0</v>
      </c>
      <c r="BK165" s="5">
        <f t="shared" ca="1" si="791"/>
        <v>0</v>
      </c>
      <c r="BL165" s="5">
        <f t="shared" ca="1" si="792"/>
        <v>0</v>
      </c>
      <c r="BM165" s="5">
        <f t="shared" ca="1" si="793"/>
        <v>0</v>
      </c>
      <c r="BN165" s="5">
        <f t="shared" ca="1" si="794"/>
        <v>0</v>
      </c>
      <c r="BO165" s="5">
        <f t="shared" ca="1" si="795"/>
        <v>0</v>
      </c>
      <c r="BP165" s="5">
        <f t="shared" ca="1" si="796"/>
        <v>0</v>
      </c>
      <c r="BQ165" s="5">
        <f t="shared" ca="1" si="797"/>
        <v>0</v>
      </c>
      <c r="BR165" s="5">
        <f t="shared" ca="1" si="798"/>
        <v>0</v>
      </c>
      <c r="BS165" s="5">
        <f t="shared" ca="1" si="798"/>
        <v>0</v>
      </c>
      <c r="BT165" s="38">
        <f t="shared" ca="1" si="799"/>
        <v>0</v>
      </c>
      <c r="BU165" s="38">
        <f t="shared" ca="1" si="800"/>
        <v>0</v>
      </c>
      <c r="BV165" s="38">
        <f t="shared" ca="1" si="801"/>
        <v>0</v>
      </c>
      <c r="BW165" s="38">
        <f t="shared" ca="1" si="802"/>
        <v>0</v>
      </c>
      <c r="BX165" s="38">
        <f t="shared" ca="1" si="803"/>
        <v>0</v>
      </c>
      <c r="BY165" s="38">
        <f t="shared" ca="1" si="804"/>
        <v>0</v>
      </c>
      <c r="BZ165" s="38">
        <f t="shared" ca="1" si="805"/>
        <v>0</v>
      </c>
      <c r="CA165" s="20">
        <f t="shared" ca="1" si="806"/>
        <v>0</v>
      </c>
      <c r="CB165" s="34">
        <f t="shared" ca="1" si="857"/>
        <v>59.070304000000007</v>
      </c>
      <c r="CC165" s="34">
        <f t="shared" ca="1" si="858"/>
        <v>59.070304000000007</v>
      </c>
      <c r="CD165" s="25">
        <f t="shared" ca="1" si="807"/>
        <v>0</v>
      </c>
      <c r="CE165" s="35">
        <f t="shared" ca="1" si="808"/>
        <v>321.83100000000002</v>
      </c>
      <c r="CF165" s="35">
        <f t="shared" ca="1" si="809"/>
        <v>321.83100000000002</v>
      </c>
      <c r="CG165" s="47">
        <f t="shared" ca="1" si="810"/>
        <v>0</v>
      </c>
      <c r="CJ165" s="5">
        <f t="shared" ca="1" si="874"/>
        <v>60</v>
      </c>
      <c r="CK165" s="5">
        <f t="shared" ca="1" si="875"/>
        <v>53</v>
      </c>
      <c r="CL165" s="66">
        <f t="shared" ca="1" si="811"/>
        <v>0.1166666666666667</v>
      </c>
      <c r="CO165" s="5">
        <f t="shared" ca="1" si="876"/>
        <v>296433</v>
      </c>
      <c r="CP165" s="5">
        <f t="shared" ca="1" si="876"/>
        <v>0</v>
      </c>
      <c r="CQ165" s="5">
        <f t="shared" ca="1" si="876"/>
        <v>64035.9</v>
      </c>
      <c r="CR165" s="5">
        <f t="shared" ca="1" si="876"/>
        <v>84037.3</v>
      </c>
      <c r="CS165" s="5">
        <f t="shared" ca="1" si="876"/>
        <v>0</v>
      </c>
      <c r="CT165" s="5">
        <f t="shared" ca="1" si="876"/>
        <v>0</v>
      </c>
      <c r="CU165" s="5">
        <f t="shared" ca="1" si="876"/>
        <v>0</v>
      </c>
      <c r="CV165" s="5">
        <f t="shared" ca="1" si="876"/>
        <v>66541.399999999994</v>
      </c>
      <c r="CW165" s="5">
        <f t="shared" ca="1" si="876"/>
        <v>81817.899999999994</v>
      </c>
      <c r="CX165" s="5">
        <f t="shared" ca="1" si="876"/>
        <v>0</v>
      </c>
      <c r="CY165" s="5">
        <f t="shared" ca="1" si="876"/>
        <v>0</v>
      </c>
      <c r="CZ165" s="5">
        <f t="shared" ca="1" si="876"/>
        <v>0</v>
      </c>
      <c r="DA165" s="5"/>
      <c r="DB165" s="5">
        <f t="shared" ca="1" si="877"/>
        <v>1239.73</v>
      </c>
      <c r="DC165" s="5">
        <f t="shared" ca="1" si="877"/>
        <v>122.85299999999999</v>
      </c>
      <c r="DD165" s="5">
        <f t="shared" ca="1" si="877"/>
        <v>0</v>
      </c>
      <c r="DE165" s="5">
        <f t="shared" ca="1" si="877"/>
        <v>0</v>
      </c>
      <c r="DF165" s="5">
        <f t="shared" ca="1" si="877"/>
        <v>0</v>
      </c>
      <c r="DG165" s="5">
        <f t="shared" ca="1" si="877"/>
        <v>0</v>
      </c>
      <c r="DH165" s="5">
        <f t="shared" ca="1" si="877"/>
        <v>1116.8800000000001</v>
      </c>
      <c r="DI165" s="5">
        <f t="shared" ca="1" si="877"/>
        <v>0</v>
      </c>
      <c r="DJ165" s="5">
        <f t="shared" ca="1" si="877"/>
        <v>0</v>
      </c>
      <c r="DK165" s="5">
        <f t="shared" ca="1" si="877"/>
        <v>0</v>
      </c>
      <c r="DL165" s="5">
        <f t="shared" ca="1" si="877"/>
        <v>0</v>
      </c>
      <c r="DM165" s="5">
        <f t="shared" ca="1" si="877"/>
        <v>0</v>
      </c>
      <c r="DN165" s="5"/>
      <c r="DO165" s="5">
        <f t="shared" ca="1" si="882"/>
        <v>278.77199999999999</v>
      </c>
      <c r="DP165" s="5">
        <f t="shared" ca="1" si="882"/>
        <v>0.927311</v>
      </c>
      <c r="DQ165" s="5">
        <f t="shared" ca="1" si="882"/>
        <v>111.38200000000001</v>
      </c>
      <c r="DR165" s="5">
        <f t="shared" ca="1" si="882"/>
        <v>86.652500000000003</v>
      </c>
      <c r="DS165" s="5">
        <f t="shared" ca="1" si="882"/>
        <v>0</v>
      </c>
      <c r="DT165" s="5">
        <f t="shared" ca="1" si="882"/>
        <v>0</v>
      </c>
      <c r="DU165" s="5">
        <f t="shared" ca="1" si="882"/>
        <v>7.20214</v>
      </c>
      <c r="DV165" s="5">
        <f t="shared" ca="1" si="882"/>
        <v>72.608500000000006</v>
      </c>
      <c r="DW165" s="5"/>
      <c r="DX165" s="20">
        <f t="shared" ca="1" si="812"/>
        <v>50.462328711111105</v>
      </c>
      <c r="DY165" s="20">
        <f t="shared" ca="1" si="813"/>
        <v>0.54601333333333335</v>
      </c>
      <c r="DZ165" s="20">
        <f t="shared" ca="1" si="814"/>
        <v>9.71068848</v>
      </c>
      <c r="EA165" s="20">
        <f t="shared" ca="1" si="815"/>
        <v>12.743789671111111</v>
      </c>
      <c r="EB165" s="20">
        <f t="shared" ca="1" si="816"/>
        <v>0</v>
      </c>
      <c r="EC165" s="20">
        <f t="shared" ca="1" si="817"/>
        <v>0</v>
      </c>
      <c r="ED165" s="20">
        <f t="shared" ca="1" si="818"/>
        <v>4.9639111111111118</v>
      </c>
      <c r="EE165" s="20">
        <f t="shared" ca="1" si="819"/>
        <v>10.090633635555555</v>
      </c>
      <c r="EF165" s="20">
        <f t="shared" ca="1" si="820"/>
        <v>12.407229991111111</v>
      </c>
      <c r="EG165" s="20">
        <f t="shared" ca="1" si="821"/>
        <v>0</v>
      </c>
      <c r="EH165" s="20">
        <f t="shared" ca="1" si="822"/>
        <v>0</v>
      </c>
      <c r="EI165" s="5"/>
      <c r="EJ165" s="5"/>
      <c r="EK165" s="5"/>
      <c r="EL165" s="5">
        <f t="shared" ca="1" si="859"/>
        <v>296433</v>
      </c>
      <c r="EM165" s="5">
        <f t="shared" ca="1" si="859"/>
        <v>0</v>
      </c>
      <c r="EN165" s="5">
        <f t="shared" ca="1" si="859"/>
        <v>64035.9</v>
      </c>
      <c r="EO165" s="5">
        <f t="shared" ca="1" si="859"/>
        <v>84037.3</v>
      </c>
      <c r="EP165" s="5">
        <f t="shared" ca="1" si="859"/>
        <v>0</v>
      </c>
      <c r="EQ165" s="5">
        <f t="shared" ca="1" si="859"/>
        <v>0</v>
      </c>
      <c r="ER165" s="5">
        <f t="shared" ca="1" si="859"/>
        <v>0</v>
      </c>
      <c r="ES165" s="5">
        <f t="shared" ca="1" si="859"/>
        <v>66541.399999999994</v>
      </c>
      <c r="ET165" s="5">
        <f t="shared" ca="1" si="859"/>
        <v>81817.899999999994</v>
      </c>
      <c r="EU165" s="5">
        <f t="shared" ca="1" si="859"/>
        <v>0</v>
      </c>
      <c r="EV165" s="5">
        <f t="shared" ca="1" si="859"/>
        <v>0</v>
      </c>
      <c r="EW165" s="5">
        <f t="shared" ca="1" si="859"/>
        <v>0</v>
      </c>
      <c r="EX165" s="5"/>
      <c r="EY165" s="5">
        <f t="shared" ca="1" si="860"/>
        <v>1239.73</v>
      </c>
      <c r="EZ165" s="5">
        <f t="shared" ca="1" si="860"/>
        <v>122.85299999999999</v>
      </c>
      <c r="FA165" s="5">
        <f t="shared" ca="1" si="860"/>
        <v>0</v>
      </c>
      <c r="FB165" s="5">
        <f t="shared" ca="1" si="860"/>
        <v>0</v>
      </c>
      <c r="FC165" s="5">
        <f t="shared" ca="1" si="860"/>
        <v>0</v>
      </c>
      <c r="FD165" s="5">
        <f t="shared" ca="1" si="860"/>
        <v>0</v>
      </c>
      <c r="FE165" s="5">
        <f t="shared" ca="1" si="860"/>
        <v>1116.8800000000001</v>
      </c>
      <c r="FF165" s="5">
        <f t="shared" ca="1" si="860"/>
        <v>0</v>
      </c>
      <c r="FG165" s="5">
        <f t="shared" ca="1" si="860"/>
        <v>0</v>
      </c>
      <c r="FH165" s="5">
        <f t="shared" ca="1" si="860"/>
        <v>0</v>
      </c>
      <c r="FI165" s="5">
        <f t="shared" ca="1" si="860"/>
        <v>0</v>
      </c>
      <c r="FJ165" s="5">
        <f t="shared" ca="1" si="860"/>
        <v>0</v>
      </c>
      <c r="FK165" s="5"/>
      <c r="FL165" s="5">
        <f t="shared" ca="1" si="878"/>
        <v>278.77199999999999</v>
      </c>
      <c r="FM165" s="5">
        <f t="shared" ca="1" si="878"/>
        <v>0.927311</v>
      </c>
      <c r="FN165" s="5">
        <f t="shared" ca="1" si="878"/>
        <v>111.38200000000001</v>
      </c>
      <c r="FO165" s="5">
        <f t="shared" ca="1" si="878"/>
        <v>86.652500000000003</v>
      </c>
      <c r="FP165" s="5">
        <f t="shared" ca="1" si="878"/>
        <v>0</v>
      </c>
      <c r="FQ165" s="5">
        <f t="shared" ca="1" si="878"/>
        <v>0</v>
      </c>
      <c r="FR165" s="5">
        <f t="shared" ca="1" si="878"/>
        <v>7.20214</v>
      </c>
      <c r="FS165" s="5">
        <f t="shared" ca="1" si="878"/>
        <v>72.608500000000006</v>
      </c>
      <c r="FT165" s="5"/>
      <c r="FU165" s="20">
        <f t="shared" ca="1" si="823"/>
        <v>50.462328711111105</v>
      </c>
      <c r="FV165" s="20">
        <f t="shared" ca="1" si="824"/>
        <v>0.54601333333333335</v>
      </c>
      <c r="FW165" s="20">
        <f t="shared" ca="1" si="825"/>
        <v>9.71068848</v>
      </c>
      <c r="FX165" s="20">
        <f t="shared" ca="1" si="826"/>
        <v>12.743789671111111</v>
      </c>
      <c r="FY165" s="20">
        <f t="shared" ca="1" si="827"/>
        <v>0</v>
      </c>
      <c r="FZ165" s="20">
        <f t="shared" ca="1" si="828"/>
        <v>0</v>
      </c>
      <c r="GA165" s="20">
        <f t="shared" ca="1" si="829"/>
        <v>4.9639111111111118</v>
      </c>
      <c r="GB165" s="20">
        <f t="shared" ca="1" si="830"/>
        <v>10.090633635555555</v>
      </c>
      <c r="GC165" s="20">
        <f t="shared" ca="1" si="831"/>
        <v>12.407229991111111</v>
      </c>
      <c r="GD165" s="20">
        <f t="shared" ca="1" si="832"/>
        <v>0</v>
      </c>
      <c r="GE165" s="20">
        <f t="shared" ca="1" si="833"/>
        <v>0</v>
      </c>
      <c r="GF165" s="5"/>
      <c r="GG165" s="5"/>
      <c r="GH165" s="5"/>
      <c r="GI165" s="5">
        <f t="shared" ca="1" si="879"/>
        <v>326820</v>
      </c>
      <c r="GJ165" s="5">
        <f t="shared" ca="1" si="879"/>
        <v>6.0210800000000004</v>
      </c>
      <c r="GK165" s="5">
        <f t="shared" ca="1" si="879"/>
        <v>129544</v>
      </c>
      <c r="GL165" s="5">
        <f t="shared" ca="1" si="879"/>
        <v>48223.9</v>
      </c>
      <c r="GM165" s="5">
        <f t="shared" ca="1" si="879"/>
        <v>0</v>
      </c>
      <c r="GN165" s="5">
        <f t="shared" ca="1" si="879"/>
        <v>687.07399999999996</v>
      </c>
      <c r="GO165" s="5">
        <f t="shared" ca="1" si="879"/>
        <v>0</v>
      </c>
      <c r="GP165" s="5">
        <f t="shared" ca="1" si="879"/>
        <v>66541.399999999994</v>
      </c>
      <c r="GQ165" s="5">
        <f t="shared" ca="1" si="879"/>
        <v>81817.899999999994</v>
      </c>
      <c r="GR165" s="5">
        <f t="shared" ca="1" si="879"/>
        <v>0</v>
      </c>
      <c r="GS165" s="5">
        <f t="shared" ca="1" si="879"/>
        <v>0</v>
      </c>
      <c r="GT165" s="5">
        <f t="shared" ca="1" si="879"/>
        <v>0</v>
      </c>
      <c r="GU165" s="5"/>
      <c r="GV165" s="5">
        <f t="shared" ca="1" si="880"/>
        <v>2139.7199999999998</v>
      </c>
      <c r="GW165" s="5">
        <f t="shared" ca="1" si="880"/>
        <v>1038.2</v>
      </c>
      <c r="GX165" s="5">
        <f t="shared" ca="1" si="880"/>
        <v>0</v>
      </c>
      <c r="GY165" s="5">
        <f t="shared" ca="1" si="880"/>
        <v>0</v>
      </c>
      <c r="GZ165" s="5">
        <f t="shared" ca="1" si="880"/>
        <v>0</v>
      </c>
      <c r="HA165" s="5">
        <f t="shared" ca="1" si="880"/>
        <v>0</v>
      </c>
      <c r="HB165" s="5">
        <f t="shared" ca="1" si="880"/>
        <v>1101.52</v>
      </c>
      <c r="HC165" s="5">
        <f t="shared" ca="1" si="880"/>
        <v>0</v>
      </c>
      <c r="HD165" s="5">
        <f t="shared" ca="1" si="880"/>
        <v>0</v>
      </c>
      <c r="HE165" s="5">
        <f t="shared" ca="1" si="880"/>
        <v>0</v>
      </c>
      <c r="HF165" s="5">
        <f t="shared" ca="1" si="880"/>
        <v>0</v>
      </c>
      <c r="HG165" s="5">
        <f t="shared" ca="1" si="880"/>
        <v>0</v>
      </c>
      <c r="HH165" s="5"/>
      <c r="HI165" s="5">
        <f t="shared" ca="1" si="883"/>
        <v>321.83100000000002</v>
      </c>
      <c r="HJ165" s="5">
        <f t="shared" ca="1" si="883"/>
        <v>6.5461400000000003</v>
      </c>
      <c r="HK165" s="5">
        <f t="shared" ca="1" si="883"/>
        <v>178.191</v>
      </c>
      <c r="HL165" s="5">
        <f t="shared" ca="1" si="883"/>
        <v>56.828899999999997</v>
      </c>
      <c r="HM165" s="5">
        <f t="shared" ca="1" si="883"/>
        <v>0</v>
      </c>
      <c r="HN165" s="5">
        <f t="shared" ca="1" si="883"/>
        <v>0.55423199999999995</v>
      </c>
      <c r="HO165" s="5">
        <f t="shared" ca="1" si="883"/>
        <v>7.1023500000000004</v>
      </c>
      <c r="HP165" s="5">
        <f t="shared" ca="1" si="883"/>
        <v>72.608500000000006</v>
      </c>
      <c r="HQ165" s="5"/>
      <c r="HR165" s="20">
        <f t="shared" ca="1" si="861"/>
        <v>59.070304000000007</v>
      </c>
      <c r="HS165" s="20">
        <f t="shared" ca="1" si="862"/>
        <v>4.6151352855537775</v>
      </c>
      <c r="HT165" s="20">
        <f t="shared" ca="1" si="863"/>
        <v>19.644627911111108</v>
      </c>
      <c r="HU165" s="20">
        <f t="shared" ca="1" si="864"/>
        <v>7.312886524444445</v>
      </c>
      <c r="HV165" s="20">
        <f t="shared" ca="1" si="865"/>
        <v>0</v>
      </c>
      <c r="HW165" s="20">
        <f t="shared" ca="1" si="866"/>
        <v>0.10419095502222223</v>
      </c>
      <c r="HX165" s="20">
        <f t="shared" ca="1" si="867"/>
        <v>4.8956444444444447</v>
      </c>
      <c r="HY165" s="20">
        <f t="shared" ca="1" si="868"/>
        <v>10.090633635555555</v>
      </c>
      <c r="HZ165" s="20">
        <f t="shared" ca="1" si="869"/>
        <v>12.407229991111111</v>
      </c>
      <c r="IA165" s="20">
        <f t="shared" ca="1" si="870"/>
        <v>0</v>
      </c>
      <c r="IB165" s="20">
        <f t="shared" ca="1" si="871"/>
        <v>0</v>
      </c>
      <c r="IC165" s="5"/>
      <c r="ID165" s="5"/>
      <c r="IE165" s="5"/>
      <c r="IF165" s="5">
        <f t="shared" ca="1" si="872"/>
        <v>326820</v>
      </c>
      <c r="IG165" s="5">
        <f t="shared" ca="1" si="872"/>
        <v>6.0210800000000004</v>
      </c>
      <c r="IH165" s="5">
        <f t="shared" ca="1" si="872"/>
        <v>129544</v>
      </c>
      <c r="II165" s="5">
        <f t="shared" ca="1" si="872"/>
        <v>48223.9</v>
      </c>
      <c r="IJ165" s="5">
        <f t="shared" ca="1" si="872"/>
        <v>0</v>
      </c>
      <c r="IK165" s="5">
        <f t="shared" ca="1" si="872"/>
        <v>687.07399999999996</v>
      </c>
      <c r="IL165" s="5">
        <f t="shared" ca="1" si="872"/>
        <v>0</v>
      </c>
      <c r="IM165" s="5">
        <f t="shared" ca="1" si="872"/>
        <v>66541.399999999994</v>
      </c>
      <c r="IN165" s="5">
        <f t="shared" ca="1" si="872"/>
        <v>81817.899999999994</v>
      </c>
      <c r="IO165" s="5">
        <f t="shared" ca="1" si="872"/>
        <v>0</v>
      </c>
      <c r="IP165" s="5">
        <f t="shared" ca="1" si="872"/>
        <v>0</v>
      </c>
      <c r="IQ165" s="5">
        <f t="shared" ca="1" si="872"/>
        <v>0</v>
      </c>
      <c r="IR165" s="5"/>
      <c r="IS165" s="5">
        <f t="shared" ca="1" si="873"/>
        <v>2139.7199999999998</v>
      </c>
      <c r="IT165" s="5">
        <f t="shared" ca="1" si="873"/>
        <v>1038.2</v>
      </c>
      <c r="IU165" s="5">
        <f t="shared" ca="1" si="873"/>
        <v>0</v>
      </c>
      <c r="IV165" s="5">
        <f t="shared" ca="1" si="873"/>
        <v>0</v>
      </c>
      <c r="IW165" s="5">
        <f t="shared" ca="1" si="873"/>
        <v>0</v>
      </c>
      <c r="IX165" s="5">
        <f t="shared" ca="1" si="873"/>
        <v>0</v>
      </c>
      <c r="IY165" s="5">
        <f t="shared" ca="1" si="873"/>
        <v>1101.52</v>
      </c>
      <c r="IZ165" s="5">
        <f t="shared" ca="1" si="873"/>
        <v>0</v>
      </c>
      <c r="JA165" s="5">
        <f t="shared" ca="1" si="873"/>
        <v>0</v>
      </c>
      <c r="JB165" s="5">
        <f t="shared" ca="1" si="873"/>
        <v>0</v>
      </c>
      <c r="JC165" s="5">
        <f t="shared" ca="1" si="873"/>
        <v>0</v>
      </c>
      <c r="JD165" s="5">
        <f t="shared" ca="1" si="873"/>
        <v>0</v>
      </c>
      <c r="JE165" s="5"/>
      <c r="JF165" s="5">
        <f t="shared" ca="1" si="881"/>
        <v>321.83100000000002</v>
      </c>
      <c r="JG165" s="5">
        <f t="shared" ca="1" si="881"/>
        <v>6.5461400000000003</v>
      </c>
      <c r="JH165" s="5">
        <f t="shared" ca="1" si="881"/>
        <v>178.191</v>
      </c>
      <c r="JI165" s="5">
        <f t="shared" ca="1" si="881"/>
        <v>56.828899999999997</v>
      </c>
      <c r="JJ165" s="5">
        <f t="shared" ca="1" si="881"/>
        <v>0</v>
      </c>
      <c r="JK165" s="5">
        <f t="shared" ca="1" si="881"/>
        <v>0.55423199999999995</v>
      </c>
      <c r="JL165" s="5">
        <f t="shared" ca="1" si="881"/>
        <v>7.1023500000000004</v>
      </c>
      <c r="JM165" s="5">
        <f t="shared" ca="1" si="881"/>
        <v>72.608500000000006</v>
      </c>
      <c r="JN165" s="5"/>
      <c r="JO165" s="20">
        <f t="shared" ca="1" si="834"/>
        <v>59.070304000000007</v>
      </c>
      <c r="JP165" s="20">
        <f t="shared" ca="1" si="835"/>
        <v>4.6151352855537775</v>
      </c>
      <c r="JQ165" s="20">
        <f t="shared" ca="1" si="836"/>
        <v>19.644627911111108</v>
      </c>
      <c r="JR165" s="20">
        <f t="shared" ca="1" si="837"/>
        <v>7.312886524444445</v>
      </c>
      <c r="JS165" s="20">
        <f t="shared" ca="1" si="838"/>
        <v>0</v>
      </c>
      <c r="JT165" s="20">
        <f t="shared" ca="1" si="839"/>
        <v>0.10419095502222223</v>
      </c>
      <c r="JU165" s="20">
        <f t="shared" ca="1" si="840"/>
        <v>4.8956444444444447</v>
      </c>
      <c r="JV165" s="20">
        <f t="shared" ca="1" si="841"/>
        <v>10.090633635555555</v>
      </c>
      <c r="JW165" s="20">
        <f t="shared" ca="1" si="842"/>
        <v>12.407229991111111</v>
      </c>
      <c r="JX165" s="20">
        <f t="shared" ca="1" si="843"/>
        <v>0</v>
      </c>
      <c r="JY165" s="20">
        <f t="shared" ca="1" si="844"/>
        <v>0</v>
      </c>
    </row>
    <row r="166" spans="1:285" ht="15" customHeight="1" x14ac:dyDescent="0.25">
      <c r="A166" s="5">
        <f>IF('Old Results'!E146='New Results'!E146,'New Results'!E146,"0")</f>
        <v>22500</v>
      </c>
      <c r="B166" s="5">
        <f t="shared" si="750"/>
        <v>100</v>
      </c>
      <c r="C166" s="28">
        <f t="shared" si="748"/>
        <v>145</v>
      </c>
      <c r="D166" s="43">
        <f>'Old Results'!C146</f>
        <v>1013906</v>
      </c>
      <c r="E166" s="43">
        <f>'New Results'!C146</f>
        <v>1013906</v>
      </c>
      <c r="F166" s="5">
        <f t="shared" ca="1" si="751"/>
        <v>0</v>
      </c>
      <c r="G166" s="5">
        <f t="shared" ca="1" si="752"/>
        <v>0</v>
      </c>
      <c r="H166" s="5">
        <f t="shared" ca="1" si="753"/>
        <v>0</v>
      </c>
      <c r="I166" s="5">
        <f t="shared" ca="1" si="754"/>
        <v>0</v>
      </c>
      <c r="J166" s="5">
        <f t="shared" ca="1" si="755"/>
        <v>0</v>
      </c>
      <c r="K166" s="5">
        <f t="shared" ca="1" si="756"/>
        <v>0</v>
      </c>
      <c r="L166" s="5">
        <f t="shared" ca="1" si="757"/>
        <v>0</v>
      </c>
      <c r="M166" s="5">
        <f t="shared" ca="1" si="758"/>
        <v>0</v>
      </c>
      <c r="N166" s="5">
        <f t="shared" ca="1" si="759"/>
        <v>0</v>
      </c>
      <c r="O166" s="5">
        <f t="shared" ca="1" si="760"/>
        <v>0</v>
      </c>
      <c r="P166" s="5">
        <f t="shared" ca="1" si="761"/>
        <v>0</v>
      </c>
      <c r="Q166" s="5">
        <f t="shared" ca="1" si="761"/>
        <v>0</v>
      </c>
      <c r="R166" s="5">
        <f t="shared" ca="1" si="762"/>
        <v>0</v>
      </c>
      <c r="S166" s="5">
        <f t="shared" ca="1" si="763"/>
        <v>0</v>
      </c>
      <c r="T166" s="5">
        <f t="shared" ca="1" si="764"/>
        <v>0</v>
      </c>
      <c r="U166" s="5">
        <f t="shared" ca="1" si="765"/>
        <v>0</v>
      </c>
      <c r="V166" s="5">
        <f t="shared" ca="1" si="766"/>
        <v>0</v>
      </c>
      <c r="W166" s="5">
        <f t="shared" ca="1" si="767"/>
        <v>0</v>
      </c>
      <c r="X166" s="5">
        <f t="shared" ca="1" si="768"/>
        <v>0</v>
      </c>
      <c r="Y166" s="5">
        <f t="shared" ca="1" si="769"/>
        <v>0</v>
      </c>
      <c r="Z166" s="5">
        <f t="shared" ca="1" si="770"/>
        <v>0</v>
      </c>
      <c r="AA166" s="5">
        <f t="shared" ca="1" si="771"/>
        <v>0</v>
      </c>
      <c r="AB166" s="5">
        <f t="shared" ca="1" si="772"/>
        <v>0</v>
      </c>
      <c r="AC166" s="5">
        <f t="shared" ca="1" si="772"/>
        <v>0</v>
      </c>
      <c r="AD166" s="38">
        <f t="shared" ca="1" si="773"/>
        <v>0</v>
      </c>
      <c r="AE166" s="38">
        <f t="shared" ca="1" si="774"/>
        <v>0</v>
      </c>
      <c r="AF166" s="38">
        <f t="shared" ca="1" si="775"/>
        <v>0</v>
      </c>
      <c r="AG166" s="38">
        <f t="shared" ca="1" si="776"/>
        <v>0</v>
      </c>
      <c r="AH166" s="38">
        <f t="shared" ca="1" si="777"/>
        <v>0</v>
      </c>
      <c r="AI166" s="38">
        <f t="shared" ca="1" si="778"/>
        <v>0</v>
      </c>
      <c r="AJ166" s="38">
        <f t="shared" ca="1" si="779"/>
        <v>0</v>
      </c>
      <c r="AK166" s="38">
        <f t="shared" ca="1" si="780"/>
        <v>0</v>
      </c>
      <c r="AL166" s="34">
        <f t="shared" ca="1" si="781"/>
        <v>40.745227911111115</v>
      </c>
      <c r="AM166" s="34">
        <f t="shared" ca="1" si="782"/>
        <v>40.745227911111115</v>
      </c>
      <c r="AN166" s="25">
        <f t="shared" ca="1" si="783"/>
        <v>0</v>
      </c>
      <c r="AO166" s="35">
        <f t="shared" ca="1" si="784"/>
        <v>177.62100000000001</v>
      </c>
      <c r="AP166" s="35">
        <f t="shared" ca="1" si="785"/>
        <v>177.62100000000001</v>
      </c>
      <c r="AQ166" s="47">
        <f t="shared" ca="1" si="786"/>
        <v>0</v>
      </c>
      <c r="AR166" s="35">
        <f t="shared" ca="1" si="629"/>
        <v>-13.6</v>
      </c>
      <c r="AS166" s="35">
        <f t="shared" ca="1" si="630"/>
        <v>-13.6</v>
      </c>
      <c r="AT166" s="49">
        <f t="shared" ca="1" si="787"/>
        <v>0</v>
      </c>
      <c r="AU166" s="5"/>
      <c r="AV166" s="5">
        <f t="shared" ca="1" si="845"/>
        <v>0</v>
      </c>
      <c r="AW166" s="5">
        <f t="shared" ca="1" si="846"/>
        <v>0</v>
      </c>
      <c r="AX166" s="5">
        <f t="shared" ca="1" si="847"/>
        <v>0</v>
      </c>
      <c r="AY166" s="5">
        <f t="shared" ca="1" si="848"/>
        <v>0</v>
      </c>
      <c r="AZ166" s="5">
        <f t="shared" ca="1" si="849"/>
        <v>0</v>
      </c>
      <c r="BA166" s="5">
        <f t="shared" ca="1" si="850"/>
        <v>0</v>
      </c>
      <c r="BB166" s="5">
        <f t="shared" ca="1" si="851"/>
        <v>0</v>
      </c>
      <c r="BC166" s="5">
        <f t="shared" ca="1" si="852"/>
        <v>0</v>
      </c>
      <c r="BD166" s="5">
        <f t="shared" ca="1" si="853"/>
        <v>0</v>
      </c>
      <c r="BE166" s="5">
        <f t="shared" ca="1" si="854"/>
        <v>0</v>
      </c>
      <c r="BF166" s="5">
        <f t="shared" ca="1" si="855"/>
        <v>0</v>
      </c>
      <c r="BG166" s="5">
        <f t="shared" ca="1" si="856"/>
        <v>0</v>
      </c>
      <c r="BH166" s="5">
        <f t="shared" ca="1" si="788"/>
        <v>0</v>
      </c>
      <c r="BI166" s="5">
        <f t="shared" ca="1" si="789"/>
        <v>0</v>
      </c>
      <c r="BJ166" s="5">
        <f t="shared" ca="1" si="790"/>
        <v>0</v>
      </c>
      <c r="BK166" s="5">
        <f t="shared" ca="1" si="791"/>
        <v>0</v>
      </c>
      <c r="BL166" s="5">
        <f t="shared" ca="1" si="792"/>
        <v>0</v>
      </c>
      <c r="BM166" s="5">
        <f t="shared" ca="1" si="793"/>
        <v>0</v>
      </c>
      <c r="BN166" s="5">
        <f t="shared" ca="1" si="794"/>
        <v>0</v>
      </c>
      <c r="BO166" s="5">
        <f t="shared" ca="1" si="795"/>
        <v>0</v>
      </c>
      <c r="BP166" s="5">
        <f t="shared" ca="1" si="796"/>
        <v>0</v>
      </c>
      <c r="BQ166" s="5">
        <f t="shared" ca="1" si="797"/>
        <v>0</v>
      </c>
      <c r="BR166" s="5">
        <f t="shared" ca="1" si="798"/>
        <v>0</v>
      </c>
      <c r="BS166" s="5">
        <f t="shared" ca="1" si="798"/>
        <v>0</v>
      </c>
      <c r="BT166" s="38">
        <f t="shared" ca="1" si="799"/>
        <v>0</v>
      </c>
      <c r="BU166" s="38">
        <f t="shared" ca="1" si="800"/>
        <v>0</v>
      </c>
      <c r="BV166" s="38">
        <f t="shared" ca="1" si="801"/>
        <v>0</v>
      </c>
      <c r="BW166" s="38">
        <f t="shared" ca="1" si="802"/>
        <v>0</v>
      </c>
      <c r="BX166" s="38">
        <f t="shared" ca="1" si="803"/>
        <v>0</v>
      </c>
      <c r="BY166" s="38">
        <f t="shared" ca="1" si="804"/>
        <v>0</v>
      </c>
      <c r="BZ166" s="38">
        <f t="shared" ca="1" si="805"/>
        <v>0</v>
      </c>
      <c r="CA166" s="20">
        <f t="shared" ca="1" si="806"/>
        <v>0</v>
      </c>
      <c r="CB166" s="34">
        <f t="shared" ca="1" si="857"/>
        <v>38.583009422222219</v>
      </c>
      <c r="CC166" s="34">
        <f t="shared" ca="1" si="858"/>
        <v>38.583009422222219</v>
      </c>
      <c r="CD166" s="25">
        <f t="shared" ca="1" si="807"/>
        <v>0</v>
      </c>
      <c r="CE166" s="35">
        <f t="shared" ca="1" si="808"/>
        <v>164.06200000000001</v>
      </c>
      <c r="CF166" s="35">
        <f t="shared" ca="1" si="809"/>
        <v>164.06200000000001</v>
      </c>
      <c r="CG166" s="47">
        <f t="shared" ca="1" si="810"/>
        <v>0</v>
      </c>
      <c r="CJ166" s="5">
        <f t="shared" ca="1" si="874"/>
        <v>62</v>
      </c>
      <c r="CK166" s="5">
        <f t="shared" ca="1" si="875"/>
        <v>57</v>
      </c>
      <c r="CL166" s="66">
        <f t="shared" ca="1" si="811"/>
        <v>8.064516129032262E-2</v>
      </c>
      <c r="CO166" s="5">
        <f t="shared" ca="1" si="876"/>
        <v>222419</v>
      </c>
      <c r="CP166" s="5">
        <f t="shared" ca="1" si="876"/>
        <v>0</v>
      </c>
      <c r="CQ166" s="5">
        <f t="shared" ca="1" si="876"/>
        <v>10328.700000000001</v>
      </c>
      <c r="CR166" s="5">
        <f t="shared" ca="1" si="876"/>
        <v>64644.1</v>
      </c>
      <c r="CS166" s="5">
        <f t="shared" ca="1" si="876"/>
        <v>0</v>
      </c>
      <c r="CT166" s="5">
        <f t="shared" ca="1" si="876"/>
        <v>0</v>
      </c>
      <c r="CU166" s="5">
        <f t="shared" ca="1" si="876"/>
        <v>0</v>
      </c>
      <c r="CV166" s="5">
        <f t="shared" ca="1" si="876"/>
        <v>65628.2</v>
      </c>
      <c r="CW166" s="5">
        <f t="shared" ca="1" si="876"/>
        <v>81817.899999999994</v>
      </c>
      <c r="CX166" s="5">
        <f t="shared" ca="1" si="876"/>
        <v>0</v>
      </c>
      <c r="CY166" s="5">
        <f t="shared" ca="1" si="876"/>
        <v>0</v>
      </c>
      <c r="CZ166" s="5">
        <f t="shared" ca="1" si="876"/>
        <v>0</v>
      </c>
      <c r="DA166" s="5"/>
      <c r="DB166" s="5">
        <f t="shared" ca="1" si="877"/>
        <v>1578.74</v>
      </c>
      <c r="DC166" s="5">
        <f t="shared" ca="1" si="877"/>
        <v>290.46699999999998</v>
      </c>
      <c r="DD166" s="5">
        <f t="shared" ca="1" si="877"/>
        <v>0</v>
      </c>
      <c r="DE166" s="5">
        <f t="shared" ca="1" si="877"/>
        <v>0</v>
      </c>
      <c r="DF166" s="5">
        <f t="shared" ca="1" si="877"/>
        <v>0</v>
      </c>
      <c r="DG166" s="5">
        <f t="shared" ca="1" si="877"/>
        <v>0</v>
      </c>
      <c r="DH166" s="5">
        <f t="shared" ca="1" si="877"/>
        <v>1288.28</v>
      </c>
      <c r="DI166" s="5">
        <f t="shared" ca="1" si="877"/>
        <v>0</v>
      </c>
      <c r="DJ166" s="5">
        <f t="shared" ca="1" si="877"/>
        <v>0</v>
      </c>
      <c r="DK166" s="5">
        <f t="shared" ca="1" si="877"/>
        <v>0</v>
      </c>
      <c r="DL166" s="5">
        <f t="shared" ca="1" si="877"/>
        <v>0</v>
      </c>
      <c r="DM166" s="5">
        <f t="shared" ca="1" si="877"/>
        <v>0</v>
      </c>
      <c r="DN166" s="5"/>
      <c r="DO166" s="5">
        <f t="shared" ca="1" si="882"/>
        <v>177.62100000000001</v>
      </c>
      <c r="DP166" s="5">
        <f t="shared" ca="1" si="882"/>
        <v>2.12182</v>
      </c>
      <c r="DQ166" s="5">
        <f t="shared" ca="1" si="882"/>
        <v>29.2119</v>
      </c>
      <c r="DR166" s="5">
        <f t="shared" ca="1" si="882"/>
        <v>67.005899999999997</v>
      </c>
      <c r="DS166" s="5">
        <f t="shared" ca="1" si="882"/>
        <v>0</v>
      </c>
      <c r="DT166" s="5">
        <f t="shared" ca="1" si="882"/>
        <v>0</v>
      </c>
      <c r="DU166" s="5">
        <f t="shared" ca="1" si="882"/>
        <v>8.2481500000000008</v>
      </c>
      <c r="DV166" s="5">
        <f t="shared" ca="1" si="882"/>
        <v>71.033500000000004</v>
      </c>
      <c r="DW166" s="5"/>
      <c r="DX166" s="20">
        <f t="shared" ca="1" si="812"/>
        <v>40.745227911111115</v>
      </c>
      <c r="DY166" s="20">
        <f t="shared" ca="1" si="813"/>
        <v>1.2909644444444444</v>
      </c>
      <c r="DZ166" s="20">
        <f t="shared" ca="1" si="814"/>
        <v>1.5662899733333335</v>
      </c>
      <c r="EA166" s="20">
        <f t="shared" ca="1" si="815"/>
        <v>9.8029186311111118</v>
      </c>
      <c r="EB166" s="20">
        <f t="shared" ca="1" si="816"/>
        <v>0</v>
      </c>
      <c r="EC166" s="20">
        <f t="shared" ca="1" si="817"/>
        <v>0</v>
      </c>
      <c r="ED166" s="20">
        <f t="shared" ca="1" si="818"/>
        <v>5.7256888888888886</v>
      </c>
      <c r="EE166" s="20">
        <f t="shared" ca="1" si="819"/>
        <v>9.9521519288888882</v>
      </c>
      <c r="EF166" s="20">
        <f t="shared" ca="1" si="820"/>
        <v>12.407229991111111</v>
      </c>
      <c r="EG166" s="20">
        <f t="shared" ca="1" si="821"/>
        <v>0</v>
      </c>
      <c r="EH166" s="20">
        <f t="shared" ca="1" si="822"/>
        <v>0</v>
      </c>
      <c r="EI166" s="5"/>
      <c r="EJ166" s="5"/>
      <c r="EK166" s="5"/>
      <c r="EL166" s="5">
        <f t="shared" ca="1" si="859"/>
        <v>222419</v>
      </c>
      <c r="EM166" s="5">
        <f t="shared" ca="1" si="859"/>
        <v>0</v>
      </c>
      <c r="EN166" s="5">
        <f t="shared" ca="1" si="859"/>
        <v>10328.700000000001</v>
      </c>
      <c r="EO166" s="5">
        <f t="shared" ca="1" si="859"/>
        <v>64644.1</v>
      </c>
      <c r="EP166" s="5">
        <f t="shared" ca="1" si="859"/>
        <v>0</v>
      </c>
      <c r="EQ166" s="5">
        <f t="shared" ca="1" si="859"/>
        <v>0</v>
      </c>
      <c r="ER166" s="5">
        <f t="shared" ca="1" si="859"/>
        <v>0</v>
      </c>
      <c r="ES166" s="5">
        <f t="shared" ca="1" si="859"/>
        <v>65628.2</v>
      </c>
      <c r="ET166" s="5">
        <f t="shared" ca="1" si="859"/>
        <v>81817.899999999994</v>
      </c>
      <c r="EU166" s="5">
        <f t="shared" ca="1" si="859"/>
        <v>0</v>
      </c>
      <c r="EV166" s="5">
        <f t="shared" ca="1" si="859"/>
        <v>0</v>
      </c>
      <c r="EW166" s="5">
        <f t="shared" ca="1" si="859"/>
        <v>0</v>
      </c>
      <c r="EX166" s="5"/>
      <c r="EY166" s="5">
        <f t="shared" ca="1" si="860"/>
        <v>1578.74</v>
      </c>
      <c r="EZ166" s="5">
        <f t="shared" ca="1" si="860"/>
        <v>290.46699999999998</v>
      </c>
      <c r="FA166" s="5">
        <f t="shared" ca="1" si="860"/>
        <v>0</v>
      </c>
      <c r="FB166" s="5">
        <f t="shared" ca="1" si="860"/>
        <v>0</v>
      </c>
      <c r="FC166" s="5">
        <f t="shared" ca="1" si="860"/>
        <v>0</v>
      </c>
      <c r="FD166" s="5">
        <f t="shared" ca="1" si="860"/>
        <v>0</v>
      </c>
      <c r="FE166" s="5">
        <f t="shared" ca="1" si="860"/>
        <v>1288.28</v>
      </c>
      <c r="FF166" s="5">
        <f t="shared" ca="1" si="860"/>
        <v>0</v>
      </c>
      <c r="FG166" s="5">
        <f t="shared" ca="1" si="860"/>
        <v>0</v>
      </c>
      <c r="FH166" s="5">
        <f t="shared" ca="1" si="860"/>
        <v>0</v>
      </c>
      <c r="FI166" s="5">
        <f t="shared" ca="1" si="860"/>
        <v>0</v>
      </c>
      <c r="FJ166" s="5">
        <f t="shared" ca="1" si="860"/>
        <v>0</v>
      </c>
      <c r="FK166" s="5"/>
      <c r="FL166" s="5">
        <f t="shared" ca="1" si="878"/>
        <v>177.62100000000001</v>
      </c>
      <c r="FM166" s="5">
        <f t="shared" ca="1" si="878"/>
        <v>2.12182</v>
      </c>
      <c r="FN166" s="5">
        <f t="shared" ca="1" si="878"/>
        <v>29.2119</v>
      </c>
      <c r="FO166" s="5">
        <f t="shared" ca="1" si="878"/>
        <v>67.005899999999997</v>
      </c>
      <c r="FP166" s="5">
        <f t="shared" ca="1" si="878"/>
        <v>0</v>
      </c>
      <c r="FQ166" s="5">
        <f t="shared" ca="1" si="878"/>
        <v>0</v>
      </c>
      <c r="FR166" s="5">
        <f t="shared" ca="1" si="878"/>
        <v>8.2481500000000008</v>
      </c>
      <c r="FS166" s="5">
        <f t="shared" ca="1" si="878"/>
        <v>71.033500000000004</v>
      </c>
      <c r="FT166" s="5"/>
      <c r="FU166" s="20">
        <f t="shared" ca="1" si="823"/>
        <v>40.745227911111115</v>
      </c>
      <c r="FV166" s="20">
        <f t="shared" ca="1" si="824"/>
        <v>1.2909644444444444</v>
      </c>
      <c r="FW166" s="20">
        <f t="shared" ca="1" si="825"/>
        <v>1.5662899733333335</v>
      </c>
      <c r="FX166" s="20">
        <f t="shared" ca="1" si="826"/>
        <v>9.8029186311111118</v>
      </c>
      <c r="FY166" s="20">
        <f t="shared" ca="1" si="827"/>
        <v>0</v>
      </c>
      <c r="FZ166" s="20">
        <f t="shared" ca="1" si="828"/>
        <v>0</v>
      </c>
      <c r="GA166" s="20">
        <f t="shared" ca="1" si="829"/>
        <v>5.7256888888888886</v>
      </c>
      <c r="GB166" s="20">
        <f t="shared" ca="1" si="830"/>
        <v>9.9521519288888882</v>
      </c>
      <c r="GC166" s="20">
        <f t="shared" ca="1" si="831"/>
        <v>12.407229991111111</v>
      </c>
      <c r="GD166" s="20">
        <f t="shared" ca="1" si="832"/>
        <v>0</v>
      </c>
      <c r="GE166" s="20">
        <f t="shared" ca="1" si="833"/>
        <v>0</v>
      </c>
      <c r="GF166" s="5"/>
      <c r="GG166" s="5"/>
      <c r="GH166" s="5"/>
      <c r="GI166" s="5">
        <f t="shared" ca="1" si="879"/>
        <v>201026</v>
      </c>
      <c r="GJ166" s="5">
        <f t="shared" ca="1" si="879"/>
        <v>3.1860499999999998</v>
      </c>
      <c r="GK166" s="5">
        <f t="shared" ca="1" si="879"/>
        <v>37735.9</v>
      </c>
      <c r="GL166" s="5">
        <f t="shared" ca="1" si="879"/>
        <v>15359.3</v>
      </c>
      <c r="GM166" s="5">
        <f t="shared" ca="1" si="879"/>
        <v>0</v>
      </c>
      <c r="GN166" s="5">
        <f t="shared" ca="1" si="879"/>
        <v>481.43</v>
      </c>
      <c r="GO166" s="5">
        <f t="shared" ca="1" si="879"/>
        <v>0</v>
      </c>
      <c r="GP166" s="5">
        <f t="shared" ca="1" si="879"/>
        <v>65628.2</v>
      </c>
      <c r="GQ166" s="5">
        <f t="shared" ca="1" si="879"/>
        <v>81817.899999999994</v>
      </c>
      <c r="GR166" s="5">
        <f t="shared" ca="1" si="879"/>
        <v>0</v>
      </c>
      <c r="GS166" s="5">
        <f t="shared" ca="1" si="879"/>
        <v>0</v>
      </c>
      <c r="GT166" s="5">
        <f t="shared" ca="1" si="879"/>
        <v>0</v>
      </c>
      <c r="GU166" s="5"/>
      <c r="GV166" s="5">
        <f t="shared" ca="1" si="880"/>
        <v>1822.17</v>
      </c>
      <c r="GW166" s="5">
        <f t="shared" ca="1" si="880"/>
        <v>553.55600000000004</v>
      </c>
      <c r="GX166" s="5">
        <f t="shared" ca="1" si="880"/>
        <v>0</v>
      </c>
      <c r="GY166" s="5">
        <f t="shared" ca="1" si="880"/>
        <v>0</v>
      </c>
      <c r="GZ166" s="5">
        <f t="shared" ca="1" si="880"/>
        <v>0</v>
      </c>
      <c r="HA166" s="5">
        <f t="shared" ca="1" si="880"/>
        <v>0</v>
      </c>
      <c r="HB166" s="5">
        <f t="shared" ca="1" si="880"/>
        <v>1268.6099999999999</v>
      </c>
      <c r="HC166" s="5">
        <f t="shared" ca="1" si="880"/>
        <v>0</v>
      </c>
      <c r="HD166" s="5">
        <f t="shared" ca="1" si="880"/>
        <v>0</v>
      </c>
      <c r="HE166" s="5">
        <f t="shared" ca="1" si="880"/>
        <v>0</v>
      </c>
      <c r="HF166" s="5">
        <f t="shared" ca="1" si="880"/>
        <v>0</v>
      </c>
      <c r="HG166" s="5">
        <f t="shared" ca="1" si="880"/>
        <v>0</v>
      </c>
      <c r="HH166" s="5"/>
      <c r="HI166" s="5">
        <f t="shared" ca="1" si="883"/>
        <v>164.06200000000001</v>
      </c>
      <c r="HJ166" s="5">
        <f t="shared" ca="1" si="883"/>
        <v>4.1283300000000001</v>
      </c>
      <c r="HK166" s="5">
        <f t="shared" ca="1" si="883"/>
        <v>61.841999999999999</v>
      </c>
      <c r="HL166" s="5">
        <f t="shared" ca="1" si="883"/>
        <v>18.5669</v>
      </c>
      <c r="HM166" s="5">
        <f t="shared" ca="1" si="883"/>
        <v>0</v>
      </c>
      <c r="HN166" s="5">
        <f t="shared" ca="1" si="883"/>
        <v>0.36893300000000001</v>
      </c>
      <c r="HO166" s="5">
        <f t="shared" ca="1" si="883"/>
        <v>8.1220700000000008</v>
      </c>
      <c r="HP166" s="5">
        <f t="shared" ca="1" si="883"/>
        <v>71.033500000000004</v>
      </c>
      <c r="HQ166" s="5"/>
      <c r="HR166" s="20">
        <f t="shared" ca="1" si="861"/>
        <v>38.583009422222219</v>
      </c>
      <c r="HS166" s="20">
        <f t="shared" ca="1" si="862"/>
        <v>2.4607320356711115</v>
      </c>
      <c r="HT166" s="20">
        <f t="shared" ca="1" si="863"/>
        <v>5.7224395911111117</v>
      </c>
      <c r="HU166" s="20">
        <f t="shared" ca="1" si="864"/>
        <v>2.3291525155555552</v>
      </c>
      <c r="HV166" s="20">
        <f t="shared" ca="1" si="865"/>
        <v>0</v>
      </c>
      <c r="HW166" s="20">
        <f t="shared" ca="1" si="866"/>
        <v>7.3006184888888881E-2</v>
      </c>
      <c r="HX166" s="20">
        <f t="shared" ca="1" si="867"/>
        <v>5.6382666666666656</v>
      </c>
      <c r="HY166" s="20">
        <f t="shared" ca="1" si="868"/>
        <v>9.9521519288888882</v>
      </c>
      <c r="HZ166" s="20">
        <f t="shared" ca="1" si="869"/>
        <v>12.407229991111111</v>
      </c>
      <c r="IA166" s="20">
        <f t="shared" ca="1" si="870"/>
        <v>0</v>
      </c>
      <c r="IB166" s="20">
        <f t="shared" ca="1" si="871"/>
        <v>0</v>
      </c>
      <c r="IC166" s="5"/>
      <c r="ID166" s="5"/>
      <c r="IE166" s="5"/>
      <c r="IF166" s="5">
        <f t="shared" ca="1" si="872"/>
        <v>201026</v>
      </c>
      <c r="IG166" s="5">
        <f t="shared" ca="1" si="872"/>
        <v>3.1860499999999998</v>
      </c>
      <c r="IH166" s="5">
        <f t="shared" ca="1" si="872"/>
        <v>37735.9</v>
      </c>
      <c r="II166" s="5">
        <f t="shared" ca="1" si="872"/>
        <v>15359.3</v>
      </c>
      <c r="IJ166" s="5">
        <f t="shared" ca="1" si="872"/>
        <v>0</v>
      </c>
      <c r="IK166" s="5">
        <f t="shared" ca="1" si="872"/>
        <v>481.43</v>
      </c>
      <c r="IL166" s="5">
        <f t="shared" ca="1" si="872"/>
        <v>0</v>
      </c>
      <c r="IM166" s="5">
        <f t="shared" ca="1" si="872"/>
        <v>65628.2</v>
      </c>
      <c r="IN166" s="5">
        <f t="shared" ca="1" si="872"/>
        <v>81817.899999999994</v>
      </c>
      <c r="IO166" s="5">
        <f t="shared" ca="1" si="872"/>
        <v>0</v>
      </c>
      <c r="IP166" s="5">
        <f t="shared" ca="1" si="872"/>
        <v>0</v>
      </c>
      <c r="IQ166" s="5">
        <f t="shared" ca="1" si="872"/>
        <v>0</v>
      </c>
      <c r="IR166" s="5"/>
      <c r="IS166" s="5">
        <f t="shared" ca="1" si="873"/>
        <v>1822.17</v>
      </c>
      <c r="IT166" s="5">
        <f t="shared" ca="1" si="873"/>
        <v>553.55600000000004</v>
      </c>
      <c r="IU166" s="5">
        <f t="shared" ca="1" si="873"/>
        <v>0</v>
      </c>
      <c r="IV166" s="5">
        <f t="shared" ca="1" si="873"/>
        <v>0</v>
      </c>
      <c r="IW166" s="5">
        <f t="shared" ca="1" si="873"/>
        <v>0</v>
      </c>
      <c r="IX166" s="5">
        <f t="shared" ca="1" si="873"/>
        <v>0</v>
      </c>
      <c r="IY166" s="5">
        <f t="shared" ca="1" si="873"/>
        <v>1268.6099999999999</v>
      </c>
      <c r="IZ166" s="5">
        <f t="shared" ca="1" si="873"/>
        <v>0</v>
      </c>
      <c r="JA166" s="5">
        <f t="shared" ca="1" si="873"/>
        <v>0</v>
      </c>
      <c r="JB166" s="5">
        <f t="shared" ca="1" si="873"/>
        <v>0</v>
      </c>
      <c r="JC166" s="5">
        <f t="shared" ca="1" si="873"/>
        <v>0</v>
      </c>
      <c r="JD166" s="5">
        <f t="shared" ca="1" si="873"/>
        <v>0</v>
      </c>
      <c r="JE166" s="5"/>
      <c r="JF166" s="5">
        <f t="shared" ca="1" si="881"/>
        <v>164.06200000000001</v>
      </c>
      <c r="JG166" s="5">
        <f t="shared" ca="1" si="881"/>
        <v>4.1283300000000001</v>
      </c>
      <c r="JH166" s="5">
        <f t="shared" ca="1" si="881"/>
        <v>61.841999999999999</v>
      </c>
      <c r="JI166" s="5">
        <f t="shared" ca="1" si="881"/>
        <v>18.5669</v>
      </c>
      <c r="JJ166" s="5">
        <f t="shared" ca="1" si="881"/>
        <v>0</v>
      </c>
      <c r="JK166" s="5">
        <f t="shared" ca="1" si="881"/>
        <v>0.36893300000000001</v>
      </c>
      <c r="JL166" s="5">
        <f t="shared" ca="1" si="881"/>
        <v>8.1220700000000008</v>
      </c>
      <c r="JM166" s="5">
        <f t="shared" ca="1" si="881"/>
        <v>71.033500000000004</v>
      </c>
      <c r="JN166" s="5"/>
      <c r="JO166" s="20">
        <f t="shared" ca="1" si="834"/>
        <v>38.583009422222219</v>
      </c>
      <c r="JP166" s="20">
        <f t="shared" ca="1" si="835"/>
        <v>2.4607320356711115</v>
      </c>
      <c r="JQ166" s="20">
        <f t="shared" ca="1" si="836"/>
        <v>5.7224395911111117</v>
      </c>
      <c r="JR166" s="20">
        <f t="shared" ca="1" si="837"/>
        <v>2.3291525155555552</v>
      </c>
      <c r="JS166" s="20">
        <f t="shared" ca="1" si="838"/>
        <v>0</v>
      </c>
      <c r="JT166" s="20">
        <f t="shared" ca="1" si="839"/>
        <v>7.3006184888888881E-2</v>
      </c>
      <c r="JU166" s="20">
        <f t="shared" ca="1" si="840"/>
        <v>5.6382666666666656</v>
      </c>
      <c r="JV166" s="20">
        <f t="shared" ca="1" si="841"/>
        <v>9.9521519288888882</v>
      </c>
      <c r="JW166" s="20">
        <f t="shared" ca="1" si="842"/>
        <v>12.407229991111111</v>
      </c>
      <c r="JX166" s="20">
        <f t="shared" ca="1" si="843"/>
        <v>0</v>
      </c>
      <c r="JY166" s="20">
        <f t="shared" ca="1" si="844"/>
        <v>0</v>
      </c>
    </row>
    <row r="167" spans="1:285" ht="15" customHeight="1" x14ac:dyDescent="0.25">
      <c r="A167" s="5">
        <f>IF('Old Results'!E147='New Results'!E147,'New Results'!E147,"0")</f>
        <v>22500</v>
      </c>
      <c r="B167" s="5">
        <f t="shared" si="750"/>
        <v>100</v>
      </c>
      <c r="C167" s="28">
        <f t="shared" si="748"/>
        <v>146</v>
      </c>
      <c r="D167" s="43">
        <f>'Old Results'!C147</f>
        <v>1014315</v>
      </c>
      <c r="E167" s="43">
        <f>'New Results'!C147</f>
        <v>1014315</v>
      </c>
      <c r="F167" s="5">
        <f t="shared" ca="1" si="751"/>
        <v>0</v>
      </c>
      <c r="G167" s="5">
        <f t="shared" ca="1" si="752"/>
        <v>0</v>
      </c>
      <c r="H167" s="5">
        <f t="shared" ca="1" si="753"/>
        <v>0</v>
      </c>
      <c r="I167" s="5">
        <f t="shared" ca="1" si="754"/>
        <v>0</v>
      </c>
      <c r="J167" s="5">
        <f t="shared" ca="1" si="755"/>
        <v>0</v>
      </c>
      <c r="K167" s="5">
        <f t="shared" ca="1" si="756"/>
        <v>0</v>
      </c>
      <c r="L167" s="5">
        <f t="shared" ca="1" si="757"/>
        <v>0</v>
      </c>
      <c r="M167" s="5">
        <f t="shared" ca="1" si="758"/>
        <v>0</v>
      </c>
      <c r="N167" s="5">
        <f t="shared" ca="1" si="759"/>
        <v>0</v>
      </c>
      <c r="O167" s="5">
        <f t="shared" ca="1" si="760"/>
        <v>0</v>
      </c>
      <c r="P167" s="5">
        <f t="shared" ca="1" si="761"/>
        <v>0</v>
      </c>
      <c r="Q167" s="5">
        <f t="shared" ca="1" si="761"/>
        <v>0</v>
      </c>
      <c r="R167" s="5">
        <f t="shared" ca="1" si="762"/>
        <v>0</v>
      </c>
      <c r="S167" s="5">
        <f t="shared" ca="1" si="763"/>
        <v>0</v>
      </c>
      <c r="T167" s="5">
        <f t="shared" ca="1" si="764"/>
        <v>0</v>
      </c>
      <c r="U167" s="5">
        <f t="shared" ca="1" si="765"/>
        <v>0</v>
      </c>
      <c r="V167" s="5">
        <f t="shared" ca="1" si="766"/>
        <v>0</v>
      </c>
      <c r="W167" s="5">
        <f t="shared" ca="1" si="767"/>
        <v>0</v>
      </c>
      <c r="X167" s="5">
        <f t="shared" ca="1" si="768"/>
        <v>0</v>
      </c>
      <c r="Y167" s="5">
        <f t="shared" ca="1" si="769"/>
        <v>0</v>
      </c>
      <c r="Z167" s="5">
        <f t="shared" ca="1" si="770"/>
        <v>0</v>
      </c>
      <c r="AA167" s="5">
        <f t="shared" ca="1" si="771"/>
        <v>0</v>
      </c>
      <c r="AB167" s="5">
        <f t="shared" ca="1" si="772"/>
        <v>0</v>
      </c>
      <c r="AC167" s="5">
        <f t="shared" ca="1" si="772"/>
        <v>0</v>
      </c>
      <c r="AD167" s="38">
        <f t="shared" ca="1" si="773"/>
        <v>0</v>
      </c>
      <c r="AE167" s="38">
        <f t="shared" ca="1" si="774"/>
        <v>0</v>
      </c>
      <c r="AF167" s="38">
        <f t="shared" ca="1" si="775"/>
        <v>0</v>
      </c>
      <c r="AG167" s="38">
        <f t="shared" ca="1" si="776"/>
        <v>0</v>
      </c>
      <c r="AH167" s="38">
        <f t="shared" ca="1" si="777"/>
        <v>0</v>
      </c>
      <c r="AI167" s="38">
        <f t="shared" ca="1" si="778"/>
        <v>0</v>
      </c>
      <c r="AJ167" s="38">
        <f t="shared" ca="1" si="779"/>
        <v>0</v>
      </c>
      <c r="AK167" s="38">
        <f t="shared" ca="1" si="780"/>
        <v>0</v>
      </c>
      <c r="AL167" s="34">
        <f t="shared" ca="1" si="781"/>
        <v>53.59902062222222</v>
      </c>
      <c r="AM167" s="34">
        <f t="shared" ca="1" si="782"/>
        <v>53.59902062222222</v>
      </c>
      <c r="AN167" s="25">
        <f t="shared" ca="1" si="783"/>
        <v>0</v>
      </c>
      <c r="AO167" s="35">
        <f t="shared" ca="1" si="784"/>
        <v>298.27199999999999</v>
      </c>
      <c r="AP167" s="35">
        <f t="shared" ca="1" si="785"/>
        <v>298.27199999999999</v>
      </c>
      <c r="AQ167" s="47">
        <f t="shared" ca="1" si="786"/>
        <v>0</v>
      </c>
      <c r="AR167" s="35">
        <f t="shared" ca="1" si="629"/>
        <v>23.6</v>
      </c>
      <c r="AS167" s="35">
        <f t="shared" ca="1" si="630"/>
        <v>23.6</v>
      </c>
      <c r="AT167" s="49">
        <f t="shared" ca="1" si="787"/>
        <v>0</v>
      </c>
      <c r="AU167" s="5"/>
      <c r="AV167" s="5">
        <f t="shared" ca="1" si="845"/>
        <v>0</v>
      </c>
      <c r="AW167" s="5">
        <f t="shared" ca="1" si="846"/>
        <v>0</v>
      </c>
      <c r="AX167" s="5">
        <f t="shared" ca="1" si="847"/>
        <v>0</v>
      </c>
      <c r="AY167" s="5">
        <f t="shared" ca="1" si="848"/>
        <v>0</v>
      </c>
      <c r="AZ167" s="5">
        <f t="shared" ca="1" si="849"/>
        <v>0</v>
      </c>
      <c r="BA167" s="5">
        <f t="shared" ca="1" si="850"/>
        <v>0</v>
      </c>
      <c r="BB167" s="5">
        <f t="shared" ca="1" si="851"/>
        <v>0</v>
      </c>
      <c r="BC167" s="5">
        <f t="shared" ca="1" si="852"/>
        <v>0</v>
      </c>
      <c r="BD167" s="5">
        <f t="shared" ca="1" si="853"/>
        <v>0</v>
      </c>
      <c r="BE167" s="5">
        <f t="shared" ca="1" si="854"/>
        <v>0</v>
      </c>
      <c r="BF167" s="5">
        <f t="shared" ca="1" si="855"/>
        <v>0</v>
      </c>
      <c r="BG167" s="5">
        <f t="shared" ca="1" si="856"/>
        <v>0</v>
      </c>
      <c r="BH167" s="5">
        <f t="shared" ca="1" si="788"/>
        <v>0</v>
      </c>
      <c r="BI167" s="5">
        <f t="shared" ca="1" si="789"/>
        <v>0</v>
      </c>
      <c r="BJ167" s="5">
        <f t="shared" ca="1" si="790"/>
        <v>0</v>
      </c>
      <c r="BK167" s="5">
        <f t="shared" ca="1" si="791"/>
        <v>0</v>
      </c>
      <c r="BL167" s="5">
        <f t="shared" ca="1" si="792"/>
        <v>0</v>
      </c>
      <c r="BM167" s="5">
        <f t="shared" ca="1" si="793"/>
        <v>0</v>
      </c>
      <c r="BN167" s="5">
        <f t="shared" ca="1" si="794"/>
        <v>0</v>
      </c>
      <c r="BO167" s="5">
        <f t="shared" ca="1" si="795"/>
        <v>0</v>
      </c>
      <c r="BP167" s="5">
        <f t="shared" ca="1" si="796"/>
        <v>0</v>
      </c>
      <c r="BQ167" s="5">
        <f t="shared" ca="1" si="797"/>
        <v>0</v>
      </c>
      <c r="BR167" s="5">
        <f t="shared" ca="1" si="798"/>
        <v>0</v>
      </c>
      <c r="BS167" s="5">
        <f t="shared" ca="1" si="798"/>
        <v>0</v>
      </c>
      <c r="BT167" s="38">
        <f t="shared" ca="1" si="799"/>
        <v>0</v>
      </c>
      <c r="BU167" s="38">
        <f t="shared" ca="1" si="800"/>
        <v>0</v>
      </c>
      <c r="BV167" s="38">
        <f t="shared" ca="1" si="801"/>
        <v>0</v>
      </c>
      <c r="BW167" s="38">
        <f t="shared" ca="1" si="802"/>
        <v>0</v>
      </c>
      <c r="BX167" s="38">
        <f t="shared" ca="1" si="803"/>
        <v>0</v>
      </c>
      <c r="BY167" s="38">
        <f t="shared" ca="1" si="804"/>
        <v>0</v>
      </c>
      <c r="BZ167" s="38">
        <f t="shared" ca="1" si="805"/>
        <v>0</v>
      </c>
      <c r="CA167" s="20">
        <f t="shared" ca="1" si="806"/>
        <v>0</v>
      </c>
      <c r="CB167" s="34">
        <f t="shared" ca="1" si="857"/>
        <v>59.070304000000007</v>
      </c>
      <c r="CC167" s="34">
        <f t="shared" ca="1" si="858"/>
        <v>59.070304000000007</v>
      </c>
      <c r="CD167" s="25">
        <f t="shared" ca="1" si="807"/>
        <v>0</v>
      </c>
      <c r="CE167" s="35">
        <f t="shared" ca="1" si="808"/>
        <v>321.83100000000002</v>
      </c>
      <c r="CF167" s="35">
        <f t="shared" ca="1" si="809"/>
        <v>321.83100000000002</v>
      </c>
      <c r="CG167" s="47">
        <f t="shared" ca="1" si="810"/>
        <v>0</v>
      </c>
      <c r="CJ167" s="5">
        <f t="shared" ca="1" si="874"/>
        <v>63</v>
      </c>
      <c r="CK167" s="5">
        <f t="shared" ca="1" si="875"/>
        <v>61</v>
      </c>
      <c r="CL167" s="66">
        <f t="shared" ca="1" si="811"/>
        <v>3.1746031746031744E-2</v>
      </c>
      <c r="CO167" s="5">
        <f t="shared" ca="1" si="876"/>
        <v>313597</v>
      </c>
      <c r="CP167" s="5">
        <f t="shared" ca="1" si="876"/>
        <v>214.22399999999999</v>
      </c>
      <c r="CQ167" s="5">
        <f t="shared" ca="1" si="876"/>
        <v>112984</v>
      </c>
      <c r="CR167" s="5">
        <f t="shared" ca="1" si="876"/>
        <v>43814.6</v>
      </c>
      <c r="CS167" s="5">
        <f t="shared" ca="1" si="876"/>
        <v>573.51300000000003</v>
      </c>
      <c r="CT167" s="5">
        <f t="shared" ca="1" si="876"/>
        <v>7650.91</v>
      </c>
      <c r="CU167" s="5">
        <f t="shared" ca="1" si="876"/>
        <v>0</v>
      </c>
      <c r="CV167" s="5">
        <f t="shared" ca="1" si="876"/>
        <v>66541.399999999994</v>
      </c>
      <c r="CW167" s="5">
        <f t="shared" ca="1" si="876"/>
        <v>81817.899999999994</v>
      </c>
      <c r="CX167" s="5">
        <f t="shared" ca="1" si="876"/>
        <v>0</v>
      </c>
      <c r="CY167" s="5">
        <f t="shared" ca="1" si="876"/>
        <v>0</v>
      </c>
      <c r="CZ167" s="5">
        <f t="shared" ca="1" si="876"/>
        <v>0</v>
      </c>
      <c r="DA167" s="5"/>
      <c r="DB167" s="5">
        <f t="shared" ca="1" si="877"/>
        <v>1359.85</v>
      </c>
      <c r="DC167" s="5">
        <f t="shared" ca="1" si="877"/>
        <v>242.964</v>
      </c>
      <c r="DD167" s="5">
        <f t="shared" ca="1" si="877"/>
        <v>0</v>
      </c>
      <c r="DE167" s="5">
        <f t="shared" ca="1" si="877"/>
        <v>0</v>
      </c>
      <c r="DF167" s="5">
        <f t="shared" ca="1" si="877"/>
        <v>0</v>
      </c>
      <c r="DG167" s="5">
        <f t="shared" ca="1" si="877"/>
        <v>0</v>
      </c>
      <c r="DH167" s="5">
        <f t="shared" ca="1" si="877"/>
        <v>1116.8900000000001</v>
      </c>
      <c r="DI167" s="5">
        <f t="shared" ca="1" si="877"/>
        <v>0</v>
      </c>
      <c r="DJ167" s="5">
        <f t="shared" ca="1" si="877"/>
        <v>0</v>
      </c>
      <c r="DK167" s="5">
        <f t="shared" ca="1" si="877"/>
        <v>0</v>
      </c>
      <c r="DL167" s="5">
        <f t="shared" ca="1" si="877"/>
        <v>0</v>
      </c>
      <c r="DM167" s="5">
        <f t="shared" ca="1" si="877"/>
        <v>0</v>
      </c>
      <c r="DN167" s="5"/>
      <c r="DO167" s="5">
        <f t="shared" ca="1" si="882"/>
        <v>298.27199999999999</v>
      </c>
      <c r="DP167" s="5">
        <f t="shared" ca="1" si="882"/>
        <v>1.93479</v>
      </c>
      <c r="DQ167" s="5">
        <f t="shared" ca="1" si="882"/>
        <v>159.483</v>
      </c>
      <c r="DR167" s="5">
        <f t="shared" ca="1" si="882"/>
        <v>47.404600000000002</v>
      </c>
      <c r="DS167" s="5">
        <f t="shared" ca="1" si="882"/>
        <v>1.1852400000000001</v>
      </c>
      <c r="DT167" s="5">
        <f t="shared" ca="1" si="882"/>
        <v>8.4537099999999992</v>
      </c>
      <c r="DU167" s="5">
        <f t="shared" ca="1" si="882"/>
        <v>7.20221</v>
      </c>
      <c r="DV167" s="5">
        <f t="shared" ca="1" si="882"/>
        <v>72.608500000000006</v>
      </c>
      <c r="DW167" s="5"/>
      <c r="DX167" s="20">
        <f t="shared" ca="1" si="812"/>
        <v>53.59902062222222</v>
      </c>
      <c r="DY167" s="20">
        <f t="shared" ca="1" si="813"/>
        <v>1.1123258794666668</v>
      </c>
      <c r="DZ167" s="20">
        <f t="shared" ca="1" si="814"/>
        <v>17.133395911111112</v>
      </c>
      <c r="EA167" s="20">
        <f t="shared" ca="1" si="815"/>
        <v>6.6442406755555554</v>
      </c>
      <c r="EB167" s="20">
        <f t="shared" ca="1" si="816"/>
        <v>8.6970060266666663E-2</v>
      </c>
      <c r="EC167" s="20">
        <f t="shared" ca="1" si="817"/>
        <v>1.1602179964444443</v>
      </c>
      <c r="ED167" s="20">
        <f t="shared" ca="1" si="818"/>
        <v>4.9639555555555566</v>
      </c>
      <c r="EE167" s="20">
        <f t="shared" ca="1" si="819"/>
        <v>10.090633635555555</v>
      </c>
      <c r="EF167" s="20">
        <f t="shared" ca="1" si="820"/>
        <v>12.407229991111111</v>
      </c>
      <c r="EG167" s="20">
        <f t="shared" ca="1" si="821"/>
        <v>0</v>
      </c>
      <c r="EH167" s="20">
        <f t="shared" ca="1" si="822"/>
        <v>0</v>
      </c>
      <c r="EI167" s="5"/>
      <c r="EJ167" s="5"/>
      <c r="EK167" s="5"/>
      <c r="EL167" s="5">
        <f t="shared" ca="1" si="859"/>
        <v>313597</v>
      </c>
      <c r="EM167" s="5">
        <f t="shared" ca="1" si="859"/>
        <v>214.22399999999999</v>
      </c>
      <c r="EN167" s="5">
        <f t="shared" ca="1" si="859"/>
        <v>112984</v>
      </c>
      <c r="EO167" s="5">
        <f t="shared" ca="1" si="859"/>
        <v>43814.6</v>
      </c>
      <c r="EP167" s="5">
        <f t="shared" ca="1" si="859"/>
        <v>573.51300000000003</v>
      </c>
      <c r="EQ167" s="5">
        <f t="shared" ca="1" si="859"/>
        <v>7650.91</v>
      </c>
      <c r="ER167" s="5">
        <f t="shared" ca="1" si="859"/>
        <v>0</v>
      </c>
      <c r="ES167" s="5">
        <f t="shared" ca="1" si="859"/>
        <v>66541.399999999994</v>
      </c>
      <c r="ET167" s="5">
        <f t="shared" ca="1" si="859"/>
        <v>81817.899999999994</v>
      </c>
      <c r="EU167" s="5">
        <f t="shared" ca="1" si="859"/>
        <v>0</v>
      </c>
      <c r="EV167" s="5">
        <f t="shared" ca="1" si="859"/>
        <v>0</v>
      </c>
      <c r="EW167" s="5">
        <f t="shared" ca="1" si="859"/>
        <v>0</v>
      </c>
      <c r="EX167" s="5"/>
      <c r="EY167" s="5">
        <f t="shared" ca="1" si="860"/>
        <v>1359.85</v>
      </c>
      <c r="EZ167" s="5">
        <f t="shared" ca="1" si="860"/>
        <v>242.964</v>
      </c>
      <c r="FA167" s="5">
        <f t="shared" ca="1" si="860"/>
        <v>0</v>
      </c>
      <c r="FB167" s="5">
        <f t="shared" ca="1" si="860"/>
        <v>0</v>
      </c>
      <c r="FC167" s="5">
        <f t="shared" ca="1" si="860"/>
        <v>0</v>
      </c>
      <c r="FD167" s="5">
        <f t="shared" ca="1" si="860"/>
        <v>0</v>
      </c>
      <c r="FE167" s="5">
        <f t="shared" ca="1" si="860"/>
        <v>1116.8900000000001</v>
      </c>
      <c r="FF167" s="5">
        <f t="shared" ca="1" si="860"/>
        <v>0</v>
      </c>
      <c r="FG167" s="5">
        <f t="shared" ca="1" si="860"/>
        <v>0</v>
      </c>
      <c r="FH167" s="5">
        <f t="shared" ca="1" si="860"/>
        <v>0</v>
      </c>
      <c r="FI167" s="5">
        <f t="shared" ca="1" si="860"/>
        <v>0</v>
      </c>
      <c r="FJ167" s="5">
        <f t="shared" ca="1" si="860"/>
        <v>0</v>
      </c>
      <c r="FK167" s="5"/>
      <c r="FL167" s="5">
        <f t="shared" ca="1" si="878"/>
        <v>298.27199999999999</v>
      </c>
      <c r="FM167" s="5">
        <f t="shared" ca="1" si="878"/>
        <v>1.93479</v>
      </c>
      <c r="FN167" s="5">
        <f t="shared" ca="1" si="878"/>
        <v>159.483</v>
      </c>
      <c r="FO167" s="5">
        <f t="shared" ca="1" si="878"/>
        <v>47.404600000000002</v>
      </c>
      <c r="FP167" s="5">
        <f t="shared" ca="1" si="878"/>
        <v>1.1852400000000001</v>
      </c>
      <c r="FQ167" s="5">
        <f t="shared" ca="1" si="878"/>
        <v>8.4537099999999992</v>
      </c>
      <c r="FR167" s="5">
        <f t="shared" ca="1" si="878"/>
        <v>7.20221</v>
      </c>
      <c r="FS167" s="5">
        <f t="shared" ca="1" si="878"/>
        <v>72.608500000000006</v>
      </c>
      <c r="FT167" s="5"/>
      <c r="FU167" s="20">
        <f t="shared" ca="1" si="823"/>
        <v>53.59902062222222</v>
      </c>
      <c r="FV167" s="20">
        <f t="shared" ca="1" si="824"/>
        <v>1.1123258794666668</v>
      </c>
      <c r="FW167" s="20">
        <f t="shared" ca="1" si="825"/>
        <v>17.133395911111112</v>
      </c>
      <c r="FX167" s="20">
        <f t="shared" ca="1" si="826"/>
        <v>6.6442406755555554</v>
      </c>
      <c r="FY167" s="20">
        <f t="shared" ca="1" si="827"/>
        <v>8.6970060266666663E-2</v>
      </c>
      <c r="FZ167" s="20">
        <f t="shared" ca="1" si="828"/>
        <v>1.1602179964444443</v>
      </c>
      <c r="GA167" s="20">
        <f t="shared" ca="1" si="829"/>
        <v>4.9639555555555566</v>
      </c>
      <c r="GB167" s="20">
        <f t="shared" ca="1" si="830"/>
        <v>10.090633635555555</v>
      </c>
      <c r="GC167" s="20">
        <f t="shared" ca="1" si="831"/>
        <v>12.407229991111111</v>
      </c>
      <c r="GD167" s="20">
        <f t="shared" ca="1" si="832"/>
        <v>0</v>
      </c>
      <c r="GE167" s="20">
        <f t="shared" ca="1" si="833"/>
        <v>0</v>
      </c>
      <c r="GF167" s="5"/>
      <c r="GG167" s="5"/>
      <c r="GH167" s="5"/>
      <c r="GI167" s="5">
        <f t="shared" ca="1" si="879"/>
        <v>326820</v>
      </c>
      <c r="GJ167" s="5">
        <f t="shared" ca="1" si="879"/>
        <v>6.0210800000000004</v>
      </c>
      <c r="GK167" s="5">
        <f t="shared" ca="1" si="879"/>
        <v>129544</v>
      </c>
      <c r="GL167" s="5">
        <f t="shared" ca="1" si="879"/>
        <v>48223.9</v>
      </c>
      <c r="GM167" s="5">
        <f t="shared" ca="1" si="879"/>
        <v>0</v>
      </c>
      <c r="GN167" s="5">
        <f t="shared" ca="1" si="879"/>
        <v>687.07399999999996</v>
      </c>
      <c r="GO167" s="5">
        <f t="shared" ca="1" si="879"/>
        <v>0</v>
      </c>
      <c r="GP167" s="5">
        <f t="shared" ca="1" si="879"/>
        <v>66541.399999999994</v>
      </c>
      <c r="GQ167" s="5">
        <f t="shared" ca="1" si="879"/>
        <v>81817.899999999994</v>
      </c>
      <c r="GR167" s="5">
        <f t="shared" ca="1" si="879"/>
        <v>0</v>
      </c>
      <c r="GS167" s="5">
        <f t="shared" ca="1" si="879"/>
        <v>0</v>
      </c>
      <c r="GT167" s="5">
        <f t="shared" ca="1" si="879"/>
        <v>0</v>
      </c>
      <c r="GU167" s="5"/>
      <c r="GV167" s="5">
        <f t="shared" ca="1" si="880"/>
        <v>2139.7199999999998</v>
      </c>
      <c r="GW167" s="5">
        <f t="shared" ca="1" si="880"/>
        <v>1038.2</v>
      </c>
      <c r="GX167" s="5">
        <f t="shared" ca="1" si="880"/>
        <v>0</v>
      </c>
      <c r="GY167" s="5">
        <f t="shared" ca="1" si="880"/>
        <v>0</v>
      </c>
      <c r="GZ167" s="5">
        <f t="shared" ca="1" si="880"/>
        <v>0</v>
      </c>
      <c r="HA167" s="5">
        <f t="shared" ca="1" si="880"/>
        <v>0</v>
      </c>
      <c r="HB167" s="5">
        <f t="shared" ca="1" si="880"/>
        <v>1101.52</v>
      </c>
      <c r="HC167" s="5">
        <f t="shared" ca="1" si="880"/>
        <v>0</v>
      </c>
      <c r="HD167" s="5">
        <f t="shared" ca="1" si="880"/>
        <v>0</v>
      </c>
      <c r="HE167" s="5">
        <f t="shared" ca="1" si="880"/>
        <v>0</v>
      </c>
      <c r="HF167" s="5">
        <f t="shared" ca="1" si="880"/>
        <v>0</v>
      </c>
      <c r="HG167" s="5">
        <f t="shared" ca="1" si="880"/>
        <v>0</v>
      </c>
      <c r="HH167" s="5"/>
      <c r="HI167" s="5">
        <f t="shared" ca="1" si="883"/>
        <v>321.83100000000002</v>
      </c>
      <c r="HJ167" s="5">
        <f t="shared" ca="1" si="883"/>
        <v>6.5461400000000003</v>
      </c>
      <c r="HK167" s="5">
        <f t="shared" ca="1" si="883"/>
        <v>178.191</v>
      </c>
      <c r="HL167" s="5">
        <f t="shared" ca="1" si="883"/>
        <v>56.828899999999997</v>
      </c>
      <c r="HM167" s="5">
        <f t="shared" ca="1" si="883"/>
        <v>0</v>
      </c>
      <c r="HN167" s="5">
        <f t="shared" ca="1" si="883"/>
        <v>0.55423199999999995</v>
      </c>
      <c r="HO167" s="5">
        <f t="shared" ca="1" si="883"/>
        <v>7.1023500000000004</v>
      </c>
      <c r="HP167" s="5">
        <f t="shared" ca="1" si="883"/>
        <v>72.608500000000006</v>
      </c>
      <c r="HQ167" s="5"/>
      <c r="HR167" s="20">
        <f t="shared" ca="1" si="861"/>
        <v>59.070304000000007</v>
      </c>
      <c r="HS167" s="20">
        <f t="shared" ca="1" si="862"/>
        <v>4.6151352855537775</v>
      </c>
      <c r="HT167" s="20">
        <f t="shared" ca="1" si="863"/>
        <v>19.644627911111108</v>
      </c>
      <c r="HU167" s="20">
        <f t="shared" ca="1" si="864"/>
        <v>7.312886524444445</v>
      </c>
      <c r="HV167" s="20">
        <f t="shared" ca="1" si="865"/>
        <v>0</v>
      </c>
      <c r="HW167" s="20">
        <f t="shared" ca="1" si="866"/>
        <v>0.10419095502222223</v>
      </c>
      <c r="HX167" s="20">
        <f t="shared" ca="1" si="867"/>
        <v>4.8956444444444447</v>
      </c>
      <c r="HY167" s="20">
        <f t="shared" ca="1" si="868"/>
        <v>10.090633635555555</v>
      </c>
      <c r="HZ167" s="20">
        <f t="shared" ca="1" si="869"/>
        <v>12.407229991111111</v>
      </c>
      <c r="IA167" s="20">
        <f t="shared" ca="1" si="870"/>
        <v>0</v>
      </c>
      <c r="IB167" s="20">
        <f t="shared" ca="1" si="871"/>
        <v>0</v>
      </c>
      <c r="IC167" s="5"/>
      <c r="ID167" s="5"/>
      <c r="IE167" s="5"/>
      <c r="IF167" s="5">
        <f t="shared" ca="1" si="872"/>
        <v>326820</v>
      </c>
      <c r="IG167" s="5">
        <f t="shared" ca="1" si="872"/>
        <v>6.0210800000000004</v>
      </c>
      <c r="IH167" s="5">
        <f t="shared" ca="1" si="872"/>
        <v>129544</v>
      </c>
      <c r="II167" s="5">
        <f t="shared" ca="1" si="872"/>
        <v>48223.9</v>
      </c>
      <c r="IJ167" s="5">
        <f t="shared" ca="1" si="872"/>
        <v>0</v>
      </c>
      <c r="IK167" s="5">
        <f t="shared" ca="1" si="872"/>
        <v>687.07399999999996</v>
      </c>
      <c r="IL167" s="5">
        <f t="shared" ca="1" si="872"/>
        <v>0</v>
      </c>
      <c r="IM167" s="5">
        <f t="shared" ca="1" si="872"/>
        <v>66541.399999999994</v>
      </c>
      <c r="IN167" s="5">
        <f t="shared" ca="1" si="872"/>
        <v>81817.899999999994</v>
      </c>
      <c r="IO167" s="5">
        <f t="shared" ca="1" si="872"/>
        <v>0</v>
      </c>
      <c r="IP167" s="5">
        <f t="shared" ca="1" si="872"/>
        <v>0</v>
      </c>
      <c r="IQ167" s="5">
        <f t="shared" ca="1" si="872"/>
        <v>0</v>
      </c>
      <c r="IR167" s="5"/>
      <c r="IS167" s="5">
        <f t="shared" ca="1" si="873"/>
        <v>2139.7199999999998</v>
      </c>
      <c r="IT167" s="5">
        <f t="shared" ca="1" si="873"/>
        <v>1038.2</v>
      </c>
      <c r="IU167" s="5">
        <f t="shared" ca="1" si="873"/>
        <v>0</v>
      </c>
      <c r="IV167" s="5">
        <f t="shared" ca="1" si="873"/>
        <v>0</v>
      </c>
      <c r="IW167" s="5">
        <f t="shared" ca="1" si="873"/>
        <v>0</v>
      </c>
      <c r="IX167" s="5">
        <f t="shared" ca="1" si="873"/>
        <v>0</v>
      </c>
      <c r="IY167" s="5">
        <f t="shared" ca="1" si="873"/>
        <v>1101.52</v>
      </c>
      <c r="IZ167" s="5">
        <f t="shared" ca="1" si="873"/>
        <v>0</v>
      </c>
      <c r="JA167" s="5">
        <f t="shared" ca="1" si="873"/>
        <v>0</v>
      </c>
      <c r="JB167" s="5">
        <f t="shared" ca="1" si="873"/>
        <v>0</v>
      </c>
      <c r="JC167" s="5">
        <f t="shared" ca="1" si="873"/>
        <v>0</v>
      </c>
      <c r="JD167" s="5">
        <f t="shared" ca="1" si="873"/>
        <v>0</v>
      </c>
      <c r="JE167" s="5"/>
      <c r="JF167" s="5">
        <f t="shared" ca="1" si="881"/>
        <v>321.83100000000002</v>
      </c>
      <c r="JG167" s="5">
        <f t="shared" ca="1" si="881"/>
        <v>6.5461400000000003</v>
      </c>
      <c r="JH167" s="5">
        <f t="shared" ca="1" si="881"/>
        <v>178.191</v>
      </c>
      <c r="JI167" s="5">
        <f t="shared" ca="1" si="881"/>
        <v>56.828899999999997</v>
      </c>
      <c r="JJ167" s="5">
        <f t="shared" ca="1" si="881"/>
        <v>0</v>
      </c>
      <c r="JK167" s="5">
        <f t="shared" ca="1" si="881"/>
        <v>0.55423199999999995</v>
      </c>
      <c r="JL167" s="5">
        <f t="shared" ca="1" si="881"/>
        <v>7.1023500000000004</v>
      </c>
      <c r="JM167" s="5">
        <f t="shared" ca="1" si="881"/>
        <v>72.608500000000006</v>
      </c>
      <c r="JN167" s="5"/>
      <c r="JO167" s="20">
        <f t="shared" ca="1" si="834"/>
        <v>59.070304000000007</v>
      </c>
      <c r="JP167" s="20">
        <f t="shared" ca="1" si="835"/>
        <v>4.6151352855537775</v>
      </c>
      <c r="JQ167" s="20">
        <f t="shared" ca="1" si="836"/>
        <v>19.644627911111108</v>
      </c>
      <c r="JR167" s="20">
        <f t="shared" ca="1" si="837"/>
        <v>7.312886524444445</v>
      </c>
      <c r="JS167" s="20">
        <f t="shared" ca="1" si="838"/>
        <v>0</v>
      </c>
      <c r="JT167" s="20">
        <f t="shared" ca="1" si="839"/>
        <v>0.10419095502222223</v>
      </c>
      <c r="JU167" s="20">
        <f t="shared" ca="1" si="840"/>
        <v>4.8956444444444447</v>
      </c>
      <c r="JV167" s="20">
        <f t="shared" ca="1" si="841"/>
        <v>10.090633635555555</v>
      </c>
      <c r="JW167" s="20">
        <f t="shared" ca="1" si="842"/>
        <v>12.407229991111111</v>
      </c>
      <c r="JX167" s="20">
        <f t="shared" ca="1" si="843"/>
        <v>0</v>
      </c>
      <c r="JY167" s="20">
        <f t="shared" ca="1" si="844"/>
        <v>0</v>
      </c>
    </row>
    <row r="168" spans="1:285" ht="15" customHeight="1" x14ac:dyDescent="0.25">
      <c r="A168" s="5">
        <f>IF('Old Results'!E148='New Results'!E148,'New Results'!E148,"0")</f>
        <v>22500</v>
      </c>
      <c r="B168" s="5">
        <f t="shared" si="750"/>
        <v>100</v>
      </c>
      <c r="C168" s="28">
        <f t="shared" si="748"/>
        <v>147</v>
      </c>
      <c r="D168" s="43">
        <f>'Old Results'!C148</f>
        <v>1014506</v>
      </c>
      <c r="E168" s="43">
        <f>'New Results'!C148</f>
        <v>1014506</v>
      </c>
      <c r="F168" s="5">
        <f t="shared" ca="1" si="751"/>
        <v>0</v>
      </c>
      <c r="G168" s="5">
        <f t="shared" ca="1" si="752"/>
        <v>0</v>
      </c>
      <c r="H168" s="5">
        <f t="shared" ca="1" si="753"/>
        <v>0</v>
      </c>
      <c r="I168" s="5">
        <f t="shared" ca="1" si="754"/>
        <v>0</v>
      </c>
      <c r="J168" s="5">
        <f t="shared" ca="1" si="755"/>
        <v>0</v>
      </c>
      <c r="K168" s="5">
        <f t="shared" ca="1" si="756"/>
        <v>0</v>
      </c>
      <c r="L168" s="5">
        <f t="shared" ca="1" si="757"/>
        <v>0</v>
      </c>
      <c r="M168" s="5">
        <f t="shared" ca="1" si="758"/>
        <v>0</v>
      </c>
      <c r="N168" s="5">
        <f t="shared" ca="1" si="759"/>
        <v>0</v>
      </c>
      <c r="O168" s="5">
        <f t="shared" ca="1" si="760"/>
        <v>0</v>
      </c>
      <c r="P168" s="5">
        <f t="shared" ca="1" si="761"/>
        <v>0</v>
      </c>
      <c r="Q168" s="5">
        <f t="shared" ca="1" si="761"/>
        <v>0</v>
      </c>
      <c r="R168" s="5">
        <f t="shared" ca="1" si="762"/>
        <v>0</v>
      </c>
      <c r="S168" s="5">
        <f t="shared" ca="1" si="763"/>
        <v>0</v>
      </c>
      <c r="T168" s="5">
        <f t="shared" ca="1" si="764"/>
        <v>0</v>
      </c>
      <c r="U168" s="5">
        <f t="shared" ca="1" si="765"/>
        <v>0</v>
      </c>
      <c r="V168" s="5">
        <f t="shared" ca="1" si="766"/>
        <v>0</v>
      </c>
      <c r="W168" s="5">
        <f t="shared" ca="1" si="767"/>
        <v>0</v>
      </c>
      <c r="X168" s="5">
        <f t="shared" ca="1" si="768"/>
        <v>0</v>
      </c>
      <c r="Y168" s="5">
        <f t="shared" ca="1" si="769"/>
        <v>0</v>
      </c>
      <c r="Z168" s="5">
        <f t="shared" ca="1" si="770"/>
        <v>0</v>
      </c>
      <c r="AA168" s="5">
        <f t="shared" ca="1" si="771"/>
        <v>0</v>
      </c>
      <c r="AB168" s="5">
        <f t="shared" ca="1" si="772"/>
        <v>0</v>
      </c>
      <c r="AC168" s="5">
        <f t="shared" ca="1" si="772"/>
        <v>0</v>
      </c>
      <c r="AD168" s="38">
        <f t="shared" ca="1" si="773"/>
        <v>0</v>
      </c>
      <c r="AE168" s="38">
        <f t="shared" ca="1" si="774"/>
        <v>0</v>
      </c>
      <c r="AF168" s="38">
        <f t="shared" ca="1" si="775"/>
        <v>0</v>
      </c>
      <c r="AG168" s="38">
        <f t="shared" ca="1" si="776"/>
        <v>0</v>
      </c>
      <c r="AH168" s="38">
        <f t="shared" ca="1" si="777"/>
        <v>0</v>
      </c>
      <c r="AI168" s="38">
        <f t="shared" ca="1" si="778"/>
        <v>0</v>
      </c>
      <c r="AJ168" s="38">
        <f t="shared" ca="1" si="779"/>
        <v>0</v>
      </c>
      <c r="AK168" s="38">
        <f t="shared" ca="1" si="780"/>
        <v>0</v>
      </c>
      <c r="AL168" s="34">
        <f t="shared" ca="1" si="781"/>
        <v>42.299923022222224</v>
      </c>
      <c r="AM168" s="34">
        <f t="shared" ca="1" si="782"/>
        <v>42.299923022222224</v>
      </c>
      <c r="AN168" s="25">
        <f t="shared" ca="1" si="783"/>
        <v>0</v>
      </c>
      <c r="AO168" s="35">
        <f t="shared" ca="1" si="784"/>
        <v>202.916</v>
      </c>
      <c r="AP168" s="35">
        <f t="shared" ca="1" si="785"/>
        <v>202.916</v>
      </c>
      <c r="AQ168" s="47">
        <f t="shared" ca="1" si="786"/>
        <v>0</v>
      </c>
      <c r="AR168" s="35">
        <f t="shared" ca="1" si="629"/>
        <v>-38.9</v>
      </c>
      <c r="AS168" s="35">
        <f t="shared" ca="1" si="630"/>
        <v>-38.9</v>
      </c>
      <c r="AT168" s="49">
        <f t="shared" ca="1" si="787"/>
        <v>0</v>
      </c>
      <c r="AU168" s="5"/>
      <c r="AV168" s="5">
        <f t="shared" ca="1" si="845"/>
        <v>0</v>
      </c>
      <c r="AW168" s="5">
        <f t="shared" ca="1" si="846"/>
        <v>0</v>
      </c>
      <c r="AX168" s="5">
        <f t="shared" ca="1" si="847"/>
        <v>0</v>
      </c>
      <c r="AY168" s="5">
        <f t="shared" ca="1" si="848"/>
        <v>0</v>
      </c>
      <c r="AZ168" s="5">
        <f t="shared" ca="1" si="849"/>
        <v>0</v>
      </c>
      <c r="BA168" s="5">
        <f t="shared" ca="1" si="850"/>
        <v>0</v>
      </c>
      <c r="BB168" s="5">
        <f t="shared" ca="1" si="851"/>
        <v>0</v>
      </c>
      <c r="BC168" s="5">
        <f t="shared" ca="1" si="852"/>
        <v>0</v>
      </c>
      <c r="BD168" s="5">
        <f t="shared" ca="1" si="853"/>
        <v>0</v>
      </c>
      <c r="BE168" s="5">
        <f t="shared" ca="1" si="854"/>
        <v>0</v>
      </c>
      <c r="BF168" s="5">
        <f t="shared" ca="1" si="855"/>
        <v>0</v>
      </c>
      <c r="BG168" s="5">
        <f t="shared" ca="1" si="856"/>
        <v>0</v>
      </c>
      <c r="BH168" s="5">
        <f t="shared" ca="1" si="788"/>
        <v>0</v>
      </c>
      <c r="BI168" s="5">
        <f t="shared" ca="1" si="789"/>
        <v>0</v>
      </c>
      <c r="BJ168" s="5">
        <f t="shared" ca="1" si="790"/>
        <v>0</v>
      </c>
      <c r="BK168" s="5">
        <f t="shared" ca="1" si="791"/>
        <v>0</v>
      </c>
      <c r="BL168" s="5">
        <f t="shared" ca="1" si="792"/>
        <v>0</v>
      </c>
      <c r="BM168" s="5">
        <f t="shared" ca="1" si="793"/>
        <v>0</v>
      </c>
      <c r="BN168" s="5">
        <f t="shared" ca="1" si="794"/>
        <v>0</v>
      </c>
      <c r="BO168" s="5">
        <f t="shared" ca="1" si="795"/>
        <v>0</v>
      </c>
      <c r="BP168" s="5">
        <f t="shared" ca="1" si="796"/>
        <v>0</v>
      </c>
      <c r="BQ168" s="5">
        <f t="shared" ca="1" si="797"/>
        <v>0</v>
      </c>
      <c r="BR168" s="5">
        <f t="shared" ca="1" si="798"/>
        <v>0</v>
      </c>
      <c r="BS168" s="5">
        <f t="shared" ca="1" si="798"/>
        <v>0</v>
      </c>
      <c r="BT168" s="38">
        <f t="shared" ca="1" si="799"/>
        <v>0</v>
      </c>
      <c r="BU168" s="38">
        <f t="shared" ca="1" si="800"/>
        <v>0</v>
      </c>
      <c r="BV168" s="38">
        <f t="shared" ca="1" si="801"/>
        <v>0</v>
      </c>
      <c r="BW168" s="38">
        <f t="shared" ca="1" si="802"/>
        <v>0</v>
      </c>
      <c r="BX168" s="38">
        <f t="shared" ca="1" si="803"/>
        <v>0</v>
      </c>
      <c r="BY168" s="38">
        <f t="shared" ca="1" si="804"/>
        <v>0</v>
      </c>
      <c r="BZ168" s="38">
        <f t="shared" ca="1" si="805"/>
        <v>0</v>
      </c>
      <c r="CA168" s="20">
        <f t="shared" ca="1" si="806"/>
        <v>0</v>
      </c>
      <c r="CB168" s="34">
        <f t="shared" ca="1" si="857"/>
        <v>38.583009422222219</v>
      </c>
      <c r="CC168" s="34">
        <f t="shared" ca="1" si="858"/>
        <v>38.583009422222219</v>
      </c>
      <c r="CD168" s="25">
        <f t="shared" ca="1" si="807"/>
        <v>0</v>
      </c>
      <c r="CE168" s="35">
        <f t="shared" ca="1" si="808"/>
        <v>164.06200000000001</v>
      </c>
      <c r="CF168" s="35">
        <f t="shared" ca="1" si="809"/>
        <v>164.06200000000001</v>
      </c>
      <c r="CG168" s="47">
        <f t="shared" ca="1" si="810"/>
        <v>0</v>
      </c>
      <c r="CJ168" s="5">
        <f t="shared" ca="1" si="874"/>
        <v>61</v>
      </c>
      <c r="CK168" s="5">
        <f t="shared" ca="1" si="875"/>
        <v>56</v>
      </c>
      <c r="CL168" s="66">
        <f t="shared" ca="1" si="811"/>
        <v>8.1967213114754078E-2</v>
      </c>
      <c r="CO168" s="5">
        <f t="shared" ca="1" si="876"/>
        <v>229639</v>
      </c>
      <c r="CP168" s="5">
        <f t="shared" ca="1" si="876"/>
        <v>534.55600000000004</v>
      </c>
      <c r="CQ168" s="5">
        <f t="shared" ca="1" si="876"/>
        <v>36206.199999999997</v>
      </c>
      <c r="CR168" s="5">
        <f t="shared" ca="1" si="876"/>
        <v>39700.300000000003</v>
      </c>
      <c r="CS168" s="5">
        <f t="shared" ca="1" si="876"/>
        <v>98.482200000000006</v>
      </c>
      <c r="CT168" s="5">
        <f t="shared" ca="1" si="876"/>
        <v>5653.66</v>
      </c>
      <c r="CU168" s="5">
        <f t="shared" ca="1" si="876"/>
        <v>0</v>
      </c>
      <c r="CV168" s="5">
        <f t="shared" ca="1" si="876"/>
        <v>65628.2</v>
      </c>
      <c r="CW168" s="5">
        <f t="shared" ca="1" si="876"/>
        <v>81817.899999999994</v>
      </c>
      <c r="CX168" s="5">
        <f t="shared" ca="1" si="876"/>
        <v>0</v>
      </c>
      <c r="CY168" s="5">
        <f t="shared" ca="1" si="876"/>
        <v>0</v>
      </c>
      <c r="CZ168" s="5">
        <f t="shared" ca="1" si="876"/>
        <v>0</v>
      </c>
      <c r="DA168" s="5"/>
      <c r="DB168" s="5">
        <f t="shared" ca="1" si="877"/>
        <v>1682.2</v>
      </c>
      <c r="DC168" s="5">
        <f t="shared" ca="1" si="877"/>
        <v>393.92599999999999</v>
      </c>
      <c r="DD168" s="5">
        <f t="shared" ca="1" si="877"/>
        <v>0</v>
      </c>
      <c r="DE168" s="5">
        <f t="shared" ca="1" si="877"/>
        <v>0</v>
      </c>
      <c r="DF168" s="5">
        <f t="shared" ca="1" si="877"/>
        <v>0</v>
      </c>
      <c r="DG168" s="5">
        <f t="shared" ca="1" si="877"/>
        <v>0</v>
      </c>
      <c r="DH168" s="5">
        <f t="shared" ca="1" si="877"/>
        <v>1288.28</v>
      </c>
      <c r="DI168" s="5">
        <f t="shared" ca="1" si="877"/>
        <v>0</v>
      </c>
      <c r="DJ168" s="5">
        <f t="shared" ca="1" si="877"/>
        <v>0</v>
      </c>
      <c r="DK168" s="5">
        <f t="shared" ca="1" si="877"/>
        <v>0</v>
      </c>
      <c r="DL168" s="5">
        <f t="shared" ca="1" si="877"/>
        <v>0</v>
      </c>
      <c r="DM168" s="5">
        <f t="shared" ca="1" si="877"/>
        <v>0</v>
      </c>
      <c r="DN168" s="5"/>
      <c r="DO168" s="5">
        <f t="shared" ca="1" si="882"/>
        <v>202.916</v>
      </c>
      <c r="DP168" s="5">
        <f t="shared" ca="1" si="882"/>
        <v>3.26464</v>
      </c>
      <c r="DQ168" s="5">
        <f t="shared" ca="1" si="882"/>
        <v>69.9178</v>
      </c>
      <c r="DR168" s="5">
        <f t="shared" ca="1" si="882"/>
        <v>43.065100000000001</v>
      </c>
      <c r="DS168" s="5">
        <f t="shared" ca="1" si="882"/>
        <v>0.242394</v>
      </c>
      <c r="DT168" s="5">
        <f t="shared" ca="1" si="882"/>
        <v>7.14466</v>
      </c>
      <c r="DU168" s="5">
        <f t="shared" ca="1" si="882"/>
        <v>8.2481500000000008</v>
      </c>
      <c r="DV168" s="5">
        <f t="shared" ca="1" si="882"/>
        <v>71.033500000000004</v>
      </c>
      <c r="DW168" s="5"/>
      <c r="DX168" s="20">
        <f t="shared" ca="1" si="812"/>
        <v>42.299923022222224</v>
      </c>
      <c r="DY168" s="20">
        <f t="shared" ca="1" si="813"/>
        <v>1.8318446698666666</v>
      </c>
      <c r="DZ168" s="20">
        <f t="shared" ca="1" si="814"/>
        <v>5.4904690844444444</v>
      </c>
      <c r="EA168" s="20">
        <f t="shared" ca="1" si="815"/>
        <v>6.0203299377777784</v>
      </c>
      <c r="EB168" s="20">
        <f t="shared" ca="1" si="816"/>
        <v>1.4934278506666667E-2</v>
      </c>
      <c r="EC168" s="20">
        <f t="shared" ca="1" si="817"/>
        <v>0.85734612977777769</v>
      </c>
      <c r="ED168" s="20">
        <f t="shared" ca="1" si="818"/>
        <v>5.7256888888888886</v>
      </c>
      <c r="EE168" s="20">
        <f t="shared" ca="1" si="819"/>
        <v>9.9521519288888882</v>
      </c>
      <c r="EF168" s="20">
        <f t="shared" ca="1" si="820"/>
        <v>12.407229991111111</v>
      </c>
      <c r="EG168" s="20">
        <f t="shared" ca="1" si="821"/>
        <v>0</v>
      </c>
      <c r="EH168" s="20">
        <f t="shared" ca="1" si="822"/>
        <v>0</v>
      </c>
      <c r="EI168" s="5"/>
      <c r="EJ168" s="5"/>
      <c r="EK168" s="5"/>
      <c r="EL168" s="5">
        <f t="shared" ca="1" si="859"/>
        <v>229639</v>
      </c>
      <c r="EM168" s="5">
        <f t="shared" ca="1" si="859"/>
        <v>534.55600000000004</v>
      </c>
      <c r="EN168" s="5">
        <f t="shared" ca="1" si="859"/>
        <v>36206.199999999997</v>
      </c>
      <c r="EO168" s="5">
        <f t="shared" ca="1" si="859"/>
        <v>39700.300000000003</v>
      </c>
      <c r="EP168" s="5">
        <f t="shared" ca="1" si="859"/>
        <v>98.482200000000006</v>
      </c>
      <c r="EQ168" s="5">
        <f t="shared" ca="1" si="859"/>
        <v>5653.66</v>
      </c>
      <c r="ER168" s="5">
        <f t="shared" ca="1" si="859"/>
        <v>0</v>
      </c>
      <c r="ES168" s="5">
        <f t="shared" ca="1" si="859"/>
        <v>65628.2</v>
      </c>
      <c r="ET168" s="5">
        <f t="shared" ca="1" si="859"/>
        <v>81817.899999999994</v>
      </c>
      <c r="EU168" s="5">
        <f t="shared" ca="1" si="859"/>
        <v>0</v>
      </c>
      <c r="EV168" s="5">
        <f t="shared" ca="1" si="859"/>
        <v>0</v>
      </c>
      <c r="EW168" s="5">
        <f t="shared" ca="1" si="859"/>
        <v>0</v>
      </c>
      <c r="EX168" s="5"/>
      <c r="EY168" s="5">
        <f t="shared" ca="1" si="860"/>
        <v>1682.2</v>
      </c>
      <c r="EZ168" s="5">
        <f t="shared" ca="1" si="860"/>
        <v>393.92599999999999</v>
      </c>
      <c r="FA168" s="5">
        <f t="shared" ca="1" si="860"/>
        <v>0</v>
      </c>
      <c r="FB168" s="5">
        <f t="shared" ca="1" si="860"/>
        <v>0</v>
      </c>
      <c r="FC168" s="5">
        <f t="shared" ca="1" si="860"/>
        <v>0</v>
      </c>
      <c r="FD168" s="5">
        <f t="shared" ca="1" si="860"/>
        <v>0</v>
      </c>
      <c r="FE168" s="5">
        <f t="shared" ca="1" si="860"/>
        <v>1288.28</v>
      </c>
      <c r="FF168" s="5">
        <f t="shared" ca="1" si="860"/>
        <v>0</v>
      </c>
      <c r="FG168" s="5">
        <f t="shared" ca="1" si="860"/>
        <v>0</v>
      </c>
      <c r="FH168" s="5">
        <f t="shared" ca="1" si="860"/>
        <v>0</v>
      </c>
      <c r="FI168" s="5">
        <f t="shared" ca="1" si="860"/>
        <v>0</v>
      </c>
      <c r="FJ168" s="5">
        <f t="shared" ca="1" si="860"/>
        <v>0</v>
      </c>
      <c r="FK168" s="5"/>
      <c r="FL168" s="5">
        <f t="shared" ca="1" si="878"/>
        <v>202.916</v>
      </c>
      <c r="FM168" s="5">
        <f t="shared" ca="1" si="878"/>
        <v>3.26464</v>
      </c>
      <c r="FN168" s="5">
        <f t="shared" ca="1" si="878"/>
        <v>69.9178</v>
      </c>
      <c r="FO168" s="5">
        <f t="shared" ca="1" si="878"/>
        <v>43.065100000000001</v>
      </c>
      <c r="FP168" s="5">
        <f t="shared" ca="1" si="878"/>
        <v>0.242394</v>
      </c>
      <c r="FQ168" s="5">
        <f t="shared" ca="1" si="878"/>
        <v>7.14466</v>
      </c>
      <c r="FR168" s="5">
        <f t="shared" ca="1" si="878"/>
        <v>8.2481500000000008</v>
      </c>
      <c r="FS168" s="5">
        <f t="shared" ca="1" si="878"/>
        <v>71.033500000000004</v>
      </c>
      <c r="FT168" s="5"/>
      <c r="FU168" s="20">
        <f t="shared" ca="1" si="823"/>
        <v>42.299923022222224</v>
      </c>
      <c r="FV168" s="20">
        <f t="shared" ca="1" si="824"/>
        <v>1.8318446698666666</v>
      </c>
      <c r="FW168" s="20">
        <f t="shared" ca="1" si="825"/>
        <v>5.4904690844444444</v>
      </c>
      <c r="FX168" s="20">
        <f t="shared" ca="1" si="826"/>
        <v>6.0203299377777784</v>
      </c>
      <c r="FY168" s="20">
        <f t="shared" ca="1" si="827"/>
        <v>1.4934278506666667E-2</v>
      </c>
      <c r="FZ168" s="20">
        <f t="shared" ca="1" si="828"/>
        <v>0.85734612977777769</v>
      </c>
      <c r="GA168" s="20">
        <f t="shared" ca="1" si="829"/>
        <v>5.7256888888888886</v>
      </c>
      <c r="GB168" s="20">
        <f t="shared" ca="1" si="830"/>
        <v>9.9521519288888882</v>
      </c>
      <c r="GC168" s="20">
        <f t="shared" ca="1" si="831"/>
        <v>12.407229991111111</v>
      </c>
      <c r="GD168" s="20">
        <f t="shared" ca="1" si="832"/>
        <v>0</v>
      </c>
      <c r="GE168" s="20">
        <f t="shared" ca="1" si="833"/>
        <v>0</v>
      </c>
      <c r="GF168" s="5"/>
      <c r="GG168" s="5"/>
      <c r="GH168" s="5"/>
      <c r="GI168" s="5">
        <f t="shared" ca="1" si="879"/>
        <v>201026</v>
      </c>
      <c r="GJ168" s="5">
        <f t="shared" ca="1" si="879"/>
        <v>3.1860499999999998</v>
      </c>
      <c r="GK168" s="5">
        <f t="shared" ca="1" si="879"/>
        <v>37735.9</v>
      </c>
      <c r="GL168" s="5">
        <f t="shared" ca="1" si="879"/>
        <v>15359.3</v>
      </c>
      <c r="GM168" s="5">
        <f t="shared" ca="1" si="879"/>
        <v>0</v>
      </c>
      <c r="GN168" s="5">
        <f t="shared" ca="1" si="879"/>
        <v>481.43</v>
      </c>
      <c r="GO168" s="5">
        <f t="shared" ca="1" si="879"/>
        <v>0</v>
      </c>
      <c r="GP168" s="5">
        <f t="shared" ca="1" si="879"/>
        <v>65628.2</v>
      </c>
      <c r="GQ168" s="5">
        <f t="shared" ca="1" si="879"/>
        <v>81817.899999999994</v>
      </c>
      <c r="GR168" s="5">
        <f t="shared" ca="1" si="879"/>
        <v>0</v>
      </c>
      <c r="GS168" s="5">
        <f t="shared" ca="1" si="879"/>
        <v>0</v>
      </c>
      <c r="GT168" s="5">
        <f t="shared" ca="1" si="879"/>
        <v>0</v>
      </c>
      <c r="GU168" s="5"/>
      <c r="GV168" s="5">
        <f t="shared" ca="1" si="880"/>
        <v>1822.17</v>
      </c>
      <c r="GW168" s="5">
        <f t="shared" ca="1" si="880"/>
        <v>553.55600000000004</v>
      </c>
      <c r="GX168" s="5">
        <f t="shared" ca="1" si="880"/>
        <v>0</v>
      </c>
      <c r="GY168" s="5">
        <f t="shared" ca="1" si="880"/>
        <v>0</v>
      </c>
      <c r="GZ168" s="5">
        <f t="shared" ca="1" si="880"/>
        <v>0</v>
      </c>
      <c r="HA168" s="5">
        <f t="shared" ca="1" si="880"/>
        <v>0</v>
      </c>
      <c r="HB168" s="5">
        <f t="shared" ca="1" si="880"/>
        <v>1268.6099999999999</v>
      </c>
      <c r="HC168" s="5">
        <f t="shared" ca="1" si="880"/>
        <v>0</v>
      </c>
      <c r="HD168" s="5">
        <f t="shared" ca="1" si="880"/>
        <v>0</v>
      </c>
      <c r="HE168" s="5">
        <f t="shared" ca="1" si="880"/>
        <v>0</v>
      </c>
      <c r="HF168" s="5">
        <f t="shared" ca="1" si="880"/>
        <v>0</v>
      </c>
      <c r="HG168" s="5">
        <f t="shared" ca="1" si="880"/>
        <v>0</v>
      </c>
      <c r="HH168" s="5"/>
      <c r="HI168" s="5">
        <f t="shared" ca="1" si="883"/>
        <v>164.06200000000001</v>
      </c>
      <c r="HJ168" s="5">
        <f t="shared" ca="1" si="883"/>
        <v>4.1283300000000001</v>
      </c>
      <c r="HK168" s="5">
        <f t="shared" ca="1" si="883"/>
        <v>61.841999999999999</v>
      </c>
      <c r="HL168" s="5">
        <f t="shared" ca="1" si="883"/>
        <v>18.5669</v>
      </c>
      <c r="HM168" s="5">
        <f t="shared" ca="1" si="883"/>
        <v>0</v>
      </c>
      <c r="HN168" s="5">
        <f t="shared" ca="1" si="883"/>
        <v>0.36893300000000001</v>
      </c>
      <c r="HO168" s="5">
        <f t="shared" ca="1" si="883"/>
        <v>8.1220700000000008</v>
      </c>
      <c r="HP168" s="5">
        <f t="shared" ca="1" si="883"/>
        <v>71.033500000000004</v>
      </c>
      <c r="HQ168" s="5"/>
      <c r="HR168" s="20">
        <f t="shared" ca="1" si="861"/>
        <v>38.583009422222219</v>
      </c>
      <c r="HS168" s="20">
        <f t="shared" ca="1" si="862"/>
        <v>2.4607320356711115</v>
      </c>
      <c r="HT168" s="20">
        <f t="shared" ca="1" si="863"/>
        <v>5.7224395911111117</v>
      </c>
      <c r="HU168" s="20">
        <f t="shared" ca="1" si="864"/>
        <v>2.3291525155555552</v>
      </c>
      <c r="HV168" s="20">
        <f t="shared" ca="1" si="865"/>
        <v>0</v>
      </c>
      <c r="HW168" s="20">
        <f t="shared" ca="1" si="866"/>
        <v>7.3006184888888881E-2</v>
      </c>
      <c r="HX168" s="20">
        <f t="shared" ca="1" si="867"/>
        <v>5.6382666666666656</v>
      </c>
      <c r="HY168" s="20">
        <f t="shared" ca="1" si="868"/>
        <v>9.9521519288888882</v>
      </c>
      <c r="HZ168" s="20">
        <f t="shared" ca="1" si="869"/>
        <v>12.407229991111111</v>
      </c>
      <c r="IA168" s="20">
        <f t="shared" ca="1" si="870"/>
        <v>0</v>
      </c>
      <c r="IB168" s="20">
        <f t="shared" ca="1" si="871"/>
        <v>0</v>
      </c>
      <c r="IC168" s="5"/>
      <c r="ID168" s="5"/>
      <c r="IE168" s="5"/>
      <c r="IF168" s="5">
        <f t="shared" ca="1" si="872"/>
        <v>201026</v>
      </c>
      <c r="IG168" s="5">
        <f t="shared" ca="1" si="872"/>
        <v>3.1860499999999998</v>
      </c>
      <c r="IH168" s="5">
        <f t="shared" ca="1" si="872"/>
        <v>37735.9</v>
      </c>
      <c r="II168" s="5">
        <f t="shared" ca="1" si="872"/>
        <v>15359.3</v>
      </c>
      <c r="IJ168" s="5">
        <f t="shared" ca="1" si="872"/>
        <v>0</v>
      </c>
      <c r="IK168" s="5">
        <f t="shared" ca="1" si="872"/>
        <v>481.43</v>
      </c>
      <c r="IL168" s="5">
        <f t="shared" ca="1" si="872"/>
        <v>0</v>
      </c>
      <c r="IM168" s="5">
        <f t="shared" ca="1" si="872"/>
        <v>65628.2</v>
      </c>
      <c r="IN168" s="5">
        <f t="shared" ca="1" si="872"/>
        <v>81817.899999999994</v>
      </c>
      <c r="IO168" s="5">
        <f t="shared" ca="1" si="872"/>
        <v>0</v>
      </c>
      <c r="IP168" s="5">
        <f t="shared" ca="1" si="872"/>
        <v>0</v>
      </c>
      <c r="IQ168" s="5">
        <f t="shared" ca="1" si="872"/>
        <v>0</v>
      </c>
      <c r="IR168" s="5"/>
      <c r="IS168" s="5">
        <f t="shared" ca="1" si="873"/>
        <v>1822.17</v>
      </c>
      <c r="IT168" s="5">
        <f t="shared" ca="1" si="873"/>
        <v>553.55600000000004</v>
      </c>
      <c r="IU168" s="5">
        <f t="shared" ca="1" si="873"/>
        <v>0</v>
      </c>
      <c r="IV168" s="5">
        <f t="shared" ca="1" si="873"/>
        <v>0</v>
      </c>
      <c r="IW168" s="5">
        <f t="shared" ca="1" si="873"/>
        <v>0</v>
      </c>
      <c r="IX168" s="5">
        <f t="shared" ca="1" si="873"/>
        <v>0</v>
      </c>
      <c r="IY168" s="5">
        <f t="shared" ca="1" si="873"/>
        <v>1268.6099999999999</v>
      </c>
      <c r="IZ168" s="5">
        <f t="shared" ca="1" si="873"/>
        <v>0</v>
      </c>
      <c r="JA168" s="5">
        <f t="shared" ca="1" si="873"/>
        <v>0</v>
      </c>
      <c r="JB168" s="5">
        <f t="shared" ca="1" si="873"/>
        <v>0</v>
      </c>
      <c r="JC168" s="5">
        <f t="shared" ca="1" si="873"/>
        <v>0</v>
      </c>
      <c r="JD168" s="5">
        <f t="shared" ca="1" si="873"/>
        <v>0</v>
      </c>
      <c r="JE168" s="5"/>
      <c r="JF168" s="5">
        <f t="shared" ca="1" si="881"/>
        <v>164.06200000000001</v>
      </c>
      <c r="JG168" s="5">
        <f t="shared" ca="1" si="881"/>
        <v>4.1283300000000001</v>
      </c>
      <c r="JH168" s="5">
        <f t="shared" ca="1" si="881"/>
        <v>61.841999999999999</v>
      </c>
      <c r="JI168" s="5">
        <f t="shared" ca="1" si="881"/>
        <v>18.5669</v>
      </c>
      <c r="JJ168" s="5">
        <f t="shared" ca="1" si="881"/>
        <v>0</v>
      </c>
      <c r="JK168" s="5">
        <f t="shared" ca="1" si="881"/>
        <v>0.36893300000000001</v>
      </c>
      <c r="JL168" s="5">
        <f t="shared" ca="1" si="881"/>
        <v>8.1220700000000008</v>
      </c>
      <c r="JM168" s="5">
        <f t="shared" ca="1" si="881"/>
        <v>71.033500000000004</v>
      </c>
      <c r="JN168" s="5"/>
      <c r="JO168" s="20">
        <f t="shared" ca="1" si="834"/>
        <v>38.583009422222219</v>
      </c>
      <c r="JP168" s="20">
        <f t="shared" ca="1" si="835"/>
        <v>2.4607320356711115</v>
      </c>
      <c r="JQ168" s="20">
        <f t="shared" ca="1" si="836"/>
        <v>5.7224395911111117</v>
      </c>
      <c r="JR168" s="20">
        <f t="shared" ca="1" si="837"/>
        <v>2.3291525155555552</v>
      </c>
      <c r="JS168" s="20">
        <f t="shared" ca="1" si="838"/>
        <v>0</v>
      </c>
      <c r="JT168" s="20">
        <f t="shared" ca="1" si="839"/>
        <v>7.3006184888888881E-2</v>
      </c>
      <c r="JU168" s="20">
        <f t="shared" ca="1" si="840"/>
        <v>5.6382666666666656</v>
      </c>
      <c r="JV168" s="20">
        <f t="shared" ca="1" si="841"/>
        <v>9.9521519288888882</v>
      </c>
      <c r="JW168" s="20">
        <f t="shared" ca="1" si="842"/>
        <v>12.407229991111111</v>
      </c>
      <c r="JX168" s="20">
        <f t="shared" ca="1" si="843"/>
        <v>0</v>
      </c>
      <c r="JY168" s="20">
        <f t="shared" ca="1" si="844"/>
        <v>0</v>
      </c>
    </row>
    <row r="169" spans="1:285" ht="15" customHeight="1" x14ac:dyDescent="0.25">
      <c r="A169" s="5">
        <f>IF('Old Results'!E149='New Results'!E149,'New Results'!E149,"0")</f>
        <v>53627.8</v>
      </c>
      <c r="B169" s="5">
        <f t="shared" si="750"/>
        <v>300</v>
      </c>
      <c r="C169" s="28">
        <f t="shared" si="748"/>
        <v>148</v>
      </c>
      <c r="D169" s="43">
        <f>'Old Results'!C149</f>
        <v>300006</v>
      </c>
      <c r="E169" s="43">
        <f>'New Results'!C149</f>
        <v>300006</v>
      </c>
      <c r="F169" s="5">
        <f t="shared" ca="1" si="751"/>
        <v>0</v>
      </c>
      <c r="G169" s="5">
        <f t="shared" ca="1" si="752"/>
        <v>0</v>
      </c>
      <c r="H169" s="5">
        <f t="shared" ca="1" si="753"/>
        <v>0</v>
      </c>
      <c r="I169" s="5">
        <f t="shared" ca="1" si="754"/>
        <v>0</v>
      </c>
      <c r="J169" s="5">
        <f t="shared" ca="1" si="755"/>
        <v>0</v>
      </c>
      <c r="K169" s="5">
        <f t="shared" ca="1" si="756"/>
        <v>0</v>
      </c>
      <c r="L169" s="5">
        <f t="shared" ca="1" si="757"/>
        <v>0</v>
      </c>
      <c r="M169" s="5">
        <f t="shared" ca="1" si="758"/>
        <v>0</v>
      </c>
      <c r="N169" s="5">
        <f t="shared" ca="1" si="759"/>
        <v>0</v>
      </c>
      <c r="O169" s="5">
        <f t="shared" ca="1" si="760"/>
        <v>0</v>
      </c>
      <c r="P169" s="5">
        <f t="shared" ca="1" si="761"/>
        <v>0</v>
      </c>
      <c r="Q169" s="5">
        <f t="shared" ca="1" si="761"/>
        <v>0</v>
      </c>
      <c r="R169" s="5">
        <f t="shared" ca="1" si="762"/>
        <v>0</v>
      </c>
      <c r="S169" s="5">
        <f t="shared" ca="1" si="763"/>
        <v>0</v>
      </c>
      <c r="T169" s="5">
        <f t="shared" ca="1" si="764"/>
        <v>0</v>
      </c>
      <c r="U169" s="5">
        <f t="shared" ca="1" si="765"/>
        <v>0</v>
      </c>
      <c r="V169" s="5">
        <f t="shared" ca="1" si="766"/>
        <v>0</v>
      </c>
      <c r="W169" s="5">
        <f t="shared" ca="1" si="767"/>
        <v>0</v>
      </c>
      <c r="X169" s="5">
        <f t="shared" ca="1" si="768"/>
        <v>0</v>
      </c>
      <c r="Y169" s="5">
        <f t="shared" ca="1" si="769"/>
        <v>0</v>
      </c>
      <c r="Z169" s="5">
        <f t="shared" ca="1" si="770"/>
        <v>0</v>
      </c>
      <c r="AA169" s="5">
        <f t="shared" ca="1" si="771"/>
        <v>0</v>
      </c>
      <c r="AB169" s="5">
        <f t="shared" ca="1" si="772"/>
        <v>0</v>
      </c>
      <c r="AC169" s="5">
        <f t="shared" ca="1" si="772"/>
        <v>0</v>
      </c>
      <c r="AD169" s="38">
        <f t="shared" ca="1" si="773"/>
        <v>0</v>
      </c>
      <c r="AE169" s="38">
        <f t="shared" ca="1" si="774"/>
        <v>0</v>
      </c>
      <c r="AF169" s="38">
        <f t="shared" ca="1" si="775"/>
        <v>0</v>
      </c>
      <c r="AG169" s="38">
        <f t="shared" ca="1" si="776"/>
        <v>0</v>
      </c>
      <c r="AH169" s="38">
        <f t="shared" ca="1" si="777"/>
        <v>0</v>
      </c>
      <c r="AI169" s="38">
        <f t="shared" ca="1" si="778"/>
        <v>0</v>
      </c>
      <c r="AJ169" s="38">
        <f t="shared" ca="1" si="779"/>
        <v>0</v>
      </c>
      <c r="AK169" s="38">
        <f t="shared" ca="1" si="780"/>
        <v>0</v>
      </c>
      <c r="AL169" s="34">
        <f t="shared" ca="1" si="781"/>
        <v>30.665588146446431</v>
      </c>
      <c r="AM169" s="34">
        <f t="shared" ca="1" si="782"/>
        <v>30.665588146446431</v>
      </c>
      <c r="AN169" s="25">
        <f t="shared" ca="1" si="783"/>
        <v>0</v>
      </c>
      <c r="AO169" s="35">
        <f t="shared" ca="1" si="784"/>
        <v>114.97499999999999</v>
      </c>
      <c r="AP169" s="35">
        <f t="shared" ca="1" si="785"/>
        <v>114.97499999999999</v>
      </c>
      <c r="AQ169" s="47">
        <f t="shared" ca="1" si="786"/>
        <v>0</v>
      </c>
      <c r="AR169" s="35">
        <f t="shared" ca="1" si="629"/>
        <v>4</v>
      </c>
      <c r="AS169" s="35">
        <f t="shared" ca="1" si="630"/>
        <v>4</v>
      </c>
      <c r="AT169" s="49">
        <f t="shared" ca="1" si="787"/>
        <v>0</v>
      </c>
      <c r="AU169" s="5"/>
      <c r="AV169" s="5">
        <f t="shared" ca="1" si="845"/>
        <v>0</v>
      </c>
      <c r="AW169" s="5">
        <f t="shared" ca="1" si="846"/>
        <v>0</v>
      </c>
      <c r="AX169" s="5">
        <f t="shared" ca="1" si="847"/>
        <v>0</v>
      </c>
      <c r="AY169" s="5">
        <f t="shared" ca="1" si="848"/>
        <v>0</v>
      </c>
      <c r="AZ169" s="5">
        <f t="shared" ca="1" si="849"/>
        <v>0</v>
      </c>
      <c r="BA169" s="5">
        <f t="shared" ca="1" si="850"/>
        <v>0</v>
      </c>
      <c r="BB169" s="5">
        <f t="shared" ca="1" si="851"/>
        <v>0</v>
      </c>
      <c r="BC169" s="5">
        <f t="shared" ca="1" si="852"/>
        <v>0</v>
      </c>
      <c r="BD169" s="5">
        <f t="shared" ca="1" si="853"/>
        <v>0</v>
      </c>
      <c r="BE169" s="5">
        <f t="shared" ca="1" si="854"/>
        <v>0</v>
      </c>
      <c r="BF169" s="5">
        <f t="shared" ca="1" si="855"/>
        <v>0</v>
      </c>
      <c r="BG169" s="5">
        <f t="shared" ca="1" si="856"/>
        <v>0</v>
      </c>
      <c r="BH169" s="5">
        <f t="shared" ca="1" si="788"/>
        <v>0</v>
      </c>
      <c r="BI169" s="5">
        <f t="shared" ca="1" si="789"/>
        <v>0</v>
      </c>
      <c r="BJ169" s="5">
        <f t="shared" ca="1" si="790"/>
        <v>0</v>
      </c>
      <c r="BK169" s="5">
        <f t="shared" ca="1" si="791"/>
        <v>0</v>
      </c>
      <c r="BL169" s="5">
        <f t="shared" ca="1" si="792"/>
        <v>0</v>
      </c>
      <c r="BM169" s="5">
        <f t="shared" ca="1" si="793"/>
        <v>0</v>
      </c>
      <c r="BN169" s="5">
        <f t="shared" ca="1" si="794"/>
        <v>0</v>
      </c>
      <c r="BO169" s="5">
        <f t="shared" ca="1" si="795"/>
        <v>0</v>
      </c>
      <c r="BP169" s="5">
        <f t="shared" ca="1" si="796"/>
        <v>0</v>
      </c>
      <c r="BQ169" s="5">
        <f t="shared" ca="1" si="797"/>
        <v>0</v>
      </c>
      <c r="BR169" s="5">
        <f t="shared" ca="1" si="798"/>
        <v>0</v>
      </c>
      <c r="BS169" s="5">
        <f t="shared" ca="1" si="798"/>
        <v>0</v>
      </c>
      <c r="BT169" s="38">
        <f t="shared" ca="1" si="799"/>
        <v>0</v>
      </c>
      <c r="BU169" s="38">
        <f t="shared" ca="1" si="800"/>
        <v>0</v>
      </c>
      <c r="BV169" s="38">
        <f t="shared" ca="1" si="801"/>
        <v>0</v>
      </c>
      <c r="BW169" s="38">
        <f t="shared" ca="1" si="802"/>
        <v>0</v>
      </c>
      <c r="BX169" s="38">
        <f t="shared" ca="1" si="803"/>
        <v>0</v>
      </c>
      <c r="BY169" s="38">
        <f t="shared" ca="1" si="804"/>
        <v>0</v>
      </c>
      <c r="BZ169" s="38">
        <f t="shared" ca="1" si="805"/>
        <v>0</v>
      </c>
      <c r="CA169" s="20">
        <f t="shared" ca="1" si="806"/>
        <v>0</v>
      </c>
      <c r="CB169" s="34">
        <f t="shared" ca="1" si="857"/>
        <v>31.998963821003283</v>
      </c>
      <c r="CC169" s="34">
        <f t="shared" ca="1" si="858"/>
        <v>31.998963821003283</v>
      </c>
      <c r="CD169" s="25">
        <f t="shared" ca="1" si="807"/>
        <v>0</v>
      </c>
      <c r="CE169" s="35">
        <f t="shared" ca="1" si="808"/>
        <v>118.97199999999999</v>
      </c>
      <c r="CF169" s="35">
        <f t="shared" ca="1" si="809"/>
        <v>118.97199999999999</v>
      </c>
      <c r="CG169" s="47">
        <f t="shared" ca="1" si="810"/>
        <v>0</v>
      </c>
      <c r="CJ169" s="5">
        <f t="shared" ca="1" si="874"/>
        <v>78</v>
      </c>
      <c r="CK169" s="5">
        <f t="shared" ca="1" si="875"/>
        <v>66</v>
      </c>
      <c r="CL169" s="66">
        <f t="shared" ca="1" si="811"/>
        <v>0.15384615384615385</v>
      </c>
      <c r="CO169" s="5">
        <f t="shared" ca="1" si="876"/>
        <v>427369</v>
      </c>
      <c r="CP169" s="5">
        <f t="shared" ca="1" si="876"/>
        <v>8.1616999999999997</v>
      </c>
      <c r="CQ169" s="5">
        <f t="shared" ca="1" si="876"/>
        <v>82181.2</v>
      </c>
      <c r="CR169" s="5">
        <f t="shared" ca="1" si="876"/>
        <v>23177</v>
      </c>
      <c r="CS169" s="5">
        <f t="shared" ca="1" si="876"/>
        <v>0</v>
      </c>
      <c r="CT169" s="5">
        <f t="shared" ca="1" si="876"/>
        <v>1679.33</v>
      </c>
      <c r="CU169" s="5">
        <f t="shared" ca="1" si="876"/>
        <v>0</v>
      </c>
      <c r="CV169" s="5">
        <f t="shared" ca="1" si="876"/>
        <v>90621.6</v>
      </c>
      <c r="CW169" s="5">
        <f t="shared" ca="1" si="876"/>
        <v>229701</v>
      </c>
      <c r="CX169" s="5">
        <f t="shared" ca="1" si="876"/>
        <v>0</v>
      </c>
      <c r="CY169" s="5">
        <f t="shared" ca="1" si="876"/>
        <v>0</v>
      </c>
      <c r="CZ169" s="5">
        <f t="shared" ca="1" si="876"/>
        <v>0</v>
      </c>
      <c r="DA169" s="5"/>
      <c r="DB169" s="5">
        <f t="shared" ca="1" si="877"/>
        <v>1863.45</v>
      </c>
      <c r="DC169" s="5">
        <f t="shared" ca="1" si="877"/>
        <v>1254.4000000000001</v>
      </c>
      <c r="DD169" s="5">
        <f t="shared" ca="1" si="877"/>
        <v>0</v>
      </c>
      <c r="DE169" s="5">
        <f t="shared" ca="1" si="877"/>
        <v>0</v>
      </c>
      <c r="DF169" s="5">
        <f t="shared" ca="1" si="877"/>
        <v>0</v>
      </c>
      <c r="DG169" s="5">
        <f t="shared" ca="1" si="877"/>
        <v>0</v>
      </c>
      <c r="DH169" s="5">
        <f t="shared" ca="1" si="877"/>
        <v>609.04499999999996</v>
      </c>
      <c r="DI169" s="5">
        <f t="shared" ca="1" si="877"/>
        <v>0</v>
      </c>
      <c r="DJ169" s="5">
        <f t="shared" ca="1" si="877"/>
        <v>0</v>
      </c>
      <c r="DK169" s="5">
        <f t="shared" ca="1" si="877"/>
        <v>0</v>
      </c>
      <c r="DL169" s="5">
        <f t="shared" ca="1" si="877"/>
        <v>0</v>
      </c>
      <c r="DM169" s="5">
        <f t="shared" ca="1" si="877"/>
        <v>0</v>
      </c>
      <c r="DN169" s="5"/>
      <c r="DO169" s="5">
        <f t="shared" ca="1" si="882"/>
        <v>114.97499999999999</v>
      </c>
      <c r="DP169" s="5">
        <f t="shared" ca="1" si="882"/>
        <v>3.8510800000000001</v>
      </c>
      <c r="DQ169" s="5">
        <f t="shared" ca="1" si="882"/>
        <v>55.722799999999999</v>
      </c>
      <c r="DR169" s="5">
        <f t="shared" ca="1" si="882"/>
        <v>11.176</v>
      </c>
      <c r="DS169" s="5">
        <f t="shared" ca="1" si="882"/>
        <v>0</v>
      </c>
      <c r="DT169" s="5">
        <f t="shared" ca="1" si="882"/>
        <v>0.52980099999999997</v>
      </c>
      <c r="DU169" s="5">
        <f t="shared" ca="1" si="882"/>
        <v>1.6341699999999999</v>
      </c>
      <c r="DV169" s="5">
        <f t="shared" ca="1" si="882"/>
        <v>42.061300000000003</v>
      </c>
      <c r="DW169" s="5"/>
      <c r="DX169" s="20">
        <f t="shared" ca="1" si="812"/>
        <v>30.665588146446431</v>
      </c>
      <c r="DY169" s="20">
        <f t="shared" ca="1" si="813"/>
        <v>2.3396046028440471</v>
      </c>
      <c r="DZ169" s="20">
        <f t="shared" ca="1" si="814"/>
        <v>5.2286734566773196</v>
      </c>
      <c r="EA169" s="20">
        <f t="shared" ca="1" si="815"/>
        <v>1.4746069016442964</v>
      </c>
      <c r="EB169" s="20">
        <f t="shared" ca="1" si="816"/>
        <v>0</v>
      </c>
      <c r="EC169" s="20">
        <f t="shared" ca="1" si="817"/>
        <v>0.10684521759236813</v>
      </c>
      <c r="ED169" s="20">
        <f t="shared" ca="1" si="818"/>
        <v>1.1356889523717175</v>
      </c>
      <c r="EE169" s="20">
        <f t="shared" ca="1" si="819"/>
        <v>5.7656830822819503</v>
      </c>
      <c r="EF169" s="20">
        <f t="shared" ca="1" si="820"/>
        <v>14.61443154483309</v>
      </c>
      <c r="EG169" s="20">
        <f t="shared" ca="1" si="821"/>
        <v>0</v>
      </c>
      <c r="EH169" s="20">
        <f t="shared" ca="1" si="822"/>
        <v>0</v>
      </c>
      <c r="EI169" s="5"/>
      <c r="EJ169" s="5"/>
      <c r="EK169" s="5"/>
      <c r="EL169" s="5">
        <f t="shared" ca="1" si="859"/>
        <v>427369</v>
      </c>
      <c r="EM169" s="5">
        <f t="shared" ca="1" si="859"/>
        <v>8.1616999999999997</v>
      </c>
      <c r="EN169" s="5">
        <f t="shared" ca="1" si="859"/>
        <v>82181.2</v>
      </c>
      <c r="EO169" s="5">
        <f t="shared" ca="1" si="859"/>
        <v>23177</v>
      </c>
      <c r="EP169" s="5">
        <f t="shared" ca="1" si="859"/>
        <v>0</v>
      </c>
      <c r="EQ169" s="5">
        <f t="shared" ca="1" si="859"/>
        <v>1679.33</v>
      </c>
      <c r="ER169" s="5">
        <f t="shared" ca="1" si="859"/>
        <v>0</v>
      </c>
      <c r="ES169" s="5">
        <f t="shared" ca="1" si="859"/>
        <v>90621.6</v>
      </c>
      <c r="ET169" s="5">
        <f t="shared" ca="1" si="859"/>
        <v>229701</v>
      </c>
      <c r="EU169" s="5">
        <f t="shared" ca="1" si="859"/>
        <v>0</v>
      </c>
      <c r="EV169" s="5">
        <f t="shared" ca="1" si="859"/>
        <v>0</v>
      </c>
      <c r="EW169" s="5">
        <f t="shared" ca="1" si="859"/>
        <v>0</v>
      </c>
      <c r="EX169" s="5"/>
      <c r="EY169" s="5">
        <f t="shared" ca="1" si="860"/>
        <v>1863.45</v>
      </c>
      <c r="EZ169" s="5">
        <f t="shared" ca="1" si="860"/>
        <v>1254.4000000000001</v>
      </c>
      <c r="FA169" s="5">
        <f t="shared" ca="1" si="860"/>
        <v>0</v>
      </c>
      <c r="FB169" s="5">
        <f t="shared" ca="1" si="860"/>
        <v>0</v>
      </c>
      <c r="FC169" s="5">
        <f t="shared" ca="1" si="860"/>
        <v>0</v>
      </c>
      <c r="FD169" s="5">
        <f t="shared" ca="1" si="860"/>
        <v>0</v>
      </c>
      <c r="FE169" s="5">
        <f t="shared" ca="1" si="860"/>
        <v>609.04499999999996</v>
      </c>
      <c r="FF169" s="5">
        <f t="shared" ca="1" si="860"/>
        <v>0</v>
      </c>
      <c r="FG169" s="5">
        <f t="shared" ca="1" si="860"/>
        <v>0</v>
      </c>
      <c r="FH169" s="5">
        <f t="shared" ca="1" si="860"/>
        <v>0</v>
      </c>
      <c r="FI169" s="5">
        <f t="shared" ca="1" si="860"/>
        <v>0</v>
      </c>
      <c r="FJ169" s="5">
        <f t="shared" ca="1" si="860"/>
        <v>0</v>
      </c>
      <c r="FK169" s="5"/>
      <c r="FL169" s="5">
        <f t="shared" ca="1" si="878"/>
        <v>114.97499999999999</v>
      </c>
      <c r="FM169" s="5">
        <f t="shared" ca="1" si="878"/>
        <v>3.8510800000000001</v>
      </c>
      <c r="FN169" s="5">
        <f t="shared" ca="1" si="878"/>
        <v>55.722799999999999</v>
      </c>
      <c r="FO169" s="5">
        <f t="shared" ca="1" si="878"/>
        <v>11.176</v>
      </c>
      <c r="FP169" s="5">
        <f t="shared" ca="1" si="878"/>
        <v>0</v>
      </c>
      <c r="FQ169" s="5">
        <f t="shared" ca="1" si="878"/>
        <v>0.52980099999999997</v>
      </c>
      <c r="FR169" s="5">
        <f t="shared" ca="1" si="878"/>
        <v>1.6341699999999999</v>
      </c>
      <c r="FS169" s="5">
        <f t="shared" ca="1" si="878"/>
        <v>42.061300000000003</v>
      </c>
      <c r="FT169" s="5"/>
      <c r="FU169" s="20">
        <f t="shared" ca="1" si="823"/>
        <v>30.665588146446431</v>
      </c>
      <c r="FV169" s="20">
        <f t="shared" ca="1" si="824"/>
        <v>2.3396046028440471</v>
      </c>
      <c r="FW169" s="20">
        <f t="shared" ca="1" si="825"/>
        <v>5.2286734566773196</v>
      </c>
      <c r="FX169" s="20">
        <f t="shared" ca="1" si="826"/>
        <v>1.4746069016442964</v>
      </c>
      <c r="FY169" s="20">
        <f t="shared" ca="1" si="827"/>
        <v>0</v>
      </c>
      <c r="FZ169" s="20">
        <f t="shared" ca="1" si="828"/>
        <v>0.10684521759236813</v>
      </c>
      <c r="GA169" s="20">
        <f t="shared" ca="1" si="829"/>
        <v>1.1356889523717175</v>
      </c>
      <c r="GB169" s="20">
        <f t="shared" ca="1" si="830"/>
        <v>5.7656830822819503</v>
      </c>
      <c r="GC169" s="20">
        <f t="shared" ca="1" si="831"/>
        <v>14.61443154483309</v>
      </c>
      <c r="GD169" s="20">
        <f t="shared" ca="1" si="832"/>
        <v>0</v>
      </c>
      <c r="GE169" s="20">
        <f t="shared" ca="1" si="833"/>
        <v>0</v>
      </c>
      <c r="GF169" s="5"/>
      <c r="GG169" s="5"/>
      <c r="GH169" s="5"/>
      <c r="GI169" s="5">
        <f t="shared" ca="1" si="879"/>
        <v>436886</v>
      </c>
      <c r="GJ169" s="5">
        <f t="shared" ca="1" si="879"/>
        <v>9.1586599999999994</v>
      </c>
      <c r="GK169" s="5">
        <f t="shared" ca="1" si="879"/>
        <v>77729.600000000006</v>
      </c>
      <c r="GL169" s="5">
        <f t="shared" ca="1" si="879"/>
        <v>37485.599999999999</v>
      </c>
      <c r="GM169" s="5">
        <f t="shared" ca="1" si="879"/>
        <v>0</v>
      </c>
      <c r="GN169" s="5">
        <f t="shared" ca="1" si="879"/>
        <v>1338.73</v>
      </c>
      <c r="GO169" s="5">
        <f t="shared" ca="1" si="879"/>
        <v>0</v>
      </c>
      <c r="GP169" s="5">
        <f t="shared" ca="1" si="879"/>
        <v>90621.6</v>
      </c>
      <c r="GQ169" s="5">
        <f t="shared" ca="1" si="879"/>
        <v>229701</v>
      </c>
      <c r="GR169" s="5">
        <f t="shared" ca="1" si="879"/>
        <v>0</v>
      </c>
      <c r="GS169" s="5">
        <f t="shared" ca="1" si="879"/>
        <v>0</v>
      </c>
      <c r="GT169" s="5">
        <f t="shared" ca="1" si="879"/>
        <v>0</v>
      </c>
      <c r="GU169" s="5"/>
      <c r="GV169" s="5">
        <f t="shared" ca="1" si="880"/>
        <v>2253.79</v>
      </c>
      <c r="GW169" s="5">
        <f t="shared" ca="1" si="880"/>
        <v>1613.36</v>
      </c>
      <c r="GX169" s="5">
        <f t="shared" ca="1" si="880"/>
        <v>0</v>
      </c>
      <c r="GY169" s="5">
        <f t="shared" ca="1" si="880"/>
        <v>0</v>
      </c>
      <c r="GZ169" s="5">
        <f t="shared" ca="1" si="880"/>
        <v>0</v>
      </c>
      <c r="HA169" s="5">
        <f t="shared" ca="1" si="880"/>
        <v>0</v>
      </c>
      <c r="HB169" s="5">
        <f t="shared" ca="1" si="880"/>
        <v>640.42700000000002</v>
      </c>
      <c r="HC169" s="5">
        <f t="shared" ca="1" si="880"/>
        <v>0</v>
      </c>
      <c r="HD169" s="5">
        <f t="shared" ca="1" si="880"/>
        <v>0</v>
      </c>
      <c r="HE169" s="5">
        <f t="shared" ca="1" si="880"/>
        <v>0</v>
      </c>
      <c r="HF169" s="5">
        <f t="shared" ca="1" si="880"/>
        <v>0</v>
      </c>
      <c r="HG169" s="5">
        <f t="shared" ca="1" si="880"/>
        <v>0</v>
      </c>
      <c r="HH169" s="5"/>
      <c r="HI169" s="5">
        <f t="shared" ca="1" si="883"/>
        <v>118.97199999999999</v>
      </c>
      <c r="HJ169" s="5">
        <f t="shared" ca="1" si="883"/>
        <v>4.95357</v>
      </c>
      <c r="HK169" s="5">
        <f t="shared" ca="1" si="883"/>
        <v>51.796300000000002</v>
      </c>
      <c r="HL169" s="5">
        <f t="shared" ca="1" si="883"/>
        <v>18.018999999999998</v>
      </c>
      <c r="HM169" s="5">
        <f t="shared" ca="1" si="883"/>
        <v>0</v>
      </c>
      <c r="HN169" s="5">
        <f t="shared" ca="1" si="883"/>
        <v>0.42332500000000001</v>
      </c>
      <c r="HO169" s="5">
        <f t="shared" ca="1" si="883"/>
        <v>1.7182900000000001</v>
      </c>
      <c r="HP169" s="5">
        <f t="shared" ca="1" si="883"/>
        <v>42.061300000000003</v>
      </c>
      <c r="HQ169" s="5"/>
      <c r="HR169" s="20">
        <f t="shared" ca="1" si="861"/>
        <v>31.998963821003283</v>
      </c>
      <c r="HS169" s="20">
        <f t="shared" ca="1" si="862"/>
        <v>3.0090223605652291</v>
      </c>
      <c r="HT169" s="20">
        <f t="shared" ca="1" si="863"/>
        <v>4.9454461156340557</v>
      </c>
      <c r="HU169" s="20">
        <f t="shared" ca="1" si="864"/>
        <v>2.3849732265727845</v>
      </c>
      <c r="HV169" s="20">
        <f t="shared" ca="1" si="865"/>
        <v>0</v>
      </c>
      <c r="HW169" s="20">
        <f t="shared" ca="1" si="866"/>
        <v>8.5174979395015268E-2</v>
      </c>
      <c r="HX169" s="20">
        <f t="shared" ca="1" si="867"/>
        <v>1.1942071089994368</v>
      </c>
      <c r="HY169" s="20">
        <f t="shared" ca="1" si="868"/>
        <v>5.7656830822819503</v>
      </c>
      <c r="HZ169" s="20">
        <f t="shared" ca="1" si="869"/>
        <v>14.61443154483309</v>
      </c>
      <c r="IA169" s="20">
        <f t="shared" ca="1" si="870"/>
        <v>0</v>
      </c>
      <c r="IB169" s="20">
        <f t="shared" ca="1" si="871"/>
        <v>0</v>
      </c>
      <c r="IC169" s="5"/>
      <c r="ID169" s="5"/>
      <c r="IE169" s="5"/>
      <c r="IF169" s="5">
        <f t="shared" ca="1" si="872"/>
        <v>436886</v>
      </c>
      <c r="IG169" s="5">
        <f t="shared" ca="1" si="872"/>
        <v>9.1586599999999994</v>
      </c>
      <c r="IH169" s="5">
        <f t="shared" ca="1" si="872"/>
        <v>77729.600000000006</v>
      </c>
      <c r="II169" s="5">
        <f t="shared" ca="1" si="872"/>
        <v>37485.599999999999</v>
      </c>
      <c r="IJ169" s="5">
        <f t="shared" ca="1" si="872"/>
        <v>0</v>
      </c>
      <c r="IK169" s="5">
        <f t="shared" ca="1" si="872"/>
        <v>1338.73</v>
      </c>
      <c r="IL169" s="5">
        <f t="shared" ca="1" si="872"/>
        <v>0</v>
      </c>
      <c r="IM169" s="5">
        <f t="shared" ca="1" si="872"/>
        <v>90621.6</v>
      </c>
      <c r="IN169" s="5">
        <f t="shared" ca="1" si="872"/>
        <v>229701</v>
      </c>
      <c r="IO169" s="5">
        <f t="shared" ca="1" si="872"/>
        <v>0</v>
      </c>
      <c r="IP169" s="5">
        <f t="shared" ca="1" si="872"/>
        <v>0</v>
      </c>
      <c r="IQ169" s="5">
        <f t="shared" ca="1" si="872"/>
        <v>0</v>
      </c>
      <c r="IR169" s="5"/>
      <c r="IS169" s="5">
        <f t="shared" ca="1" si="873"/>
        <v>2253.79</v>
      </c>
      <c r="IT169" s="5">
        <f t="shared" ca="1" si="873"/>
        <v>1613.36</v>
      </c>
      <c r="IU169" s="5">
        <f t="shared" ca="1" si="873"/>
        <v>0</v>
      </c>
      <c r="IV169" s="5">
        <f t="shared" ca="1" si="873"/>
        <v>0</v>
      </c>
      <c r="IW169" s="5">
        <f t="shared" ca="1" si="873"/>
        <v>0</v>
      </c>
      <c r="IX169" s="5">
        <f t="shared" ca="1" si="873"/>
        <v>0</v>
      </c>
      <c r="IY169" s="5">
        <f t="shared" ca="1" si="873"/>
        <v>640.42700000000002</v>
      </c>
      <c r="IZ169" s="5">
        <f t="shared" ca="1" si="873"/>
        <v>0</v>
      </c>
      <c r="JA169" s="5">
        <f t="shared" ca="1" si="873"/>
        <v>0</v>
      </c>
      <c r="JB169" s="5">
        <f t="shared" ca="1" si="873"/>
        <v>0</v>
      </c>
      <c r="JC169" s="5">
        <f t="shared" ca="1" si="873"/>
        <v>0</v>
      </c>
      <c r="JD169" s="5">
        <f t="shared" ca="1" si="873"/>
        <v>0</v>
      </c>
      <c r="JE169" s="5"/>
      <c r="JF169" s="5">
        <f t="shared" ca="1" si="881"/>
        <v>118.97199999999999</v>
      </c>
      <c r="JG169" s="5">
        <f t="shared" ca="1" si="881"/>
        <v>4.95357</v>
      </c>
      <c r="JH169" s="5">
        <f t="shared" ca="1" si="881"/>
        <v>51.796300000000002</v>
      </c>
      <c r="JI169" s="5">
        <f t="shared" ca="1" si="881"/>
        <v>18.018999999999998</v>
      </c>
      <c r="JJ169" s="5">
        <f t="shared" ca="1" si="881"/>
        <v>0</v>
      </c>
      <c r="JK169" s="5">
        <f t="shared" ca="1" si="881"/>
        <v>0.42332500000000001</v>
      </c>
      <c r="JL169" s="5">
        <f t="shared" ca="1" si="881"/>
        <v>1.7182900000000001</v>
      </c>
      <c r="JM169" s="5">
        <f t="shared" ca="1" si="881"/>
        <v>42.061300000000003</v>
      </c>
      <c r="JN169" s="5"/>
      <c r="JO169" s="20">
        <f t="shared" ca="1" si="834"/>
        <v>31.998963821003283</v>
      </c>
      <c r="JP169" s="20">
        <f t="shared" ca="1" si="835"/>
        <v>3.0090223605652291</v>
      </c>
      <c r="JQ169" s="20">
        <f t="shared" ca="1" si="836"/>
        <v>4.9454461156340557</v>
      </c>
      <c r="JR169" s="20">
        <f t="shared" ca="1" si="837"/>
        <v>2.3849732265727845</v>
      </c>
      <c r="JS169" s="20">
        <f t="shared" ca="1" si="838"/>
        <v>0</v>
      </c>
      <c r="JT169" s="20">
        <f t="shared" ca="1" si="839"/>
        <v>8.5174979395015268E-2</v>
      </c>
      <c r="JU169" s="20">
        <f t="shared" ca="1" si="840"/>
        <v>1.1942071089994368</v>
      </c>
      <c r="JV169" s="20">
        <f t="shared" ca="1" si="841"/>
        <v>5.7656830822819503</v>
      </c>
      <c r="JW169" s="20">
        <f t="shared" ca="1" si="842"/>
        <v>14.61443154483309</v>
      </c>
      <c r="JX169" s="20">
        <f t="shared" ca="1" si="843"/>
        <v>0</v>
      </c>
      <c r="JY169" s="20">
        <f t="shared" ca="1" si="844"/>
        <v>0</v>
      </c>
    </row>
    <row r="170" spans="1:285" ht="15" customHeight="1" x14ac:dyDescent="0.25">
      <c r="A170" s="5">
        <f>IF('Old Results'!E150='New Results'!E150,'New Results'!E150,"0")</f>
        <v>53627.8</v>
      </c>
      <c r="B170" s="5">
        <f t="shared" si="750"/>
        <v>300</v>
      </c>
      <c r="C170" s="28">
        <f t="shared" si="748"/>
        <v>149</v>
      </c>
      <c r="D170" s="43">
        <f>'Old Results'!C150</f>
        <v>300006</v>
      </c>
      <c r="E170" s="43">
        <f>'New Results'!C150</f>
        <v>300006</v>
      </c>
      <c r="F170" s="5">
        <f t="shared" ca="1" si="751"/>
        <v>0</v>
      </c>
      <c r="G170" s="5">
        <f t="shared" ca="1" si="752"/>
        <v>0</v>
      </c>
      <c r="H170" s="5">
        <f t="shared" ca="1" si="753"/>
        <v>0</v>
      </c>
      <c r="I170" s="5">
        <f t="shared" ca="1" si="754"/>
        <v>0</v>
      </c>
      <c r="J170" s="5">
        <f t="shared" ca="1" si="755"/>
        <v>0</v>
      </c>
      <c r="K170" s="5">
        <f t="shared" ca="1" si="756"/>
        <v>0</v>
      </c>
      <c r="L170" s="5">
        <f t="shared" ca="1" si="757"/>
        <v>0</v>
      </c>
      <c r="M170" s="5">
        <f t="shared" ca="1" si="758"/>
        <v>0</v>
      </c>
      <c r="N170" s="5">
        <f t="shared" ca="1" si="759"/>
        <v>0</v>
      </c>
      <c r="O170" s="5">
        <f t="shared" ca="1" si="760"/>
        <v>0</v>
      </c>
      <c r="P170" s="5">
        <f t="shared" ca="1" si="761"/>
        <v>0</v>
      </c>
      <c r="Q170" s="5">
        <f t="shared" ca="1" si="761"/>
        <v>0</v>
      </c>
      <c r="R170" s="5">
        <f t="shared" ca="1" si="762"/>
        <v>0</v>
      </c>
      <c r="S170" s="5">
        <f t="shared" ca="1" si="763"/>
        <v>0</v>
      </c>
      <c r="T170" s="5">
        <f t="shared" ca="1" si="764"/>
        <v>0</v>
      </c>
      <c r="U170" s="5">
        <f t="shared" ca="1" si="765"/>
        <v>0</v>
      </c>
      <c r="V170" s="5">
        <f t="shared" ca="1" si="766"/>
        <v>0</v>
      </c>
      <c r="W170" s="5">
        <f t="shared" ca="1" si="767"/>
        <v>0</v>
      </c>
      <c r="X170" s="5">
        <f t="shared" ca="1" si="768"/>
        <v>0</v>
      </c>
      <c r="Y170" s="5">
        <f t="shared" ca="1" si="769"/>
        <v>0</v>
      </c>
      <c r="Z170" s="5">
        <f t="shared" ca="1" si="770"/>
        <v>0</v>
      </c>
      <c r="AA170" s="5">
        <f t="shared" ca="1" si="771"/>
        <v>0</v>
      </c>
      <c r="AB170" s="5">
        <f t="shared" ca="1" si="772"/>
        <v>0</v>
      </c>
      <c r="AC170" s="5">
        <f t="shared" ca="1" si="772"/>
        <v>0</v>
      </c>
      <c r="AD170" s="38">
        <f t="shared" ca="1" si="773"/>
        <v>0</v>
      </c>
      <c r="AE170" s="38">
        <f t="shared" ca="1" si="774"/>
        <v>0</v>
      </c>
      <c r="AF170" s="38">
        <f t="shared" ca="1" si="775"/>
        <v>0</v>
      </c>
      <c r="AG170" s="38">
        <f t="shared" ca="1" si="776"/>
        <v>0</v>
      </c>
      <c r="AH170" s="38">
        <f t="shared" ca="1" si="777"/>
        <v>0</v>
      </c>
      <c r="AI170" s="38">
        <f t="shared" ca="1" si="778"/>
        <v>0</v>
      </c>
      <c r="AJ170" s="38">
        <f t="shared" ca="1" si="779"/>
        <v>0</v>
      </c>
      <c r="AK170" s="38">
        <f t="shared" ca="1" si="780"/>
        <v>0</v>
      </c>
      <c r="AL170" s="34">
        <f t="shared" ca="1" si="781"/>
        <v>30.507739344146131</v>
      </c>
      <c r="AM170" s="34">
        <f t="shared" ca="1" si="782"/>
        <v>30.507739344146131</v>
      </c>
      <c r="AN170" s="25">
        <f t="shared" ca="1" si="783"/>
        <v>0</v>
      </c>
      <c r="AO170" s="35">
        <f t="shared" ca="1" si="784"/>
        <v>114.53700000000001</v>
      </c>
      <c r="AP170" s="35">
        <f t="shared" ca="1" si="785"/>
        <v>114.53700000000001</v>
      </c>
      <c r="AQ170" s="47">
        <f t="shared" ca="1" si="786"/>
        <v>0</v>
      </c>
      <c r="AR170" s="35">
        <f t="shared" ca="1" si="629"/>
        <v>4.4000000000000004</v>
      </c>
      <c r="AS170" s="35">
        <f t="shared" ca="1" si="630"/>
        <v>4.4000000000000004</v>
      </c>
      <c r="AT170" s="49">
        <f t="shared" ca="1" si="787"/>
        <v>0</v>
      </c>
      <c r="AU170" s="5"/>
      <c r="AV170" s="5">
        <f t="shared" ca="1" si="845"/>
        <v>0</v>
      </c>
      <c r="AW170" s="5">
        <f t="shared" ca="1" si="846"/>
        <v>0</v>
      </c>
      <c r="AX170" s="5">
        <f t="shared" ca="1" si="847"/>
        <v>0</v>
      </c>
      <c r="AY170" s="5">
        <f t="shared" ca="1" si="848"/>
        <v>0</v>
      </c>
      <c r="AZ170" s="5">
        <f t="shared" ca="1" si="849"/>
        <v>0</v>
      </c>
      <c r="BA170" s="5">
        <f t="shared" ca="1" si="850"/>
        <v>0</v>
      </c>
      <c r="BB170" s="5">
        <f t="shared" ca="1" si="851"/>
        <v>0</v>
      </c>
      <c r="BC170" s="5">
        <f t="shared" ca="1" si="852"/>
        <v>0</v>
      </c>
      <c r="BD170" s="5">
        <f t="shared" ca="1" si="853"/>
        <v>0</v>
      </c>
      <c r="BE170" s="5">
        <f t="shared" ca="1" si="854"/>
        <v>0</v>
      </c>
      <c r="BF170" s="5">
        <f t="shared" ca="1" si="855"/>
        <v>0</v>
      </c>
      <c r="BG170" s="5">
        <f t="shared" ca="1" si="856"/>
        <v>0</v>
      </c>
      <c r="BH170" s="5">
        <f t="shared" ca="1" si="788"/>
        <v>0</v>
      </c>
      <c r="BI170" s="5">
        <f t="shared" ca="1" si="789"/>
        <v>0</v>
      </c>
      <c r="BJ170" s="5">
        <f t="shared" ca="1" si="790"/>
        <v>0</v>
      </c>
      <c r="BK170" s="5">
        <f t="shared" ca="1" si="791"/>
        <v>0</v>
      </c>
      <c r="BL170" s="5">
        <f t="shared" ca="1" si="792"/>
        <v>0</v>
      </c>
      <c r="BM170" s="5">
        <f t="shared" ca="1" si="793"/>
        <v>0</v>
      </c>
      <c r="BN170" s="5">
        <f t="shared" ca="1" si="794"/>
        <v>0</v>
      </c>
      <c r="BO170" s="5">
        <f t="shared" ca="1" si="795"/>
        <v>0</v>
      </c>
      <c r="BP170" s="5">
        <f t="shared" ca="1" si="796"/>
        <v>0</v>
      </c>
      <c r="BQ170" s="5">
        <f t="shared" ca="1" si="797"/>
        <v>0</v>
      </c>
      <c r="BR170" s="5">
        <f t="shared" ca="1" si="798"/>
        <v>0</v>
      </c>
      <c r="BS170" s="5">
        <f t="shared" ca="1" si="798"/>
        <v>0</v>
      </c>
      <c r="BT170" s="38">
        <f t="shared" ca="1" si="799"/>
        <v>0</v>
      </c>
      <c r="BU170" s="38">
        <f t="shared" ca="1" si="800"/>
        <v>0</v>
      </c>
      <c r="BV170" s="38">
        <f t="shared" ca="1" si="801"/>
        <v>0</v>
      </c>
      <c r="BW170" s="38">
        <f t="shared" ca="1" si="802"/>
        <v>0</v>
      </c>
      <c r="BX170" s="38">
        <f t="shared" ca="1" si="803"/>
        <v>0</v>
      </c>
      <c r="BY170" s="38">
        <f t="shared" ca="1" si="804"/>
        <v>0</v>
      </c>
      <c r="BZ170" s="38">
        <f t="shared" ca="1" si="805"/>
        <v>0</v>
      </c>
      <c r="CA170" s="20">
        <f t="shared" ca="1" si="806"/>
        <v>0</v>
      </c>
      <c r="CB170" s="34">
        <f t="shared" ca="1" si="857"/>
        <v>31.986927451806711</v>
      </c>
      <c r="CC170" s="34">
        <f t="shared" ca="1" si="858"/>
        <v>31.986927451806711</v>
      </c>
      <c r="CD170" s="25">
        <f t="shared" ca="1" si="807"/>
        <v>0</v>
      </c>
      <c r="CE170" s="35">
        <f t="shared" ca="1" si="808"/>
        <v>118.914</v>
      </c>
      <c r="CF170" s="35">
        <f t="shared" ca="1" si="809"/>
        <v>118.914</v>
      </c>
      <c r="CG170" s="47">
        <f t="shared" ca="1" si="810"/>
        <v>0</v>
      </c>
      <c r="CJ170" s="5">
        <f t="shared" ca="1" si="874"/>
        <v>77</v>
      </c>
      <c r="CK170" s="5">
        <f t="shared" ca="1" si="875"/>
        <v>66</v>
      </c>
      <c r="CL170" s="66">
        <f t="shared" ca="1" si="811"/>
        <v>0.1428571428571429</v>
      </c>
      <c r="CO170" s="5">
        <f t="shared" ca="1" si="876"/>
        <v>426512</v>
      </c>
      <c r="CP170" s="5">
        <f t="shared" ca="1" si="876"/>
        <v>7.8011900000000001</v>
      </c>
      <c r="CQ170" s="5">
        <f t="shared" ca="1" si="876"/>
        <v>81546.3</v>
      </c>
      <c r="CR170" s="5">
        <f t="shared" ca="1" si="876"/>
        <v>23098.5</v>
      </c>
      <c r="CS170" s="5">
        <f t="shared" ca="1" si="876"/>
        <v>0</v>
      </c>
      <c r="CT170" s="5">
        <f t="shared" ca="1" si="876"/>
        <v>1535.98</v>
      </c>
      <c r="CU170" s="5">
        <f t="shared" ca="1" si="876"/>
        <v>0</v>
      </c>
      <c r="CV170" s="5">
        <f t="shared" ca="1" si="876"/>
        <v>90621.7</v>
      </c>
      <c r="CW170" s="5">
        <f t="shared" ca="1" si="876"/>
        <v>229701</v>
      </c>
      <c r="CX170" s="5">
        <f t="shared" ca="1" si="876"/>
        <v>0</v>
      </c>
      <c r="CY170" s="5">
        <f t="shared" ca="1" si="876"/>
        <v>0</v>
      </c>
      <c r="CZ170" s="5">
        <f t="shared" ca="1" si="876"/>
        <v>0</v>
      </c>
      <c r="DA170" s="5"/>
      <c r="DB170" s="5">
        <f t="shared" ca="1" si="877"/>
        <v>1808.04</v>
      </c>
      <c r="DC170" s="5">
        <f t="shared" ca="1" si="877"/>
        <v>1199</v>
      </c>
      <c r="DD170" s="5">
        <f t="shared" ca="1" si="877"/>
        <v>0</v>
      </c>
      <c r="DE170" s="5">
        <f t="shared" ca="1" si="877"/>
        <v>0</v>
      </c>
      <c r="DF170" s="5">
        <f t="shared" ca="1" si="877"/>
        <v>0</v>
      </c>
      <c r="DG170" s="5">
        <f t="shared" ca="1" si="877"/>
        <v>0</v>
      </c>
      <c r="DH170" s="5">
        <f t="shared" ca="1" si="877"/>
        <v>609.04399999999998</v>
      </c>
      <c r="DI170" s="5">
        <f t="shared" ca="1" si="877"/>
        <v>0</v>
      </c>
      <c r="DJ170" s="5">
        <f t="shared" ca="1" si="877"/>
        <v>0</v>
      </c>
      <c r="DK170" s="5">
        <f t="shared" ca="1" si="877"/>
        <v>0</v>
      </c>
      <c r="DL170" s="5">
        <f t="shared" ca="1" si="877"/>
        <v>0</v>
      </c>
      <c r="DM170" s="5">
        <f t="shared" ca="1" si="877"/>
        <v>0</v>
      </c>
      <c r="DN170" s="5"/>
      <c r="DO170" s="5">
        <f t="shared" ca="1" si="882"/>
        <v>114.53700000000001</v>
      </c>
      <c r="DP170" s="5">
        <f t="shared" ca="1" si="882"/>
        <v>3.7035100000000001</v>
      </c>
      <c r="DQ170" s="5">
        <f t="shared" ca="1" si="882"/>
        <v>55.486499999999999</v>
      </c>
      <c r="DR170" s="5">
        <f t="shared" ca="1" si="882"/>
        <v>11.166600000000001</v>
      </c>
      <c r="DS170" s="5">
        <f t="shared" ca="1" si="882"/>
        <v>0</v>
      </c>
      <c r="DT170" s="5">
        <f t="shared" ca="1" si="882"/>
        <v>0.48467500000000002</v>
      </c>
      <c r="DU170" s="5">
        <f t="shared" ca="1" si="882"/>
        <v>1.6341699999999999</v>
      </c>
      <c r="DV170" s="5">
        <f t="shared" ca="1" si="882"/>
        <v>42.061300000000003</v>
      </c>
      <c r="DW170" s="5"/>
      <c r="DX170" s="20">
        <f t="shared" ca="1" si="812"/>
        <v>30.507739344146131</v>
      </c>
      <c r="DY170" s="20">
        <f t="shared" ca="1" si="813"/>
        <v>2.2362770365422411</v>
      </c>
      <c r="DZ170" s="20">
        <f t="shared" ca="1" si="814"/>
        <v>5.1882787584051551</v>
      </c>
      <c r="EA170" s="20">
        <f t="shared" ca="1" si="815"/>
        <v>1.4696124398166621</v>
      </c>
      <c r="EB170" s="20">
        <f t="shared" ca="1" si="816"/>
        <v>0</v>
      </c>
      <c r="EC170" s="20">
        <f t="shared" ca="1" si="817"/>
        <v>9.7724757681650176E-2</v>
      </c>
      <c r="ED170" s="20">
        <f t="shared" ca="1" si="818"/>
        <v>1.1356870876672174</v>
      </c>
      <c r="EE170" s="20">
        <f t="shared" ca="1" si="819"/>
        <v>5.7656894446537059</v>
      </c>
      <c r="EF170" s="20">
        <f t="shared" ca="1" si="820"/>
        <v>14.61443154483309</v>
      </c>
      <c r="EG170" s="20">
        <f t="shared" ca="1" si="821"/>
        <v>0</v>
      </c>
      <c r="EH170" s="20">
        <f t="shared" ca="1" si="822"/>
        <v>0</v>
      </c>
      <c r="EI170" s="5"/>
      <c r="EJ170" s="5"/>
      <c r="EK170" s="5"/>
      <c r="EL170" s="5">
        <f t="shared" ca="1" si="859"/>
        <v>426512</v>
      </c>
      <c r="EM170" s="5">
        <f t="shared" ca="1" si="859"/>
        <v>7.8011900000000001</v>
      </c>
      <c r="EN170" s="5">
        <f t="shared" ca="1" si="859"/>
        <v>81546.3</v>
      </c>
      <c r="EO170" s="5">
        <f t="shared" ca="1" si="859"/>
        <v>23098.5</v>
      </c>
      <c r="EP170" s="5">
        <f t="shared" ca="1" si="859"/>
        <v>0</v>
      </c>
      <c r="EQ170" s="5">
        <f t="shared" ca="1" si="859"/>
        <v>1535.98</v>
      </c>
      <c r="ER170" s="5">
        <f t="shared" ca="1" si="859"/>
        <v>0</v>
      </c>
      <c r="ES170" s="5">
        <f t="shared" ca="1" si="859"/>
        <v>90621.7</v>
      </c>
      <c r="ET170" s="5">
        <f t="shared" ca="1" si="859"/>
        <v>229701</v>
      </c>
      <c r="EU170" s="5">
        <f t="shared" ca="1" si="859"/>
        <v>0</v>
      </c>
      <c r="EV170" s="5">
        <f t="shared" ca="1" si="859"/>
        <v>0</v>
      </c>
      <c r="EW170" s="5">
        <f t="shared" ca="1" si="859"/>
        <v>0</v>
      </c>
      <c r="EX170" s="5"/>
      <c r="EY170" s="5">
        <f t="shared" ca="1" si="860"/>
        <v>1808.04</v>
      </c>
      <c r="EZ170" s="5">
        <f t="shared" ca="1" si="860"/>
        <v>1199</v>
      </c>
      <c r="FA170" s="5">
        <f t="shared" ca="1" si="860"/>
        <v>0</v>
      </c>
      <c r="FB170" s="5">
        <f t="shared" ca="1" si="860"/>
        <v>0</v>
      </c>
      <c r="FC170" s="5">
        <f t="shared" ca="1" si="860"/>
        <v>0</v>
      </c>
      <c r="FD170" s="5">
        <f t="shared" ca="1" si="860"/>
        <v>0</v>
      </c>
      <c r="FE170" s="5">
        <f t="shared" ca="1" si="860"/>
        <v>609.04399999999998</v>
      </c>
      <c r="FF170" s="5">
        <f t="shared" ca="1" si="860"/>
        <v>0</v>
      </c>
      <c r="FG170" s="5">
        <f t="shared" ca="1" si="860"/>
        <v>0</v>
      </c>
      <c r="FH170" s="5">
        <f t="shared" ca="1" si="860"/>
        <v>0</v>
      </c>
      <c r="FI170" s="5">
        <f t="shared" ca="1" si="860"/>
        <v>0</v>
      </c>
      <c r="FJ170" s="5">
        <f t="shared" ca="1" si="860"/>
        <v>0</v>
      </c>
      <c r="FK170" s="5"/>
      <c r="FL170" s="5">
        <f t="shared" ca="1" si="878"/>
        <v>114.53700000000001</v>
      </c>
      <c r="FM170" s="5">
        <f t="shared" ca="1" si="878"/>
        <v>3.7035100000000001</v>
      </c>
      <c r="FN170" s="5">
        <f t="shared" ca="1" si="878"/>
        <v>55.486499999999999</v>
      </c>
      <c r="FO170" s="5">
        <f t="shared" ca="1" si="878"/>
        <v>11.166600000000001</v>
      </c>
      <c r="FP170" s="5">
        <f t="shared" ca="1" si="878"/>
        <v>0</v>
      </c>
      <c r="FQ170" s="5">
        <f t="shared" ca="1" si="878"/>
        <v>0.48467500000000002</v>
      </c>
      <c r="FR170" s="5">
        <f t="shared" ca="1" si="878"/>
        <v>1.6341699999999999</v>
      </c>
      <c r="FS170" s="5">
        <f t="shared" ca="1" si="878"/>
        <v>42.061300000000003</v>
      </c>
      <c r="FT170" s="5"/>
      <c r="FU170" s="20">
        <f t="shared" ca="1" si="823"/>
        <v>30.507739344146131</v>
      </c>
      <c r="FV170" s="20">
        <f t="shared" ca="1" si="824"/>
        <v>2.2362770365422411</v>
      </c>
      <c r="FW170" s="20">
        <f t="shared" ca="1" si="825"/>
        <v>5.1882787584051551</v>
      </c>
      <c r="FX170" s="20">
        <f t="shared" ca="1" si="826"/>
        <v>1.4696124398166621</v>
      </c>
      <c r="FY170" s="20">
        <f t="shared" ca="1" si="827"/>
        <v>0</v>
      </c>
      <c r="FZ170" s="20">
        <f t="shared" ca="1" si="828"/>
        <v>9.7724757681650176E-2</v>
      </c>
      <c r="GA170" s="20">
        <f t="shared" ca="1" si="829"/>
        <v>1.1356870876672174</v>
      </c>
      <c r="GB170" s="20">
        <f t="shared" ca="1" si="830"/>
        <v>5.7656894446537059</v>
      </c>
      <c r="GC170" s="20">
        <f t="shared" ca="1" si="831"/>
        <v>14.61443154483309</v>
      </c>
      <c r="GD170" s="20">
        <f t="shared" ca="1" si="832"/>
        <v>0</v>
      </c>
      <c r="GE170" s="20">
        <f t="shared" ca="1" si="833"/>
        <v>0</v>
      </c>
      <c r="GF170" s="5"/>
      <c r="GG170" s="5"/>
      <c r="GH170" s="5"/>
      <c r="GI170" s="5">
        <f t="shared" ca="1" si="879"/>
        <v>436829</v>
      </c>
      <c r="GJ170" s="5">
        <f t="shared" ca="1" si="879"/>
        <v>9.1336099999999991</v>
      </c>
      <c r="GK170" s="5">
        <f t="shared" ca="1" si="879"/>
        <v>77690.2</v>
      </c>
      <c r="GL170" s="5">
        <f t="shared" ca="1" si="879"/>
        <v>37473.5</v>
      </c>
      <c r="GM170" s="5">
        <f t="shared" ca="1" si="879"/>
        <v>0</v>
      </c>
      <c r="GN170" s="5">
        <f t="shared" ca="1" si="879"/>
        <v>1333.33</v>
      </c>
      <c r="GO170" s="5">
        <f t="shared" ca="1" si="879"/>
        <v>0</v>
      </c>
      <c r="GP170" s="5">
        <f t="shared" ca="1" si="879"/>
        <v>90621.7</v>
      </c>
      <c r="GQ170" s="5">
        <f t="shared" ca="1" si="879"/>
        <v>229701</v>
      </c>
      <c r="GR170" s="5">
        <f t="shared" ca="1" si="879"/>
        <v>0</v>
      </c>
      <c r="GS170" s="5">
        <f t="shared" ca="1" si="879"/>
        <v>0</v>
      </c>
      <c r="GT170" s="5">
        <f t="shared" ca="1" si="879"/>
        <v>0</v>
      </c>
      <c r="GU170" s="5"/>
      <c r="GV170" s="5">
        <f t="shared" ca="1" si="880"/>
        <v>2249.2800000000002</v>
      </c>
      <c r="GW170" s="5">
        <f t="shared" ca="1" si="880"/>
        <v>1608.85</v>
      </c>
      <c r="GX170" s="5">
        <f t="shared" ca="1" si="880"/>
        <v>0</v>
      </c>
      <c r="GY170" s="5">
        <f t="shared" ca="1" si="880"/>
        <v>0</v>
      </c>
      <c r="GZ170" s="5">
        <f t="shared" ca="1" si="880"/>
        <v>0</v>
      </c>
      <c r="HA170" s="5">
        <f t="shared" ca="1" si="880"/>
        <v>0</v>
      </c>
      <c r="HB170" s="5">
        <f t="shared" ca="1" si="880"/>
        <v>640.42700000000002</v>
      </c>
      <c r="HC170" s="5">
        <f t="shared" ca="1" si="880"/>
        <v>0</v>
      </c>
      <c r="HD170" s="5">
        <f t="shared" ca="1" si="880"/>
        <v>0</v>
      </c>
      <c r="HE170" s="5">
        <f t="shared" ca="1" si="880"/>
        <v>0</v>
      </c>
      <c r="HF170" s="5">
        <f t="shared" ca="1" si="880"/>
        <v>0</v>
      </c>
      <c r="HG170" s="5">
        <f t="shared" ca="1" si="880"/>
        <v>0</v>
      </c>
      <c r="HH170" s="5"/>
      <c r="HI170" s="5">
        <f t="shared" ca="1" si="883"/>
        <v>118.914</v>
      </c>
      <c r="HJ170" s="5">
        <f t="shared" ca="1" si="883"/>
        <v>4.9398900000000001</v>
      </c>
      <c r="HK170" s="5">
        <f t="shared" ca="1" si="883"/>
        <v>51.763800000000003</v>
      </c>
      <c r="HL170" s="5">
        <f t="shared" ca="1" si="883"/>
        <v>18.008700000000001</v>
      </c>
      <c r="HM170" s="5">
        <f t="shared" ca="1" si="883"/>
        <v>0</v>
      </c>
      <c r="HN170" s="5">
        <f t="shared" ca="1" si="883"/>
        <v>0.42160999999999998</v>
      </c>
      <c r="HO170" s="5">
        <f t="shared" ca="1" si="883"/>
        <v>1.7182900000000001</v>
      </c>
      <c r="HP170" s="5">
        <f t="shared" ca="1" si="883"/>
        <v>42.061300000000003</v>
      </c>
      <c r="HQ170" s="5"/>
      <c r="HR170" s="20">
        <f t="shared" ca="1" si="861"/>
        <v>31.986927451806711</v>
      </c>
      <c r="HS170" s="20">
        <f t="shared" ca="1" si="862"/>
        <v>3.0006109494948516</v>
      </c>
      <c r="HT170" s="20">
        <f t="shared" ca="1" si="863"/>
        <v>4.9429393411626048</v>
      </c>
      <c r="HU170" s="20">
        <f t="shared" ca="1" si="864"/>
        <v>2.3842033795904363</v>
      </c>
      <c r="HV170" s="20">
        <f t="shared" ca="1" si="865"/>
        <v>0</v>
      </c>
      <c r="HW170" s="20">
        <f t="shared" ca="1" si="866"/>
        <v>8.483141132024806E-2</v>
      </c>
      <c r="HX170" s="20">
        <f t="shared" ca="1" si="867"/>
        <v>1.1942071089994368</v>
      </c>
      <c r="HY170" s="20">
        <f t="shared" ca="1" si="868"/>
        <v>5.7656894446537059</v>
      </c>
      <c r="HZ170" s="20">
        <f t="shared" ca="1" si="869"/>
        <v>14.61443154483309</v>
      </c>
      <c r="IA170" s="20">
        <f t="shared" ca="1" si="870"/>
        <v>0</v>
      </c>
      <c r="IB170" s="20">
        <f t="shared" ca="1" si="871"/>
        <v>0</v>
      </c>
      <c r="IC170" s="5"/>
      <c r="ID170" s="5"/>
      <c r="IE170" s="5"/>
      <c r="IF170" s="5">
        <f t="shared" ca="1" si="872"/>
        <v>436829</v>
      </c>
      <c r="IG170" s="5">
        <f t="shared" ca="1" si="872"/>
        <v>9.1336099999999991</v>
      </c>
      <c r="IH170" s="5">
        <f t="shared" ca="1" si="872"/>
        <v>77690.2</v>
      </c>
      <c r="II170" s="5">
        <f t="shared" ca="1" si="872"/>
        <v>37473.5</v>
      </c>
      <c r="IJ170" s="5">
        <f t="shared" ca="1" si="872"/>
        <v>0</v>
      </c>
      <c r="IK170" s="5">
        <f t="shared" ca="1" si="872"/>
        <v>1333.33</v>
      </c>
      <c r="IL170" s="5">
        <f t="shared" ca="1" si="872"/>
        <v>0</v>
      </c>
      <c r="IM170" s="5">
        <f t="shared" ca="1" si="872"/>
        <v>90621.7</v>
      </c>
      <c r="IN170" s="5">
        <f t="shared" ca="1" si="872"/>
        <v>229701</v>
      </c>
      <c r="IO170" s="5">
        <f t="shared" ca="1" si="872"/>
        <v>0</v>
      </c>
      <c r="IP170" s="5">
        <f t="shared" ca="1" si="872"/>
        <v>0</v>
      </c>
      <c r="IQ170" s="5">
        <f t="shared" ca="1" si="872"/>
        <v>0</v>
      </c>
      <c r="IR170" s="5"/>
      <c r="IS170" s="5">
        <f t="shared" ca="1" si="873"/>
        <v>2249.2800000000002</v>
      </c>
      <c r="IT170" s="5">
        <f t="shared" ca="1" si="873"/>
        <v>1608.85</v>
      </c>
      <c r="IU170" s="5">
        <f t="shared" ca="1" si="873"/>
        <v>0</v>
      </c>
      <c r="IV170" s="5">
        <f t="shared" ca="1" si="873"/>
        <v>0</v>
      </c>
      <c r="IW170" s="5">
        <f t="shared" ca="1" si="873"/>
        <v>0</v>
      </c>
      <c r="IX170" s="5">
        <f t="shared" ca="1" si="873"/>
        <v>0</v>
      </c>
      <c r="IY170" s="5">
        <f t="shared" ca="1" si="873"/>
        <v>640.42700000000002</v>
      </c>
      <c r="IZ170" s="5">
        <f t="shared" ca="1" si="873"/>
        <v>0</v>
      </c>
      <c r="JA170" s="5">
        <f t="shared" ca="1" si="873"/>
        <v>0</v>
      </c>
      <c r="JB170" s="5">
        <f t="shared" ca="1" si="873"/>
        <v>0</v>
      </c>
      <c r="JC170" s="5">
        <f t="shared" ca="1" si="873"/>
        <v>0</v>
      </c>
      <c r="JD170" s="5">
        <f t="shared" ca="1" si="873"/>
        <v>0</v>
      </c>
      <c r="JE170" s="5"/>
      <c r="JF170" s="5">
        <f t="shared" ca="1" si="881"/>
        <v>118.914</v>
      </c>
      <c r="JG170" s="5">
        <f t="shared" ca="1" si="881"/>
        <v>4.9398900000000001</v>
      </c>
      <c r="JH170" s="5">
        <f t="shared" ca="1" si="881"/>
        <v>51.763800000000003</v>
      </c>
      <c r="JI170" s="5">
        <f t="shared" ca="1" si="881"/>
        <v>18.008700000000001</v>
      </c>
      <c r="JJ170" s="5">
        <f t="shared" ca="1" si="881"/>
        <v>0</v>
      </c>
      <c r="JK170" s="5">
        <f t="shared" ca="1" si="881"/>
        <v>0.42160999999999998</v>
      </c>
      <c r="JL170" s="5">
        <f t="shared" ca="1" si="881"/>
        <v>1.7182900000000001</v>
      </c>
      <c r="JM170" s="5">
        <f t="shared" ca="1" si="881"/>
        <v>42.061300000000003</v>
      </c>
      <c r="JN170" s="5"/>
      <c r="JO170" s="20">
        <f t="shared" ca="1" si="834"/>
        <v>31.986927451806711</v>
      </c>
      <c r="JP170" s="20">
        <f t="shared" ca="1" si="835"/>
        <v>3.0006109494948516</v>
      </c>
      <c r="JQ170" s="20">
        <f t="shared" ca="1" si="836"/>
        <v>4.9429393411626048</v>
      </c>
      <c r="JR170" s="20">
        <f t="shared" ca="1" si="837"/>
        <v>2.3842033795904363</v>
      </c>
      <c r="JS170" s="20">
        <f t="shared" ca="1" si="838"/>
        <v>0</v>
      </c>
      <c r="JT170" s="20">
        <f t="shared" ca="1" si="839"/>
        <v>8.483141132024806E-2</v>
      </c>
      <c r="JU170" s="20">
        <f t="shared" ca="1" si="840"/>
        <v>1.1942071089994368</v>
      </c>
      <c r="JV170" s="20">
        <f t="shared" ca="1" si="841"/>
        <v>5.7656894446537059</v>
      </c>
      <c r="JW170" s="20">
        <f t="shared" ca="1" si="842"/>
        <v>14.61443154483309</v>
      </c>
      <c r="JX170" s="20">
        <f t="shared" ca="1" si="843"/>
        <v>0</v>
      </c>
      <c r="JY170" s="20">
        <f t="shared" ca="1" si="844"/>
        <v>0</v>
      </c>
    </row>
    <row r="171" spans="1:285" ht="15" customHeight="1" x14ac:dyDescent="0.25">
      <c r="A171" s="5">
        <f>IF('Old Results'!E151='New Results'!E151,'New Results'!E151,"0")</f>
        <v>53627.8</v>
      </c>
      <c r="B171" s="5">
        <f t="shared" si="750"/>
        <v>300</v>
      </c>
      <c r="C171" s="28">
        <f t="shared" si="748"/>
        <v>150</v>
      </c>
      <c r="D171" s="43">
        <f>'Old Results'!C151</f>
        <v>300016</v>
      </c>
      <c r="E171" s="43">
        <f>'New Results'!C151</f>
        <v>300016</v>
      </c>
      <c r="F171" s="5">
        <f t="shared" ca="1" si="751"/>
        <v>0</v>
      </c>
      <c r="G171" s="5">
        <f t="shared" ca="1" si="752"/>
        <v>0</v>
      </c>
      <c r="H171" s="5">
        <f t="shared" ca="1" si="753"/>
        <v>0</v>
      </c>
      <c r="I171" s="5">
        <f t="shared" ca="1" si="754"/>
        <v>0</v>
      </c>
      <c r="J171" s="5">
        <f t="shared" ca="1" si="755"/>
        <v>0</v>
      </c>
      <c r="K171" s="5">
        <f t="shared" ca="1" si="756"/>
        <v>0</v>
      </c>
      <c r="L171" s="5">
        <f t="shared" ca="1" si="757"/>
        <v>0</v>
      </c>
      <c r="M171" s="5">
        <f t="shared" ca="1" si="758"/>
        <v>0</v>
      </c>
      <c r="N171" s="5">
        <f t="shared" ca="1" si="759"/>
        <v>0</v>
      </c>
      <c r="O171" s="5">
        <f t="shared" ca="1" si="760"/>
        <v>0</v>
      </c>
      <c r="P171" s="5">
        <f t="shared" ca="1" si="761"/>
        <v>0</v>
      </c>
      <c r="Q171" s="5">
        <f t="shared" ca="1" si="761"/>
        <v>0</v>
      </c>
      <c r="R171" s="5">
        <f t="shared" ca="1" si="762"/>
        <v>0</v>
      </c>
      <c r="S171" s="5">
        <f t="shared" ca="1" si="763"/>
        <v>0</v>
      </c>
      <c r="T171" s="5">
        <f t="shared" ca="1" si="764"/>
        <v>0</v>
      </c>
      <c r="U171" s="5">
        <f t="shared" ca="1" si="765"/>
        <v>0</v>
      </c>
      <c r="V171" s="5">
        <f t="shared" ca="1" si="766"/>
        <v>0</v>
      </c>
      <c r="W171" s="5">
        <f t="shared" ca="1" si="767"/>
        <v>0</v>
      </c>
      <c r="X171" s="5">
        <f t="shared" ca="1" si="768"/>
        <v>0</v>
      </c>
      <c r="Y171" s="5">
        <f t="shared" ca="1" si="769"/>
        <v>0</v>
      </c>
      <c r="Z171" s="5">
        <f t="shared" ca="1" si="770"/>
        <v>0</v>
      </c>
      <c r="AA171" s="5">
        <f t="shared" ca="1" si="771"/>
        <v>0</v>
      </c>
      <c r="AB171" s="5">
        <f t="shared" ca="1" si="772"/>
        <v>0</v>
      </c>
      <c r="AC171" s="5">
        <f t="shared" ca="1" si="772"/>
        <v>0</v>
      </c>
      <c r="AD171" s="38">
        <f t="shared" ca="1" si="773"/>
        <v>0</v>
      </c>
      <c r="AE171" s="38">
        <f t="shared" ca="1" si="774"/>
        <v>0</v>
      </c>
      <c r="AF171" s="38">
        <f t="shared" ca="1" si="775"/>
        <v>0</v>
      </c>
      <c r="AG171" s="38">
        <f t="shared" ca="1" si="776"/>
        <v>0</v>
      </c>
      <c r="AH171" s="38">
        <f t="shared" ca="1" si="777"/>
        <v>0</v>
      </c>
      <c r="AI171" s="38">
        <f t="shared" ca="1" si="778"/>
        <v>0</v>
      </c>
      <c r="AJ171" s="38">
        <f t="shared" ca="1" si="779"/>
        <v>0</v>
      </c>
      <c r="AK171" s="38">
        <f t="shared" ca="1" si="780"/>
        <v>0</v>
      </c>
      <c r="AL171" s="34">
        <f t="shared" ca="1" si="781"/>
        <v>37.650867796180336</v>
      </c>
      <c r="AM171" s="34">
        <f t="shared" ca="1" si="782"/>
        <v>37.650867796180336</v>
      </c>
      <c r="AN171" s="25">
        <f t="shared" ca="1" si="783"/>
        <v>0</v>
      </c>
      <c r="AO171" s="35">
        <f t="shared" ca="1" si="784"/>
        <v>115.633</v>
      </c>
      <c r="AP171" s="35">
        <f t="shared" ca="1" si="785"/>
        <v>115.633</v>
      </c>
      <c r="AQ171" s="47">
        <f t="shared" ca="1" si="786"/>
        <v>0</v>
      </c>
      <c r="AR171" s="35">
        <f t="shared" ca="1" si="629"/>
        <v>4.9000000000000004</v>
      </c>
      <c r="AS171" s="35">
        <f t="shared" ca="1" si="630"/>
        <v>4.9000000000000004</v>
      </c>
      <c r="AT171" s="49">
        <f t="shared" ca="1" si="787"/>
        <v>0</v>
      </c>
      <c r="AU171" s="5"/>
      <c r="AV171" s="5">
        <f t="shared" ca="1" si="845"/>
        <v>0</v>
      </c>
      <c r="AW171" s="5">
        <f t="shared" ca="1" si="846"/>
        <v>0</v>
      </c>
      <c r="AX171" s="5">
        <f t="shared" ca="1" si="847"/>
        <v>0</v>
      </c>
      <c r="AY171" s="5">
        <f t="shared" ca="1" si="848"/>
        <v>0</v>
      </c>
      <c r="AZ171" s="5">
        <f t="shared" ca="1" si="849"/>
        <v>0</v>
      </c>
      <c r="BA171" s="5">
        <f t="shared" ca="1" si="850"/>
        <v>0</v>
      </c>
      <c r="BB171" s="5">
        <f t="shared" ca="1" si="851"/>
        <v>0</v>
      </c>
      <c r="BC171" s="5">
        <f t="shared" ca="1" si="852"/>
        <v>0</v>
      </c>
      <c r="BD171" s="5">
        <f t="shared" ca="1" si="853"/>
        <v>0</v>
      </c>
      <c r="BE171" s="5">
        <f t="shared" ca="1" si="854"/>
        <v>0</v>
      </c>
      <c r="BF171" s="5">
        <f t="shared" ca="1" si="855"/>
        <v>0</v>
      </c>
      <c r="BG171" s="5">
        <f t="shared" ca="1" si="856"/>
        <v>0</v>
      </c>
      <c r="BH171" s="5">
        <f t="shared" ca="1" si="788"/>
        <v>0</v>
      </c>
      <c r="BI171" s="5">
        <f t="shared" ca="1" si="789"/>
        <v>0</v>
      </c>
      <c r="BJ171" s="5">
        <f t="shared" ca="1" si="790"/>
        <v>0</v>
      </c>
      <c r="BK171" s="5">
        <f t="shared" ca="1" si="791"/>
        <v>0</v>
      </c>
      <c r="BL171" s="5">
        <f t="shared" ca="1" si="792"/>
        <v>0</v>
      </c>
      <c r="BM171" s="5">
        <f t="shared" ca="1" si="793"/>
        <v>0</v>
      </c>
      <c r="BN171" s="5">
        <f t="shared" ca="1" si="794"/>
        <v>0</v>
      </c>
      <c r="BO171" s="5">
        <f t="shared" ca="1" si="795"/>
        <v>0</v>
      </c>
      <c r="BP171" s="5">
        <f t="shared" ca="1" si="796"/>
        <v>0</v>
      </c>
      <c r="BQ171" s="5">
        <f t="shared" ca="1" si="797"/>
        <v>0</v>
      </c>
      <c r="BR171" s="5">
        <f t="shared" ca="1" si="798"/>
        <v>0</v>
      </c>
      <c r="BS171" s="5">
        <f t="shared" ca="1" si="798"/>
        <v>0</v>
      </c>
      <c r="BT171" s="38">
        <f t="shared" ca="1" si="799"/>
        <v>0</v>
      </c>
      <c r="BU171" s="38">
        <f t="shared" ca="1" si="800"/>
        <v>0</v>
      </c>
      <c r="BV171" s="38">
        <f t="shared" ca="1" si="801"/>
        <v>0</v>
      </c>
      <c r="BW171" s="38">
        <f t="shared" ca="1" si="802"/>
        <v>0</v>
      </c>
      <c r="BX171" s="38">
        <f t="shared" ca="1" si="803"/>
        <v>0</v>
      </c>
      <c r="BY171" s="38">
        <f t="shared" ca="1" si="804"/>
        <v>0</v>
      </c>
      <c r="BZ171" s="38">
        <f t="shared" ca="1" si="805"/>
        <v>0</v>
      </c>
      <c r="CA171" s="20">
        <f t="shared" ca="1" si="806"/>
        <v>0</v>
      </c>
      <c r="CB171" s="34">
        <f t="shared" ca="1" si="857"/>
        <v>39.22988233714603</v>
      </c>
      <c r="CC171" s="34">
        <f t="shared" ca="1" si="858"/>
        <v>39.22988233714603</v>
      </c>
      <c r="CD171" s="25">
        <f t="shared" ca="1" si="807"/>
        <v>0</v>
      </c>
      <c r="CE171" s="35">
        <f t="shared" ca="1" si="808"/>
        <v>120.559</v>
      </c>
      <c r="CF171" s="35">
        <f t="shared" ca="1" si="809"/>
        <v>120.559</v>
      </c>
      <c r="CG171" s="47">
        <f t="shared" ca="1" si="810"/>
        <v>0</v>
      </c>
      <c r="CJ171" s="5">
        <f t="shared" ca="1" si="874"/>
        <v>90</v>
      </c>
      <c r="CK171" s="5">
        <f t="shared" ca="1" si="875"/>
        <v>77</v>
      </c>
      <c r="CL171" s="66">
        <f t="shared" ca="1" si="811"/>
        <v>0.14444444444444449</v>
      </c>
      <c r="CO171" s="5">
        <f t="shared" ca="1" si="876"/>
        <v>396884</v>
      </c>
      <c r="CP171" s="5">
        <f t="shared" ca="1" si="876"/>
        <v>38.649500000000003</v>
      </c>
      <c r="CQ171" s="5">
        <f t="shared" ca="1" si="876"/>
        <v>45461.4</v>
      </c>
      <c r="CR171" s="5">
        <f t="shared" ca="1" si="876"/>
        <v>26848.2</v>
      </c>
      <c r="CS171" s="5">
        <f t="shared" ca="1" si="876"/>
        <v>0</v>
      </c>
      <c r="CT171" s="5">
        <f t="shared" ca="1" si="876"/>
        <v>4213.07</v>
      </c>
      <c r="CU171" s="5">
        <f t="shared" ca="1" si="876"/>
        <v>0</v>
      </c>
      <c r="CV171" s="5">
        <f t="shared" ca="1" si="876"/>
        <v>90621.6</v>
      </c>
      <c r="CW171" s="5">
        <f t="shared" ca="1" si="876"/>
        <v>229701</v>
      </c>
      <c r="CX171" s="5">
        <f t="shared" ca="1" si="876"/>
        <v>0</v>
      </c>
      <c r="CY171" s="5">
        <f t="shared" ca="1" si="876"/>
        <v>0</v>
      </c>
      <c r="CZ171" s="5">
        <f t="shared" ca="1" si="876"/>
        <v>0</v>
      </c>
      <c r="DA171" s="5"/>
      <c r="DB171" s="5">
        <f t="shared" ca="1" si="877"/>
        <v>6649.65</v>
      </c>
      <c r="DC171" s="5">
        <f t="shared" ca="1" si="877"/>
        <v>5940.16</v>
      </c>
      <c r="DD171" s="5">
        <f t="shared" ca="1" si="877"/>
        <v>0</v>
      </c>
      <c r="DE171" s="5">
        <f t="shared" ca="1" si="877"/>
        <v>0</v>
      </c>
      <c r="DF171" s="5">
        <f t="shared" ca="1" si="877"/>
        <v>0</v>
      </c>
      <c r="DG171" s="5">
        <f t="shared" ca="1" si="877"/>
        <v>0</v>
      </c>
      <c r="DH171" s="5">
        <f t="shared" ca="1" si="877"/>
        <v>709.48599999999999</v>
      </c>
      <c r="DI171" s="5">
        <f t="shared" ca="1" si="877"/>
        <v>0</v>
      </c>
      <c r="DJ171" s="5">
        <f t="shared" ca="1" si="877"/>
        <v>0</v>
      </c>
      <c r="DK171" s="5">
        <f t="shared" ca="1" si="877"/>
        <v>0</v>
      </c>
      <c r="DL171" s="5">
        <f t="shared" ca="1" si="877"/>
        <v>0</v>
      </c>
      <c r="DM171" s="5">
        <f t="shared" ca="1" si="877"/>
        <v>0</v>
      </c>
      <c r="DN171" s="5"/>
      <c r="DO171" s="5">
        <f t="shared" ca="1" si="882"/>
        <v>115.633</v>
      </c>
      <c r="DP171" s="5">
        <f t="shared" ca="1" si="882"/>
        <v>17.880600000000001</v>
      </c>
      <c r="DQ171" s="5">
        <f t="shared" ca="1" si="882"/>
        <v>39.671199999999999</v>
      </c>
      <c r="DR171" s="5">
        <f t="shared" ca="1" si="882"/>
        <v>13.2494</v>
      </c>
      <c r="DS171" s="5">
        <f t="shared" ca="1" si="882"/>
        <v>0</v>
      </c>
      <c r="DT171" s="5">
        <f t="shared" ca="1" si="882"/>
        <v>1.32165</v>
      </c>
      <c r="DU171" s="5">
        <f t="shared" ca="1" si="882"/>
        <v>1.90907</v>
      </c>
      <c r="DV171" s="5">
        <f t="shared" ca="1" si="882"/>
        <v>41.601100000000002</v>
      </c>
      <c r="DW171" s="5"/>
      <c r="DX171" s="20">
        <f t="shared" ca="1" si="812"/>
        <v>37.650867796180336</v>
      </c>
      <c r="DY171" s="20">
        <f t="shared" ca="1" si="813"/>
        <v>11.079102109241848</v>
      </c>
      <c r="DZ171" s="20">
        <f t="shared" ca="1" si="814"/>
        <v>2.892423273003927</v>
      </c>
      <c r="EA171" s="20">
        <f t="shared" ca="1" si="815"/>
        <v>1.7081822935119471</v>
      </c>
      <c r="EB171" s="20">
        <f t="shared" ca="1" si="816"/>
        <v>0</v>
      </c>
      <c r="EC171" s="20">
        <f t="shared" ca="1" si="817"/>
        <v>0.26805117569618742</v>
      </c>
      <c r="ED171" s="20">
        <f t="shared" ca="1" si="818"/>
        <v>1.3229817370841244</v>
      </c>
      <c r="EE171" s="20">
        <f t="shared" ca="1" si="819"/>
        <v>5.7656830822819503</v>
      </c>
      <c r="EF171" s="20">
        <f t="shared" ca="1" si="820"/>
        <v>14.61443154483309</v>
      </c>
      <c r="EG171" s="20">
        <f t="shared" ca="1" si="821"/>
        <v>0</v>
      </c>
      <c r="EH171" s="20">
        <f t="shared" ca="1" si="822"/>
        <v>0</v>
      </c>
      <c r="EI171" s="5"/>
      <c r="EJ171" s="5"/>
      <c r="EK171" s="5"/>
      <c r="EL171" s="5">
        <f t="shared" ca="1" si="859"/>
        <v>396884</v>
      </c>
      <c r="EM171" s="5">
        <f t="shared" ca="1" si="859"/>
        <v>38.649500000000003</v>
      </c>
      <c r="EN171" s="5">
        <f t="shared" ca="1" si="859"/>
        <v>45461.4</v>
      </c>
      <c r="EO171" s="5">
        <f t="shared" ca="1" si="859"/>
        <v>26848.2</v>
      </c>
      <c r="EP171" s="5">
        <f t="shared" ca="1" si="859"/>
        <v>0</v>
      </c>
      <c r="EQ171" s="5">
        <f t="shared" ca="1" si="859"/>
        <v>4213.07</v>
      </c>
      <c r="ER171" s="5">
        <f t="shared" ca="1" si="859"/>
        <v>0</v>
      </c>
      <c r="ES171" s="5">
        <f t="shared" ca="1" si="859"/>
        <v>90621.6</v>
      </c>
      <c r="ET171" s="5">
        <f t="shared" ca="1" si="859"/>
        <v>229701</v>
      </c>
      <c r="EU171" s="5">
        <f t="shared" ca="1" si="859"/>
        <v>0</v>
      </c>
      <c r="EV171" s="5">
        <f t="shared" ca="1" si="859"/>
        <v>0</v>
      </c>
      <c r="EW171" s="5">
        <f t="shared" ca="1" si="859"/>
        <v>0</v>
      </c>
      <c r="EX171" s="5"/>
      <c r="EY171" s="5">
        <f t="shared" ca="1" si="860"/>
        <v>6649.65</v>
      </c>
      <c r="EZ171" s="5">
        <f t="shared" ca="1" si="860"/>
        <v>5940.16</v>
      </c>
      <c r="FA171" s="5">
        <f t="shared" ca="1" si="860"/>
        <v>0</v>
      </c>
      <c r="FB171" s="5">
        <f t="shared" ca="1" si="860"/>
        <v>0</v>
      </c>
      <c r="FC171" s="5">
        <f t="shared" ca="1" si="860"/>
        <v>0</v>
      </c>
      <c r="FD171" s="5">
        <f t="shared" ca="1" si="860"/>
        <v>0</v>
      </c>
      <c r="FE171" s="5">
        <f t="shared" ca="1" si="860"/>
        <v>709.48599999999999</v>
      </c>
      <c r="FF171" s="5">
        <f t="shared" ca="1" si="860"/>
        <v>0</v>
      </c>
      <c r="FG171" s="5">
        <f t="shared" ca="1" si="860"/>
        <v>0</v>
      </c>
      <c r="FH171" s="5">
        <f t="shared" ca="1" si="860"/>
        <v>0</v>
      </c>
      <c r="FI171" s="5">
        <f t="shared" ca="1" si="860"/>
        <v>0</v>
      </c>
      <c r="FJ171" s="5">
        <f t="shared" ca="1" si="860"/>
        <v>0</v>
      </c>
      <c r="FK171" s="5"/>
      <c r="FL171" s="5">
        <f t="shared" ca="1" si="878"/>
        <v>115.633</v>
      </c>
      <c r="FM171" s="5">
        <f t="shared" ca="1" si="878"/>
        <v>17.880600000000001</v>
      </c>
      <c r="FN171" s="5">
        <f t="shared" ca="1" si="878"/>
        <v>39.671199999999999</v>
      </c>
      <c r="FO171" s="5">
        <f t="shared" ca="1" si="878"/>
        <v>13.2494</v>
      </c>
      <c r="FP171" s="5">
        <f t="shared" ca="1" si="878"/>
        <v>0</v>
      </c>
      <c r="FQ171" s="5">
        <f t="shared" ca="1" si="878"/>
        <v>1.32165</v>
      </c>
      <c r="FR171" s="5">
        <f t="shared" ca="1" si="878"/>
        <v>1.90907</v>
      </c>
      <c r="FS171" s="5">
        <f t="shared" ca="1" si="878"/>
        <v>41.601100000000002</v>
      </c>
      <c r="FT171" s="5"/>
      <c r="FU171" s="20">
        <f t="shared" ca="1" si="823"/>
        <v>37.650867796180336</v>
      </c>
      <c r="FV171" s="20">
        <f t="shared" ca="1" si="824"/>
        <v>11.079102109241848</v>
      </c>
      <c r="FW171" s="20">
        <f t="shared" ca="1" si="825"/>
        <v>2.892423273003927</v>
      </c>
      <c r="FX171" s="20">
        <f t="shared" ca="1" si="826"/>
        <v>1.7081822935119471</v>
      </c>
      <c r="FY171" s="20">
        <f t="shared" ca="1" si="827"/>
        <v>0</v>
      </c>
      <c r="FZ171" s="20">
        <f t="shared" ca="1" si="828"/>
        <v>0.26805117569618742</v>
      </c>
      <c r="GA171" s="20">
        <f t="shared" ca="1" si="829"/>
        <v>1.3229817370841244</v>
      </c>
      <c r="GB171" s="20">
        <f t="shared" ca="1" si="830"/>
        <v>5.7656830822819503</v>
      </c>
      <c r="GC171" s="20">
        <f t="shared" ca="1" si="831"/>
        <v>14.61443154483309</v>
      </c>
      <c r="GD171" s="20">
        <f t="shared" ca="1" si="832"/>
        <v>0</v>
      </c>
      <c r="GE171" s="20">
        <f t="shared" ca="1" si="833"/>
        <v>0</v>
      </c>
      <c r="GF171" s="5"/>
      <c r="GG171" s="5"/>
      <c r="GH171" s="5"/>
      <c r="GI171" s="5">
        <f t="shared" ca="1" si="879"/>
        <v>404707</v>
      </c>
      <c r="GJ171" s="5">
        <f t="shared" ca="1" si="879"/>
        <v>39.595199999999998</v>
      </c>
      <c r="GK171" s="5">
        <f t="shared" ca="1" si="879"/>
        <v>41654.800000000003</v>
      </c>
      <c r="GL171" s="5">
        <f t="shared" ca="1" si="879"/>
        <v>39884.6</v>
      </c>
      <c r="GM171" s="5">
        <f t="shared" ca="1" si="879"/>
        <v>0</v>
      </c>
      <c r="GN171" s="5">
        <f t="shared" ca="1" si="879"/>
        <v>2805.26</v>
      </c>
      <c r="GO171" s="5">
        <f t="shared" ca="1" si="879"/>
        <v>0</v>
      </c>
      <c r="GP171" s="5">
        <f t="shared" ca="1" si="879"/>
        <v>90621.6</v>
      </c>
      <c r="GQ171" s="5">
        <f t="shared" ca="1" si="879"/>
        <v>229701</v>
      </c>
      <c r="GR171" s="5">
        <f t="shared" ca="1" si="879"/>
        <v>0</v>
      </c>
      <c r="GS171" s="5">
        <f t="shared" ca="1" si="879"/>
        <v>0</v>
      </c>
      <c r="GT171" s="5">
        <f t="shared" ca="1" si="879"/>
        <v>0</v>
      </c>
      <c r="GU171" s="5"/>
      <c r="GV171" s="5">
        <f t="shared" ca="1" si="880"/>
        <v>7229.52</v>
      </c>
      <c r="GW171" s="5">
        <f t="shared" ca="1" si="880"/>
        <v>6488.66</v>
      </c>
      <c r="GX171" s="5">
        <f t="shared" ca="1" si="880"/>
        <v>0</v>
      </c>
      <c r="GY171" s="5">
        <f t="shared" ca="1" si="880"/>
        <v>0</v>
      </c>
      <c r="GZ171" s="5">
        <f t="shared" ca="1" si="880"/>
        <v>0</v>
      </c>
      <c r="HA171" s="5">
        <f t="shared" ca="1" si="880"/>
        <v>0</v>
      </c>
      <c r="HB171" s="5">
        <f t="shared" ca="1" si="880"/>
        <v>740.86500000000001</v>
      </c>
      <c r="HC171" s="5">
        <f t="shared" ca="1" si="880"/>
        <v>0</v>
      </c>
      <c r="HD171" s="5">
        <f t="shared" ca="1" si="880"/>
        <v>0</v>
      </c>
      <c r="HE171" s="5">
        <f t="shared" ca="1" si="880"/>
        <v>0</v>
      </c>
      <c r="HF171" s="5">
        <f t="shared" ca="1" si="880"/>
        <v>0</v>
      </c>
      <c r="HG171" s="5">
        <f t="shared" ca="1" si="880"/>
        <v>0</v>
      </c>
      <c r="HH171" s="5"/>
      <c r="HI171" s="5">
        <f t="shared" ca="1" si="883"/>
        <v>120.559</v>
      </c>
      <c r="HJ171" s="5">
        <f t="shared" ca="1" si="883"/>
        <v>19.510300000000001</v>
      </c>
      <c r="HK171" s="5">
        <f t="shared" ca="1" si="883"/>
        <v>36.969200000000001</v>
      </c>
      <c r="HL171" s="5">
        <f t="shared" ca="1" si="883"/>
        <v>19.605399999999999</v>
      </c>
      <c r="HM171" s="5">
        <f t="shared" ca="1" si="883"/>
        <v>0</v>
      </c>
      <c r="HN171" s="5">
        <f t="shared" ca="1" si="883"/>
        <v>0.87968800000000003</v>
      </c>
      <c r="HO171" s="5">
        <f t="shared" ca="1" si="883"/>
        <v>1.99318</v>
      </c>
      <c r="HP171" s="5">
        <f t="shared" ca="1" si="883"/>
        <v>41.601100000000002</v>
      </c>
      <c r="HQ171" s="5"/>
      <c r="HR171" s="20">
        <f t="shared" ca="1" si="861"/>
        <v>39.22988233714603</v>
      </c>
      <c r="HS171" s="20">
        <f t="shared" ca="1" si="862"/>
        <v>12.10195269659393</v>
      </c>
      <c r="HT171" s="20">
        <f t="shared" ca="1" si="863"/>
        <v>2.6502332297800764</v>
      </c>
      <c r="HU171" s="20">
        <f t="shared" ca="1" si="864"/>
        <v>2.5376065249739868</v>
      </c>
      <c r="HV171" s="20">
        <f t="shared" ca="1" si="865"/>
        <v>0</v>
      </c>
      <c r="HW171" s="20">
        <f t="shared" ca="1" si="866"/>
        <v>0.17848106989285409</v>
      </c>
      <c r="HX171" s="20">
        <f t="shared" ca="1" si="867"/>
        <v>1.3814942995983426</v>
      </c>
      <c r="HY171" s="20">
        <f t="shared" ca="1" si="868"/>
        <v>5.7656830822819503</v>
      </c>
      <c r="HZ171" s="20">
        <f t="shared" ca="1" si="869"/>
        <v>14.61443154483309</v>
      </c>
      <c r="IA171" s="20">
        <f t="shared" ca="1" si="870"/>
        <v>0</v>
      </c>
      <c r="IB171" s="20">
        <f t="shared" ca="1" si="871"/>
        <v>0</v>
      </c>
      <c r="IC171" s="5"/>
      <c r="ID171" s="5"/>
      <c r="IE171" s="5"/>
      <c r="IF171" s="5">
        <f t="shared" ca="1" si="872"/>
        <v>404707</v>
      </c>
      <c r="IG171" s="5">
        <f t="shared" ca="1" si="872"/>
        <v>39.595199999999998</v>
      </c>
      <c r="IH171" s="5">
        <f t="shared" ca="1" si="872"/>
        <v>41654.800000000003</v>
      </c>
      <c r="II171" s="5">
        <f t="shared" ca="1" si="872"/>
        <v>39884.6</v>
      </c>
      <c r="IJ171" s="5">
        <f t="shared" ca="1" si="872"/>
        <v>0</v>
      </c>
      <c r="IK171" s="5">
        <f t="shared" ca="1" si="872"/>
        <v>2805.26</v>
      </c>
      <c r="IL171" s="5">
        <f t="shared" ca="1" si="872"/>
        <v>0</v>
      </c>
      <c r="IM171" s="5">
        <f t="shared" ca="1" si="872"/>
        <v>90621.6</v>
      </c>
      <c r="IN171" s="5">
        <f t="shared" ca="1" si="872"/>
        <v>229701</v>
      </c>
      <c r="IO171" s="5">
        <f t="shared" ca="1" si="872"/>
        <v>0</v>
      </c>
      <c r="IP171" s="5">
        <f t="shared" ca="1" si="872"/>
        <v>0</v>
      </c>
      <c r="IQ171" s="5">
        <f t="shared" ca="1" si="872"/>
        <v>0</v>
      </c>
      <c r="IR171" s="5"/>
      <c r="IS171" s="5">
        <f t="shared" ca="1" si="873"/>
        <v>7229.52</v>
      </c>
      <c r="IT171" s="5">
        <f t="shared" ca="1" si="873"/>
        <v>6488.66</v>
      </c>
      <c r="IU171" s="5">
        <f t="shared" ca="1" si="873"/>
        <v>0</v>
      </c>
      <c r="IV171" s="5">
        <f t="shared" ca="1" si="873"/>
        <v>0</v>
      </c>
      <c r="IW171" s="5">
        <f t="shared" ca="1" si="873"/>
        <v>0</v>
      </c>
      <c r="IX171" s="5">
        <f t="shared" ca="1" si="873"/>
        <v>0</v>
      </c>
      <c r="IY171" s="5">
        <f t="shared" ca="1" si="873"/>
        <v>740.86500000000001</v>
      </c>
      <c r="IZ171" s="5">
        <f t="shared" ca="1" si="873"/>
        <v>0</v>
      </c>
      <c r="JA171" s="5">
        <f t="shared" ca="1" si="873"/>
        <v>0</v>
      </c>
      <c r="JB171" s="5">
        <f t="shared" ca="1" si="873"/>
        <v>0</v>
      </c>
      <c r="JC171" s="5">
        <f t="shared" ca="1" si="873"/>
        <v>0</v>
      </c>
      <c r="JD171" s="5">
        <f t="shared" ca="1" si="873"/>
        <v>0</v>
      </c>
      <c r="JE171" s="5"/>
      <c r="JF171" s="5">
        <f t="shared" ca="1" si="881"/>
        <v>120.559</v>
      </c>
      <c r="JG171" s="5">
        <f t="shared" ca="1" si="881"/>
        <v>19.510300000000001</v>
      </c>
      <c r="JH171" s="5">
        <f t="shared" ca="1" si="881"/>
        <v>36.969200000000001</v>
      </c>
      <c r="JI171" s="5">
        <f t="shared" ca="1" si="881"/>
        <v>19.605399999999999</v>
      </c>
      <c r="JJ171" s="5">
        <f t="shared" ca="1" si="881"/>
        <v>0</v>
      </c>
      <c r="JK171" s="5">
        <f t="shared" ca="1" si="881"/>
        <v>0.87968800000000003</v>
      </c>
      <c r="JL171" s="5">
        <f t="shared" ca="1" si="881"/>
        <v>1.99318</v>
      </c>
      <c r="JM171" s="5">
        <f t="shared" ca="1" si="881"/>
        <v>41.601100000000002</v>
      </c>
      <c r="JN171" s="5"/>
      <c r="JO171" s="20">
        <f t="shared" ca="1" si="834"/>
        <v>39.22988233714603</v>
      </c>
      <c r="JP171" s="20">
        <f t="shared" ca="1" si="835"/>
        <v>12.10195269659393</v>
      </c>
      <c r="JQ171" s="20">
        <f t="shared" ca="1" si="836"/>
        <v>2.6502332297800764</v>
      </c>
      <c r="JR171" s="20">
        <f t="shared" ca="1" si="837"/>
        <v>2.5376065249739868</v>
      </c>
      <c r="JS171" s="20">
        <f t="shared" ca="1" si="838"/>
        <v>0</v>
      </c>
      <c r="JT171" s="20">
        <f t="shared" ca="1" si="839"/>
        <v>0.17848106989285409</v>
      </c>
      <c r="JU171" s="20">
        <f t="shared" ca="1" si="840"/>
        <v>1.3814942995983426</v>
      </c>
      <c r="JV171" s="20">
        <f t="shared" ca="1" si="841"/>
        <v>5.7656830822819503</v>
      </c>
      <c r="JW171" s="20">
        <f t="shared" ca="1" si="842"/>
        <v>14.61443154483309</v>
      </c>
      <c r="JX171" s="20">
        <f t="shared" ca="1" si="843"/>
        <v>0</v>
      </c>
      <c r="JY171" s="20">
        <f t="shared" ca="1" si="844"/>
        <v>0</v>
      </c>
    </row>
    <row r="172" spans="1:285" ht="15" customHeight="1" x14ac:dyDescent="0.25">
      <c r="A172" s="5">
        <f>IF('Old Results'!E152='New Results'!E152,'New Results'!E152,"0")</f>
        <v>53627.8</v>
      </c>
      <c r="B172" s="5">
        <f t="shared" si="750"/>
        <v>300</v>
      </c>
      <c r="C172" s="28">
        <f t="shared" si="748"/>
        <v>151</v>
      </c>
      <c r="D172" s="43">
        <f>'Old Results'!C152</f>
        <v>300016</v>
      </c>
      <c r="E172" s="43">
        <f>'New Results'!C152</f>
        <v>300016</v>
      </c>
      <c r="F172" s="5">
        <f t="shared" ca="1" si="751"/>
        <v>0</v>
      </c>
      <c r="G172" s="5">
        <f t="shared" ca="1" si="752"/>
        <v>0</v>
      </c>
      <c r="H172" s="5">
        <f t="shared" ca="1" si="753"/>
        <v>0</v>
      </c>
      <c r="I172" s="5">
        <f t="shared" ca="1" si="754"/>
        <v>0</v>
      </c>
      <c r="J172" s="5">
        <f t="shared" ca="1" si="755"/>
        <v>0</v>
      </c>
      <c r="K172" s="5">
        <f t="shared" ca="1" si="756"/>
        <v>0</v>
      </c>
      <c r="L172" s="5">
        <f t="shared" ca="1" si="757"/>
        <v>0</v>
      </c>
      <c r="M172" s="5">
        <f t="shared" ca="1" si="758"/>
        <v>0</v>
      </c>
      <c r="N172" s="5">
        <f t="shared" ca="1" si="759"/>
        <v>0</v>
      </c>
      <c r="O172" s="5">
        <f t="shared" ca="1" si="760"/>
        <v>0</v>
      </c>
      <c r="P172" s="5">
        <f t="shared" ca="1" si="761"/>
        <v>0</v>
      </c>
      <c r="Q172" s="5">
        <f t="shared" ca="1" si="761"/>
        <v>0</v>
      </c>
      <c r="R172" s="5">
        <f t="shared" ca="1" si="762"/>
        <v>0</v>
      </c>
      <c r="S172" s="5">
        <f t="shared" ca="1" si="763"/>
        <v>0</v>
      </c>
      <c r="T172" s="5">
        <f t="shared" ca="1" si="764"/>
        <v>0</v>
      </c>
      <c r="U172" s="5">
        <f t="shared" ca="1" si="765"/>
        <v>0</v>
      </c>
      <c r="V172" s="5">
        <f t="shared" ca="1" si="766"/>
        <v>0</v>
      </c>
      <c r="W172" s="5">
        <f t="shared" ca="1" si="767"/>
        <v>0</v>
      </c>
      <c r="X172" s="5">
        <f t="shared" ca="1" si="768"/>
        <v>0</v>
      </c>
      <c r="Y172" s="5">
        <f t="shared" ca="1" si="769"/>
        <v>0</v>
      </c>
      <c r="Z172" s="5">
        <f t="shared" ca="1" si="770"/>
        <v>0</v>
      </c>
      <c r="AA172" s="5">
        <f t="shared" ca="1" si="771"/>
        <v>0</v>
      </c>
      <c r="AB172" s="5">
        <f t="shared" ca="1" si="772"/>
        <v>0</v>
      </c>
      <c r="AC172" s="5">
        <f t="shared" ca="1" si="772"/>
        <v>0</v>
      </c>
      <c r="AD172" s="38">
        <f t="shared" ca="1" si="773"/>
        <v>0</v>
      </c>
      <c r="AE172" s="38">
        <f t="shared" ca="1" si="774"/>
        <v>0</v>
      </c>
      <c r="AF172" s="38">
        <f t="shared" ca="1" si="775"/>
        <v>0</v>
      </c>
      <c r="AG172" s="38">
        <f t="shared" ca="1" si="776"/>
        <v>0</v>
      </c>
      <c r="AH172" s="38">
        <f t="shared" ca="1" si="777"/>
        <v>0</v>
      </c>
      <c r="AI172" s="38">
        <f t="shared" ca="1" si="778"/>
        <v>0</v>
      </c>
      <c r="AJ172" s="38">
        <f t="shared" ca="1" si="779"/>
        <v>0</v>
      </c>
      <c r="AK172" s="38">
        <f t="shared" ca="1" si="780"/>
        <v>0</v>
      </c>
      <c r="AL172" s="34">
        <f t="shared" ca="1" si="781"/>
        <v>37.474870123331556</v>
      </c>
      <c r="AM172" s="34">
        <f t="shared" ca="1" si="782"/>
        <v>37.474870123331556</v>
      </c>
      <c r="AN172" s="25">
        <f t="shared" ca="1" si="783"/>
        <v>0</v>
      </c>
      <c r="AO172" s="35">
        <f t="shared" ca="1" si="784"/>
        <v>115.09099999999999</v>
      </c>
      <c r="AP172" s="35">
        <f t="shared" ca="1" si="785"/>
        <v>115.09099999999999</v>
      </c>
      <c r="AQ172" s="47">
        <f t="shared" ca="1" si="786"/>
        <v>0</v>
      </c>
      <c r="AR172" s="35">
        <f t="shared" ca="1" si="629"/>
        <v>5.4</v>
      </c>
      <c r="AS172" s="35">
        <f t="shared" ca="1" si="630"/>
        <v>5.4</v>
      </c>
      <c r="AT172" s="49">
        <f t="shared" ca="1" si="787"/>
        <v>0</v>
      </c>
      <c r="AU172" s="5"/>
      <c r="AV172" s="5">
        <f t="shared" ca="1" si="845"/>
        <v>0</v>
      </c>
      <c r="AW172" s="5">
        <f t="shared" ca="1" si="846"/>
        <v>0</v>
      </c>
      <c r="AX172" s="5">
        <f t="shared" ca="1" si="847"/>
        <v>0</v>
      </c>
      <c r="AY172" s="5">
        <f t="shared" ca="1" si="848"/>
        <v>0</v>
      </c>
      <c r="AZ172" s="5">
        <f t="shared" ca="1" si="849"/>
        <v>0</v>
      </c>
      <c r="BA172" s="5">
        <f t="shared" ca="1" si="850"/>
        <v>0</v>
      </c>
      <c r="BB172" s="5">
        <f t="shared" ca="1" si="851"/>
        <v>0</v>
      </c>
      <c r="BC172" s="5">
        <f t="shared" ca="1" si="852"/>
        <v>0</v>
      </c>
      <c r="BD172" s="5">
        <f t="shared" ca="1" si="853"/>
        <v>0</v>
      </c>
      <c r="BE172" s="5">
        <f t="shared" ca="1" si="854"/>
        <v>0</v>
      </c>
      <c r="BF172" s="5">
        <f t="shared" ca="1" si="855"/>
        <v>0</v>
      </c>
      <c r="BG172" s="5">
        <f t="shared" ca="1" si="856"/>
        <v>0</v>
      </c>
      <c r="BH172" s="5">
        <f t="shared" ca="1" si="788"/>
        <v>0</v>
      </c>
      <c r="BI172" s="5">
        <f t="shared" ca="1" si="789"/>
        <v>0</v>
      </c>
      <c r="BJ172" s="5">
        <f t="shared" ca="1" si="790"/>
        <v>0</v>
      </c>
      <c r="BK172" s="5">
        <f t="shared" ca="1" si="791"/>
        <v>0</v>
      </c>
      <c r="BL172" s="5">
        <f t="shared" ca="1" si="792"/>
        <v>0</v>
      </c>
      <c r="BM172" s="5">
        <f t="shared" ca="1" si="793"/>
        <v>0</v>
      </c>
      <c r="BN172" s="5">
        <f t="shared" ca="1" si="794"/>
        <v>0</v>
      </c>
      <c r="BO172" s="5">
        <f t="shared" ca="1" si="795"/>
        <v>0</v>
      </c>
      <c r="BP172" s="5">
        <f t="shared" ca="1" si="796"/>
        <v>0</v>
      </c>
      <c r="BQ172" s="5">
        <f t="shared" ca="1" si="797"/>
        <v>0</v>
      </c>
      <c r="BR172" s="5">
        <f t="shared" ca="1" si="798"/>
        <v>0</v>
      </c>
      <c r="BS172" s="5">
        <f t="shared" ca="1" si="798"/>
        <v>0</v>
      </c>
      <c r="BT172" s="38">
        <f t="shared" ca="1" si="799"/>
        <v>0</v>
      </c>
      <c r="BU172" s="38">
        <f t="shared" ca="1" si="800"/>
        <v>0</v>
      </c>
      <c r="BV172" s="38">
        <f t="shared" ca="1" si="801"/>
        <v>0</v>
      </c>
      <c r="BW172" s="38">
        <f t="shared" ca="1" si="802"/>
        <v>0</v>
      </c>
      <c r="BX172" s="38">
        <f t="shared" ca="1" si="803"/>
        <v>0</v>
      </c>
      <c r="BY172" s="38">
        <f t="shared" ca="1" si="804"/>
        <v>0</v>
      </c>
      <c r="BZ172" s="38">
        <f t="shared" ca="1" si="805"/>
        <v>0</v>
      </c>
      <c r="CA172" s="20">
        <f t="shared" ca="1" si="806"/>
        <v>0</v>
      </c>
      <c r="CB172" s="34">
        <f t="shared" ca="1" si="857"/>
        <v>39.191955068080354</v>
      </c>
      <c r="CC172" s="34">
        <f t="shared" ca="1" si="858"/>
        <v>39.191955068080354</v>
      </c>
      <c r="CD172" s="25">
        <f t="shared" ca="1" si="807"/>
        <v>0</v>
      </c>
      <c r="CE172" s="35">
        <f t="shared" ca="1" si="808"/>
        <v>120.458</v>
      </c>
      <c r="CF172" s="35">
        <f t="shared" ca="1" si="809"/>
        <v>120.458</v>
      </c>
      <c r="CG172" s="47">
        <f t="shared" ca="1" si="810"/>
        <v>0</v>
      </c>
      <c r="CJ172" s="5">
        <f t="shared" ca="1" si="874"/>
        <v>91</v>
      </c>
      <c r="CK172" s="5">
        <f t="shared" ca="1" si="875"/>
        <v>79</v>
      </c>
      <c r="CL172" s="66">
        <f t="shared" ca="1" si="811"/>
        <v>0.13186813186813184</v>
      </c>
      <c r="CO172" s="5">
        <f t="shared" ca="1" si="876"/>
        <v>394570</v>
      </c>
      <c r="CP172" s="5">
        <f t="shared" ca="1" si="876"/>
        <v>38.549199999999999</v>
      </c>
      <c r="CQ172" s="5">
        <f t="shared" ca="1" si="876"/>
        <v>44702.6</v>
      </c>
      <c r="CR172" s="5">
        <f t="shared" ca="1" si="876"/>
        <v>25876.1</v>
      </c>
      <c r="CS172" s="5">
        <f t="shared" ca="1" si="876"/>
        <v>0</v>
      </c>
      <c r="CT172" s="5">
        <f t="shared" ca="1" si="876"/>
        <v>3629.68</v>
      </c>
      <c r="CU172" s="5">
        <f t="shared" ca="1" si="876"/>
        <v>0</v>
      </c>
      <c r="CV172" s="5">
        <f t="shared" ca="1" si="876"/>
        <v>90621.7</v>
      </c>
      <c r="CW172" s="5">
        <f t="shared" ca="1" si="876"/>
        <v>229701</v>
      </c>
      <c r="CX172" s="5">
        <f t="shared" ca="1" si="876"/>
        <v>0</v>
      </c>
      <c r="CY172" s="5">
        <f t="shared" ca="1" si="876"/>
        <v>0</v>
      </c>
      <c r="CZ172" s="5">
        <f t="shared" ca="1" si="876"/>
        <v>0</v>
      </c>
      <c r="DA172" s="5"/>
      <c r="DB172" s="5">
        <f t="shared" ca="1" si="877"/>
        <v>6634.22</v>
      </c>
      <c r="DC172" s="5">
        <f t="shared" ca="1" si="877"/>
        <v>5924.74</v>
      </c>
      <c r="DD172" s="5">
        <f t="shared" ca="1" si="877"/>
        <v>0</v>
      </c>
      <c r="DE172" s="5">
        <f t="shared" ca="1" si="877"/>
        <v>0</v>
      </c>
      <c r="DF172" s="5">
        <f t="shared" ca="1" si="877"/>
        <v>0</v>
      </c>
      <c r="DG172" s="5">
        <f t="shared" ca="1" si="877"/>
        <v>0</v>
      </c>
      <c r="DH172" s="5">
        <f t="shared" ca="1" si="877"/>
        <v>709.48400000000004</v>
      </c>
      <c r="DI172" s="5">
        <f t="shared" ca="1" si="877"/>
        <v>0</v>
      </c>
      <c r="DJ172" s="5">
        <f t="shared" ca="1" si="877"/>
        <v>0</v>
      </c>
      <c r="DK172" s="5">
        <f t="shared" ca="1" si="877"/>
        <v>0</v>
      </c>
      <c r="DL172" s="5">
        <f t="shared" ca="1" si="877"/>
        <v>0</v>
      </c>
      <c r="DM172" s="5">
        <f t="shared" ca="1" si="877"/>
        <v>0</v>
      </c>
      <c r="DN172" s="5"/>
      <c r="DO172" s="5">
        <f t="shared" ca="1" si="882"/>
        <v>115.09099999999999</v>
      </c>
      <c r="DP172" s="5">
        <f t="shared" ca="1" si="882"/>
        <v>17.876100000000001</v>
      </c>
      <c r="DQ172" s="5">
        <f t="shared" ca="1" si="882"/>
        <v>39.601799999999997</v>
      </c>
      <c r="DR172" s="5">
        <f t="shared" ca="1" si="882"/>
        <v>12.9643</v>
      </c>
      <c r="DS172" s="5">
        <f t="shared" ca="1" si="882"/>
        <v>0</v>
      </c>
      <c r="DT172" s="5">
        <f t="shared" ca="1" si="882"/>
        <v>1.1385700000000001</v>
      </c>
      <c r="DU172" s="5">
        <f t="shared" ca="1" si="882"/>
        <v>1.90907</v>
      </c>
      <c r="DV172" s="5">
        <f t="shared" ca="1" si="882"/>
        <v>41.601199999999999</v>
      </c>
      <c r="DW172" s="5"/>
      <c r="DX172" s="20">
        <f t="shared" ca="1" si="812"/>
        <v>37.474870123331556</v>
      </c>
      <c r="DY172" s="20">
        <f t="shared" ca="1" si="813"/>
        <v>11.050341984388693</v>
      </c>
      <c r="DZ172" s="20">
        <f t="shared" ca="1" si="814"/>
        <v>2.8441455961273814</v>
      </c>
      <c r="EA172" s="20">
        <f t="shared" ca="1" si="815"/>
        <v>1.6463336776820974</v>
      </c>
      <c r="EB172" s="20">
        <f t="shared" ca="1" si="816"/>
        <v>0</v>
      </c>
      <c r="EC172" s="20">
        <f t="shared" ca="1" si="817"/>
        <v>0.23093373511499629</v>
      </c>
      <c r="ED172" s="20">
        <f t="shared" ca="1" si="818"/>
        <v>1.3229780076751239</v>
      </c>
      <c r="EE172" s="20">
        <f t="shared" ca="1" si="819"/>
        <v>5.7656894446537059</v>
      </c>
      <c r="EF172" s="20">
        <f t="shared" ca="1" si="820"/>
        <v>14.61443154483309</v>
      </c>
      <c r="EG172" s="20">
        <f t="shared" ca="1" si="821"/>
        <v>0</v>
      </c>
      <c r="EH172" s="20">
        <f t="shared" ca="1" si="822"/>
        <v>0</v>
      </c>
      <c r="EI172" s="5"/>
      <c r="EJ172" s="5"/>
      <c r="EK172" s="5"/>
      <c r="EL172" s="5">
        <f t="shared" ca="1" si="859"/>
        <v>394570</v>
      </c>
      <c r="EM172" s="5">
        <f t="shared" ca="1" si="859"/>
        <v>38.549199999999999</v>
      </c>
      <c r="EN172" s="5">
        <f t="shared" ca="1" si="859"/>
        <v>44702.6</v>
      </c>
      <c r="EO172" s="5">
        <f t="shared" ca="1" si="859"/>
        <v>25876.1</v>
      </c>
      <c r="EP172" s="5">
        <f t="shared" ca="1" si="859"/>
        <v>0</v>
      </c>
      <c r="EQ172" s="5">
        <f t="shared" ca="1" si="859"/>
        <v>3629.68</v>
      </c>
      <c r="ER172" s="5">
        <f t="shared" ca="1" si="859"/>
        <v>0</v>
      </c>
      <c r="ES172" s="5">
        <f t="shared" ca="1" si="859"/>
        <v>90621.7</v>
      </c>
      <c r="ET172" s="5">
        <f t="shared" ca="1" si="859"/>
        <v>229701</v>
      </c>
      <c r="EU172" s="5">
        <f t="shared" ca="1" si="859"/>
        <v>0</v>
      </c>
      <c r="EV172" s="5">
        <f t="shared" ca="1" si="859"/>
        <v>0</v>
      </c>
      <c r="EW172" s="5">
        <f t="shared" ca="1" si="859"/>
        <v>0</v>
      </c>
      <c r="EX172" s="5"/>
      <c r="EY172" s="5">
        <f t="shared" ca="1" si="860"/>
        <v>6634.22</v>
      </c>
      <c r="EZ172" s="5">
        <f t="shared" ca="1" si="860"/>
        <v>5924.74</v>
      </c>
      <c r="FA172" s="5">
        <f t="shared" ca="1" si="860"/>
        <v>0</v>
      </c>
      <c r="FB172" s="5">
        <f t="shared" ca="1" si="860"/>
        <v>0</v>
      </c>
      <c r="FC172" s="5">
        <f t="shared" ca="1" si="860"/>
        <v>0</v>
      </c>
      <c r="FD172" s="5">
        <f t="shared" ca="1" si="860"/>
        <v>0</v>
      </c>
      <c r="FE172" s="5">
        <f t="shared" ca="1" si="860"/>
        <v>709.48400000000004</v>
      </c>
      <c r="FF172" s="5">
        <f t="shared" ca="1" si="860"/>
        <v>0</v>
      </c>
      <c r="FG172" s="5">
        <f t="shared" ca="1" si="860"/>
        <v>0</v>
      </c>
      <c r="FH172" s="5">
        <f t="shared" ca="1" si="860"/>
        <v>0</v>
      </c>
      <c r="FI172" s="5">
        <f t="shared" ca="1" si="860"/>
        <v>0</v>
      </c>
      <c r="FJ172" s="5">
        <f t="shared" ca="1" si="860"/>
        <v>0</v>
      </c>
      <c r="FK172" s="5"/>
      <c r="FL172" s="5">
        <f t="shared" ca="1" si="878"/>
        <v>115.09099999999999</v>
      </c>
      <c r="FM172" s="5">
        <f t="shared" ca="1" si="878"/>
        <v>17.876100000000001</v>
      </c>
      <c r="FN172" s="5">
        <f t="shared" ca="1" si="878"/>
        <v>39.601799999999997</v>
      </c>
      <c r="FO172" s="5">
        <f t="shared" ca="1" si="878"/>
        <v>12.9643</v>
      </c>
      <c r="FP172" s="5">
        <f t="shared" ca="1" si="878"/>
        <v>0</v>
      </c>
      <c r="FQ172" s="5">
        <f t="shared" ca="1" si="878"/>
        <v>1.1385700000000001</v>
      </c>
      <c r="FR172" s="5">
        <f t="shared" ca="1" si="878"/>
        <v>1.90907</v>
      </c>
      <c r="FS172" s="5">
        <f t="shared" ca="1" si="878"/>
        <v>41.601199999999999</v>
      </c>
      <c r="FT172" s="5"/>
      <c r="FU172" s="20">
        <f t="shared" ca="1" si="823"/>
        <v>37.474870123331556</v>
      </c>
      <c r="FV172" s="20">
        <f t="shared" ca="1" si="824"/>
        <v>11.050341984388693</v>
      </c>
      <c r="FW172" s="20">
        <f t="shared" ca="1" si="825"/>
        <v>2.8441455961273814</v>
      </c>
      <c r="FX172" s="20">
        <f t="shared" ca="1" si="826"/>
        <v>1.6463336776820974</v>
      </c>
      <c r="FY172" s="20">
        <f t="shared" ca="1" si="827"/>
        <v>0</v>
      </c>
      <c r="FZ172" s="20">
        <f t="shared" ca="1" si="828"/>
        <v>0.23093373511499629</v>
      </c>
      <c r="GA172" s="20">
        <f t="shared" ca="1" si="829"/>
        <v>1.3229780076751239</v>
      </c>
      <c r="GB172" s="20">
        <f t="shared" ca="1" si="830"/>
        <v>5.7656894446537059</v>
      </c>
      <c r="GC172" s="20">
        <f t="shared" ca="1" si="831"/>
        <v>14.61443154483309</v>
      </c>
      <c r="GD172" s="20">
        <f t="shared" ca="1" si="832"/>
        <v>0</v>
      </c>
      <c r="GE172" s="20">
        <f t="shared" ca="1" si="833"/>
        <v>0</v>
      </c>
      <c r="GF172" s="5"/>
      <c r="GG172" s="5"/>
      <c r="GH172" s="5"/>
      <c r="GI172" s="5">
        <f t="shared" ca="1" si="879"/>
        <v>404644</v>
      </c>
      <c r="GJ172" s="5">
        <f t="shared" ca="1" si="879"/>
        <v>39.479300000000002</v>
      </c>
      <c r="GK172" s="5">
        <f t="shared" ca="1" si="879"/>
        <v>41621.599999999999</v>
      </c>
      <c r="GL172" s="5">
        <f t="shared" ca="1" si="879"/>
        <v>39862.9</v>
      </c>
      <c r="GM172" s="5">
        <f t="shared" ca="1" si="879"/>
        <v>0</v>
      </c>
      <c r="GN172" s="5">
        <f t="shared" ca="1" si="879"/>
        <v>2797.21</v>
      </c>
      <c r="GO172" s="5">
        <f t="shared" ca="1" si="879"/>
        <v>0</v>
      </c>
      <c r="GP172" s="5">
        <f t="shared" ca="1" si="879"/>
        <v>90621.7</v>
      </c>
      <c r="GQ172" s="5">
        <f t="shared" ca="1" si="879"/>
        <v>229701</v>
      </c>
      <c r="GR172" s="5">
        <f t="shared" ca="1" si="879"/>
        <v>0</v>
      </c>
      <c r="GS172" s="5">
        <f t="shared" ca="1" si="879"/>
        <v>0</v>
      </c>
      <c r="GT172" s="5">
        <f t="shared" ca="1" si="879"/>
        <v>0</v>
      </c>
      <c r="GU172" s="5"/>
      <c r="GV172" s="5">
        <f t="shared" ca="1" si="880"/>
        <v>7211.33</v>
      </c>
      <c r="GW172" s="5">
        <f t="shared" ca="1" si="880"/>
        <v>6470.47</v>
      </c>
      <c r="GX172" s="5">
        <f t="shared" ca="1" si="880"/>
        <v>0</v>
      </c>
      <c r="GY172" s="5">
        <f t="shared" ca="1" si="880"/>
        <v>0</v>
      </c>
      <c r="GZ172" s="5">
        <f t="shared" ca="1" si="880"/>
        <v>0</v>
      </c>
      <c r="HA172" s="5">
        <f t="shared" ca="1" si="880"/>
        <v>0</v>
      </c>
      <c r="HB172" s="5">
        <f t="shared" ca="1" si="880"/>
        <v>740.86400000000003</v>
      </c>
      <c r="HC172" s="5">
        <f t="shared" ca="1" si="880"/>
        <v>0</v>
      </c>
      <c r="HD172" s="5">
        <f t="shared" ca="1" si="880"/>
        <v>0</v>
      </c>
      <c r="HE172" s="5">
        <f t="shared" ca="1" si="880"/>
        <v>0</v>
      </c>
      <c r="HF172" s="5">
        <f t="shared" ca="1" si="880"/>
        <v>0</v>
      </c>
      <c r="HG172" s="5">
        <f t="shared" ca="1" si="880"/>
        <v>0</v>
      </c>
      <c r="HH172" s="5"/>
      <c r="HI172" s="5">
        <f t="shared" ca="1" si="883"/>
        <v>120.458</v>
      </c>
      <c r="HJ172" s="5">
        <f t="shared" ca="1" si="883"/>
        <v>19.456099999999999</v>
      </c>
      <c r="HK172" s="5">
        <f t="shared" ca="1" si="883"/>
        <v>36.939</v>
      </c>
      <c r="HL172" s="5">
        <f t="shared" ca="1" si="883"/>
        <v>19.5915</v>
      </c>
      <c r="HM172" s="5">
        <f t="shared" ca="1" si="883"/>
        <v>0</v>
      </c>
      <c r="HN172" s="5">
        <f t="shared" ca="1" si="883"/>
        <v>0.87723700000000004</v>
      </c>
      <c r="HO172" s="5">
        <f t="shared" ca="1" si="883"/>
        <v>1.99318</v>
      </c>
      <c r="HP172" s="5">
        <f t="shared" ca="1" si="883"/>
        <v>41.601199999999999</v>
      </c>
      <c r="HQ172" s="5"/>
      <c r="HR172" s="20">
        <f t="shared" ca="1" si="861"/>
        <v>39.191955068080354</v>
      </c>
      <c r="HS172" s="20">
        <f t="shared" ca="1" si="862"/>
        <v>12.068026347745013</v>
      </c>
      <c r="HT172" s="20">
        <f t="shared" ca="1" si="863"/>
        <v>2.6481209223574336</v>
      </c>
      <c r="HU172" s="20">
        <f t="shared" ca="1" si="864"/>
        <v>2.536225890303164</v>
      </c>
      <c r="HV172" s="20">
        <f t="shared" ca="1" si="865"/>
        <v>0</v>
      </c>
      <c r="HW172" s="20">
        <f t="shared" ca="1" si="866"/>
        <v>0.17796889896658075</v>
      </c>
      <c r="HX172" s="20">
        <f t="shared" ca="1" si="867"/>
        <v>1.3814924348938424</v>
      </c>
      <c r="HY172" s="20">
        <f t="shared" ca="1" si="868"/>
        <v>5.7656894446537059</v>
      </c>
      <c r="HZ172" s="20">
        <f t="shared" ca="1" si="869"/>
        <v>14.61443154483309</v>
      </c>
      <c r="IA172" s="20">
        <f t="shared" ca="1" si="870"/>
        <v>0</v>
      </c>
      <c r="IB172" s="20">
        <f t="shared" ca="1" si="871"/>
        <v>0</v>
      </c>
      <c r="IC172" s="5"/>
      <c r="ID172" s="5"/>
      <c r="IE172" s="5"/>
      <c r="IF172" s="5">
        <f t="shared" ca="1" si="872"/>
        <v>404644</v>
      </c>
      <c r="IG172" s="5">
        <f t="shared" ca="1" si="872"/>
        <v>39.479300000000002</v>
      </c>
      <c r="IH172" s="5">
        <f t="shared" ca="1" si="872"/>
        <v>41621.599999999999</v>
      </c>
      <c r="II172" s="5">
        <f t="shared" ca="1" si="872"/>
        <v>39862.9</v>
      </c>
      <c r="IJ172" s="5">
        <f t="shared" ca="1" si="872"/>
        <v>0</v>
      </c>
      <c r="IK172" s="5">
        <f t="shared" ca="1" si="872"/>
        <v>2797.21</v>
      </c>
      <c r="IL172" s="5">
        <f t="shared" ca="1" si="872"/>
        <v>0</v>
      </c>
      <c r="IM172" s="5">
        <f t="shared" ca="1" si="872"/>
        <v>90621.7</v>
      </c>
      <c r="IN172" s="5">
        <f t="shared" ca="1" si="872"/>
        <v>229701</v>
      </c>
      <c r="IO172" s="5">
        <f t="shared" ca="1" si="872"/>
        <v>0</v>
      </c>
      <c r="IP172" s="5">
        <f t="shared" ca="1" si="872"/>
        <v>0</v>
      </c>
      <c r="IQ172" s="5">
        <f t="shared" ca="1" si="872"/>
        <v>0</v>
      </c>
      <c r="IR172" s="5"/>
      <c r="IS172" s="5">
        <f t="shared" ca="1" si="873"/>
        <v>7211.33</v>
      </c>
      <c r="IT172" s="5">
        <f t="shared" ca="1" si="873"/>
        <v>6470.47</v>
      </c>
      <c r="IU172" s="5">
        <f t="shared" ca="1" si="873"/>
        <v>0</v>
      </c>
      <c r="IV172" s="5">
        <f t="shared" ca="1" si="873"/>
        <v>0</v>
      </c>
      <c r="IW172" s="5">
        <f t="shared" ca="1" si="873"/>
        <v>0</v>
      </c>
      <c r="IX172" s="5">
        <f t="shared" ca="1" si="873"/>
        <v>0</v>
      </c>
      <c r="IY172" s="5">
        <f t="shared" ca="1" si="873"/>
        <v>740.86400000000003</v>
      </c>
      <c r="IZ172" s="5">
        <f t="shared" ca="1" si="873"/>
        <v>0</v>
      </c>
      <c r="JA172" s="5">
        <f t="shared" ca="1" si="873"/>
        <v>0</v>
      </c>
      <c r="JB172" s="5">
        <f t="shared" ca="1" si="873"/>
        <v>0</v>
      </c>
      <c r="JC172" s="5">
        <f t="shared" ca="1" si="873"/>
        <v>0</v>
      </c>
      <c r="JD172" s="5">
        <f t="shared" ca="1" si="873"/>
        <v>0</v>
      </c>
      <c r="JE172" s="5"/>
      <c r="JF172" s="5">
        <f t="shared" ca="1" si="881"/>
        <v>120.458</v>
      </c>
      <c r="JG172" s="5">
        <f t="shared" ca="1" si="881"/>
        <v>19.456099999999999</v>
      </c>
      <c r="JH172" s="5">
        <f t="shared" ca="1" si="881"/>
        <v>36.939</v>
      </c>
      <c r="JI172" s="5">
        <f t="shared" ca="1" si="881"/>
        <v>19.5915</v>
      </c>
      <c r="JJ172" s="5">
        <f t="shared" ca="1" si="881"/>
        <v>0</v>
      </c>
      <c r="JK172" s="5">
        <f t="shared" ca="1" si="881"/>
        <v>0.87723700000000004</v>
      </c>
      <c r="JL172" s="5">
        <f t="shared" ca="1" si="881"/>
        <v>1.99318</v>
      </c>
      <c r="JM172" s="5">
        <f t="shared" ca="1" si="881"/>
        <v>41.601199999999999</v>
      </c>
      <c r="JN172" s="5"/>
      <c r="JO172" s="20">
        <f t="shared" ca="1" si="834"/>
        <v>39.191955068080354</v>
      </c>
      <c r="JP172" s="20">
        <f t="shared" ca="1" si="835"/>
        <v>12.068026347745013</v>
      </c>
      <c r="JQ172" s="20">
        <f t="shared" ca="1" si="836"/>
        <v>2.6481209223574336</v>
      </c>
      <c r="JR172" s="20">
        <f t="shared" ca="1" si="837"/>
        <v>2.536225890303164</v>
      </c>
      <c r="JS172" s="20">
        <f t="shared" ca="1" si="838"/>
        <v>0</v>
      </c>
      <c r="JT172" s="20">
        <f t="shared" ca="1" si="839"/>
        <v>0.17796889896658075</v>
      </c>
      <c r="JU172" s="20">
        <f t="shared" ca="1" si="840"/>
        <v>1.3814924348938424</v>
      </c>
      <c r="JV172" s="20">
        <f t="shared" ca="1" si="841"/>
        <v>5.7656894446537059</v>
      </c>
      <c r="JW172" s="20">
        <f t="shared" ca="1" si="842"/>
        <v>14.61443154483309</v>
      </c>
      <c r="JX172" s="20">
        <f t="shared" ca="1" si="843"/>
        <v>0</v>
      </c>
      <c r="JY172" s="20">
        <f t="shared" ca="1" si="844"/>
        <v>0</v>
      </c>
    </row>
    <row r="173" spans="1:285" ht="15" customHeight="1" x14ac:dyDescent="0.25">
      <c r="A173" s="5">
        <f>IF('Old Results'!E153='New Results'!E153,'New Results'!E153,"0")</f>
        <v>53627.8</v>
      </c>
      <c r="B173" s="5">
        <f t="shared" si="750"/>
        <v>300</v>
      </c>
      <c r="C173" s="28">
        <f t="shared" si="748"/>
        <v>152</v>
      </c>
      <c r="D173" s="43">
        <f>'Old Results'!C153</f>
        <v>303216</v>
      </c>
      <c r="E173" s="43">
        <f>'New Results'!C153</f>
        <v>303216</v>
      </c>
      <c r="F173" s="5">
        <f t="shared" ca="1" si="751"/>
        <v>0</v>
      </c>
      <c r="G173" s="5">
        <f t="shared" ca="1" si="752"/>
        <v>0</v>
      </c>
      <c r="H173" s="5">
        <f t="shared" ca="1" si="753"/>
        <v>0</v>
      </c>
      <c r="I173" s="5">
        <f t="shared" ca="1" si="754"/>
        <v>0</v>
      </c>
      <c r="J173" s="5">
        <f t="shared" ca="1" si="755"/>
        <v>0</v>
      </c>
      <c r="K173" s="5">
        <f t="shared" ca="1" si="756"/>
        <v>0</v>
      </c>
      <c r="L173" s="5">
        <f t="shared" ca="1" si="757"/>
        <v>0</v>
      </c>
      <c r="M173" s="5">
        <f t="shared" ca="1" si="758"/>
        <v>0</v>
      </c>
      <c r="N173" s="5">
        <f t="shared" ca="1" si="759"/>
        <v>0</v>
      </c>
      <c r="O173" s="5">
        <f t="shared" ca="1" si="760"/>
        <v>0</v>
      </c>
      <c r="P173" s="5">
        <f t="shared" ca="1" si="761"/>
        <v>0</v>
      </c>
      <c r="Q173" s="5">
        <f t="shared" ca="1" si="761"/>
        <v>0</v>
      </c>
      <c r="R173" s="5">
        <f t="shared" ca="1" si="762"/>
        <v>0</v>
      </c>
      <c r="S173" s="5">
        <f t="shared" ca="1" si="763"/>
        <v>0</v>
      </c>
      <c r="T173" s="5">
        <f t="shared" ca="1" si="764"/>
        <v>0</v>
      </c>
      <c r="U173" s="5">
        <f t="shared" ca="1" si="765"/>
        <v>0</v>
      </c>
      <c r="V173" s="5">
        <f t="shared" ca="1" si="766"/>
        <v>0</v>
      </c>
      <c r="W173" s="5">
        <f t="shared" ca="1" si="767"/>
        <v>0</v>
      </c>
      <c r="X173" s="5">
        <f t="shared" ca="1" si="768"/>
        <v>0</v>
      </c>
      <c r="Y173" s="5">
        <f t="shared" ca="1" si="769"/>
        <v>0</v>
      </c>
      <c r="Z173" s="5">
        <f t="shared" ca="1" si="770"/>
        <v>0</v>
      </c>
      <c r="AA173" s="5">
        <f t="shared" ca="1" si="771"/>
        <v>0</v>
      </c>
      <c r="AB173" s="5">
        <f t="shared" ca="1" si="772"/>
        <v>0</v>
      </c>
      <c r="AC173" s="5">
        <f t="shared" ca="1" si="772"/>
        <v>0</v>
      </c>
      <c r="AD173" s="38">
        <f t="shared" ca="1" si="773"/>
        <v>0</v>
      </c>
      <c r="AE173" s="38">
        <f t="shared" ca="1" si="774"/>
        <v>0</v>
      </c>
      <c r="AF173" s="38">
        <f t="shared" ca="1" si="775"/>
        <v>0</v>
      </c>
      <c r="AG173" s="38">
        <f t="shared" ca="1" si="776"/>
        <v>0</v>
      </c>
      <c r="AH173" s="38">
        <f t="shared" ca="1" si="777"/>
        <v>0</v>
      </c>
      <c r="AI173" s="38">
        <f t="shared" ca="1" si="778"/>
        <v>0</v>
      </c>
      <c r="AJ173" s="38">
        <f t="shared" ca="1" si="779"/>
        <v>0</v>
      </c>
      <c r="AK173" s="38">
        <f t="shared" ca="1" si="780"/>
        <v>0</v>
      </c>
      <c r="AL173" s="34">
        <f t="shared" ca="1" si="781"/>
        <v>36.869509172481429</v>
      </c>
      <c r="AM173" s="34">
        <f t="shared" ca="1" si="782"/>
        <v>36.869509172481429</v>
      </c>
      <c r="AN173" s="25">
        <f t="shared" ca="1" si="783"/>
        <v>0</v>
      </c>
      <c r="AO173" s="35">
        <f t="shared" ca="1" si="784"/>
        <v>106.624</v>
      </c>
      <c r="AP173" s="35">
        <f t="shared" ca="1" si="785"/>
        <v>106.624</v>
      </c>
      <c r="AQ173" s="47">
        <f t="shared" ca="1" si="786"/>
        <v>0</v>
      </c>
      <c r="AR173" s="35">
        <f t="shared" ca="1" si="629"/>
        <v>13.9</v>
      </c>
      <c r="AS173" s="35">
        <f t="shared" ca="1" si="630"/>
        <v>13.9</v>
      </c>
      <c r="AT173" s="49">
        <f t="shared" ca="1" si="787"/>
        <v>0</v>
      </c>
      <c r="AU173" s="5"/>
      <c r="AV173" s="5">
        <f t="shared" ca="1" si="845"/>
        <v>0</v>
      </c>
      <c r="AW173" s="5">
        <f t="shared" ca="1" si="846"/>
        <v>0</v>
      </c>
      <c r="AX173" s="5">
        <f t="shared" ca="1" si="847"/>
        <v>0</v>
      </c>
      <c r="AY173" s="5">
        <f t="shared" ca="1" si="848"/>
        <v>0</v>
      </c>
      <c r="AZ173" s="5">
        <f t="shared" ca="1" si="849"/>
        <v>0</v>
      </c>
      <c r="BA173" s="5">
        <f t="shared" ca="1" si="850"/>
        <v>0</v>
      </c>
      <c r="BB173" s="5">
        <f t="shared" ca="1" si="851"/>
        <v>0</v>
      </c>
      <c r="BC173" s="5">
        <f t="shared" ca="1" si="852"/>
        <v>0</v>
      </c>
      <c r="BD173" s="5">
        <f t="shared" ca="1" si="853"/>
        <v>0</v>
      </c>
      <c r="BE173" s="5">
        <f t="shared" ca="1" si="854"/>
        <v>0</v>
      </c>
      <c r="BF173" s="5">
        <f t="shared" ca="1" si="855"/>
        <v>0</v>
      </c>
      <c r="BG173" s="5">
        <f t="shared" ca="1" si="856"/>
        <v>0</v>
      </c>
      <c r="BH173" s="5">
        <f t="shared" ca="1" si="788"/>
        <v>0</v>
      </c>
      <c r="BI173" s="5">
        <f t="shared" ca="1" si="789"/>
        <v>0</v>
      </c>
      <c r="BJ173" s="5">
        <f t="shared" ca="1" si="790"/>
        <v>0</v>
      </c>
      <c r="BK173" s="5">
        <f t="shared" ca="1" si="791"/>
        <v>0</v>
      </c>
      <c r="BL173" s="5">
        <f t="shared" ca="1" si="792"/>
        <v>0</v>
      </c>
      <c r="BM173" s="5">
        <f t="shared" ca="1" si="793"/>
        <v>0</v>
      </c>
      <c r="BN173" s="5">
        <f t="shared" ca="1" si="794"/>
        <v>0</v>
      </c>
      <c r="BO173" s="5">
        <f t="shared" ca="1" si="795"/>
        <v>0</v>
      </c>
      <c r="BP173" s="5">
        <f t="shared" ca="1" si="796"/>
        <v>0</v>
      </c>
      <c r="BQ173" s="5">
        <f t="shared" ca="1" si="797"/>
        <v>0</v>
      </c>
      <c r="BR173" s="5">
        <f t="shared" ca="1" si="798"/>
        <v>0</v>
      </c>
      <c r="BS173" s="5">
        <f t="shared" ca="1" si="798"/>
        <v>0</v>
      </c>
      <c r="BT173" s="38">
        <f t="shared" ca="1" si="799"/>
        <v>0</v>
      </c>
      <c r="BU173" s="38">
        <f t="shared" ca="1" si="800"/>
        <v>0</v>
      </c>
      <c r="BV173" s="38">
        <f t="shared" ca="1" si="801"/>
        <v>0</v>
      </c>
      <c r="BW173" s="38">
        <f t="shared" ca="1" si="802"/>
        <v>0</v>
      </c>
      <c r="BX173" s="38">
        <f t="shared" ca="1" si="803"/>
        <v>0</v>
      </c>
      <c r="BY173" s="38">
        <f t="shared" ca="1" si="804"/>
        <v>0</v>
      </c>
      <c r="BZ173" s="38">
        <f t="shared" ca="1" si="805"/>
        <v>0</v>
      </c>
      <c r="CA173" s="20">
        <f t="shared" ca="1" si="806"/>
        <v>0</v>
      </c>
      <c r="CB173" s="34">
        <f t="shared" ca="1" si="857"/>
        <v>39.22988233714603</v>
      </c>
      <c r="CC173" s="34">
        <f t="shared" ca="1" si="858"/>
        <v>39.22988233714603</v>
      </c>
      <c r="CD173" s="25">
        <f t="shared" ca="1" si="807"/>
        <v>0</v>
      </c>
      <c r="CE173" s="35">
        <f t="shared" ca="1" si="808"/>
        <v>120.559</v>
      </c>
      <c r="CF173" s="35">
        <f t="shared" ca="1" si="809"/>
        <v>120.559</v>
      </c>
      <c r="CG173" s="47">
        <f t="shared" ca="1" si="810"/>
        <v>0</v>
      </c>
      <c r="CJ173" s="5">
        <f t="shared" ca="1" si="874"/>
        <v>91</v>
      </c>
      <c r="CK173" s="5">
        <f t="shared" ca="1" si="875"/>
        <v>78</v>
      </c>
      <c r="CL173" s="66">
        <f t="shared" ca="1" si="811"/>
        <v>0.1428571428571429</v>
      </c>
      <c r="CO173" s="5">
        <f t="shared" ca="1" si="876"/>
        <v>377072</v>
      </c>
      <c r="CP173" s="5">
        <f t="shared" ca="1" si="876"/>
        <v>40.3215</v>
      </c>
      <c r="CQ173" s="5">
        <f t="shared" ca="1" si="876"/>
        <v>44371.9</v>
      </c>
      <c r="CR173" s="5">
        <f t="shared" ca="1" si="876"/>
        <v>26120.2</v>
      </c>
      <c r="CS173" s="5">
        <f t="shared" ca="1" si="876"/>
        <v>0</v>
      </c>
      <c r="CT173" s="5">
        <f t="shared" ca="1" si="876"/>
        <v>4340.97</v>
      </c>
      <c r="CU173" s="5">
        <f t="shared" ca="1" si="876"/>
        <v>0</v>
      </c>
      <c r="CV173" s="5">
        <f t="shared" ca="1" si="876"/>
        <v>72497.3</v>
      </c>
      <c r="CW173" s="5">
        <f t="shared" ca="1" si="876"/>
        <v>229701</v>
      </c>
      <c r="CX173" s="5">
        <f t="shared" ca="1" si="876"/>
        <v>0</v>
      </c>
      <c r="CY173" s="5">
        <f t="shared" ca="1" si="876"/>
        <v>0</v>
      </c>
      <c r="CZ173" s="5">
        <f t="shared" ca="1" si="876"/>
        <v>0</v>
      </c>
      <c r="DA173" s="5"/>
      <c r="DB173" s="5">
        <f t="shared" ca="1" si="877"/>
        <v>6906.61</v>
      </c>
      <c r="DC173" s="5">
        <f t="shared" ca="1" si="877"/>
        <v>6197.12</v>
      </c>
      <c r="DD173" s="5">
        <f t="shared" ca="1" si="877"/>
        <v>0</v>
      </c>
      <c r="DE173" s="5">
        <f t="shared" ca="1" si="877"/>
        <v>0</v>
      </c>
      <c r="DF173" s="5">
        <f t="shared" ca="1" si="877"/>
        <v>0</v>
      </c>
      <c r="DG173" s="5">
        <f t="shared" ca="1" si="877"/>
        <v>0</v>
      </c>
      <c r="DH173" s="5">
        <f t="shared" ca="1" si="877"/>
        <v>709.48599999999999</v>
      </c>
      <c r="DI173" s="5">
        <f t="shared" ca="1" si="877"/>
        <v>0</v>
      </c>
      <c r="DJ173" s="5">
        <f t="shared" ca="1" si="877"/>
        <v>0</v>
      </c>
      <c r="DK173" s="5">
        <f t="shared" ca="1" si="877"/>
        <v>0</v>
      </c>
      <c r="DL173" s="5">
        <f t="shared" ca="1" si="877"/>
        <v>0</v>
      </c>
      <c r="DM173" s="5">
        <f t="shared" ca="1" si="877"/>
        <v>0</v>
      </c>
      <c r="DN173" s="5"/>
      <c r="DO173" s="5">
        <f t="shared" ca="1" si="882"/>
        <v>106.624</v>
      </c>
      <c r="DP173" s="5">
        <f t="shared" ca="1" si="882"/>
        <v>18.634399999999999</v>
      </c>
      <c r="DQ173" s="5">
        <f t="shared" ca="1" si="882"/>
        <v>38.664299999999997</v>
      </c>
      <c r="DR173" s="5">
        <f t="shared" ca="1" si="882"/>
        <v>12.773</v>
      </c>
      <c r="DS173" s="5">
        <f t="shared" ca="1" si="882"/>
        <v>0</v>
      </c>
      <c r="DT173" s="5">
        <f t="shared" ca="1" si="882"/>
        <v>1.36198</v>
      </c>
      <c r="DU173" s="5">
        <f t="shared" ca="1" si="882"/>
        <v>1.90907</v>
      </c>
      <c r="DV173" s="5">
        <f t="shared" ca="1" si="882"/>
        <v>33.280900000000003</v>
      </c>
      <c r="DW173" s="5"/>
      <c r="DX173" s="20">
        <f t="shared" ca="1" si="812"/>
        <v>36.869509172481429</v>
      </c>
      <c r="DY173" s="20">
        <f t="shared" ca="1" si="813"/>
        <v>11.558362956488985</v>
      </c>
      <c r="DZ173" s="20">
        <f t="shared" ca="1" si="814"/>
        <v>2.8231052327337687</v>
      </c>
      <c r="EA173" s="20">
        <f t="shared" ca="1" si="815"/>
        <v>1.6618642271359259</v>
      </c>
      <c r="EB173" s="20">
        <f t="shared" ca="1" si="816"/>
        <v>0</v>
      </c>
      <c r="EC173" s="20">
        <f t="shared" ca="1" si="817"/>
        <v>0.27618864917076591</v>
      </c>
      <c r="ED173" s="20">
        <f t="shared" ca="1" si="818"/>
        <v>1.3229817370841244</v>
      </c>
      <c r="EE173" s="20">
        <f t="shared" ca="1" si="819"/>
        <v>4.6125477382999112</v>
      </c>
      <c r="EF173" s="20">
        <f t="shared" ca="1" si="820"/>
        <v>14.61443154483309</v>
      </c>
      <c r="EG173" s="20">
        <f t="shared" ca="1" si="821"/>
        <v>0</v>
      </c>
      <c r="EH173" s="20">
        <f t="shared" ca="1" si="822"/>
        <v>0</v>
      </c>
      <c r="EI173" s="5"/>
      <c r="EJ173" s="5"/>
      <c r="EK173" s="5"/>
      <c r="EL173" s="5">
        <f t="shared" ca="1" si="859"/>
        <v>377072</v>
      </c>
      <c r="EM173" s="5">
        <f t="shared" ca="1" si="859"/>
        <v>40.3215</v>
      </c>
      <c r="EN173" s="5">
        <f t="shared" ca="1" si="859"/>
        <v>44371.9</v>
      </c>
      <c r="EO173" s="5">
        <f t="shared" ca="1" si="859"/>
        <v>26120.2</v>
      </c>
      <c r="EP173" s="5">
        <f t="shared" ca="1" si="859"/>
        <v>0</v>
      </c>
      <c r="EQ173" s="5">
        <f t="shared" ca="1" si="859"/>
        <v>4340.97</v>
      </c>
      <c r="ER173" s="5">
        <f t="shared" ca="1" si="859"/>
        <v>0</v>
      </c>
      <c r="ES173" s="5">
        <f t="shared" ca="1" si="859"/>
        <v>72497.3</v>
      </c>
      <c r="ET173" s="5">
        <f t="shared" ca="1" si="859"/>
        <v>229701</v>
      </c>
      <c r="EU173" s="5">
        <f t="shared" ca="1" si="859"/>
        <v>0</v>
      </c>
      <c r="EV173" s="5">
        <f t="shared" ca="1" si="859"/>
        <v>0</v>
      </c>
      <c r="EW173" s="5">
        <f t="shared" ca="1" si="859"/>
        <v>0</v>
      </c>
      <c r="EX173" s="5"/>
      <c r="EY173" s="5">
        <f t="shared" ca="1" si="860"/>
        <v>6906.61</v>
      </c>
      <c r="EZ173" s="5">
        <f t="shared" ca="1" si="860"/>
        <v>6197.12</v>
      </c>
      <c r="FA173" s="5">
        <f t="shared" ca="1" si="860"/>
        <v>0</v>
      </c>
      <c r="FB173" s="5">
        <f t="shared" ca="1" si="860"/>
        <v>0</v>
      </c>
      <c r="FC173" s="5">
        <f t="shared" ca="1" si="860"/>
        <v>0</v>
      </c>
      <c r="FD173" s="5">
        <f t="shared" ca="1" si="860"/>
        <v>0</v>
      </c>
      <c r="FE173" s="5">
        <f t="shared" ca="1" si="860"/>
        <v>709.48599999999999</v>
      </c>
      <c r="FF173" s="5">
        <f t="shared" ca="1" si="860"/>
        <v>0</v>
      </c>
      <c r="FG173" s="5">
        <f t="shared" ca="1" si="860"/>
        <v>0</v>
      </c>
      <c r="FH173" s="5">
        <f t="shared" ca="1" si="860"/>
        <v>0</v>
      </c>
      <c r="FI173" s="5">
        <f t="shared" ca="1" si="860"/>
        <v>0</v>
      </c>
      <c r="FJ173" s="5">
        <f t="shared" ca="1" si="860"/>
        <v>0</v>
      </c>
      <c r="FK173" s="5"/>
      <c r="FL173" s="5">
        <f t="shared" ca="1" si="878"/>
        <v>106.624</v>
      </c>
      <c r="FM173" s="5">
        <f t="shared" ca="1" si="878"/>
        <v>18.634399999999999</v>
      </c>
      <c r="FN173" s="5">
        <f t="shared" ca="1" si="878"/>
        <v>38.664299999999997</v>
      </c>
      <c r="FO173" s="5">
        <f t="shared" ca="1" si="878"/>
        <v>12.773</v>
      </c>
      <c r="FP173" s="5">
        <f t="shared" ca="1" si="878"/>
        <v>0</v>
      </c>
      <c r="FQ173" s="5">
        <f t="shared" ca="1" si="878"/>
        <v>1.36198</v>
      </c>
      <c r="FR173" s="5">
        <f t="shared" ca="1" si="878"/>
        <v>1.90907</v>
      </c>
      <c r="FS173" s="5">
        <f t="shared" ca="1" si="878"/>
        <v>33.280900000000003</v>
      </c>
      <c r="FT173" s="5"/>
      <c r="FU173" s="20">
        <f t="shared" ca="1" si="823"/>
        <v>36.869509172481429</v>
      </c>
      <c r="FV173" s="20">
        <f t="shared" ca="1" si="824"/>
        <v>11.558362956488985</v>
      </c>
      <c r="FW173" s="20">
        <f t="shared" ca="1" si="825"/>
        <v>2.8231052327337687</v>
      </c>
      <c r="FX173" s="20">
        <f t="shared" ca="1" si="826"/>
        <v>1.6618642271359259</v>
      </c>
      <c r="FY173" s="20">
        <f t="shared" ca="1" si="827"/>
        <v>0</v>
      </c>
      <c r="FZ173" s="20">
        <f t="shared" ca="1" si="828"/>
        <v>0.27618864917076591</v>
      </c>
      <c r="GA173" s="20">
        <f t="shared" ca="1" si="829"/>
        <v>1.3229817370841244</v>
      </c>
      <c r="GB173" s="20">
        <f t="shared" ca="1" si="830"/>
        <v>4.6125477382999112</v>
      </c>
      <c r="GC173" s="20">
        <f t="shared" ca="1" si="831"/>
        <v>14.61443154483309</v>
      </c>
      <c r="GD173" s="20">
        <f t="shared" ca="1" si="832"/>
        <v>0</v>
      </c>
      <c r="GE173" s="20">
        <f t="shared" ca="1" si="833"/>
        <v>0</v>
      </c>
      <c r="GF173" s="5"/>
      <c r="GG173" s="5"/>
      <c r="GH173" s="5"/>
      <c r="GI173" s="5">
        <f t="shared" ca="1" si="879"/>
        <v>404707</v>
      </c>
      <c r="GJ173" s="5">
        <f t="shared" ca="1" si="879"/>
        <v>39.595199999999998</v>
      </c>
      <c r="GK173" s="5">
        <f t="shared" ca="1" si="879"/>
        <v>41654.800000000003</v>
      </c>
      <c r="GL173" s="5">
        <f t="shared" ca="1" si="879"/>
        <v>39884.6</v>
      </c>
      <c r="GM173" s="5">
        <f t="shared" ca="1" si="879"/>
        <v>0</v>
      </c>
      <c r="GN173" s="5">
        <f t="shared" ca="1" si="879"/>
        <v>2805.26</v>
      </c>
      <c r="GO173" s="5">
        <f t="shared" ca="1" si="879"/>
        <v>0</v>
      </c>
      <c r="GP173" s="5">
        <f t="shared" ca="1" si="879"/>
        <v>90621.6</v>
      </c>
      <c r="GQ173" s="5">
        <f t="shared" ca="1" si="879"/>
        <v>229701</v>
      </c>
      <c r="GR173" s="5">
        <f t="shared" ca="1" si="879"/>
        <v>0</v>
      </c>
      <c r="GS173" s="5">
        <f t="shared" ca="1" si="879"/>
        <v>0</v>
      </c>
      <c r="GT173" s="5">
        <f t="shared" ca="1" si="879"/>
        <v>0</v>
      </c>
      <c r="GU173" s="5"/>
      <c r="GV173" s="5">
        <f t="shared" ca="1" si="880"/>
        <v>7229.52</v>
      </c>
      <c r="GW173" s="5">
        <f t="shared" ca="1" si="880"/>
        <v>6488.66</v>
      </c>
      <c r="GX173" s="5">
        <f t="shared" ca="1" si="880"/>
        <v>0</v>
      </c>
      <c r="GY173" s="5">
        <f t="shared" ca="1" si="880"/>
        <v>0</v>
      </c>
      <c r="GZ173" s="5">
        <f t="shared" ca="1" si="880"/>
        <v>0</v>
      </c>
      <c r="HA173" s="5">
        <f t="shared" ca="1" si="880"/>
        <v>0</v>
      </c>
      <c r="HB173" s="5">
        <f t="shared" ca="1" si="880"/>
        <v>740.86500000000001</v>
      </c>
      <c r="HC173" s="5">
        <f t="shared" ca="1" si="880"/>
        <v>0</v>
      </c>
      <c r="HD173" s="5">
        <f t="shared" ca="1" si="880"/>
        <v>0</v>
      </c>
      <c r="HE173" s="5">
        <f t="shared" ca="1" si="880"/>
        <v>0</v>
      </c>
      <c r="HF173" s="5">
        <f t="shared" ca="1" si="880"/>
        <v>0</v>
      </c>
      <c r="HG173" s="5">
        <f t="shared" ca="1" si="880"/>
        <v>0</v>
      </c>
      <c r="HH173" s="5"/>
      <c r="HI173" s="5">
        <f t="shared" ca="1" si="883"/>
        <v>120.559</v>
      </c>
      <c r="HJ173" s="5">
        <f t="shared" ca="1" si="883"/>
        <v>19.510300000000001</v>
      </c>
      <c r="HK173" s="5">
        <f t="shared" ca="1" si="883"/>
        <v>36.969200000000001</v>
      </c>
      <c r="HL173" s="5">
        <f t="shared" ca="1" si="883"/>
        <v>19.605399999999999</v>
      </c>
      <c r="HM173" s="5">
        <f t="shared" ca="1" si="883"/>
        <v>0</v>
      </c>
      <c r="HN173" s="5">
        <f t="shared" ca="1" si="883"/>
        <v>0.87968800000000003</v>
      </c>
      <c r="HO173" s="5">
        <f t="shared" ca="1" si="883"/>
        <v>1.99318</v>
      </c>
      <c r="HP173" s="5">
        <f t="shared" ca="1" si="883"/>
        <v>41.601100000000002</v>
      </c>
      <c r="HQ173" s="5"/>
      <c r="HR173" s="20">
        <f t="shared" ca="1" si="861"/>
        <v>39.22988233714603</v>
      </c>
      <c r="HS173" s="20">
        <f t="shared" ca="1" si="862"/>
        <v>12.10195269659393</v>
      </c>
      <c r="HT173" s="20">
        <f t="shared" ca="1" si="863"/>
        <v>2.6502332297800764</v>
      </c>
      <c r="HU173" s="20">
        <f t="shared" ca="1" si="864"/>
        <v>2.5376065249739868</v>
      </c>
      <c r="HV173" s="20">
        <f t="shared" ca="1" si="865"/>
        <v>0</v>
      </c>
      <c r="HW173" s="20">
        <f t="shared" ca="1" si="866"/>
        <v>0.17848106989285409</v>
      </c>
      <c r="HX173" s="20">
        <f t="shared" ca="1" si="867"/>
        <v>1.3814942995983426</v>
      </c>
      <c r="HY173" s="20">
        <f t="shared" ca="1" si="868"/>
        <v>5.7656830822819503</v>
      </c>
      <c r="HZ173" s="20">
        <f t="shared" ca="1" si="869"/>
        <v>14.61443154483309</v>
      </c>
      <c r="IA173" s="20">
        <f t="shared" ca="1" si="870"/>
        <v>0</v>
      </c>
      <c r="IB173" s="20">
        <f t="shared" ca="1" si="871"/>
        <v>0</v>
      </c>
      <c r="IC173" s="5"/>
      <c r="ID173" s="5"/>
      <c r="IE173" s="5"/>
      <c r="IF173" s="5">
        <f t="shared" ca="1" si="872"/>
        <v>404707</v>
      </c>
      <c r="IG173" s="5">
        <f t="shared" ca="1" si="872"/>
        <v>39.595199999999998</v>
      </c>
      <c r="IH173" s="5">
        <f t="shared" ca="1" si="872"/>
        <v>41654.800000000003</v>
      </c>
      <c r="II173" s="5">
        <f t="shared" ca="1" si="872"/>
        <v>39884.6</v>
      </c>
      <c r="IJ173" s="5">
        <f t="shared" ca="1" si="872"/>
        <v>0</v>
      </c>
      <c r="IK173" s="5">
        <f t="shared" ca="1" si="872"/>
        <v>2805.26</v>
      </c>
      <c r="IL173" s="5">
        <f t="shared" ca="1" si="872"/>
        <v>0</v>
      </c>
      <c r="IM173" s="5">
        <f t="shared" ca="1" si="872"/>
        <v>90621.6</v>
      </c>
      <c r="IN173" s="5">
        <f t="shared" ca="1" si="872"/>
        <v>229701</v>
      </c>
      <c r="IO173" s="5">
        <f t="shared" ca="1" si="872"/>
        <v>0</v>
      </c>
      <c r="IP173" s="5">
        <f t="shared" ca="1" si="872"/>
        <v>0</v>
      </c>
      <c r="IQ173" s="5">
        <f t="shared" ca="1" si="872"/>
        <v>0</v>
      </c>
      <c r="IR173" s="5"/>
      <c r="IS173" s="5">
        <f t="shared" ca="1" si="873"/>
        <v>7229.52</v>
      </c>
      <c r="IT173" s="5">
        <f t="shared" ca="1" si="873"/>
        <v>6488.66</v>
      </c>
      <c r="IU173" s="5">
        <f t="shared" ca="1" si="873"/>
        <v>0</v>
      </c>
      <c r="IV173" s="5">
        <f t="shared" ca="1" si="873"/>
        <v>0</v>
      </c>
      <c r="IW173" s="5">
        <f t="shared" ca="1" si="873"/>
        <v>0</v>
      </c>
      <c r="IX173" s="5">
        <f t="shared" ca="1" si="873"/>
        <v>0</v>
      </c>
      <c r="IY173" s="5">
        <f t="shared" ca="1" si="873"/>
        <v>740.86500000000001</v>
      </c>
      <c r="IZ173" s="5">
        <f t="shared" ca="1" si="873"/>
        <v>0</v>
      </c>
      <c r="JA173" s="5">
        <f t="shared" ca="1" si="873"/>
        <v>0</v>
      </c>
      <c r="JB173" s="5">
        <f t="shared" ca="1" si="873"/>
        <v>0</v>
      </c>
      <c r="JC173" s="5">
        <f t="shared" ca="1" si="873"/>
        <v>0</v>
      </c>
      <c r="JD173" s="5">
        <f t="shared" ca="1" si="873"/>
        <v>0</v>
      </c>
      <c r="JE173" s="5"/>
      <c r="JF173" s="5">
        <f t="shared" ca="1" si="881"/>
        <v>120.559</v>
      </c>
      <c r="JG173" s="5">
        <f t="shared" ca="1" si="881"/>
        <v>19.510300000000001</v>
      </c>
      <c r="JH173" s="5">
        <f t="shared" ca="1" si="881"/>
        <v>36.969200000000001</v>
      </c>
      <c r="JI173" s="5">
        <f t="shared" ca="1" si="881"/>
        <v>19.605399999999999</v>
      </c>
      <c r="JJ173" s="5">
        <f t="shared" ca="1" si="881"/>
        <v>0</v>
      </c>
      <c r="JK173" s="5">
        <f t="shared" ca="1" si="881"/>
        <v>0.87968800000000003</v>
      </c>
      <c r="JL173" s="5">
        <f t="shared" ca="1" si="881"/>
        <v>1.99318</v>
      </c>
      <c r="JM173" s="5">
        <f t="shared" ca="1" si="881"/>
        <v>41.601100000000002</v>
      </c>
      <c r="JN173" s="5"/>
      <c r="JO173" s="20">
        <f t="shared" ca="1" si="834"/>
        <v>39.22988233714603</v>
      </c>
      <c r="JP173" s="20">
        <f t="shared" ca="1" si="835"/>
        <v>12.10195269659393</v>
      </c>
      <c r="JQ173" s="20">
        <f t="shared" ca="1" si="836"/>
        <v>2.6502332297800764</v>
      </c>
      <c r="JR173" s="20">
        <f t="shared" ca="1" si="837"/>
        <v>2.5376065249739868</v>
      </c>
      <c r="JS173" s="20">
        <f t="shared" ca="1" si="838"/>
        <v>0</v>
      </c>
      <c r="JT173" s="20">
        <f t="shared" ca="1" si="839"/>
        <v>0.17848106989285409</v>
      </c>
      <c r="JU173" s="20">
        <f t="shared" ca="1" si="840"/>
        <v>1.3814942995983426</v>
      </c>
      <c r="JV173" s="20">
        <f t="shared" ca="1" si="841"/>
        <v>5.7656830822819503</v>
      </c>
      <c r="JW173" s="20">
        <f t="shared" ca="1" si="842"/>
        <v>14.61443154483309</v>
      </c>
      <c r="JX173" s="20">
        <f t="shared" ca="1" si="843"/>
        <v>0</v>
      </c>
      <c r="JY173" s="20">
        <f t="shared" ca="1" si="844"/>
        <v>0</v>
      </c>
    </row>
    <row r="174" spans="1:285" ht="15" customHeight="1" x14ac:dyDescent="0.25">
      <c r="A174" s="5">
        <f>IF('Old Results'!E154='New Results'!E154,'New Results'!E154,"0")</f>
        <v>53627.8</v>
      </c>
      <c r="B174" s="5">
        <f t="shared" si="750"/>
        <v>300</v>
      </c>
      <c r="C174" s="28">
        <f t="shared" si="748"/>
        <v>153</v>
      </c>
      <c r="D174" s="43">
        <f>'Old Results'!C154</f>
        <v>303316</v>
      </c>
      <c r="E174" s="43">
        <f>'New Results'!C154</f>
        <v>303316</v>
      </c>
      <c r="F174" s="5">
        <f t="shared" ca="1" si="751"/>
        <v>0</v>
      </c>
      <c r="G174" s="5">
        <f t="shared" ca="1" si="752"/>
        <v>0</v>
      </c>
      <c r="H174" s="5">
        <f t="shared" ca="1" si="753"/>
        <v>0</v>
      </c>
      <c r="I174" s="5">
        <f t="shared" ca="1" si="754"/>
        <v>0</v>
      </c>
      <c r="J174" s="5">
        <f t="shared" ca="1" si="755"/>
        <v>0</v>
      </c>
      <c r="K174" s="5">
        <f t="shared" ca="1" si="756"/>
        <v>0</v>
      </c>
      <c r="L174" s="5">
        <f t="shared" ca="1" si="757"/>
        <v>0</v>
      </c>
      <c r="M174" s="5">
        <f t="shared" ca="1" si="758"/>
        <v>0</v>
      </c>
      <c r="N174" s="5">
        <f t="shared" ca="1" si="759"/>
        <v>0</v>
      </c>
      <c r="O174" s="5">
        <f t="shared" ca="1" si="760"/>
        <v>0</v>
      </c>
      <c r="P174" s="5">
        <f t="shared" ca="1" si="761"/>
        <v>0</v>
      </c>
      <c r="Q174" s="5">
        <f t="shared" ca="1" si="761"/>
        <v>0</v>
      </c>
      <c r="R174" s="5">
        <f t="shared" ca="1" si="762"/>
        <v>0</v>
      </c>
      <c r="S174" s="5">
        <f t="shared" ca="1" si="763"/>
        <v>0</v>
      </c>
      <c r="T174" s="5">
        <f t="shared" ca="1" si="764"/>
        <v>0</v>
      </c>
      <c r="U174" s="5">
        <f t="shared" ca="1" si="765"/>
        <v>0</v>
      </c>
      <c r="V174" s="5">
        <f t="shared" ca="1" si="766"/>
        <v>0</v>
      </c>
      <c r="W174" s="5">
        <f t="shared" ca="1" si="767"/>
        <v>0</v>
      </c>
      <c r="X174" s="5">
        <f t="shared" ca="1" si="768"/>
        <v>0</v>
      </c>
      <c r="Y174" s="5">
        <f t="shared" ca="1" si="769"/>
        <v>0</v>
      </c>
      <c r="Z174" s="5">
        <f t="shared" ca="1" si="770"/>
        <v>0</v>
      </c>
      <c r="AA174" s="5">
        <f t="shared" ca="1" si="771"/>
        <v>0</v>
      </c>
      <c r="AB174" s="5">
        <f t="shared" ca="1" si="772"/>
        <v>0</v>
      </c>
      <c r="AC174" s="5">
        <f t="shared" ca="1" si="772"/>
        <v>0</v>
      </c>
      <c r="AD174" s="38">
        <f t="shared" ca="1" si="773"/>
        <v>0</v>
      </c>
      <c r="AE174" s="38">
        <f t="shared" ca="1" si="774"/>
        <v>0</v>
      </c>
      <c r="AF174" s="38">
        <f t="shared" ca="1" si="775"/>
        <v>0</v>
      </c>
      <c r="AG174" s="38">
        <f t="shared" ca="1" si="776"/>
        <v>0</v>
      </c>
      <c r="AH174" s="38">
        <f t="shared" ca="1" si="777"/>
        <v>0</v>
      </c>
      <c r="AI174" s="38">
        <f t="shared" ca="1" si="778"/>
        <v>0</v>
      </c>
      <c r="AJ174" s="38">
        <f t="shared" ca="1" si="779"/>
        <v>0</v>
      </c>
      <c r="AK174" s="38">
        <f t="shared" ca="1" si="780"/>
        <v>0</v>
      </c>
      <c r="AL174" s="34">
        <f t="shared" ca="1" si="781"/>
        <v>38.460666818329294</v>
      </c>
      <c r="AM174" s="34">
        <f t="shared" ca="1" si="782"/>
        <v>38.460666818329294</v>
      </c>
      <c r="AN174" s="25">
        <f t="shared" ca="1" si="783"/>
        <v>0</v>
      </c>
      <c r="AO174" s="35">
        <f t="shared" ca="1" si="784"/>
        <v>124.71599999999999</v>
      </c>
      <c r="AP174" s="35">
        <f t="shared" ca="1" si="785"/>
        <v>124.71599999999999</v>
      </c>
      <c r="AQ174" s="47">
        <f t="shared" ca="1" si="786"/>
        <v>0</v>
      </c>
      <c r="AR174" s="35">
        <f t="shared" ca="1" si="629"/>
        <v>-4.2</v>
      </c>
      <c r="AS174" s="35">
        <f t="shared" ca="1" si="630"/>
        <v>-4.2</v>
      </c>
      <c r="AT174" s="49">
        <f t="shared" ca="1" si="787"/>
        <v>0</v>
      </c>
      <c r="AU174" s="5"/>
      <c r="AV174" s="5">
        <f t="shared" ca="1" si="845"/>
        <v>0</v>
      </c>
      <c r="AW174" s="5">
        <f t="shared" ca="1" si="846"/>
        <v>0</v>
      </c>
      <c r="AX174" s="5">
        <f t="shared" ca="1" si="847"/>
        <v>0</v>
      </c>
      <c r="AY174" s="5">
        <f t="shared" ca="1" si="848"/>
        <v>0</v>
      </c>
      <c r="AZ174" s="5">
        <f t="shared" ca="1" si="849"/>
        <v>0</v>
      </c>
      <c r="BA174" s="5">
        <f t="shared" ca="1" si="850"/>
        <v>0</v>
      </c>
      <c r="BB174" s="5">
        <f t="shared" ca="1" si="851"/>
        <v>0</v>
      </c>
      <c r="BC174" s="5">
        <f t="shared" ca="1" si="852"/>
        <v>0</v>
      </c>
      <c r="BD174" s="5">
        <f t="shared" ca="1" si="853"/>
        <v>0</v>
      </c>
      <c r="BE174" s="5">
        <f t="shared" ca="1" si="854"/>
        <v>0</v>
      </c>
      <c r="BF174" s="5">
        <f t="shared" ca="1" si="855"/>
        <v>0</v>
      </c>
      <c r="BG174" s="5">
        <f t="shared" ca="1" si="856"/>
        <v>0</v>
      </c>
      <c r="BH174" s="5">
        <f t="shared" ca="1" si="788"/>
        <v>0</v>
      </c>
      <c r="BI174" s="5">
        <f t="shared" ca="1" si="789"/>
        <v>0</v>
      </c>
      <c r="BJ174" s="5">
        <f t="shared" ca="1" si="790"/>
        <v>0</v>
      </c>
      <c r="BK174" s="5">
        <f t="shared" ca="1" si="791"/>
        <v>0</v>
      </c>
      <c r="BL174" s="5">
        <f t="shared" ca="1" si="792"/>
        <v>0</v>
      </c>
      <c r="BM174" s="5">
        <f t="shared" ca="1" si="793"/>
        <v>0</v>
      </c>
      <c r="BN174" s="5">
        <f t="shared" ca="1" si="794"/>
        <v>0</v>
      </c>
      <c r="BO174" s="5">
        <f t="shared" ca="1" si="795"/>
        <v>0</v>
      </c>
      <c r="BP174" s="5">
        <f t="shared" ca="1" si="796"/>
        <v>0</v>
      </c>
      <c r="BQ174" s="5">
        <f t="shared" ca="1" si="797"/>
        <v>0</v>
      </c>
      <c r="BR174" s="5">
        <f t="shared" ca="1" si="798"/>
        <v>0</v>
      </c>
      <c r="BS174" s="5">
        <f t="shared" ca="1" si="798"/>
        <v>0</v>
      </c>
      <c r="BT174" s="38">
        <f t="shared" ca="1" si="799"/>
        <v>0</v>
      </c>
      <c r="BU174" s="38">
        <f t="shared" ca="1" si="800"/>
        <v>0</v>
      </c>
      <c r="BV174" s="38">
        <f t="shared" ca="1" si="801"/>
        <v>0</v>
      </c>
      <c r="BW174" s="38">
        <f t="shared" ca="1" si="802"/>
        <v>0</v>
      </c>
      <c r="BX174" s="38">
        <f t="shared" ca="1" si="803"/>
        <v>0</v>
      </c>
      <c r="BY174" s="38">
        <f t="shared" ca="1" si="804"/>
        <v>0</v>
      </c>
      <c r="BZ174" s="38">
        <f t="shared" ca="1" si="805"/>
        <v>0</v>
      </c>
      <c r="CA174" s="20">
        <f t="shared" ca="1" si="806"/>
        <v>0</v>
      </c>
      <c r="CB174" s="34">
        <f t="shared" ca="1" si="857"/>
        <v>39.22988233714603</v>
      </c>
      <c r="CC174" s="34">
        <f t="shared" ca="1" si="858"/>
        <v>39.22988233714603</v>
      </c>
      <c r="CD174" s="25">
        <f t="shared" ca="1" si="807"/>
        <v>0</v>
      </c>
      <c r="CE174" s="35">
        <f t="shared" ca="1" si="808"/>
        <v>120.559</v>
      </c>
      <c r="CF174" s="35">
        <f t="shared" ca="1" si="809"/>
        <v>120.559</v>
      </c>
      <c r="CG174" s="47">
        <f t="shared" ca="1" si="810"/>
        <v>0</v>
      </c>
      <c r="CJ174" s="5">
        <f t="shared" ca="1" si="874"/>
        <v>92</v>
      </c>
      <c r="CK174" s="5">
        <f t="shared" ca="1" si="875"/>
        <v>79</v>
      </c>
      <c r="CL174" s="66">
        <f t="shared" ca="1" si="811"/>
        <v>0.14130434782608692</v>
      </c>
      <c r="CO174" s="5">
        <f t="shared" ca="1" si="876"/>
        <v>416779</v>
      </c>
      <c r="CP174" s="5">
        <f t="shared" ca="1" si="876"/>
        <v>37.058500000000002</v>
      </c>
      <c r="CQ174" s="5">
        <f t="shared" ca="1" si="876"/>
        <v>46574.9</v>
      </c>
      <c r="CR174" s="5">
        <f t="shared" ca="1" si="876"/>
        <v>27635.1</v>
      </c>
      <c r="CS174" s="5">
        <f t="shared" ca="1" si="876"/>
        <v>0</v>
      </c>
      <c r="CT174" s="5">
        <f t="shared" ca="1" si="876"/>
        <v>4084.38</v>
      </c>
      <c r="CU174" s="5">
        <f t="shared" ca="1" si="876"/>
        <v>0</v>
      </c>
      <c r="CV174" s="5">
        <f t="shared" ca="1" si="876"/>
        <v>108746</v>
      </c>
      <c r="CW174" s="5">
        <f t="shared" ca="1" si="876"/>
        <v>229701</v>
      </c>
      <c r="CX174" s="5">
        <f t="shared" ca="1" si="876"/>
        <v>0</v>
      </c>
      <c r="CY174" s="5">
        <f t="shared" ca="1" si="876"/>
        <v>0</v>
      </c>
      <c r="CZ174" s="5">
        <f t="shared" ca="1" si="876"/>
        <v>0</v>
      </c>
      <c r="DA174" s="5"/>
      <c r="DB174" s="5">
        <f t="shared" ca="1" si="877"/>
        <v>6405.11</v>
      </c>
      <c r="DC174" s="5">
        <f t="shared" ca="1" si="877"/>
        <v>5695.63</v>
      </c>
      <c r="DD174" s="5">
        <f t="shared" ca="1" si="877"/>
        <v>0</v>
      </c>
      <c r="DE174" s="5">
        <f t="shared" ca="1" si="877"/>
        <v>0</v>
      </c>
      <c r="DF174" s="5">
        <f t="shared" ca="1" si="877"/>
        <v>0</v>
      </c>
      <c r="DG174" s="5">
        <f t="shared" ca="1" si="877"/>
        <v>0</v>
      </c>
      <c r="DH174" s="5">
        <f t="shared" ca="1" si="877"/>
        <v>709.48599999999999</v>
      </c>
      <c r="DI174" s="5">
        <f t="shared" ca="1" si="877"/>
        <v>0</v>
      </c>
      <c r="DJ174" s="5">
        <f t="shared" ca="1" si="877"/>
        <v>0</v>
      </c>
      <c r="DK174" s="5">
        <f t="shared" ca="1" si="877"/>
        <v>0</v>
      </c>
      <c r="DL174" s="5">
        <f t="shared" ca="1" si="877"/>
        <v>0</v>
      </c>
      <c r="DM174" s="5">
        <f t="shared" ca="1" si="877"/>
        <v>0</v>
      </c>
      <c r="DN174" s="5"/>
      <c r="DO174" s="5">
        <f t="shared" ca="1" si="882"/>
        <v>124.71599999999999</v>
      </c>
      <c r="DP174" s="5">
        <f t="shared" ca="1" si="882"/>
        <v>17.16</v>
      </c>
      <c r="DQ174" s="5">
        <f t="shared" ca="1" si="882"/>
        <v>40.696100000000001</v>
      </c>
      <c r="DR174" s="5">
        <f t="shared" ca="1" si="882"/>
        <v>13.7477</v>
      </c>
      <c r="DS174" s="5">
        <f t="shared" ca="1" si="882"/>
        <v>0</v>
      </c>
      <c r="DT174" s="5">
        <f t="shared" ca="1" si="882"/>
        <v>1.2814300000000001</v>
      </c>
      <c r="DU174" s="5">
        <f t="shared" ca="1" si="882"/>
        <v>1.90907</v>
      </c>
      <c r="DV174" s="5">
        <f t="shared" ca="1" si="882"/>
        <v>49.921399999999998</v>
      </c>
      <c r="DW174" s="5"/>
      <c r="DX174" s="20">
        <f t="shared" ca="1" si="812"/>
        <v>38.460666818329294</v>
      </c>
      <c r="DY174" s="20">
        <f t="shared" ca="1" si="813"/>
        <v>10.623024692454287</v>
      </c>
      <c r="DZ174" s="20">
        <f t="shared" ca="1" si="814"/>
        <v>2.9632682824952727</v>
      </c>
      <c r="EA174" s="20">
        <f t="shared" ca="1" si="815"/>
        <v>1.7582477968516326</v>
      </c>
      <c r="EB174" s="20">
        <f t="shared" ca="1" si="816"/>
        <v>0</v>
      </c>
      <c r="EC174" s="20">
        <f t="shared" ca="1" si="817"/>
        <v>0.25986343948474483</v>
      </c>
      <c r="ED174" s="20">
        <f t="shared" ca="1" si="818"/>
        <v>1.3229817370841244</v>
      </c>
      <c r="EE174" s="20">
        <f t="shared" ca="1" si="819"/>
        <v>6.918824788635745</v>
      </c>
      <c r="EF174" s="20">
        <f t="shared" ca="1" si="820"/>
        <v>14.61443154483309</v>
      </c>
      <c r="EG174" s="20">
        <f t="shared" ca="1" si="821"/>
        <v>0</v>
      </c>
      <c r="EH174" s="20">
        <f t="shared" ca="1" si="822"/>
        <v>0</v>
      </c>
      <c r="EI174" s="5"/>
      <c r="EJ174" s="5"/>
      <c r="EK174" s="5"/>
      <c r="EL174" s="5">
        <f t="shared" ca="1" si="859"/>
        <v>416779</v>
      </c>
      <c r="EM174" s="5">
        <f t="shared" ca="1" si="859"/>
        <v>37.058500000000002</v>
      </c>
      <c r="EN174" s="5">
        <f t="shared" ca="1" si="859"/>
        <v>46574.9</v>
      </c>
      <c r="EO174" s="5">
        <f t="shared" ca="1" si="859"/>
        <v>27635.1</v>
      </c>
      <c r="EP174" s="5">
        <f t="shared" ca="1" si="859"/>
        <v>0</v>
      </c>
      <c r="EQ174" s="5">
        <f t="shared" ca="1" si="859"/>
        <v>4084.38</v>
      </c>
      <c r="ER174" s="5">
        <f t="shared" ca="1" si="859"/>
        <v>0</v>
      </c>
      <c r="ES174" s="5">
        <f t="shared" ca="1" si="859"/>
        <v>108746</v>
      </c>
      <c r="ET174" s="5">
        <f t="shared" ca="1" si="859"/>
        <v>229701</v>
      </c>
      <c r="EU174" s="5">
        <f t="shared" ca="1" si="859"/>
        <v>0</v>
      </c>
      <c r="EV174" s="5">
        <f t="shared" ca="1" si="859"/>
        <v>0</v>
      </c>
      <c r="EW174" s="5">
        <f t="shared" ca="1" si="859"/>
        <v>0</v>
      </c>
      <c r="EX174" s="5"/>
      <c r="EY174" s="5">
        <f t="shared" ca="1" si="860"/>
        <v>6405.11</v>
      </c>
      <c r="EZ174" s="5">
        <f t="shared" ca="1" si="860"/>
        <v>5695.63</v>
      </c>
      <c r="FA174" s="5">
        <f t="shared" ca="1" si="860"/>
        <v>0</v>
      </c>
      <c r="FB174" s="5">
        <f t="shared" ca="1" si="860"/>
        <v>0</v>
      </c>
      <c r="FC174" s="5">
        <f t="shared" ca="1" si="860"/>
        <v>0</v>
      </c>
      <c r="FD174" s="5">
        <f t="shared" ca="1" si="860"/>
        <v>0</v>
      </c>
      <c r="FE174" s="5">
        <f t="shared" ca="1" si="860"/>
        <v>709.48599999999999</v>
      </c>
      <c r="FF174" s="5">
        <f t="shared" ca="1" si="860"/>
        <v>0</v>
      </c>
      <c r="FG174" s="5">
        <f t="shared" ca="1" si="860"/>
        <v>0</v>
      </c>
      <c r="FH174" s="5">
        <f t="shared" ca="1" si="860"/>
        <v>0</v>
      </c>
      <c r="FI174" s="5">
        <f t="shared" ca="1" si="860"/>
        <v>0</v>
      </c>
      <c r="FJ174" s="5">
        <f t="shared" ca="1" si="860"/>
        <v>0</v>
      </c>
      <c r="FK174" s="5"/>
      <c r="FL174" s="5">
        <f t="shared" ca="1" si="878"/>
        <v>124.71599999999999</v>
      </c>
      <c r="FM174" s="5">
        <f t="shared" ca="1" si="878"/>
        <v>17.16</v>
      </c>
      <c r="FN174" s="5">
        <f t="shared" ca="1" si="878"/>
        <v>40.696100000000001</v>
      </c>
      <c r="FO174" s="5">
        <f t="shared" ca="1" si="878"/>
        <v>13.7477</v>
      </c>
      <c r="FP174" s="5">
        <f t="shared" ca="1" si="878"/>
        <v>0</v>
      </c>
      <c r="FQ174" s="5">
        <f t="shared" ca="1" si="878"/>
        <v>1.2814300000000001</v>
      </c>
      <c r="FR174" s="5">
        <f t="shared" ca="1" si="878"/>
        <v>1.90907</v>
      </c>
      <c r="FS174" s="5">
        <f t="shared" ca="1" si="878"/>
        <v>49.921399999999998</v>
      </c>
      <c r="FT174" s="5"/>
      <c r="FU174" s="20">
        <f t="shared" ca="1" si="823"/>
        <v>38.460666818329294</v>
      </c>
      <c r="FV174" s="20">
        <f t="shared" ca="1" si="824"/>
        <v>10.623024692454287</v>
      </c>
      <c r="FW174" s="20">
        <f t="shared" ca="1" si="825"/>
        <v>2.9632682824952727</v>
      </c>
      <c r="FX174" s="20">
        <f t="shared" ca="1" si="826"/>
        <v>1.7582477968516326</v>
      </c>
      <c r="FY174" s="20">
        <f t="shared" ca="1" si="827"/>
        <v>0</v>
      </c>
      <c r="FZ174" s="20">
        <f t="shared" ca="1" si="828"/>
        <v>0.25986343948474483</v>
      </c>
      <c r="GA174" s="20">
        <f t="shared" ca="1" si="829"/>
        <v>1.3229817370841244</v>
      </c>
      <c r="GB174" s="20">
        <f t="shared" ca="1" si="830"/>
        <v>6.918824788635745</v>
      </c>
      <c r="GC174" s="20">
        <f t="shared" ca="1" si="831"/>
        <v>14.61443154483309</v>
      </c>
      <c r="GD174" s="20">
        <f t="shared" ca="1" si="832"/>
        <v>0</v>
      </c>
      <c r="GE174" s="20">
        <f t="shared" ca="1" si="833"/>
        <v>0</v>
      </c>
      <c r="GF174" s="5"/>
      <c r="GG174" s="5"/>
      <c r="GH174" s="5"/>
      <c r="GI174" s="5">
        <f t="shared" ca="1" si="879"/>
        <v>404707</v>
      </c>
      <c r="GJ174" s="5">
        <f t="shared" ca="1" si="879"/>
        <v>39.595199999999998</v>
      </c>
      <c r="GK174" s="5">
        <f t="shared" ca="1" si="879"/>
        <v>41654.800000000003</v>
      </c>
      <c r="GL174" s="5">
        <f t="shared" ca="1" si="879"/>
        <v>39884.6</v>
      </c>
      <c r="GM174" s="5">
        <f t="shared" ca="1" si="879"/>
        <v>0</v>
      </c>
      <c r="GN174" s="5">
        <f t="shared" ca="1" si="879"/>
        <v>2805.26</v>
      </c>
      <c r="GO174" s="5">
        <f t="shared" ca="1" si="879"/>
        <v>0</v>
      </c>
      <c r="GP174" s="5">
        <f t="shared" ca="1" si="879"/>
        <v>90621.6</v>
      </c>
      <c r="GQ174" s="5">
        <f t="shared" ca="1" si="879"/>
        <v>229701</v>
      </c>
      <c r="GR174" s="5">
        <f t="shared" ca="1" si="879"/>
        <v>0</v>
      </c>
      <c r="GS174" s="5">
        <f t="shared" ca="1" si="879"/>
        <v>0</v>
      </c>
      <c r="GT174" s="5">
        <f t="shared" ca="1" si="879"/>
        <v>0</v>
      </c>
      <c r="GU174" s="5"/>
      <c r="GV174" s="5">
        <f t="shared" ca="1" si="880"/>
        <v>7229.52</v>
      </c>
      <c r="GW174" s="5">
        <f t="shared" ca="1" si="880"/>
        <v>6488.66</v>
      </c>
      <c r="GX174" s="5">
        <f t="shared" ca="1" si="880"/>
        <v>0</v>
      </c>
      <c r="GY174" s="5">
        <f t="shared" ca="1" si="880"/>
        <v>0</v>
      </c>
      <c r="GZ174" s="5">
        <f t="shared" ca="1" si="880"/>
        <v>0</v>
      </c>
      <c r="HA174" s="5">
        <f t="shared" ca="1" si="880"/>
        <v>0</v>
      </c>
      <c r="HB174" s="5">
        <f t="shared" ca="1" si="880"/>
        <v>740.86500000000001</v>
      </c>
      <c r="HC174" s="5">
        <f t="shared" ca="1" si="880"/>
        <v>0</v>
      </c>
      <c r="HD174" s="5">
        <f t="shared" ca="1" si="880"/>
        <v>0</v>
      </c>
      <c r="HE174" s="5">
        <f t="shared" ca="1" si="880"/>
        <v>0</v>
      </c>
      <c r="HF174" s="5">
        <f t="shared" ca="1" si="880"/>
        <v>0</v>
      </c>
      <c r="HG174" s="5">
        <f t="shared" ca="1" si="880"/>
        <v>0</v>
      </c>
      <c r="HH174" s="5"/>
      <c r="HI174" s="5">
        <f t="shared" ca="1" si="883"/>
        <v>120.559</v>
      </c>
      <c r="HJ174" s="5">
        <f t="shared" ca="1" si="883"/>
        <v>19.510300000000001</v>
      </c>
      <c r="HK174" s="5">
        <f t="shared" ca="1" si="883"/>
        <v>36.969200000000001</v>
      </c>
      <c r="HL174" s="5">
        <f t="shared" ca="1" si="883"/>
        <v>19.605399999999999</v>
      </c>
      <c r="HM174" s="5">
        <f t="shared" ca="1" si="883"/>
        <v>0</v>
      </c>
      <c r="HN174" s="5">
        <f t="shared" ca="1" si="883"/>
        <v>0.87968800000000003</v>
      </c>
      <c r="HO174" s="5">
        <f t="shared" ca="1" si="883"/>
        <v>1.99318</v>
      </c>
      <c r="HP174" s="5">
        <f t="shared" ca="1" si="883"/>
        <v>41.601100000000002</v>
      </c>
      <c r="HQ174" s="5"/>
      <c r="HR174" s="20">
        <f t="shared" ca="1" si="861"/>
        <v>39.22988233714603</v>
      </c>
      <c r="HS174" s="20">
        <f t="shared" ca="1" si="862"/>
        <v>12.10195269659393</v>
      </c>
      <c r="HT174" s="20">
        <f t="shared" ca="1" si="863"/>
        <v>2.6502332297800764</v>
      </c>
      <c r="HU174" s="20">
        <f t="shared" ca="1" si="864"/>
        <v>2.5376065249739868</v>
      </c>
      <c r="HV174" s="20">
        <f t="shared" ca="1" si="865"/>
        <v>0</v>
      </c>
      <c r="HW174" s="20">
        <f t="shared" ca="1" si="866"/>
        <v>0.17848106989285409</v>
      </c>
      <c r="HX174" s="20">
        <f t="shared" ca="1" si="867"/>
        <v>1.3814942995983426</v>
      </c>
      <c r="HY174" s="20">
        <f t="shared" ca="1" si="868"/>
        <v>5.7656830822819503</v>
      </c>
      <c r="HZ174" s="20">
        <f t="shared" ca="1" si="869"/>
        <v>14.61443154483309</v>
      </c>
      <c r="IA174" s="20">
        <f t="shared" ca="1" si="870"/>
        <v>0</v>
      </c>
      <c r="IB174" s="20">
        <f t="shared" ca="1" si="871"/>
        <v>0</v>
      </c>
      <c r="IC174" s="5"/>
      <c r="ID174" s="5"/>
      <c r="IE174" s="5"/>
      <c r="IF174" s="5">
        <f t="shared" ca="1" si="872"/>
        <v>404707</v>
      </c>
      <c r="IG174" s="5">
        <f t="shared" ca="1" si="872"/>
        <v>39.595199999999998</v>
      </c>
      <c r="IH174" s="5">
        <f t="shared" ca="1" si="872"/>
        <v>41654.800000000003</v>
      </c>
      <c r="II174" s="5">
        <f t="shared" ca="1" si="872"/>
        <v>39884.6</v>
      </c>
      <c r="IJ174" s="5">
        <f t="shared" ca="1" si="872"/>
        <v>0</v>
      </c>
      <c r="IK174" s="5">
        <f t="shared" ca="1" si="872"/>
        <v>2805.26</v>
      </c>
      <c r="IL174" s="5">
        <f t="shared" ca="1" si="872"/>
        <v>0</v>
      </c>
      <c r="IM174" s="5">
        <f t="shared" ca="1" si="872"/>
        <v>90621.6</v>
      </c>
      <c r="IN174" s="5">
        <f t="shared" ca="1" si="872"/>
        <v>229701</v>
      </c>
      <c r="IO174" s="5">
        <f t="shared" ca="1" si="872"/>
        <v>0</v>
      </c>
      <c r="IP174" s="5">
        <f t="shared" ca="1" si="872"/>
        <v>0</v>
      </c>
      <c r="IQ174" s="5">
        <f t="shared" ca="1" si="872"/>
        <v>0</v>
      </c>
      <c r="IR174" s="5"/>
      <c r="IS174" s="5">
        <f t="shared" ca="1" si="873"/>
        <v>7229.52</v>
      </c>
      <c r="IT174" s="5">
        <f t="shared" ca="1" si="873"/>
        <v>6488.66</v>
      </c>
      <c r="IU174" s="5">
        <f t="shared" ca="1" si="873"/>
        <v>0</v>
      </c>
      <c r="IV174" s="5">
        <f t="shared" ca="1" si="873"/>
        <v>0</v>
      </c>
      <c r="IW174" s="5">
        <f t="shared" ca="1" si="873"/>
        <v>0</v>
      </c>
      <c r="IX174" s="5">
        <f t="shared" ca="1" si="873"/>
        <v>0</v>
      </c>
      <c r="IY174" s="5">
        <f t="shared" ca="1" si="873"/>
        <v>740.86500000000001</v>
      </c>
      <c r="IZ174" s="5">
        <f t="shared" ca="1" si="873"/>
        <v>0</v>
      </c>
      <c r="JA174" s="5">
        <f t="shared" ca="1" si="873"/>
        <v>0</v>
      </c>
      <c r="JB174" s="5">
        <f t="shared" ca="1" si="873"/>
        <v>0</v>
      </c>
      <c r="JC174" s="5">
        <f t="shared" ca="1" si="873"/>
        <v>0</v>
      </c>
      <c r="JD174" s="5">
        <f t="shared" ca="1" si="873"/>
        <v>0</v>
      </c>
      <c r="JE174" s="5"/>
      <c r="JF174" s="5">
        <f t="shared" ca="1" si="881"/>
        <v>120.559</v>
      </c>
      <c r="JG174" s="5">
        <f t="shared" ca="1" si="881"/>
        <v>19.510300000000001</v>
      </c>
      <c r="JH174" s="5">
        <f t="shared" ca="1" si="881"/>
        <v>36.969200000000001</v>
      </c>
      <c r="JI174" s="5">
        <f t="shared" ca="1" si="881"/>
        <v>19.605399999999999</v>
      </c>
      <c r="JJ174" s="5">
        <f t="shared" ca="1" si="881"/>
        <v>0</v>
      </c>
      <c r="JK174" s="5">
        <f t="shared" ca="1" si="881"/>
        <v>0.87968800000000003</v>
      </c>
      <c r="JL174" s="5">
        <f t="shared" ca="1" si="881"/>
        <v>1.99318</v>
      </c>
      <c r="JM174" s="5">
        <f t="shared" ca="1" si="881"/>
        <v>41.601100000000002</v>
      </c>
      <c r="JN174" s="5"/>
      <c r="JO174" s="20">
        <f t="shared" ca="1" si="834"/>
        <v>39.22988233714603</v>
      </c>
      <c r="JP174" s="20">
        <f t="shared" ca="1" si="835"/>
        <v>12.10195269659393</v>
      </c>
      <c r="JQ174" s="20">
        <f t="shared" ca="1" si="836"/>
        <v>2.6502332297800764</v>
      </c>
      <c r="JR174" s="20">
        <f t="shared" ca="1" si="837"/>
        <v>2.5376065249739868</v>
      </c>
      <c r="JS174" s="20">
        <f t="shared" ca="1" si="838"/>
        <v>0</v>
      </c>
      <c r="JT174" s="20">
        <f t="shared" ca="1" si="839"/>
        <v>0.17848106989285409</v>
      </c>
      <c r="JU174" s="20">
        <f t="shared" ca="1" si="840"/>
        <v>1.3814942995983426</v>
      </c>
      <c r="JV174" s="20">
        <f t="shared" ca="1" si="841"/>
        <v>5.7656830822819503</v>
      </c>
      <c r="JW174" s="20">
        <f t="shared" ca="1" si="842"/>
        <v>14.61443154483309</v>
      </c>
      <c r="JX174" s="20">
        <f t="shared" ca="1" si="843"/>
        <v>0</v>
      </c>
      <c r="JY174" s="20">
        <f t="shared" ca="1" si="844"/>
        <v>0</v>
      </c>
    </row>
    <row r="175" spans="1:285" ht="15" customHeight="1" x14ac:dyDescent="0.25">
      <c r="A175" s="5">
        <f>IF('Old Results'!E155='New Results'!E155,'New Results'!E155,"0")</f>
        <v>53627.8</v>
      </c>
      <c r="B175" s="5">
        <f t="shared" si="750"/>
        <v>300</v>
      </c>
      <c r="C175" s="28">
        <f t="shared" si="748"/>
        <v>154</v>
      </c>
      <c r="D175" s="43">
        <f>'Old Results'!C155</f>
        <v>303406</v>
      </c>
      <c r="E175" s="43">
        <f>'New Results'!C155</f>
        <v>303406</v>
      </c>
      <c r="F175" s="5">
        <f t="shared" ca="1" si="751"/>
        <v>0</v>
      </c>
      <c r="G175" s="5">
        <f t="shared" ca="1" si="752"/>
        <v>0</v>
      </c>
      <c r="H175" s="5">
        <f t="shared" ca="1" si="753"/>
        <v>0</v>
      </c>
      <c r="I175" s="5">
        <f t="shared" ca="1" si="754"/>
        <v>0</v>
      </c>
      <c r="J175" s="5">
        <f t="shared" ca="1" si="755"/>
        <v>0</v>
      </c>
      <c r="K175" s="5">
        <f t="shared" ca="1" si="756"/>
        <v>0</v>
      </c>
      <c r="L175" s="5">
        <f t="shared" ca="1" si="757"/>
        <v>0</v>
      </c>
      <c r="M175" s="5">
        <f t="shared" ca="1" si="758"/>
        <v>0</v>
      </c>
      <c r="N175" s="5">
        <f t="shared" ca="1" si="759"/>
        <v>0</v>
      </c>
      <c r="O175" s="5">
        <f t="shared" ca="1" si="760"/>
        <v>0</v>
      </c>
      <c r="P175" s="5">
        <f t="shared" ca="1" si="761"/>
        <v>0</v>
      </c>
      <c r="Q175" s="5">
        <f t="shared" ca="1" si="761"/>
        <v>0</v>
      </c>
      <c r="R175" s="5">
        <f t="shared" ca="1" si="762"/>
        <v>0</v>
      </c>
      <c r="S175" s="5">
        <f t="shared" ca="1" si="763"/>
        <v>0</v>
      </c>
      <c r="T175" s="5">
        <f t="shared" ca="1" si="764"/>
        <v>0</v>
      </c>
      <c r="U175" s="5">
        <f t="shared" ca="1" si="765"/>
        <v>0</v>
      </c>
      <c r="V175" s="5">
        <f t="shared" ca="1" si="766"/>
        <v>0</v>
      </c>
      <c r="W175" s="5">
        <f t="shared" ca="1" si="767"/>
        <v>0</v>
      </c>
      <c r="X175" s="5">
        <f t="shared" ca="1" si="768"/>
        <v>0</v>
      </c>
      <c r="Y175" s="5">
        <f t="shared" ca="1" si="769"/>
        <v>0</v>
      </c>
      <c r="Z175" s="5">
        <f t="shared" ca="1" si="770"/>
        <v>0</v>
      </c>
      <c r="AA175" s="5">
        <f t="shared" ca="1" si="771"/>
        <v>0</v>
      </c>
      <c r="AB175" s="5">
        <f t="shared" ca="1" si="772"/>
        <v>0</v>
      </c>
      <c r="AC175" s="5">
        <f t="shared" ca="1" si="772"/>
        <v>0</v>
      </c>
      <c r="AD175" s="38">
        <f t="shared" ca="1" si="773"/>
        <v>0</v>
      </c>
      <c r="AE175" s="38">
        <f t="shared" ca="1" si="774"/>
        <v>0</v>
      </c>
      <c r="AF175" s="38">
        <f t="shared" ca="1" si="775"/>
        <v>0</v>
      </c>
      <c r="AG175" s="38">
        <f t="shared" ca="1" si="776"/>
        <v>0</v>
      </c>
      <c r="AH175" s="38">
        <f t="shared" ca="1" si="777"/>
        <v>0</v>
      </c>
      <c r="AI175" s="38">
        <f t="shared" ca="1" si="778"/>
        <v>0</v>
      </c>
      <c r="AJ175" s="38">
        <f t="shared" ca="1" si="779"/>
        <v>0</v>
      </c>
      <c r="AK175" s="38">
        <f t="shared" ca="1" si="780"/>
        <v>0</v>
      </c>
      <c r="AL175" s="34">
        <f t="shared" ca="1" si="781"/>
        <v>29.517947258697912</v>
      </c>
      <c r="AM175" s="34">
        <f t="shared" ca="1" si="782"/>
        <v>29.517947258697912</v>
      </c>
      <c r="AN175" s="25">
        <f t="shared" ca="1" si="783"/>
        <v>0</v>
      </c>
      <c r="AO175" s="35">
        <f t="shared" ca="1" si="784"/>
        <v>104.929</v>
      </c>
      <c r="AP175" s="35">
        <f t="shared" ca="1" si="785"/>
        <v>104.929</v>
      </c>
      <c r="AQ175" s="47">
        <f t="shared" ca="1" si="786"/>
        <v>0</v>
      </c>
      <c r="AR175" s="35">
        <f t="shared" ca="1" si="629"/>
        <v>14</v>
      </c>
      <c r="AS175" s="35">
        <f t="shared" ca="1" si="630"/>
        <v>14</v>
      </c>
      <c r="AT175" s="49">
        <f t="shared" ca="1" si="787"/>
        <v>0</v>
      </c>
      <c r="AU175" s="5"/>
      <c r="AV175" s="5">
        <f t="shared" ca="1" si="845"/>
        <v>0</v>
      </c>
      <c r="AW175" s="5">
        <f t="shared" ca="1" si="846"/>
        <v>0</v>
      </c>
      <c r="AX175" s="5">
        <f t="shared" ca="1" si="847"/>
        <v>0</v>
      </c>
      <c r="AY175" s="5">
        <f t="shared" ca="1" si="848"/>
        <v>0</v>
      </c>
      <c r="AZ175" s="5">
        <f t="shared" ca="1" si="849"/>
        <v>0</v>
      </c>
      <c r="BA175" s="5">
        <f t="shared" ca="1" si="850"/>
        <v>0</v>
      </c>
      <c r="BB175" s="5">
        <f t="shared" ca="1" si="851"/>
        <v>0</v>
      </c>
      <c r="BC175" s="5">
        <f t="shared" ca="1" si="852"/>
        <v>0</v>
      </c>
      <c r="BD175" s="5">
        <f t="shared" ca="1" si="853"/>
        <v>0</v>
      </c>
      <c r="BE175" s="5">
        <f t="shared" ca="1" si="854"/>
        <v>0</v>
      </c>
      <c r="BF175" s="5">
        <f t="shared" ca="1" si="855"/>
        <v>0</v>
      </c>
      <c r="BG175" s="5">
        <f t="shared" ca="1" si="856"/>
        <v>0</v>
      </c>
      <c r="BH175" s="5">
        <f t="shared" ca="1" si="788"/>
        <v>0</v>
      </c>
      <c r="BI175" s="5">
        <f t="shared" ca="1" si="789"/>
        <v>0</v>
      </c>
      <c r="BJ175" s="5">
        <f t="shared" ca="1" si="790"/>
        <v>0</v>
      </c>
      <c r="BK175" s="5">
        <f t="shared" ca="1" si="791"/>
        <v>0</v>
      </c>
      <c r="BL175" s="5">
        <f t="shared" ca="1" si="792"/>
        <v>0</v>
      </c>
      <c r="BM175" s="5">
        <f t="shared" ca="1" si="793"/>
        <v>0</v>
      </c>
      <c r="BN175" s="5">
        <f t="shared" ca="1" si="794"/>
        <v>0</v>
      </c>
      <c r="BO175" s="5">
        <f t="shared" ca="1" si="795"/>
        <v>0</v>
      </c>
      <c r="BP175" s="5">
        <f t="shared" ca="1" si="796"/>
        <v>0</v>
      </c>
      <c r="BQ175" s="5">
        <f t="shared" ca="1" si="797"/>
        <v>0</v>
      </c>
      <c r="BR175" s="5">
        <f t="shared" ca="1" si="798"/>
        <v>0</v>
      </c>
      <c r="BS175" s="5">
        <f t="shared" ca="1" si="798"/>
        <v>0</v>
      </c>
      <c r="BT175" s="38">
        <f t="shared" ca="1" si="799"/>
        <v>0</v>
      </c>
      <c r="BU175" s="38">
        <f t="shared" ca="1" si="800"/>
        <v>0</v>
      </c>
      <c r="BV175" s="38">
        <f t="shared" ca="1" si="801"/>
        <v>0</v>
      </c>
      <c r="BW175" s="38">
        <f t="shared" ca="1" si="802"/>
        <v>0</v>
      </c>
      <c r="BX175" s="38">
        <f t="shared" ca="1" si="803"/>
        <v>0</v>
      </c>
      <c r="BY175" s="38">
        <f t="shared" ca="1" si="804"/>
        <v>0</v>
      </c>
      <c r="BZ175" s="38">
        <f t="shared" ca="1" si="805"/>
        <v>0</v>
      </c>
      <c r="CA175" s="20">
        <f t="shared" ca="1" si="806"/>
        <v>0</v>
      </c>
      <c r="CB175" s="34">
        <f t="shared" ca="1" si="857"/>
        <v>31.998963821003283</v>
      </c>
      <c r="CC175" s="34">
        <f t="shared" ca="1" si="858"/>
        <v>31.998963821003283</v>
      </c>
      <c r="CD175" s="25">
        <f t="shared" ca="1" si="807"/>
        <v>0</v>
      </c>
      <c r="CE175" s="35">
        <f t="shared" ca="1" si="808"/>
        <v>118.97199999999999</v>
      </c>
      <c r="CF175" s="35">
        <f t="shared" ca="1" si="809"/>
        <v>118.97199999999999</v>
      </c>
      <c r="CG175" s="47">
        <f t="shared" ca="1" si="810"/>
        <v>0</v>
      </c>
      <c r="CJ175" s="5">
        <f t="shared" ca="1" si="874"/>
        <v>77</v>
      </c>
      <c r="CK175" s="5">
        <f t="shared" ca="1" si="875"/>
        <v>67</v>
      </c>
      <c r="CL175" s="66">
        <f t="shared" ca="1" si="811"/>
        <v>0.12987012987012991</v>
      </c>
      <c r="CO175" s="5">
        <f t="shared" ca="1" si="876"/>
        <v>406181</v>
      </c>
      <c r="CP175" s="5">
        <f t="shared" ca="1" si="876"/>
        <v>8.8610100000000003</v>
      </c>
      <c r="CQ175" s="5">
        <f t="shared" ca="1" si="876"/>
        <v>79822.3</v>
      </c>
      <c r="CR175" s="5">
        <f t="shared" ca="1" si="876"/>
        <v>22375.9</v>
      </c>
      <c r="CS175" s="5">
        <f t="shared" ca="1" si="876"/>
        <v>0</v>
      </c>
      <c r="CT175" s="5">
        <f t="shared" ca="1" si="876"/>
        <v>1775.58</v>
      </c>
      <c r="CU175" s="5">
        <f t="shared" ca="1" si="876"/>
        <v>0</v>
      </c>
      <c r="CV175" s="5">
        <f t="shared" ca="1" si="876"/>
        <v>72497.3</v>
      </c>
      <c r="CW175" s="5">
        <f t="shared" ca="1" si="876"/>
        <v>229701</v>
      </c>
      <c r="CX175" s="5">
        <f t="shared" ca="1" si="876"/>
        <v>0</v>
      </c>
      <c r="CY175" s="5">
        <f t="shared" ca="1" si="876"/>
        <v>0</v>
      </c>
      <c r="CZ175" s="5">
        <f t="shared" ca="1" si="876"/>
        <v>0</v>
      </c>
      <c r="DA175" s="5"/>
      <c r="DB175" s="5">
        <f t="shared" ca="1" si="877"/>
        <v>1970.93</v>
      </c>
      <c r="DC175" s="5">
        <f t="shared" ca="1" si="877"/>
        <v>1361.88</v>
      </c>
      <c r="DD175" s="5">
        <f t="shared" ca="1" si="877"/>
        <v>0</v>
      </c>
      <c r="DE175" s="5">
        <f t="shared" ca="1" si="877"/>
        <v>0</v>
      </c>
      <c r="DF175" s="5">
        <f t="shared" ca="1" si="877"/>
        <v>0</v>
      </c>
      <c r="DG175" s="5">
        <f t="shared" ca="1" si="877"/>
        <v>0</v>
      </c>
      <c r="DH175" s="5">
        <f t="shared" ca="1" si="877"/>
        <v>609.04499999999996</v>
      </c>
      <c r="DI175" s="5">
        <f t="shared" ca="1" si="877"/>
        <v>0</v>
      </c>
      <c r="DJ175" s="5">
        <f t="shared" ca="1" si="877"/>
        <v>0</v>
      </c>
      <c r="DK175" s="5">
        <f t="shared" ca="1" si="877"/>
        <v>0</v>
      </c>
      <c r="DL175" s="5">
        <f t="shared" ca="1" si="877"/>
        <v>0</v>
      </c>
      <c r="DM175" s="5">
        <f t="shared" ca="1" si="877"/>
        <v>0</v>
      </c>
      <c r="DN175" s="5"/>
      <c r="DO175" s="5">
        <f t="shared" ca="1" si="882"/>
        <v>104.929</v>
      </c>
      <c r="DP175" s="5">
        <f t="shared" ca="1" si="882"/>
        <v>4.1664099999999999</v>
      </c>
      <c r="DQ175" s="5">
        <f t="shared" ca="1" si="882"/>
        <v>54.208500000000001</v>
      </c>
      <c r="DR175" s="5">
        <f t="shared" ca="1" si="882"/>
        <v>10.7103</v>
      </c>
      <c r="DS175" s="5">
        <f t="shared" ca="1" si="882"/>
        <v>0</v>
      </c>
      <c r="DT175" s="5">
        <f t="shared" ca="1" si="882"/>
        <v>0.56095300000000003</v>
      </c>
      <c r="DU175" s="5">
        <f t="shared" ca="1" si="882"/>
        <v>1.6341699999999999</v>
      </c>
      <c r="DV175" s="5">
        <f t="shared" ca="1" si="882"/>
        <v>33.649000000000001</v>
      </c>
      <c r="DW175" s="5"/>
      <c r="DX175" s="20">
        <f t="shared" ca="1" si="812"/>
        <v>29.517947258697912</v>
      </c>
      <c r="DY175" s="20">
        <f t="shared" ca="1" si="813"/>
        <v>2.5400675352358295</v>
      </c>
      <c r="DZ175" s="20">
        <f t="shared" ca="1" si="814"/>
        <v>5.0785914693498517</v>
      </c>
      <c r="EA175" s="20">
        <f t="shared" ca="1" si="815"/>
        <v>1.4236379415154079</v>
      </c>
      <c r="EB175" s="20">
        <f t="shared" ca="1" si="816"/>
        <v>0</v>
      </c>
      <c r="EC175" s="20">
        <f t="shared" ca="1" si="817"/>
        <v>0.11296900040650557</v>
      </c>
      <c r="ED175" s="20">
        <f t="shared" ca="1" si="818"/>
        <v>1.1356889523717175</v>
      </c>
      <c r="EE175" s="20">
        <f t="shared" ca="1" si="819"/>
        <v>4.6125477382999112</v>
      </c>
      <c r="EF175" s="20">
        <f t="shared" ca="1" si="820"/>
        <v>14.61443154483309</v>
      </c>
      <c r="EG175" s="20">
        <f t="shared" ca="1" si="821"/>
        <v>0</v>
      </c>
      <c r="EH175" s="20">
        <f t="shared" ca="1" si="822"/>
        <v>0</v>
      </c>
      <c r="EI175" s="5"/>
      <c r="EJ175" s="5"/>
      <c r="EK175" s="5"/>
      <c r="EL175" s="5">
        <f t="shared" ref="EL175:EW194" ca="1" si="884">OFFSET(INDIRECT($D$21),$C175,EL$19)</f>
        <v>406181</v>
      </c>
      <c r="EM175" s="5">
        <f t="shared" ca="1" si="884"/>
        <v>8.8610100000000003</v>
      </c>
      <c r="EN175" s="5">
        <f t="shared" ca="1" si="884"/>
        <v>79822.3</v>
      </c>
      <c r="EO175" s="5">
        <f t="shared" ca="1" si="884"/>
        <v>22375.9</v>
      </c>
      <c r="EP175" s="5">
        <f t="shared" ca="1" si="884"/>
        <v>0</v>
      </c>
      <c r="EQ175" s="5">
        <f t="shared" ca="1" si="884"/>
        <v>1775.58</v>
      </c>
      <c r="ER175" s="5">
        <f t="shared" ca="1" si="884"/>
        <v>0</v>
      </c>
      <c r="ES175" s="5">
        <f t="shared" ca="1" si="884"/>
        <v>72497.3</v>
      </c>
      <c r="ET175" s="5">
        <f t="shared" ca="1" si="884"/>
        <v>229701</v>
      </c>
      <c r="EU175" s="5">
        <f t="shared" ca="1" si="884"/>
        <v>0</v>
      </c>
      <c r="EV175" s="5">
        <f t="shared" ca="1" si="884"/>
        <v>0</v>
      </c>
      <c r="EW175" s="5">
        <f t="shared" ca="1" si="884"/>
        <v>0</v>
      </c>
      <c r="EX175" s="5"/>
      <c r="EY175" s="5">
        <f t="shared" ref="EY175:FJ194" ca="1" si="885">OFFSET(INDIRECT($D$21),$C175,EY$19)</f>
        <v>1970.93</v>
      </c>
      <c r="EZ175" s="5">
        <f t="shared" ca="1" si="885"/>
        <v>1361.88</v>
      </c>
      <c r="FA175" s="5">
        <f t="shared" ca="1" si="885"/>
        <v>0</v>
      </c>
      <c r="FB175" s="5">
        <f t="shared" ca="1" si="885"/>
        <v>0</v>
      </c>
      <c r="FC175" s="5">
        <f t="shared" ca="1" si="885"/>
        <v>0</v>
      </c>
      <c r="FD175" s="5">
        <f t="shared" ca="1" si="885"/>
        <v>0</v>
      </c>
      <c r="FE175" s="5">
        <f t="shared" ca="1" si="885"/>
        <v>609.04499999999996</v>
      </c>
      <c r="FF175" s="5">
        <f t="shared" ca="1" si="885"/>
        <v>0</v>
      </c>
      <c r="FG175" s="5">
        <f t="shared" ca="1" si="885"/>
        <v>0</v>
      </c>
      <c r="FH175" s="5">
        <f t="shared" ca="1" si="885"/>
        <v>0</v>
      </c>
      <c r="FI175" s="5">
        <f t="shared" ca="1" si="885"/>
        <v>0</v>
      </c>
      <c r="FJ175" s="5">
        <f t="shared" ca="1" si="885"/>
        <v>0</v>
      </c>
      <c r="FK175" s="5"/>
      <c r="FL175" s="5">
        <f t="shared" ca="1" si="878"/>
        <v>104.929</v>
      </c>
      <c r="FM175" s="5">
        <f t="shared" ca="1" si="878"/>
        <v>4.1664099999999999</v>
      </c>
      <c r="FN175" s="5">
        <f t="shared" ca="1" si="878"/>
        <v>54.208500000000001</v>
      </c>
      <c r="FO175" s="5">
        <f t="shared" ca="1" si="878"/>
        <v>10.7103</v>
      </c>
      <c r="FP175" s="5">
        <f t="shared" ca="1" si="878"/>
        <v>0</v>
      </c>
      <c r="FQ175" s="5">
        <f t="shared" ca="1" si="878"/>
        <v>0.56095300000000003</v>
      </c>
      <c r="FR175" s="5">
        <f t="shared" ca="1" si="878"/>
        <v>1.6341699999999999</v>
      </c>
      <c r="FS175" s="5">
        <f t="shared" ca="1" si="878"/>
        <v>33.649000000000001</v>
      </c>
      <c r="FT175" s="5"/>
      <c r="FU175" s="20">
        <f t="shared" ca="1" si="823"/>
        <v>29.517947258697912</v>
      </c>
      <c r="FV175" s="20">
        <f t="shared" ca="1" si="824"/>
        <v>2.5400675352358295</v>
      </c>
      <c r="FW175" s="20">
        <f t="shared" ca="1" si="825"/>
        <v>5.0785914693498517</v>
      </c>
      <c r="FX175" s="20">
        <f t="shared" ca="1" si="826"/>
        <v>1.4236379415154079</v>
      </c>
      <c r="FY175" s="20">
        <f t="shared" ca="1" si="827"/>
        <v>0</v>
      </c>
      <c r="FZ175" s="20">
        <f t="shared" ca="1" si="828"/>
        <v>0.11296900040650557</v>
      </c>
      <c r="GA175" s="20">
        <f t="shared" ca="1" si="829"/>
        <v>1.1356889523717175</v>
      </c>
      <c r="GB175" s="20">
        <f t="shared" ca="1" si="830"/>
        <v>4.6125477382999112</v>
      </c>
      <c r="GC175" s="20">
        <f t="shared" ca="1" si="831"/>
        <v>14.61443154483309</v>
      </c>
      <c r="GD175" s="20">
        <f t="shared" ca="1" si="832"/>
        <v>0</v>
      </c>
      <c r="GE175" s="20">
        <f t="shared" ca="1" si="833"/>
        <v>0</v>
      </c>
      <c r="GF175" s="5"/>
      <c r="GG175" s="5"/>
      <c r="GH175" s="5"/>
      <c r="GI175" s="5">
        <f t="shared" ca="1" si="879"/>
        <v>436886</v>
      </c>
      <c r="GJ175" s="5">
        <f t="shared" ca="1" si="879"/>
        <v>9.1586599999999994</v>
      </c>
      <c r="GK175" s="5">
        <f t="shared" ca="1" si="879"/>
        <v>77729.600000000006</v>
      </c>
      <c r="GL175" s="5">
        <f t="shared" ca="1" si="879"/>
        <v>37485.599999999999</v>
      </c>
      <c r="GM175" s="5">
        <f t="shared" ca="1" si="879"/>
        <v>0</v>
      </c>
      <c r="GN175" s="5">
        <f t="shared" ca="1" si="879"/>
        <v>1338.73</v>
      </c>
      <c r="GO175" s="5">
        <f t="shared" ca="1" si="879"/>
        <v>0</v>
      </c>
      <c r="GP175" s="5">
        <f t="shared" ca="1" si="879"/>
        <v>90621.6</v>
      </c>
      <c r="GQ175" s="5">
        <f t="shared" ca="1" si="879"/>
        <v>229701</v>
      </c>
      <c r="GR175" s="5">
        <f t="shared" ca="1" si="879"/>
        <v>0</v>
      </c>
      <c r="GS175" s="5">
        <f t="shared" ca="1" si="879"/>
        <v>0</v>
      </c>
      <c r="GT175" s="5">
        <f t="shared" ca="1" si="879"/>
        <v>0</v>
      </c>
      <c r="GU175" s="5"/>
      <c r="GV175" s="5">
        <f t="shared" ca="1" si="880"/>
        <v>2253.79</v>
      </c>
      <c r="GW175" s="5">
        <f t="shared" ca="1" si="880"/>
        <v>1613.36</v>
      </c>
      <c r="GX175" s="5">
        <f t="shared" ca="1" si="880"/>
        <v>0</v>
      </c>
      <c r="GY175" s="5">
        <f t="shared" ca="1" si="880"/>
        <v>0</v>
      </c>
      <c r="GZ175" s="5">
        <f t="shared" ca="1" si="880"/>
        <v>0</v>
      </c>
      <c r="HA175" s="5">
        <f t="shared" ca="1" si="880"/>
        <v>0</v>
      </c>
      <c r="HB175" s="5">
        <f t="shared" ca="1" si="880"/>
        <v>640.42700000000002</v>
      </c>
      <c r="HC175" s="5">
        <f t="shared" ca="1" si="880"/>
        <v>0</v>
      </c>
      <c r="HD175" s="5">
        <f t="shared" ca="1" si="880"/>
        <v>0</v>
      </c>
      <c r="HE175" s="5">
        <f t="shared" ca="1" si="880"/>
        <v>0</v>
      </c>
      <c r="HF175" s="5">
        <f t="shared" ca="1" si="880"/>
        <v>0</v>
      </c>
      <c r="HG175" s="5">
        <f t="shared" ca="1" si="880"/>
        <v>0</v>
      </c>
      <c r="HH175" s="5"/>
      <c r="HI175" s="5">
        <f t="shared" ca="1" si="883"/>
        <v>118.97199999999999</v>
      </c>
      <c r="HJ175" s="5">
        <f t="shared" ca="1" si="883"/>
        <v>4.95357</v>
      </c>
      <c r="HK175" s="5">
        <f t="shared" ca="1" si="883"/>
        <v>51.796300000000002</v>
      </c>
      <c r="HL175" s="5">
        <f t="shared" ca="1" si="883"/>
        <v>18.018999999999998</v>
      </c>
      <c r="HM175" s="5">
        <f t="shared" ca="1" si="883"/>
        <v>0</v>
      </c>
      <c r="HN175" s="5">
        <f t="shared" ca="1" si="883"/>
        <v>0.42332500000000001</v>
      </c>
      <c r="HO175" s="5">
        <f t="shared" ca="1" si="883"/>
        <v>1.7182900000000001</v>
      </c>
      <c r="HP175" s="5">
        <f t="shared" ca="1" si="883"/>
        <v>42.061300000000003</v>
      </c>
      <c r="HQ175" s="5"/>
      <c r="HR175" s="20">
        <f t="shared" ca="1" si="861"/>
        <v>31.998963821003283</v>
      </c>
      <c r="HS175" s="20">
        <f t="shared" ca="1" si="862"/>
        <v>3.0090223605652291</v>
      </c>
      <c r="HT175" s="20">
        <f t="shared" ca="1" si="863"/>
        <v>4.9454461156340557</v>
      </c>
      <c r="HU175" s="20">
        <f t="shared" ca="1" si="864"/>
        <v>2.3849732265727845</v>
      </c>
      <c r="HV175" s="20">
        <f t="shared" ca="1" si="865"/>
        <v>0</v>
      </c>
      <c r="HW175" s="20">
        <f t="shared" ca="1" si="866"/>
        <v>8.5174979395015268E-2</v>
      </c>
      <c r="HX175" s="20">
        <f t="shared" ca="1" si="867"/>
        <v>1.1942071089994368</v>
      </c>
      <c r="HY175" s="20">
        <f t="shared" ca="1" si="868"/>
        <v>5.7656830822819503</v>
      </c>
      <c r="HZ175" s="20">
        <f t="shared" ca="1" si="869"/>
        <v>14.61443154483309</v>
      </c>
      <c r="IA175" s="20">
        <f t="shared" ca="1" si="870"/>
        <v>0</v>
      </c>
      <c r="IB175" s="20">
        <f t="shared" ca="1" si="871"/>
        <v>0</v>
      </c>
      <c r="IC175" s="5"/>
      <c r="ID175" s="5"/>
      <c r="IE175" s="5"/>
      <c r="IF175" s="5">
        <f t="shared" ref="IF175:IQ194" ca="1" si="886">OFFSET(INDIRECT($D$21),$C175,IF$19)</f>
        <v>436886</v>
      </c>
      <c r="IG175" s="5">
        <f t="shared" ca="1" si="886"/>
        <v>9.1586599999999994</v>
      </c>
      <c r="IH175" s="5">
        <f t="shared" ca="1" si="886"/>
        <v>77729.600000000006</v>
      </c>
      <c r="II175" s="5">
        <f t="shared" ca="1" si="886"/>
        <v>37485.599999999999</v>
      </c>
      <c r="IJ175" s="5">
        <f t="shared" ca="1" si="886"/>
        <v>0</v>
      </c>
      <c r="IK175" s="5">
        <f t="shared" ca="1" si="886"/>
        <v>1338.73</v>
      </c>
      <c r="IL175" s="5">
        <f t="shared" ca="1" si="886"/>
        <v>0</v>
      </c>
      <c r="IM175" s="5">
        <f t="shared" ca="1" si="886"/>
        <v>90621.6</v>
      </c>
      <c r="IN175" s="5">
        <f t="shared" ca="1" si="886"/>
        <v>229701</v>
      </c>
      <c r="IO175" s="5">
        <f t="shared" ca="1" si="886"/>
        <v>0</v>
      </c>
      <c r="IP175" s="5">
        <f t="shared" ca="1" si="886"/>
        <v>0</v>
      </c>
      <c r="IQ175" s="5">
        <f t="shared" ca="1" si="886"/>
        <v>0</v>
      </c>
      <c r="IR175" s="5"/>
      <c r="IS175" s="5">
        <f t="shared" ref="IS175:JD194" ca="1" si="887">OFFSET(INDIRECT($D$21),$C175,IS$19)</f>
        <v>2253.79</v>
      </c>
      <c r="IT175" s="5">
        <f t="shared" ca="1" si="887"/>
        <v>1613.36</v>
      </c>
      <c r="IU175" s="5">
        <f t="shared" ca="1" si="887"/>
        <v>0</v>
      </c>
      <c r="IV175" s="5">
        <f t="shared" ca="1" si="887"/>
        <v>0</v>
      </c>
      <c r="IW175" s="5">
        <f t="shared" ca="1" si="887"/>
        <v>0</v>
      </c>
      <c r="IX175" s="5">
        <f t="shared" ca="1" si="887"/>
        <v>0</v>
      </c>
      <c r="IY175" s="5">
        <f t="shared" ca="1" si="887"/>
        <v>640.42700000000002</v>
      </c>
      <c r="IZ175" s="5">
        <f t="shared" ca="1" si="887"/>
        <v>0</v>
      </c>
      <c r="JA175" s="5">
        <f t="shared" ca="1" si="887"/>
        <v>0</v>
      </c>
      <c r="JB175" s="5">
        <f t="shared" ca="1" si="887"/>
        <v>0</v>
      </c>
      <c r="JC175" s="5">
        <f t="shared" ca="1" si="887"/>
        <v>0</v>
      </c>
      <c r="JD175" s="5">
        <f t="shared" ca="1" si="887"/>
        <v>0</v>
      </c>
      <c r="JE175" s="5"/>
      <c r="JF175" s="5">
        <f t="shared" ca="1" si="881"/>
        <v>118.97199999999999</v>
      </c>
      <c r="JG175" s="5">
        <f t="shared" ca="1" si="881"/>
        <v>4.95357</v>
      </c>
      <c r="JH175" s="5">
        <f t="shared" ca="1" si="881"/>
        <v>51.796300000000002</v>
      </c>
      <c r="JI175" s="5">
        <f t="shared" ca="1" si="881"/>
        <v>18.018999999999998</v>
      </c>
      <c r="JJ175" s="5">
        <f t="shared" ca="1" si="881"/>
        <v>0</v>
      </c>
      <c r="JK175" s="5">
        <f t="shared" ca="1" si="881"/>
        <v>0.42332500000000001</v>
      </c>
      <c r="JL175" s="5">
        <f t="shared" ca="1" si="881"/>
        <v>1.7182900000000001</v>
      </c>
      <c r="JM175" s="5">
        <f t="shared" ca="1" si="881"/>
        <v>42.061300000000003</v>
      </c>
      <c r="JN175" s="5"/>
      <c r="JO175" s="20">
        <f t="shared" ca="1" si="834"/>
        <v>31.998963821003283</v>
      </c>
      <c r="JP175" s="20">
        <f t="shared" ca="1" si="835"/>
        <v>3.0090223605652291</v>
      </c>
      <c r="JQ175" s="20">
        <f t="shared" ca="1" si="836"/>
        <v>4.9454461156340557</v>
      </c>
      <c r="JR175" s="20">
        <f t="shared" ca="1" si="837"/>
        <v>2.3849732265727845</v>
      </c>
      <c r="JS175" s="20">
        <f t="shared" ca="1" si="838"/>
        <v>0</v>
      </c>
      <c r="JT175" s="20">
        <f t="shared" ca="1" si="839"/>
        <v>8.5174979395015268E-2</v>
      </c>
      <c r="JU175" s="20">
        <f t="shared" ca="1" si="840"/>
        <v>1.1942071089994368</v>
      </c>
      <c r="JV175" s="20">
        <f t="shared" ca="1" si="841"/>
        <v>5.7656830822819503</v>
      </c>
      <c r="JW175" s="20">
        <f t="shared" ca="1" si="842"/>
        <v>14.61443154483309</v>
      </c>
      <c r="JX175" s="20">
        <f t="shared" ca="1" si="843"/>
        <v>0</v>
      </c>
      <c r="JY175" s="20">
        <f t="shared" ca="1" si="844"/>
        <v>0</v>
      </c>
    </row>
    <row r="176" spans="1:285" ht="15" customHeight="1" x14ac:dyDescent="0.25">
      <c r="A176" s="5">
        <f>IF('Old Results'!E156='New Results'!E156,'New Results'!E156,"0")</f>
        <v>53627.8</v>
      </c>
      <c r="B176" s="5">
        <f t="shared" si="750"/>
        <v>300</v>
      </c>
      <c r="C176" s="28">
        <f t="shared" si="748"/>
        <v>155</v>
      </c>
      <c r="D176" s="43">
        <f>'Old Results'!C156</f>
        <v>303506</v>
      </c>
      <c r="E176" s="43">
        <f>'New Results'!C156</f>
        <v>303506</v>
      </c>
      <c r="F176" s="5">
        <f t="shared" ca="1" si="751"/>
        <v>0</v>
      </c>
      <c r="G176" s="5">
        <f t="shared" ca="1" si="752"/>
        <v>0</v>
      </c>
      <c r="H176" s="5">
        <f t="shared" ca="1" si="753"/>
        <v>0</v>
      </c>
      <c r="I176" s="5">
        <f t="shared" ca="1" si="754"/>
        <v>0</v>
      </c>
      <c r="J176" s="5">
        <f t="shared" ca="1" si="755"/>
        <v>0</v>
      </c>
      <c r="K176" s="5">
        <f t="shared" ca="1" si="756"/>
        <v>0</v>
      </c>
      <c r="L176" s="5">
        <f t="shared" ca="1" si="757"/>
        <v>0</v>
      </c>
      <c r="M176" s="5">
        <f t="shared" ca="1" si="758"/>
        <v>0</v>
      </c>
      <c r="N176" s="5">
        <f t="shared" ca="1" si="759"/>
        <v>0</v>
      </c>
      <c r="O176" s="5">
        <f t="shared" ca="1" si="760"/>
        <v>0</v>
      </c>
      <c r="P176" s="5">
        <f t="shared" ca="1" si="761"/>
        <v>0</v>
      </c>
      <c r="Q176" s="5">
        <f t="shared" ca="1" si="761"/>
        <v>0</v>
      </c>
      <c r="R176" s="5">
        <f t="shared" ca="1" si="762"/>
        <v>0</v>
      </c>
      <c r="S176" s="5">
        <f t="shared" ca="1" si="763"/>
        <v>0</v>
      </c>
      <c r="T176" s="5">
        <f t="shared" ca="1" si="764"/>
        <v>0</v>
      </c>
      <c r="U176" s="5">
        <f t="shared" ca="1" si="765"/>
        <v>0</v>
      </c>
      <c r="V176" s="5">
        <f t="shared" ca="1" si="766"/>
        <v>0</v>
      </c>
      <c r="W176" s="5">
        <f t="shared" ca="1" si="767"/>
        <v>0</v>
      </c>
      <c r="X176" s="5">
        <f t="shared" ca="1" si="768"/>
        <v>0</v>
      </c>
      <c r="Y176" s="5">
        <f t="shared" ca="1" si="769"/>
        <v>0</v>
      </c>
      <c r="Z176" s="5">
        <f t="shared" ca="1" si="770"/>
        <v>0</v>
      </c>
      <c r="AA176" s="5">
        <f t="shared" ca="1" si="771"/>
        <v>0</v>
      </c>
      <c r="AB176" s="5">
        <f t="shared" ca="1" si="772"/>
        <v>0</v>
      </c>
      <c r="AC176" s="5">
        <f t="shared" ca="1" si="772"/>
        <v>0</v>
      </c>
      <c r="AD176" s="38">
        <f t="shared" ca="1" si="773"/>
        <v>0</v>
      </c>
      <c r="AE176" s="38">
        <f t="shared" ca="1" si="774"/>
        <v>0</v>
      </c>
      <c r="AF176" s="38">
        <f t="shared" ca="1" si="775"/>
        <v>0</v>
      </c>
      <c r="AG176" s="38">
        <f t="shared" ca="1" si="776"/>
        <v>0</v>
      </c>
      <c r="AH176" s="38">
        <f t="shared" ca="1" si="777"/>
        <v>0</v>
      </c>
      <c r="AI176" s="38">
        <f t="shared" ca="1" si="778"/>
        <v>0</v>
      </c>
      <c r="AJ176" s="38">
        <f t="shared" ca="1" si="779"/>
        <v>0</v>
      </c>
      <c r="AK176" s="38">
        <f t="shared" ca="1" si="780"/>
        <v>0</v>
      </c>
      <c r="AL176" s="34">
        <f t="shared" ca="1" si="781"/>
        <v>31.839483327677058</v>
      </c>
      <c r="AM176" s="34">
        <f t="shared" ca="1" si="782"/>
        <v>31.839483327677058</v>
      </c>
      <c r="AN176" s="25">
        <f t="shared" ca="1" si="783"/>
        <v>0</v>
      </c>
      <c r="AO176" s="35">
        <f t="shared" ca="1" si="784"/>
        <v>125.09099999999999</v>
      </c>
      <c r="AP176" s="35">
        <f t="shared" ca="1" si="785"/>
        <v>125.09099999999999</v>
      </c>
      <c r="AQ176" s="47">
        <f t="shared" ca="1" si="786"/>
        <v>0</v>
      </c>
      <c r="AR176" s="35">
        <f t="shared" ca="1" si="629"/>
        <v>-6.1</v>
      </c>
      <c r="AS176" s="35">
        <f t="shared" ca="1" si="630"/>
        <v>-6.1</v>
      </c>
      <c r="AT176" s="49">
        <f t="shared" ca="1" si="787"/>
        <v>0</v>
      </c>
      <c r="AU176" s="5"/>
      <c r="AV176" s="5">
        <f t="shared" ca="1" si="845"/>
        <v>0</v>
      </c>
      <c r="AW176" s="5">
        <f t="shared" ca="1" si="846"/>
        <v>0</v>
      </c>
      <c r="AX176" s="5">
        <f t="shared" ca="1" si="847"/>
        <v>0</v>
      </c>
      <c r="AY176" s="5">
        <f t="shared" ca="1" si="848"/>
        <v>0</v>
      </c>
      <c r="AZ176" s="5">
        <f t="shared" ca="1" si="849"/>
        <v>0</v>
      </c>
      <c r="BA176" s="5">
        <f t="shared" ca="1" si="850"/>
        <v>0</v>
      </c>
      <c r="BB176" s="5">
        <f t="shared" ca="1" si="851"/>
        <v>0</v>
      </c>
      <c r="BC176" s="5">
        <f t="shared" ca="1" si="852"/>
        <v>0</v>
      </c>
      <c r="BD176" s="5">
        <f t="shared" ca="1" si="853"/>
        <v>0</v>
      </c>
      <c r="BE176" s="5">
        <f t="shared" ca="1" si="854"/>
        <v>0</v>
      </c>
      <c r="BF176" s="5">
        <f t="shared" ca="1" si="855"/>
        <v>0</v>
      </c>
      <c r="BG176" s="5">
        <f t="shared" ca="1" si="856"/>
        <v>0</v>
      </c>
      <c r="BH176" s="5">
        <f t="shared" ca="1" si="788"/>
        <v>0</v>
      </c>
      <c r="BI176" s="5">
        <f t="shared" ca="1" si="789"/>
        <v>0</v>
      </c>
      <c r="BJ176" s="5">
        <f t="shared" ca="1" si="790"/>
        <v>0</v>
      </c>
      <c r="BK176" s="5">
        <f t="shared" ca="1" si="791"/>
        <v>0</v>
      </c>
      <c r="BL176" s="5">
        <f t="shared" ca="1" si="792"/>
        <v>0</v>
      </c>
      <c r="BM176" s="5">
        <f t="shared" ca="1" si="793"/>
        <v>0</v>
      </c>
      <c r="BN176" s="5">
        <f t="shared" ca="1" si="794"/>
        <v>0</v>
      </c>
      <c r="BO176" s="5">
        <f t="shared" ca="1" si="795"/>
        <v>0</v>
      </c>
      <c r="BP176" s="5">
        <f t="shared" ca="1" si="796"/>
        <v>0</v>
      </c>
      <c r="BQ176" s="5">
        <f t="shared" ca="1" si="797"/>
        <v>0</v>
      </c>
      <c r="BR176" s="5">
        <f t="shared" ca="1" si="798"/>
        <v>0</v>
      </c>
      <c r="BS176" s="5">
        <f t="shared" ca="1" si="798"/>
        <v>0</v>
      </c>
      <c r="BT176" s="38">
        <f t="shared" ca="1" si="799"/>
        <v>0</v>
      </c>
      <c r="BU176" s="38">
        <f t="shared" ca="1" si="800"/>
        <v>0</v>
      </c>
      <c r="BV176" s="38">
        <f t="shared" ca="1" si="801"/>
        <v>0</v>
      </c>
      <c r="BW176" s="38">
        <f t="shared" ca="1" si="802"/>
        <v>0</v>
      </c>
      <c r="BX176" s="38">
        <f t="shared" ca="1" si="803"/>
        <v>0</v>
      </c>
      <c r="BY176" s="38">
        <f t="shared" ca="1" si="804"/>
        <v>0</v>
      </c>
      <c r="BZ176" s="38">
        <f t="shared" ca="1" si="805"/>
        <v>0</v>
      </c>
      <c r="CA176" s="20">
        <f t="shared" ca="1" si="806"/>
        <v>0</v>
      </c>
      <c r="CB176" s="34">
        <f t="shared" ca="1" si="857"/>
        <v>31.998963821003283</v>
      </c>
      <c r="CC176" s="34">
        <f t="shared" ca="1" si="858"/>
        <v>31.998963821003283</v>
      </c>
      <c r="CD176" s="25">
        <f t="shared" ca="1" si="807"/>
        <v>0</v>
      </c>
      <c r="CE176" s="35">
        <f t="shared" ca="1" si="808"/>
        <v>118.97199999999999</v>
      </c>
      <c r="CF176" s="35">
        <f t="shared" ca="1" si="809"/>
        <v>118.97199999999999</v>
      </c>
      <c r="CG176" s="47">
        <f t="shared" ca="1" si="810"/>
        <v>0</v>
      </c>
      <c r="CJ176" s="5">
        <f t="shared" ca="1" si="874"/>
        <v>77</v>
      </c>
      <c r="CK176" s="5">
        <f t="shared" ca="1" si="875"/>
        <v>68</v>
      </c>
      <c r="CL176" s="66">
        <f t="shared" ca="1" si="811"/>
        <v>0.11688311688311692</v>
      </c>
      <c r="CO176" s="5">
        <f t="shared" ca="1" si="876"/>
        <v>448637</v>
      </c>
      <c r="CP176" s="5">
        <f t="shared" ca="1" si="876"/>
        <v>7.5362900000000002</v>
      </c>
      <c r="CQ176" s="5">
        <f t="shared" ca="1" si="876"/>
        <v>84558.8</v>
      </c>
      <c r="CR176" s="5">
        <f t="shared" ca="1" si="876"/>
        <v>24036.799999999999</v>
      </c>
      <c r="CS176" s="5">
        <f t="shared" ca="1" si="876"/>
        <v>0</v>
      </c>
      <c r="CT176" s="5">
        <f t="shared" ca="1" si="876"/>
        <v>1587.02</v>
      </c>
      <c r="CU176" s="5">
        <f t="shared" ca="1" si="876"/>
        <v>0</v>
      </c>
      <c r="CV176" s="5">
        <f t="shared" ca="1" si="876"/>
        <v>108746</v>
      </c>
      <c r="CW176" s="5">
        <f t="shared" ca="1" si="876"/>
        <v>229701</v>
      </c>
      <c r="CX176" s="5">
        <f t="shared" ca="1" si="876"/>
        <v>0</v>
      </c>
      <c r="CY176" s="5">
        <f t="shared" ca="1" si="876"/>
        <v>0</v>
      </c>
      <c r="CZ176" s="5">
        <f t="shared" ca="1" si="876"/>
        <v>0</v>
      </c>
      <c r="DA176" s="5"/>
      <c r="DB176" s="5">
        <f t="shared" ca="1" si="877"/>
        <v>1767.32</v>
      </c>
      <c r="DC176" s="5">
        <f t="shared" ca="1" si="877"/>
        <v>1158.28</v>
      </c>
      <c r="DD176" s="5">
        <f t="shared" ca="1" si="877"/>
        <v>0</v>
      </c>
      <c r="DE176" s="5">
        <f t="shared" ca="1" si="877"/>
        <v>0</v>
      </c>
      <c r="DF176" s="5">
        <f t="shared" ca="1" si="877"/>
        <v>0</v>
      </c>
      <c r="DG176" s="5">
        <f t="shared" ca="1" si="877"/>
        <v>0</v>
      </c>
      <c r="DH176" s="5">
        <f t="shared" ca="1" si="877"/>
        <v>609.04499999999996</v>
      </c>
      <c r="DI176" s="5">
        <f t="shared" ca="1" si="877"/>
        <v>0</v>
      </c>
      <c r="DJ176" s="5">
        <f t="shared" ca="1" si="877"/>
        <v>0</v>
      </c>
      <c r="DK176" s="5">
        <f t="shared" ca="1" si="877"/>
        <v>0</v>
      </c>
      <c r="DL176" s="5">
        <f t="shared" ca="1" si="877"/>
        <v>0</v>
      </c>
      <c r="DM176" s="5">
        <f t="shared" ca="1" si="877"/>
        <v>0</v>
      </c>
      <c r="DN176" s="5"/>
      <c r="DO176" s="5">
        <f t="shared" ca="1" si="882"/>
        <v>125.09099999999999</v>
      </c>
      <c r="DP176" s="5">
        <f t="shared" ca="1" si="882"/>
        <v>3.5678100000000001</v>
      </c>
      <c r="DQ176" s="5">
        <f t="shared" ca="1" si="882"/>
        <v>57.247900000000001</v>
      </c>
      <c r="DR176" s="5">
        <f t="shared" ca="1" si="882"/>
        <v>11.6677</v>
      </c>
      <c r="DS176" s="5">
        <f t="shared" ca="1" si="882"/>
        <v>0</v>
      </c>
      <c r="DT176" s="5">
        <f t="shared" ca="1" si="882"/>
        <v>0.50009300000000001</v>
      </c>
      <c r="DU176" s="5">
        <f t="shared" ca="1" si="882"/>
        <v>1.6341699999999999</v>
      </c>
      <c r="DV176" s="5">
        <f t="shared" ca="1" si="882"/>
        <v>50.473500000000001</v>
      </c>
      <c r="DW176" s="5"/>
      <c r="DX176" s="20">
        <f t="shared" ca="1" si="812"/>
        <v>31.839483327677058</v>
      </c>
      <c r="DY176" s="20">
        <f t="shared" ca="1" si="813"/>
        <v>2.1603294153681487</v>
      </c>
      <c r="DZ176" s="20">
        <f t="shared" ca="1" si="814"/>
        <v>5.3799452075229643</v>
      </c>
      <c r="EA176" s="20">
        <f t="shared" ca="1" si="815"/>
        <v>1.5293105739933393</v>
      </c>
      <c r="EB176" s="20">
        <f t="shared" ca="1" si="816"/>
        <v>0</v>
      </c>
      <c r="EC176" s="20">
        <f t="shared" ca="1" si="817"/>
        <v>0.10097211222537564</v>
      </c>
      <c r="ED176" s="20">
        <f t="shared" ca="1" si="818"/>
        <v>1.1356889523717175</v>
      </c>
      <c r="EE176" s="20">
        <f t="shared" ca="1" si="819"/>
        <v>6.918824788635745</v>
      </c>
      <c r="EF176" s="20">
        <f t="shared" ca="1" si="820"/>
        <v>14.61443154483309</v>
      </c>
      <c r="EG176" s="20">
        <f t="shared" ca="1" si="821"/>
        <v>0</v>
      </c>
      <c r="EH176" s="20">
        <f t="shared" ca="1" si="822"/>
        <v>0</v>
      </c>
      <c r="EI176" s="5"/>
      <c r="EJ176" s="5"/>
      <c r="EK176" s="5"/>
      <c r="EL176" s="5">
        <f t="shared" ca="1" si="884"/>
        <v>448637</v>
      </c>
      <c r="EM176" s="5">
        <f t="shared" ca="1" si="884"/>
        <v>7.5362900000000002</v>
      </c>
      <c r="EN176" s="5">
        <f t="shared" ca="1" si="884"/>
        <v>84558.8</v>
      </c>
      <c r="EO176" s="5">
        <f t="shared" ca="1" si="884"/>
        <v>24036.799999999999</v>
      </c>
      <c r="EP176" s="5">
        <f t="shared" ca="1" si="884"/>
        <v>0</v>
      </c>
      <c r="EQ176" s="5">
        <f t="shared" ca="1" si="884"/>
        <v>1587.02</v>
      </c>
      <c r="ER176" s="5">
        <f t="shared" ca="1" si="884"/>
        <v>0</v>
      </c>
      <c r="ES176" s="5">
        <f t="shared" ca="1" si="884"/>
        <v>108746</v>
      </c>
      <c r="ET176" s="5">
        <f t="shared" ca="1" si="884"/>
        <v>229701</v>
      </c>
      <c r="EU176" s="5">
        <f t="shared" ca="1" si="884"/>
        <v>0</v>
      </c>
      <c r="EV176" s="5">
        <f t="shared" ca="1" si="884"/>
        <v>0</v>
      </c>
      <c r="EW176" s="5">
        <f t="shared" ca="1" si="884"/>
        <v>0</v>
      </c>
      <c r="EX176" s="5"/>
      <c r="EY176" s="5">
        <f t="shared" ca="1" si="885"/>
        <v>1767.32</v>
      </c>
      <c r="EZ176" s="5">
        <f t="shared" ca="1" si="885"/>
        <v>1158.28</v>
      </c>
      <c r="FA176" s="5">
        <f t="shared" ca="1" si="885"/>
        <v>0</v>
      </c>
      <c r="FB176" s="5">
        <f t="shared" ca="1" si="885"/>
        <v>0</v>
      </c>
      <c r="FC176" s="5">
        <f t="shared" ca="1" si="885"/>
        <v>0</v>
      </c>
      <c r="FD176" s="5">
        <f t="shared" ca="1" si="885"/>
        <v>0</v>
      </c>
      <c r="FE176" s="5">
        <f t="shared" ca="1" si="885"/>
        <v>609.04499999999996</v>
      </c>
      <c r="FF176" s="5">
        <f t="shared" ca="1" si="885"/>
        <v>0</v>
      </c>
      <c r="FG176" s="5">
        <f t="shared" ca="1" si="885"/>
        <v>0</v>
      </c>
      <c r="FH176" s="5">
        <f t="shared" ca="1" si="885"/>
        <v>0</v>
      </c>
      <c r="FI176" s="5">
        <f t="shared" ca="1" si="885"/>
        <v>0</v>
      </c>
      <c r="FJ176" s="5">
        <f t="shared" ca="1" si="885"/>
        <v>0</v>
      </c>
      <c r="FK176" s="5"/>
      <c r="FL176" s="5">
        <f t="shared" ca="1" si="878"/>
        <v>125.09099999999999</v>
      </c>
      <c r="FM176" s="5">
        <f t="shared" ca="1" si="878"/>
        <v>3.5678100000000001</v>
      </c>
      <c r="FN176" s="5">
        <f t="shared" ca="1" si="878"/>
        <v>57.247900000000001</v>
      </c>
      <c r="FO176" s="5">
        <f t="shared" ca="1" si="878"/>
        <v>11.6677</v>
      </c>
      <c r="FP176" s="5">
        <f t="shared" ca="1" si="878"/>
        <v>0</v>
      </c>
      <c r="FQ176" s="5">
        <f t="shared" ca="1" si="878"/>
        <v>0.50009300000000001</v>
      </c>
      <c r="FR176" s="5">
        <f t="shared" ca="1" si="878"/>
        <v>1.6341699999999999</v>
      </c>
      <c r="FS176" s="5">
        <f t="shared" ca="1" si="878"/>
        <v>50.473500000000001</v>
      </c>
      <c r="FT176" s="5"/>
      <c r="FU176" s="20">
        <f t="shared" ca="1" si="823"/>
        <v>31.839483327677058</v>
      </c>
      <c r="FV176" s="20">
        <f t="shared" ca="1" si="824"/>
        <v>2.1603294153681487</v>
      </c>
      <c r="FW176" s="20">
        <f t="shared" ca="1" si="825"/>
        <v>5.3799452075229643</v>
      </c>
      <c r="FX176" s="20">
        <f t="shared" ca="1" si="826"/>
        <v>1.5293105739933393</v>
      </c>
      <c r="FY176" s="20">
        <f t="shared" ca="1" si="827"/>
        <v>0</v>
      </c>
      <c r="FZ176" s="20">
        <f t="shared" ca="1" si="828"/>
        <v>0.10097211222537564</v>
      </c>
      <c r="GA176" s="20">
        <f t="shared" ca="1" si="829"/>
        <v>1.1356889523717175</v>
      </c>
      <c r="GB176" s="20">
        <f t="shared" ca="1" si="830"/>
        <v>6.918824788635745</v>
      </c>
      <c r="GC176" s="20">
        <f t="shared" ca="1" si="831"/>
        <v>14.61443154483309</v>
      </c>
      <c r="GD176" s="20">
        <f t="shared" ca="1" si="832"/>
        <v>0</v>
      </c>
      <c r="GE176" s="20">
        <f t="shared" ca="1" si="833"/>
        <v>0</v>
      </c>
      <c r="GF176" s="5"/>
      <c r="GG176" s="5"/>
      <c r="GH176" s="5"/>
      <c r="GI176" s="5">
        <f t="shared" ca="1" si="879"/>
        <v>436886</v>
      </c>
      <c r="GJ176" s="5">
        <f t="shared" ca="1" si="879"/>
        <v>9.1586599999999994</v>
      </c>
      <c r="GK176" s="5">
        <f t="shared" ca="1" si="879"/>
        <v>77729.600000000006</v>
      </c>
      <c r="GL176" s="5">
        <f t="shared" ca="1" si="879"/>
        <v>37485.599999999999</v>
      </c>
      <c r="GM176" s="5">
        <f t="shared" ca="1" si="879"/>
        <v>0</v>
      </c>
      <c r="GN176" s="5">
        <f t="shared" ca="1" si="879"/>
        <v>1338.73</v>
      </c>
      <c r="GO176" s="5">
        <f t="shared" ca="1" si="879"/>
        <v>0</v>
      </c>
      <c r="GP176" s="5">
        <f t="shared" ca="1" si="879"/>
        <v>90621.6</v>
      </c>
      <c r="GQ176" s="5">
        <f t="shared" ca="1" si="879"/>
        <v>229701</v>
      </c>
      <c r="GR176" s="5">
        <f t="shared" ca="1" si="879"/>
        <v>0</v>
      </c>
      <c r="GS176" s="5">
        <f t="shared" ca="1" si="879"/>
        <v>0</v>
      </c>
      <c r="GT176" s="5">
        <f t="shared" ca="1" si="879"/>
        <v>0</v>
      </c>
      <c r="GU176" s="5"/>
      <c r="GV176" s="5">
        <f t="shared" ca="1" si="880"/>
        <v>2253.79</v>
      </c>
      <c r="GW176" s="5">
        <f t="shared" ca="1" si="880"/>
        <v>1613.36</v>
      </c>
      <c r="GX176" s="5">
        <f t="shared" ca="1" si="880"/>
        <v>0</v>
      </c>
      <c r="GY176" s="5">
        <f t="shared" ca="1" si="880"/>
        <v>0</v>
      </c>
      <c r="GZ176" s="5">
        <f t="shared" ca="1" si="880"/>
        <v>0</v>
      </c>
      <c r="HA176" s="5">
        <f t="shared" ca="1" si="880"/>
        <v>0</v>
      </c>
      <c r="HB176" s="5">
        <f t="shared" ca="1" si="880"/>
        <v>640.42700000000002</v>
      </c>
      <c r="HC176" s="5">
        <f t="shared" ca="1" si="880"/>
        <v>0</v>
      </c>
      <c r="HD176" s="5">
        <f t="shared" ca="1" si="880"/>
        <v>0</v>
      </c>
      <c r="HE176" s="5">
        <f t="shared" ca="1" si="880"/>
        <v>0</v>
      </c>
      <c r="HF176" s="5">
        <f t="shared" ca="1" si="880"/>
        <v>0</v>
      </c>
      <c r="HG176" s="5">
        <f t="shared" ca="1" si="880"/>
        <v>0</v>
      </c>
      <c r="HH176" s="5"/>
      <c r="HI176" s="5">
        <f t="shared" ca="1" si="883"/>
        <v>118.97199999999999</v>
      </c>
      <c r="HJ176" s="5">
        <f t="shared" ca="1" si="883"/>
        <v>4.95357</v>
      </c>
      <c r="HK176" s="5">
        <f t="shared" ca="1" si="883"/>
        <v>51.796300000000002</v>
      </c>
      <c r="HL176" s="5">
        <f t="shared" ca="1" si="883"/>
        <v>18.018999999999998</v>
      </c>
      <c r="HM176" s="5">
        <f t="shared" ca="1" si="883"/>
        <v>0</v>
      </c>
      <c r="HN176" s="5">
        <f t="shared" ca="1" si="883"/>
        <v>0.42332500000000001</v>
      </c>
      <c r="HO176" s="5">
        <f t="shared" ca="1" si="883"/>
        <v>1.7182900000000001</v>
      </c>
      <c r="HP176" s="5">
        <f t="shared" ca="1" si="883"/>
        <v>42.061300000000003</v>
      </c>
      <c r="HQ176" s="5"/>
      <c r="HR176" s="20">
        <f t="shared" ca="1" si="861"/>
        <v>31.998963821003283</v>
      </c>
      <c r="HS176" s="20">
        <f t="shared" ca="1" si="862"/>
        <v>3.0090223605652291</v>
      </c>
      <c r="HT176" s="20">
        <f t="shared" ca="1" si="863"/>
        <v>4.9454461156340557</v>
      </c>
      <c r="HU176" s="20">
        <f t="shared" ca="1" si="864"/>
        <v>2.3849732265727845</v>
      </c>
      <c r="HV176" s="20">
        <f t="shared" ca="1" si="865"/>
        <v>0</v>
      </c>
      <c r="HW176" s="20">
        <f t="shared" ca="1" si="866"/>
        <v>8.5174979395015268E-2</v>
      </c>
      <c r="HX176" s="20">
        <f t="shared" ca="1" si="867"/>
        <v>1.1942071089994368</v>
      </c>
      <c r="HY176" s="20">
        <f t="shared" ca="1" si="868"/>
        <v>5.7656830822819503</v>
      </c>
      <c r="HZ176" s="20">
        <f t="shared" ca="1" si="869"/>
        <v>14.61443154483309</v>
      </c>
      <c r="IA176" s="20">
        <f t="shared" ca="1" si="870"/>
        <v>0</v>
      </c>
      <c r="IB176" s="20">
        <f t="shared" ca="1" si="871"/>
        <v>0</v>
      </c>
      <c r="IC176" s="5"/>
      <c r="ID176" s="5"/>
      <c r="IE176" s="5"/>
      <c r="IF176" s="5">
        <f t="shared" ca="1" si="886"/>
        <v>436886</v>
      </c>
      <c r="IG176" s="5">
        <f t="shared" ca="1" si="886"/>
        <v>9.1586599999999994</v>
      </c>
      <c r="IH176" s="5">
        <f t="shared" ca="1" si="886"/>
        <v>77729.600000000006</v>
      </c>
      <c r="II176" s="5">
        <f t="shared" ca="1" si="886"/>
        <v>37485.599999999999</v>
      </c>
      <c r="IJ176" s="5">
        <f t="shared" ca="1" si="886"/>
        <v>0</v>
      </c>
      <c r="IK176" s="5">
        <f t="shared" ca="1" si="886"/>
        <v>1338.73</v>
      </c>
      <c r="IL176" s="5">
        <f t="shared" ca="1" si="886"/>
        <v>0</v>
      </c>
      <c r="IM176" s="5">
        <f t="shared" ca="1" si="886"/>
        <v>90621.6</v>
      </c>
      <c r="IN176" s="5">
        <f t="shared" ca="1" si="886"/>
        <v>229701</v>
      </c>
      <c r="IO176" s="5">
        <f t="shared" ca="1" si="886"/>
        <v>0</v>
      </c>
      <c r="IP176" s="5">
        <f t="shared" ca="1" si="886"/>
        <v>0</v>
      </c>
      <c r="IQ176" s="5">
        <f t="shared" ca="1" si="886"/>
        <v>0</v>
      </c>
      <c r="IR176" s="5"/>
      <c r="IS176" s="5">
        <f t="shared" ca="1" si="887"/>
        <v>2253.79</v>
      </c>
      <c r="IT176" s="5">
        <f t="shared" ca="1" si="887"/>
        <v>1613.36</v>
      </c>
      <c r="IU176" s="5">
        <f t="shared" ca="1" si="887"/>
        <v>0</v>
      </c>
      <c r="IV176" s="5">
        <f t="shared" ca="1" si="887"/>
        <v>0</v>
      </c>
      <c r="IW176" s="5">
        <f t="shared" ca="1" si="887"/>
        <v>0</v>
      </c>
      <c r="IX176" s="5">
        <f t="shared" ca="1" si="887"/>
        <v>0</v>
      </c>
      <c r="IY176" s="5">
        <f t="shared" ca="1" si="887"/>
        <v>640.42700000000002</v>
      </c>
      <c r="IZ176" s="5">
        <f t="shared" ca="1" si="887"/>
        <v>0</v>
      </c>
      <c r="JA176" s="5">
        <f t="shared" ca="1" si="887"/>
        <v>0</v>
      </c>
      <c r="JB176" s="5">
        <f t="shared" ca="1" si="887"/>
        <v>0</v>
      </c>
      <c r="JC176" s="5">
        <f t="shared" ca="1" si="887"/>
        <v>0</v>
      </c>
      <c r="JD176" s="5">
        <f t="shared" ca="1" si="887"/>
        <v>0</v>
      </c>
      <c r="JE176" s="5"/>
      <c r="JF176" s="5">
        <f t="shared" ca="1" si="881"/>
        <v>118.97199999999999</v>
      </c>
      <c r="JG176" s="5">
        <f t="shared" ca="1" si="881"/>
        <v>4.95357</v>
      </c>
      <c r="JH176" s="5">
        <f t="shared" ca="1" si="881"/>
        <v>51.796300000000002</v>
      </c>
      <c r="JI176" s="5">
        <f t="shared" ca="1" si="881"/>
        <v>18.018999999999998</v>
      </c>
      <c r="JJ176" s="5">
        <f t="shared" ca="1" si="881"/>
        <v>0</v>
      </c>
      <c r="JK176" s="5">
        <f t="shared" ca="1" si="881"/>
        <v>0.42332500000000001</v>
      </c>
      <c r="JL176" s="5">
        <f t="shared" ca="1" si="881"/>
        <v>1.7182900000000001</v>
      </c>
      <c r="JM176" s="5">
        <f t="shared" ca="1" si="881"/>
        <v>42.061300000000003</v>
      </c>
      <c r="JN176" s="5"/>
      <c r="JO176" s="20">
        <f t="shared" ca="1" si="834"/>
        <v>31.998963821003283</v>
      </c>
      <c r="JP176" s="20">
        <f t="shared" ca="1" si="835"/>
        <v>3.0090223605652291</v>
      </c>
      <c r="JQ176" s="20">
        <f t="shared" ca="1" si="836"/>
        <v>4.9454461156340557</v>
      </c>
      <c r="JR176" s="20">
        <f t="shared" ca="1" si="837"/>
        <v>2.3849732265727845</v>
      </c>
      <c r="JS176" s="20">
        <f t="shared" ca="1" si="838"/>
        <v>0</v>
      </c>
      <c r="JT176" s="20">
        <f t="shared" ca="1" si="839"/>
        <v>8.5174979395015268E-2</v>
      </c>
      <c r="JU176" s="20">
        <f t="shared" ca="1" si="840"/>
        <v>1.1942071089994368</v>
      </c>
      <c r="JV176" s="20">
        <f t="shared" ca="1" si="841"/>
        <v>5.7656830822819503</v>
      </c>
      <c r="JW176" s="20">
        <f t="shared" ca="1" si="842"/>
        <v>14.61443154483309</v>
      </c>
      <c r="JX176" s="20">
        <f t="shared" ca="1" si="843"/>
        <v>0</v>
      </c>
      <c r="JY176" s="20">
        <f t="shared" ca="1" si="844"/>
        <v>0</v>
      </c>
    </row>
    <row r="177" spans="1:285" ht="15" customHeight="1" x14ac:dyDescent="0.25">
      <c r="A177" s="5">
        <f>IF('Old Results'!E157='New Results'!E157,'New Results'!E157,"0")</f>
        <v>53627.8</v>
      </c>
      <c r="B177" s="5">
        <f t="shared" si="750"/>
        <v>300</v>
      </c>
      <c r="C177" s="28">
        <f t="shared" si="748"/>
        <v>156</v>
      </c>
      <c r="D177" s="43">
        <f>'Old Results'!C157</f>
        <v>307216</v>
      </c>
      <c r="E177" s="43">
        <f>'New Results'!C157</f>
        <v>307216</v>
      </c>
      <c r="F177" s="5">
        <f t="shared" ca="1" si="751"/>
        <v>0</v>
      </c>
      <c r="G177" s="5">
        <f t="shared" ca="1" si="752"/>
        <v>0</v>
      </c>
      <c r="H177" s="5">
        <f t="shared" ca="1" si="753"/>
        <v>0</v>
      </c>
      <c r="I177" s="5">
        <f t="shared" ca="1" si="754"/>
        <v>0</v>
      </c>
      <c r="J177" s="5">
        <f t="shared" ca="1" si="755"/>
        <v>0</v>
      </c>
      <c r="K177" s="5">
        <f t="shared" ca="1" si="756"/>
        <v>0</v>
      </c>
      <c r="L177" s="5">
        <f t="shared" ca="1" si="757"/>
        <v>0</v>
      </c>
      <c r="M177" s="5">
        <f t="shared" ca="1" si="758"/>
        <v>0</v>
      </c>
      <c r="N177" s="5">
        <f t="shared" ca="1" si="759"/>
        <v>0</v>
      </c>
      <c r="O177" s="5">
        <f t="shared" ca="1" si="760"/>
        <v>0</v>
      </c>
      <c r="P177" s="5">
        <f t="shared" ca="1" si="761"/>
        <v>0</v>
      </c>
      <c r="Q177" s="5">
        <f t="shared" ca="1" si="761"/>
        <v>0</v>
      </c>
      <c r="R177" s="5">
        <f t="shared" ca="1" si="762"/>
        <v>0</v>
      </c>
      <c r="S177" s="5">
        <f t="shared" ca="1" si="763"/>
        <v>0</v>
      </c>
      <c r="T177" s="5">
        <f t="shared" ca="1" si="764"/>
        <v>0</v>
      </c>
      <c r="U177" s="5">
        <f t="shared" ca="1" si="765"/>
        <v>0</v>
      </c>
      <c r="V177" s="5">
        <f t="shared" ca="1" si="766"/>
        <v>0</v>
      </c>
      <c r="W177" s="5">
        <f t="shared" ca="1" si="767"/>
        <v>0</v>
      </c>
      <c r="X177" s="5">
        <f t="shared" ca="1" si="768"/>
        <v>0</v>
      </c>
      <c r="Y177" s="5">
        <f t="shared" ca="1" si="769"/>
        <v>0</v>
      </c>
      <c r="Z177" s="5">
        <f t="shared" ca="1" si="770"/>
        <v>0</v>
      </c>
      <c r="AA177" s="5">
        <f t="shared" ca="1" si="771"/>
        <v>0</v>
      </c>
      <c r="AB177" s="5">
        <f t="shared" ca="1" si="772"/>
        <v>0</v>
      </c>
      <c r="AC177" s="5">
        <f t="shared" ca="1" si="772"/>
        <v>0</v>
      </c>
      <c r="AD177" s="38">
        <f t="shared" ca="1" si="773"/>
        <v>0</v>
      </c>
      <c r="AE177" s="38">
        <f t="shared" ca="1" si="774"/>
        <v>0</v>
      </c>
      <c r="AF177" s="38">
        <f t="shared" ca="1" si="775"/>
        <v>0</v>
      </c>
      <c r="AG177" s="38">
        <f t="shared" ca="1" si="776"/>
        <v>0</v>
      </c>
      <c r="AH177" s="38">
        <f t="shared" ca="1" si="777"/>
        <v>0</v>
      </c>
      <c r="AI177" s="38">
        <f t="shared" ca="1" si="778"/>
        <v>0</v>
      </c>
      <c r="AJ177" s="38">
        <f t="shared" ca="1" si="779"/>
        <v>0</v>
      </c>
      <c r="AK177" s="38">
        <f t="shared" ca="1" si="780"/>
        <v>0</v>
      </c>
      <c r="AL177" s="34">
        <f t="shared" ca="1" si="781"/>
        <v>37.293687154796579</v>
      </c>
      <c r="AM177" s="34">
        <f t="shared" ca="1" si="782"/>
        <v>37.293687154796579</v>
      </c>
      <c r="AN177" s="25">
        <f t="shared" ca="1" si="783"/>
        <v>0</v>
      </c>
      <c r="AO177" s="35">
        <f t="shared" ca="1" si="784"/>
        <v>111.67100000000001</v>
      </c>
      <c r="AP177" s="35">
        <f t="shared" ca="1" si="785"/>
        <v>111.67100000000001</v>
      </c>
      <c r="AQ177" s="47">
        <f t="shared" ca="1" si="786"/>
        <v>0</v>
      </c>
      <c r="AR177" s="35">
        <f t="shared" ca="1" si="629"/>
        <v>8.9</v>
      </c>
      <c r="AS177" s="35">
        <f t="shared" ca="1" si="630"/>
        <v>8.9</v>
      </c>
      <c r="AT177" s="49">
        <f t="shared" ca="1" si="787"/>
        <v>0</v>
      </c>
      <c r="AU177" s="5"/>
      <c r="AV177" s="5">
        <f t="shared" ca="1" si="845"/>
        <v>0</v>
      </c>
      <c r="AW177" s="5">
        <f t="shared" ca="1" si="846"/>
        <v>0</v>
      </c>
      <c r="AX177" s="5">
        <f t="shared" ca="1" si="847"/>
        <v>0</v>
      </c>
      <c r="AY177" s="5">
        <f t="shared" ca="1" si="848"/>
        <v>0</v>
      </c>
      <c r="AZ177" s="5">
        <f t="shared" ca="1" si="849"/>
        <v>0</v>
      </c>
      <c r="BA177" s="5">
        <f t="shared" ca="1" si="850"/>
        <v>0</v>
      </c>
      <c r="BB177" s="5">
        <f t="shared" ca="1" si="851"/>
        <v>0</v>
      </c>
      <c r="BC177" s="5">
        <f t="shared" ca="1" si="852"/>
        <v>0</v>
      </c>
      <c r="BD177" s="5">
        <f t="shared" ca="1" si="853"/>
        <v>0</v>
      </c>
      <c r="BE177" s="5">
        <f t="shared" ca="1" si="854"/>
        <v>0</v>
      </c>
      <c r="BF177" s="5">
        <f t="shared" ca="1" si="855"/>
        <v>0</v>
      </c>
      <c r="BG177" s="5">
        <f t="shared" ca="1" si="856"/>
        <v>0</v>
      </c>
      <c r="BH177" s="5">
        <f t="shared" ca="1" si="788"/>
        <v>0</v>
      </c>
      <c r="BI177" s="5">
        <f t="shared" ca="1" si="789"/>
        <v>0</v>
      </c>
      <c r="BJ177" s="5">
        <f t="shared" ca="1" si="790"/>
        <v>0</v>
      </c>
      <c r="BK177" s="5">
        <f t="shared" ca="1" si="791"/>
        <v>0</v>
      </c>
      <c r="BL177" s="5">
        <f t="shared" ca="1" si="792"/>
        <v>0</v>
      </c>
      <c r="BM177" s="5">
        <f t="shared" ca="1" si="793"/>
        <v>0</v>
      </c>
      <c r="BN177" s="5">
        <f t="shared" ca="1" si="794"/>
        <v>0</v>
      </c>
      <c r="BO177" s="5">
        <f t="shared" ca="1" si="795"/>
        <v>0</v>
      </c>
      <c r="BP177" s="5">
        <f t="shared" ca="1" si="796"/>
        <v>0</v>
      </c>
      <c r="BQ177" s="5">
        <f t="shared" ca="1" si="797"/>
        <v>0</v>
      </c>
      <c r="BR177" s="5">
        <f t="shared" ca="1" si="798"/>
        <v>0</v>
      </c>
      <c r="BS177" s="5">
        <f t="shared" ca="1" si="798"/>
        <v>0</v>
      </c>
      <c r="BT177" s="38">
        <f t="shared" ca="1" si="799"/>
        <v>0</v>
      </c>
      <c r="BU177" s="38">
        <f t="shared" ca="1" si="800"/>
        <v>0</v>
      </c>
      <c r="BV177" s="38">
        <f t="shared" ca="1" si="801"/>
        <v>0</v>
      </c>
      <c r="BW177" s="38">
        <f t="shared" ca="1" si="802"/>
        <v>0</v>
      </c>
      <c r="BX177" s="38">
        <f t="shared" ca="1" si="803"/>
        <v>0</v>
      </c>
      <c r="BY177" s="38">
        <f t="shared" ca="1" si="804"/>
        <v>0</v>
      </c>
      <c r="BZ177" s="38">
        <f t="shared" ca="1" si="805"/>
        <v>0</v>
      </c>
      <c r="CA177" s="20">
        <f t="shared" ca="1" si="806"/>
        <v>0</v>
      </c>
      <c r="CB177" s="34">
        <f t="shared" ca="1" si="857"/>
        <v>39.22988233714603</v>
      </c>
      <c r="CC177" s="34">
        <f t="shared" ca="1" si="858"/>
        <v>39.22988233714603</v>
      </c>
      <c r="CD177" s="25">
        <f t="shared" ca="1" si="807"/>
        <v>0</v>
      </c>
      <c r="CE177" s="35">
        <f t="shared" ca="1" si="808"/>
        <v>120.559</v>
      </c>
      <c r="CF177" s="35">
        <f t="shared" ca="1" si="809"/>
        <v>120.559</v>
      </c>
      <c r="CG177" s="47">
        <f t="shared" ca="1" si="810"/>
        <v>0</v>
      </c>
      <c r="CJ177" s="5">
        <f t="shared" ca="1" si="874"/>
        <v>92</v>
      </c>
      <c r="CK177" s="5">
        <f t="shared" ca="1" si="875"/>
        <v>78</v>
      </c>
      <c r="CL177" s="66">
        <f t="shared" ca="1" si="811"/>
        <v>0.15217391304347827</v>
      </c>
      <c r="CO177" s="5">
        <f t="shared" ca="1" si="876"/>
        <v>388683</v>
      </c>
      <c r="CP177" s="5">
        <f t="shared" ca="1" si="876"/>
        <v>39.2239</v>
      </c>
      <c r="CQ177" s="5">
        <f t="shared" ca="1" si="876"/>
        <v>44570.1</v>
      </c>
      <c r="CR177" s="5">
        <f t="shared" ca="1" si="876"/>
        <v>19520.2</v>
      </c>
      <c r="CS177" s="5">
        <f t="shared" ca="1" si="876"/>
        <v>0</v>
      </c>
      <c r="CT177" s="5">
        <f t="shared" ca="1" si="876"/>
        <v>4230.8100000000004</v>
      </c>
      <c r="CU177" s="5">
        <f t="shared" ca="1" si="876"/>
        <v>0</v>
      </c>
      <c r="CV177" s="5">
        <f t="shared" ca="1" si="876"/>
        <v>90621.6</v>
      </c>
      <c r="CW177" s="5">
        <f t="shared" ca="1" si="876"/>
        <v>229701</v>
      </c>
      <c r="CX177" s="5">
        <f t="shared" ca="1" si="876"/>
        <v>0</v>
      </c>
      <c r="CY177" s="5">
        <f t="shared" ca="1" si="876"/>
        <v>0</v>
      </c>
      <c r="CZ177" s="5">
        <f t="shared" ca="1" si="876"/>
        <v>0</v>
      </c>
      <c r="DA177" s="5"/>
      <c r="DB177" s="5">
        <f t="shared" ca="1" si="877"/>
        <v>6737.92</v>
      </c>
      <c r="DC177" s="5">
        <f t="shared" ca="1" si="877"/>
        <v>6028.44</v>
      </c>
      <c r="DD177" s="5">
        <f t="shared" ca="1" si="877"/>
        <v>0</v>
      </c>
      <c r="DE177" s="5">
        <f t="shared" ca="1" si="877"/>
        <v>0</v>
      </c>
      <c r="DF177" s="5">
        <f t="shared" ca="1" si="877"/>
        <v>0</v>
      </c>
      <c r="DG177" s="5">
        <f t="shared" ca="1" si="877"/>
        <v>0</v>
      </c>
      <c r="DH177" s="5">
        <f t="shared" ca="1" si="877"/>
        <v>709.48599999999999</v>
      </c>
      <c r="DI177" s="5">
        <f t="shared" ca="1" si="877"/>
        <v>0</v>
      </c>
      <c r="DJ177" s="5">
        <f t="shared" ca="1" si="877"/>
        <v>0</v>
      </c>
      <c r="DK177" s="5">
        <f t="shared" ca="1" si="877"/>
        <v>0</v>
      </c>
      <c r="DL177" s="5">
        <f t="shared" ca="1" si="877"/>
        <v>0</v>
      </c>
      <c r="DM177" s="5">
        <f t="shared" ca="1" si="877"/>
        <v>0</v>
      </c>
      <c r="DN177" s="5"/>
      <c r="DO177" s="5">
        <f t="shared" ca="1" si="882"/>
        <v>111.67100000000001</v>
      </c>
      <c r="DP177" s="5">
        <f t="shared" ca="1" si="882"/>
        <v>18.1449</v>
      </c>
      <c r="DQ177" s="5">
        <f t="shared" ca="1" si="882"/>
        <v>39.055500000000002</v>
      </c>
      <c r="DR177" s="5">
        <f t="shared" ca="1" si="882"/>
        <v>9.6335200000000007</v>
      </c>
      <c r="DS177" s="5">
        <f t="shared" ca="1" si="882"/>
        <v>0</v>
      </c>
      <c r="DT177" s="5">
        <f t="shared" ca="1" si="882"/>
        <v>1.32724</v>
      </c>
      <c r="DU177" s="5">
        <f t="shared" ca="1" si="882"/>
        <v>1.90907</v>
      </c>
      <c r="DV177" s="5">
        <f t="shared" ca="1" si="882"/>
        <v>41.601100000000002</v>
      </c>
      <c r="DW177" s="5"/>
      <c r="DX177" s="20">
        <f t="shared" ca="1" si="812"/>
        <v>37.293687154796579</v>
      </c>
      <c r="DY177" s="20">
        <f t="shared" ca="1" si="813"/>
        <v>11.243754767989737</v>
      </c>
      <c r="DZ177" s="20">
        <f t="shared" ca="1" si="814"/>
        <v>2.8357154535520754</v>
      </c>
      <c r="EA177" s="20">
        <f t="shared" ca="1" si="815"/>
        <v>1.2419476913093581</v>
      </c>
      <c r="EB177" s="20">
        <f t="shared" ca="1" si="816"/>
        <v>0</v>
      </c>
      <c r="EC177" s="20">
        <f t="shared" ca="1" si="817"/>
        <v>0.26917986044551523</v>
      </c>
      <c r="ED177" s="20">
        <f t="shared" ca="1" si="818"/>
        <v>1.3229817370841244</v>
      </c>
      <c r="EE177" s="20">
        <f t="shared" ca="1" si="819"/>
        <v>5.7656830822819503</v>
      </c>
      <c r="EF177" s="20">
        <f t="shared" ca="1" si="820"/>
        <v>14.61443154483309</v>
      </c>
      <c r="EG177" s="20">
        <f t="shared" ca="1" si="821"/>
        <v>0</v>
      </c>
      <c r="EH177" s="20">
        <f t="shared" ca="1" si="822"/>
        <v>0</v>
      </c>
      <c r="EI177" s="5"/>
      <c r="EJ177" s="5"/>
      <c r="EK177" s="5"/>
      <c r="EL177" s="5">
        <f t="shared" ca="1" si="884"/>
        <v>388683</v>
      </c>
      <c r="EM177" s="5">
        <f t="shared" ca="1" si="884"/>
        <v>39.2239</v>
      </c>
      <c r="EN177" s="5">
        <f t="shared" ca="1" si="884"/>
        <v>44570.1</v>
      </c>
      <c r="EO177" s="5">
        <f t="shared" ca="1" si="884"/>
        <v>19520.2</v>
      </c>
      <c r="EP177" s="5">
        <f t="shared" ca="1" si="884"/>
        <v>0</v>
      </c>
      <c r="EQ177" s="5">
        <f t="shared" ca="1" si="884"/>
        <v>4230.8100000000004</v>
      </c>
      <c r="ER177" s="5">
        <f t="shared" ca="1" si="884"/>
        <v>0</v>
      </c>
      <c r="ES177" s="5">
        <f t="shared" ca="1" si="884"/>
        <v>90621.6</v>
      </c>
      <c r="ET177" s="5">
        <f t="shared" ca="1" si="884"/>
        <v>229701</v>
      </c>
      <c r="EU177" s="5">
        <f t="shared" ca="1" si="884"/>
        <v>0</v>
      </c>
      <c r="EV177" s="5">
        <f t="shared" ca="1" si="884"/>
        <v>0</v>
      </c>
      <c r="EW177" s="5">
        <f t="shared" ca="1" si="884"/>
        <v>0</v>
      </c>
      <c r="EX177" s="5"/>
      <c r="EY177" s="5">
        <f t="shared" ca="1" si="885"/>
        <v>6737.92</v>
      </c>
      <c r="EZ177" s="5">
        <f t="shared" ca="1" si="885"/>
        <v>6028.44</v>
      </c>
      <c r="FA177" s="5">
        <f t="shared" ca="1" si="885"/>
        <v>0</v>
      </c>
      <c r="FB177" s="5">
        <f t="shared" ca="1" si="885"/>
        <v>0</v>
      </c>
      <c r="FC177" s="5">
        <f t="shared" ca="1" si="885"/>
        <v>0</v>
      </c>
      <c r="FD177" s="5">
        <f t="shared" ca="1" si="885"/>
        <v>0</v>
      </c>
      <c r="FE177" s="5">
        <f t="shared" ca="1" si="885"/>
        <v>709.48599999999999</v>
      </c>
      <c r="FF177" s="5">
        <f t="shared" ca="1" si="885"/>
        <v>0</v>
      </c>
      <c r="FG177" s="5">
        <f t="shared" ca="1" si="885"/>
        <v>0</v>
      </c>
      <c r="FH177" s="5">
        <f t="shared" ca="1" si="885"/>
        <v>0</v>
      </c>
      <c r="FI177" s="5">
        <f t="shared" ca="1" si="885"/>
        <v>0</v>
      </c>
      <c r="FJ177" s="5">
        <f t="shared" ca="1" si="885"/>
        <v>0</v>
      </c>
      <c r="FK177" s="5"/>
      <c r="FL177" s="5">
        <f t="shared" ca="1" si="878"/>
        <v>111.67100000000001</v>
      </c>
      <c r="FM177" s="5">
        <f t="shared" ca="1" si="878"/>
        <v>18.1449</v>
      </c>
      <c r="FN177" s="5">
        <f t="shared" ca="1" si="878"/>
        <v>39.055500000000002</v>
      </c>
      <c r="FO177" s="5">
        <f t="shared" ca="1" si="878"/>
        <v>9.6335200000000007</v>
      </c>
      <c r="FP177" s="5">
        <f t="shared" ca="1" si="878"/>
        <v>0</v>
      </c>
      <c r="FQ177" s="5">
        <f t="shared" ca="1" si="878"/>
        <v>1.32724</v>
      </c>
      <c r="FR177" s="5">
        <f t="shared" ca="1" si="878"/>
        <v>1.90907</v>
      </c>
      <c r="FS177" s="5">
        <f t="shared" ca="1" si="878"/>
        <v>41.601100000000002</v>
      </c>
      <c r="FT177" s="5"/>
      <c r="FU177" s="20">
        <f t="shared" ca="1" si="823"/>
        <v>37.293687154796579</v>
      </c>
      <c r="FV177" s="20">
        <f t="shared" ca="1" si="824"/>
        <v>11.243754767989737</v>
      </c>
      <c r="FW177" s="20">
        <f t="shared" ca="1" si="825"/>
        <v>2.8357154535520754</v>
      </c>
      <c r="FX177" s="20">
        <f t="shared" ca="1" si="826"/>
        <v>1.2419476913093581</v>
      </c>
      <c r="FY177" s="20">
        <f t="shared" ca="1" si="827"/>
        <v>0</v>
      </c>
      <c r="FZ177" s="20">
        <f t="shared" ca="1" si="828"/>
        <v>0.26917986044551523</v>
      </c>
      <c r="GA177" s="20">
        <f t="shared" ca="1" si="829"/>
        <v>1.3229817370841244</v>
      </c>
      <c r="GB177" s="20">
        <f t="shared" ca="1" si="830"/>
        <v>5.7656830822819503</v>
      </c>
      <c r="GC177" s="20">
        <f t="shared" ca="1" si="831"/>
        <v>14.61443154483309</v>
      </c>
      <c r="GD177" s="20">
        <f t="shared" ca="1" si="832"/>
        <v>0</v>
      </c>
      <c r="GE177" s="20">
        <f t="shared" ca="1" si="833"/>
        <v>0</v>
      </c>
      <c r="GF177" s="5"/>
      <c r="GG177" s="5"/>
      <c r="GH177" s="5"/>
      <c r="GI177" s="5">
        <f t="shared" ca="1" si="879"/>
        <v>404707</v>
      </c>
      <c r="GJ177" s="5">
        <f t="shared" ca="1" si="879"/>
        <v>39.595199999999998</v>
      </c>
      <c r="GK177" s="5">
        <f t="shared" ca="1" si="879"/>
        <v>41654.800000000003</v>
      </c>
      <c r="GL177" s="5">
        <f t="shared" ca="1" si="879"/>
        <v>39884.6</v>
      </c>
      <c r="GM177" s="5">
        <f t="shared" ca="1" si="879"/>
        <v>0</v>
      </c>
      <c r="GN177" s="5">
        <f t="shared" ca="1" si="879"/>
        <v>2805.26</v>
      </c>
      <c r="GO177" s="5">
        <f t="shared" ca="1" si="879"/>
        <v>0</v>
      </c>
      <c r="GP177" s="5">
        <f t="shared" ca="1" si="879"/>
        <v>90621.6</v>
      </c>
      <c r="GQ177" s="5">
        <f t="shared" ca="1" si="879"/>
        <v>229701</v>
      </c>
      <c r="GR177" s="5">
        <f t="shared" ca="1" si="879"/>
        <v>0</v>
      </c>
      <c r="GS177" s="5">
        <f t="shared" ca="1" si="879"/>
        <v>0</v>
      </c>
      <c r="GT177" s="5">
        <f t="shared" ca="1" si="879"/>
        <v>0</v>
      </c>
      <c r="GU177" s="5"/>
      <c r="GV177" s="5">
        <f t="shared" ca="1" si="880"/>
        <v>7229.52</v>
      </c>
      <c r="GW177" s="5">
        <f t="shared" ca="1" si="880"/>
        <v>6488.66</v>
      </c>
      <c r="GX177" s="5">
        <f t="shared" ca="1" si="880"/>
        <v>0</v>
      </c>
      <c r="GY177" s="5">
        <f t="shared" ca="1" si="880"/>
        <v>0</v>
      </c>
      <c r="GZ177" s="5">
        <f t="shared" ca="1" si="880"/>
        <v>0</v>
      </c>
      <c r="HA177" s="5">
        <f t="shared" ca="1" si="880"/>
        <v>0</v>
      </c>
      <c r="HB177" s="5">
        <f t="shared" ca="1" si="880"/>
        <v>740.86500000000001</v>
      </c>
      <c r="HC177" s="5">
        <f t="shared" ca="1" si="880"/>
        <v>0</v>
      </c>
      <c r="HD177" s="5">
        <f t="shared" ca="1" si="880"/>
        <v>0</v>
      </c>
      <c r="HE177" s="5">
        <f t="shared" ca="1" si="880"/>
        <v>0</v>
      </c>
      <c r="HF177" s="5">
        <f t="shared" ca="1" si="880"/>
        <v>0</v>
      </c>
      <c r="HG177" s="5">
        <f t="shared" ca="1" si="880"/>
        <v>0</v>
      </c>
      <c r="HH177" s="5"/>
      <c r="HI177" s="5">
        <f t="shared" ca="1" si="883"/>
        <v>120.559</v>
      </c>
      <c r="HJ177" s="5">
        <f t="shared" ca="1" si="883"/>
        <v>19.510300000000001</v>
      </c>
      <c r="HK177" s="5">
        <f t="shared" ca="1" si="883"/>
        <v>36.969200000000001</v>
      </c>
      <c r="HL177" s="5">
        <f t="shared" ca="1" si="883"/>
        <v>19.605399999999999</v>
      </c>
      <c r="HM177" s="5">
        <f t="shared" ca="1" si="883"/>
        <v>0</v>
      </c>
      <c r="HN177" s="5">
        <f t="shared" ca="1" si="883"/>
        <v>0.87968800000000003</v>
      </c>
      <c r="HO177" s="5">
        <f t="shared" ca="1" si="883"/>
        <v>1.99318</v>
      </c>
      <c r="HP177" s="5">
        <f t="shared" ca="1" si="883"/>
        <v>41.601100000000002</v>
      </c>
      <c r="HQ177" s="5"/>
      <c r="HR177" s="20">
        <f t="shared" ca="1" si="861"/>
        <v>39.22988233714603</v>
      </c>
      <c r="HS177" s="20">
        <f t="shared" ca="1" si="862"/>
        <v>12.10195269659393</v>
      </c>
      <c r="HT177" s="20">
        <f t="shared" ca="1" si="863"/>
        <v>2.6502332297800764</v>
      </c>
      <c r="HU177" s="20">
        <f t="shared" ca="1" si="864"/>
        <v>2.5376065249739868</v>
      </c>
      <c r="HV177" s="20">
        <f t="shared" ca="1" si="865"/>
        <v>0</v>
      </c>
      <c r="HW177" s="20">
        <f t="shared" ca="1" si="866"/>
        <v>0.17848106989285409</v>
      </c>
      <c r="HX177" s="20">
        <f t="shared" ca="1" si="867"/>
        <v>1.3814942995983426</v>
      </c>
      <c r="HY177" s="20">
        <f t="shared" ca="1" si="868"/>
        <v>5.7656830822819503</v>
      </c>
      <c r="HZ177" s="20">
        <f t="shared" ca="1" si="869"/>
        <v>14.61443154483309</v>
      </c>
      <c r="IA177" s="20">
        <f t="shared" ca="1" si="870"/>
        <v>0</v>
      </c>
      <c r="IB177" s="20">
        <f t="shared" ca="1" si="871"/>
        <v>0</v>
      </c>
      <c r="IC177" s="5"/>
      <c r="ID177" s="5"/>
      <c r="IE177" s="5"/>
      <c r="IF177" s="5">
        <f t="shared" ca="1" si="886"/>
        <v>404707</v>
      </c>
      <c r="IG177" s="5">
        <f t="shared" ca="1" si="886"/>
        <v>39.595199999999998</v>
      </c>
      <c r="IH177" s="5">
        <f t="shared" ca="1" si="886"/>
        <v>41654.800000000003</v>
      </c>
      <c r="II177" s="5">
        <f t="shared" ca="1" si="886"/>
        <v>39884.6</v>
      </c>
      <c r="IJ177" s="5">
        <f t="shared" ca="1" si="886"/>
        <v>0</v>
      </c>
      <c r="IK177" s="5">
        <f t="shared" ca="1" si="886"/>
        <v>2805.26</v>
      </c>
      <c r="IL177" s="5">
        <f t="shared" ca="1" si="886"/>
        <v>0</v>
      </c>
      <c r="IM177" s="5">
        <f t="shared" ca="1" si="886"/>
        <v>90621.6</v>
      </c>
      <c r="IN177" s="5">
        <f t="shared" ca="1" si="886"/>
        <v>229701</v>
      </c>
      <c r="IO177" s="5">
        <f t="shared" ca="1" si="886"/>
        <v>0</v>
      </c>
      <c r="IP177" s="5">
        <f t="shared" ca="1" si="886"/>
        <v>0</v>
      </c>
      <c r="IQ177" s="5">
        <f t="shared" ca="1" si="886"/>
        <v>0</v>
      </c>
      <c r="IR177" s="5"/>
      <c r="IS177" s="5">
        <f t="shared" ca="1" si="887"/>
        <v>7229.52</v>
      </c>
      <c r="IT177" s="5">
        <f t="shared" ca="1" si="887"/>
        <v>6488.66</v>
      </c>
      <c r="IU177" s="5">
        <f t="shared" ca="1" si="887"/>
        <v>0</v>
      </c>
      <c r="IV177" s="5">
        <f t="shared" ca="1" si="887"/>
        <v>0</v>
      </c>
      <c r="IW177" s="5">
        <f t="shared" ca="1" si="887"/>
        <v>0</v>
      </c>
      <c r="IX177" s="5">
        <f t="shared" ca="1" si="887"/>
        <v>0</v>
      </c>
      <c r="IY177" s="5">
        <f t="shared" ca="1" si="887"/>
        <v>740.86500000000001</v>
      </c>
      <c r="IZ177" s="5">
        <f t="shared" ca="1" si="887"/>
        <v>0</v>
      </c>
      <c r="JA177" s="5">
        <f t="shared" ca="1" si="887"/>
        <v>0</v>
      </c>
      <c r="JB177" s="5">
        <f t="shared" ca="1" si="887"/>
        <v>0</v>
      </c>
      <c r="JC177" s="5">
        <f t="shared" ca="1" si="887"/>
        <v>0</v>
      </c>
      <c r="JD177" s="5">
        <f t="shared" ca="1" si="887"/>
        <v>0</v>
      </c>
      <c r="JE177" s="5"/>
      <c r="JF177" s="5">
        <f t="shared" ca="1" si="881"/>
        <v>120.559</v>
      </c>
      <c r="JG177" s="5">
        <f t="shared" ca="1" si="881"/>
        <v>19.510300000000001</v>
      </c>
      <c r="JH177" s="5">
        <f t="shared" ca="1" si="881"/>
        <v>36.969200000000001</v>
      </c>
      <c r="JI177" s="5">
        <f t="shared" ca="1" si="881"/>
        <v>19.605399999999999</v>
      </c>
      <c r="JJ177" s="5">
        <f t="shared" ca="1" si="881"/>
        <v>0</v>
      </c>
      <c r="JK177" s="5">
        <f t="shared" ca="1" si="881"/>
        <v>0.87968800000000003</v>
      </c>
      <c r="JL177" s="5">
        <f t="shared" ca="1" si="881"/>
        <v>1.99318</v>
      </c>
      <c r="JM177" s="5">
        <f t="shared" ca="1" si="881"/>
        <v>41.601100000000002</v>
      </c>
      <c r="JN177" s="5"/>
      <c r="JO177" s="20">
        <f t="shared" ca="1" si="834"/>
        <v>39.22988233714603</v>
      </c>
      <c r="JP177" s="20">
        <f t="shared" ca="1" si="835"/>
        <v>12.10195269659393</v>
      </c>
      <c r="JQ177" s="20">
        <f t="shared" ca="1" si="836"/>
        <v>2.6502332297800764</v>
      </c>
      <c r="JR177" s="20">
        <f t="shared" ca="1" si="837"/>
        <v>2.5376065249739868</v>
      </c>
      <c r="JS177" s="20">
        <f t="shared" ca="1" si="838"/>
        <v>0</v>
      </c>
      <c r="JT177" s="20">
        <f t="shared" ca="1" si="839"/>
        <v>0.17848106989285409</v>
      </c>
      <c r="JU177" s="20">
        <f t="shared" ca="1" si="840"/>
        <v>1.3814942995983426</v>
      </c>
      <c r="JV177" s="20">
        <f t="shared" ca="1" si="841"/>
        <v>5.7656830822819503</v>
      </c>
      <c r="JW177" s="20">
        <f t="shared" ca="1" si="842"/>
        <v>14.61443154483309</v>
      </c>
      <c r="JX177" s="20">
        <f t="shared" ca="1" si="843"/>
        <v>0</v>
      </c>
      <c r="JY177" s="20">
        <f t="shared" ca="1" si="844"/>
        <v>0</v>
      </c>
    </row>
    <row r="178" spans="1:285" ht="15" customHeight="1" x14ac:dyDescent="0.25">
      <c r="A178" s="5">
        <f>IF('Old Results'!E158='New Results'!E158,'New Results'!E158,"0")</f>
        <v>53627.8</v>
      </c>
      <c r="B178" s="5">
        <f t="shared" si="750"/>
        <v>300</v>
      </c>
      <c r="C178" s="28">
        <f t="shared" si="748"/>
        <v>157</v>
      </c>
      <c r="D178" s="43">
        <f>'Old Results'!C158</f>
        <v>307316</v>
      </c>
      <c r="E178" s="43">
        <f>'New Results'!C158</f>
        <v>307316</v>
      </c>
      <c r="F178" s="5">
        <f t="shared" ca="1" si="751"/>
        <v>0</v>
      </c>
      <c r="G178" s="5">
        <f t="shared" ca="1" si="752"/>
        <v>0</v>
      </c>
      <c r="H178" s="5">
        <f t="shared" ca="1" si="753"/>
        <v>0</v>
      </c>
      <c r="I178" s="5">
        <f t="shared" ca="1" si="754"/>
        <v>0</v>
      </c>
      <c r="J178" s="5">
        <f t="shared" ca="1" si="755"/>
        <v>0</v>
      </c>
      <c r="K178" s="5">
        <f t="shared" ca="1" si="756"/>
        <v>0</v>
      </c>
      <c r="L178" s="5">
        <f t="shared" ca="1" si="757"/>
        <v>0</v>
      </c>
      <c r="M178" s="5">
        <f t="shared" ca="1" si="758"/>
        <v>0</v>
      </c>
      <c r="N178" s="5">
        <f t="shared" ca="1" si="759"/>
        <v>0</v>
      </c>
      <c r="O178" s="5">
        <f t="shared" ca="1" si="760"/>
        <v>0</v>
      </c>
      <c r="P178" s="5">
        <f t="shared" ca="1" si="761"/>
        <v>0</v>
      </c>
      <c r="Q178" s="5">
        <f t="shared" ca="1" si="761"/>
        <v>0</v>
      </c>
      <c r="R178" s="5">
        <f t="shared" ca="1" si="762"/>
        <v>0</v>
      </c>
      <c r="S178" s="5">
        <f t="shared" ca="1" si="763"/>
        <v>0</v>
      </c>
      <c r="T178" s="5">
        <f t="shared" ca="1" si="764"/>
        <v>0</v>
      </c>
      <c r="U178" s="5">
        <f t="shared" ca="1" si="765"/>
        <v>0</v>
      </c>
      <c r="V178" s="5">
        <f t="shared" ca="1" si="766"/>
        <v>0</v>
      </c>
      <c r="W178" s="5">
        <f t="shared" ca="1" si="767"/>
        <v>0</v>
      </c>
      <c r="X178" s="5">
        <f t="shared" ca="1" si="768"/>
        <v>0</v>
      </c>
      <c r="Y178" s="5">
        <f t="shared" ca="1" si="769"/>
        <v>0</v>
      </c>
      <c r="Z178" s="5">
        <f t="shared" ca="1" si="770"/>
        <v>0</v>
      </c>
      <c r="AA178" s="5">
        <f t="shared" ca="1" si="771"/>
        <v>0</v>
      </c>
      <c r="AB178" s="5">
        <f t="shared" ca="1" si="772"/>
        <v>0</v>
      </c>
      <c r="AC178" s="5">
        <f t="shared" ca="1" si="772"/>
        <v>0</v>
      </c>
      <c r="AD178" s="38">
        <f t="shared" ca="1" si="773"/>
        <v>0</v>
      </c>
      <c r="AE178" s="38">
        <f t="shared" ca="1" si="774"/>
        <v>0</v>
      </c>
      <c r="AF178" s="38">
        <f t="shared" ca="1" si="775"/>
        <v>0</v>
      </c>
      <c r="AG178" s="38">
        <f t="shared" ca="1" si="776"/>
        <v>0</v>
      </c>
      <c r="AH178" s="38">
        <f t="shared" ca="1" si="777"/>
        <v>0</v>
      </c>
      <c r="AI178" s="38">
        <f t="shared" ca="1" si="778"/>
        <v>0</v>
      </c>
      <c r="AJ178" s="38">
        <f t="shared" ca="1" si="779"/>
        <v>0</v>
      </c>
      <c r="AK178" s="38">
        <f t="shared" ca="1" si="780"/>
        <v>0</v>
      </c>
      <c r="AL178" s="34">
        <f t="shared" ca="1" si="781"/>
        <v>41.739422687486709</v>
      </c>
      <c r="AM178" s="34">
        <f t="shared" ca="1" si="782"/>
        <v>41.739422687486709</v>
      </c>
      <c r="AN178" s="25">
        <f t="shared" ca="1" si="783"/>
        <v>0</v>
      </c>
      <c r="AO178" s="35">
        <f t="shared" ca="1" si="784"/>
        <v>124.27</v>
      </c>
      <c r="AP178" s="35">
        <f t="shared" ca="1" si="785"/>
        <v>124.27</v>
      </c>
      <c r="AQ178" s="47">
        <f t="shared" ca="1" si="786"/>
        <v>0</v>
      </c>
      <c r="AR178" s="35">
        <f t="shared" ca="1" si="629"/>
        <v>-3.7</v>
      </c>
      <c r="AS178" s="35">
        <f t="shared" ca="1" si="630"/>
        <v>-3.7</v>
      </c>
      <c r="AT178" s="49">
        <f t="shared" ca="1" si="787"/>
        <v>0</v>
      </c>
      <c r="AU178" s="5"/>
      <c r="AV178" s="5">
        <f t="shared" ca="1" si="845"/>
        <v>0</v>
      </c>
      <c r="AW178" s="5">
        <f t="shared" ca="1" si="846"/>
        <v>0</v>
      </c>
      <c r="AX178" s="5">
        <f t="shared" ca="1" si="847"/>
        <v>0</v>
      </c>
      <c r="AY178" s="5">
        <f t="shared" ca="1" si="848"/>
        <v>0</v>
      </c>
      <c r="AZ178" s="5">
        <f t="shared" ca="1" si="849"/>
        <v>0</v>
      </c>
      <c r="BA178" s="5">
        <f t="shared" ca="1" si="850"/>
        <v>0</v>
      </c>
      <c r="BB178" s="5">
        <f t="shared" ca="1" si="851"/>
        <v>0</v>
      </c>
      <c r="BC178" s="5">
        <f t="shared" ca="1" si="852"/>
        <v>0</v>
      </c>
      <c r="BD178" s="5">
        <f t="shared" ca="1" si="853"/>
        <v>0</v>
      </c>
      <c r="BE178" s="5">
        <f t="shared" ca="1" si="854"/>
        <v>0</v>
      </c>
      <c r="BF178" s="5">
        <f t="shared" ca="1" si="855"/>
        <v>0</v>
      </c>
      <c r="BG178" s="5">
        <f t="shared" ca="1" si="856"/>
        <v>0</v>
      </c>
      <c r="BH178" s="5">
        <f t="shared" ca="1" si="788"/>
        <v>0</v>
      </c>
      <c r="BI178" s="5">
        <f t="shared" ca="1" si="789"/>
        <v>0</v>
      </c>
      <c r="BJ178" s="5">
        <f t="shared" ca="1" si="790"/>
        <v>0</v>
      </c>
      <c r="BK178" s="5">
        <f t="shared" ca="1" si="791"/>
        <v>0</v>
      </c>
      <c r="BL178" s="5">
        <f t="shared" ca="1" si="792"/>
        <v>0</v>
      </c>
      <c r="BM178" s="5">
        <f t="shared" ca="1" si="793"/>
        <v>0</v>
      </c>
      <c r="BN178" s="5">
        <f t="shared" ca="1" si="794"/>
        <v>0</v>
      </c>
      <c r="BO178" s="5">
        <f t="shared" ca="1" si="795"/>
        <v>0</v>
      </c>
      <c r="BP178" s="5">
        <f t="shared" ca="1" si="796"/>
        <v>0</v>
      </c>
      <c r="BQ178" s="5">
        <f t="shared" ca="1" si="797"/>
        <v>0</v>
      </c>
      <c r="BR178" s="5">
        <f t="shared" ca="1" si="798"/>
        <v>0</v>
      </c>
      <c r="BS178" s="5">
        <f t="shared" ca="1" si="798"/>
        <v>0</v>
      </c>
      <c r="BT178" s="38">
        <f t="shared" ca="1" si="799"/>
        <v>0</v>
      </c>
      <c r="BU178" s="38">
        <f t="shared" ca="1" si="800"/>
        <v>0</v>
      </c>
      <c r="BV178" s="38">
        <f t="shared" ca="1" si="801"/>
        <v>0</v>
      </c>
      <c r="BW178" s="38">
        <f t="shared" ca="1" si="802"/>
        <v>0</v>
      </c>
      <c r="BX178" s="38">
        <f t="shared" ca="1" si="803"/>
        <v>0</v>
      </c>
      <c r="BY178" s="38">
        <f t="shared" ca="1" si="804"/>
        <v>0</v>
      </c>
      <c r="BZ178" s="38">
        <f t="shared" ca="1" si="805"/>
        <v>0</v>
      </c>
      <c r="CA178" s="20">
        <f t="shared" ca="1" si="806"/>
        <v>0</v>
      </c>
      <c r="CB178" s="34">
        <f t="shared" ca="1" si="857"/>
        <v>39.22988233714603</v>
      </c>
      <c r="CC178" s="34">
        <f t="shared" ca="1" si="858"/>
        <v>39.22988233714603</v>
      </c>
      <c r="CD178" s="25">
        <f t="shared" ca="1" si="807"/>
        <v>0</v>
      </c>
      <c r="CE178" s="35">
        <f t="shared" ca="1" si="808"/>
        <v>120.559</v>
      </c>
      <c r="CF178" s="35">
        <f t="shared" ca="1" si="809"/>
        <v>120.559</v>
      </c>
      <c r="CG178" s="47">
        <f t="shared" ca="1" si="810"/>
        <v>0</v>
      </c>
      <c r="CJ178" s="5">
        <f t="shared" ca="1" si="874"/>
        <v>114</v>
      </c>
      <c r="CK178" s="5">
        <f t="shared" ca="1" si="875"/>
        <v>95</v>
      </c>
      <c r="CL178" s="66">
        <f t="shared" ca="1" si="811"/>
        <v>0.16666666666666663</v>
      </c>
      <c r="CO178" s="5">
        <f t="shared" ca="1" si="876"/>
        <v>414251</v>
      </c>
      <c r="CP178" s="5">
        <f t="shared" ca="1" si="876"/>
        <v>49.060200000000002</v>
      </c>
      <c r="CQ178" s="5">
        <f t="shared" ca="1" si="876"/>
        <v>65545.5</v>
      </c>
      <c r="CR178" s="5">
        <f t="shared" ca="1" si="876"/>
        <v>23274.400000000001</v>
      </c>
      <c r="CS178" s="5">
        <f t="shared" ca="1" si="876"/>
        <v>0</v>
      </c>
      <c r="CT178" s="5">
        <f t="shared" ca="1" si="876"/>
        <v>5058.71</v>
      </c>
      <c r="CU178" s="5">
        <f t="shared" ca="1" si="876"/>
        <v>0</v>
      </c>
      <c r="CV178" s="5">
        <f t="shared" ca="1" si="876"/>
        <v>90621.6</v>
      </c>
      <c r="CW178" s="5">
        <f t="shared" ca="1" si="876"/>
        <v>229701</v>
      </c>
      <c r="CX178" s="5">
        <f t="shared" ca="1" si="876"/>
        <v>0</v>
      </c>
      <c r="CY178" s="5">
        <f t="shared" ca="1" si="876"/>
        <v>0</v>
      </c>
      <c r="CZ178" s="5">
        <f t="shared" ca="1" si="876"/>
        <v>0</v>
      </c>
      <c r="DA178" s="5"/>
      <c r="DB178" s="5">
        <f t="shared" ca="1" si="877"/>
        <v>8249.69</v>
      </c>
      <c r="DC178" s="5">
        <f t="shared" ca="1" si="877"/>
        <v>7540.21</v>
      </c>
      <c r="DD178" s="5">
        <f t="shared" ca="1" si="877"/>
        <v>0</v>
      </c>
      <c r="DE178" s="5">
        <f t="shared" ca="1" si="877"/>
        <v>0</v>
      </c>
      <c r="DF178" s="5">
        <f t="shared" ca="1" si="877"/>
        <v>0</v>
      </c>
      <c r="DG178" s="5">
        <f t="shared" ca="1" si="877"/>
        <v>0</v>
      </c>
      <c r="DH178" s="5">
        <f t="shared" ca="1" si="877"/>
        <v>709.48800000000006</v>
      </c>
      <c r="DI178" s="5">
        <f t="shared" ca="1" si="877"/>
        <v>0</v>
      </c>
      <c r="DJ178" s="5">
        <f t="shared" ca="1" si="877"/>
        <v>0</v>
      </c>
      <c r="DK178" s="5">
        <f t="shared" ca="1" si="877"/>
        <v>0</v>
      </c>
      <c r="DL178" s="5">
        <f t="shared" ca="1" si="877"/>
        <v>0</v>
      </c>
      <c r="DM178" s="5">
        <f t="shared" ca="1" si="877"/>
        <v>0</v>
      </c>
      <c r="DN178" s="5"/>
      <c r="DO178" s="5">
        <f t="shared" ca="1" si="882"/>
        <v>124.27</v>
      </c>
      <c r="DP178" s="5">
        <f t="shared" ca="1" si="882"/>
        <v>21.834099999999999</v>
      </c>
      <c r="DQ178" s="5">
        <f t="shared" ca="1" si="882"/>
        <v>47.4955</v>
      </c>
      <c r="DR178" s="5">
        <f t="shared" ca="1" si="882"/>
        <v>9.7688799999999993</v>
      </c>
      <c r="DS178" s="5">
        <f t="shared" ca="1" si="882"/>
        <v>0</v>
      </c>
      <c r="DT178" s="5">
        <f t="shared" ca="1" si="882"/>
        <v>1.6616899999999999</v>
      </c>
      <c r="DU178" s="5">
        <f t="shared" ca="1" si="882"/>
        <v>1.90907</v>
      </c>
      <c r="DV178" s="5">
        <f t="shared" ca="1" si="882"/>
        <v>41.601100000000002</v>
      </c>
      <c r="DW178" s="5"/>
      <c r="DX178" s="20">
        <f t="shared" ca="1" si="812"/>
        <v>41.739422687486709</v>
      </c>
      <c r="DY178" s="20">
        <f t="shared" ca="1" si="813"/>
        <v>14.063384912347699</v>
      </c>
      <c r="DZ178" s="20">
        <f t="shared" ca="1" si="814"/>
        <v>4.1702483786394362</v>
      </c>
      <c r="EA178" s="20">
        <f t="shared" ca="1" si="815"/>
        <v>1.4808038517336157</v>
      </c>
      <c r="EB178" s="20">
        <f t="shared" ca="1" si="816"/>
        <v>0</v>
      </c>
      <c r="EC178" s="20">
        <f t="shared" ca="1" si="817"/>
        <v>0.32185393620472963</v>
      </c>
      <c r="ED178" s="20">
        <f t="shared" ca="1" si="818"/>
        <v>1.3229854664931249</v>
      </c>
      <c r="EE178" s="20">
        <f t="shared" ca="1" si="819"/>
        <v>5.7656830822819503</v>
      </c>
      <c r="EF178" s="20">
        <f t="shared" ca="1" si="820"/>
        <v>14.61443154483309</v>
      </c>
      <c r="EG178" s="20">
        <f t="shared" ca="1" si="821"/>
        <v>0</v>
      </c>
      <c r="EH178" s="20">
        <f t="shared" ca="1" si="822"/>
        <v>0</v>
      </c>
      <c r="EI178" s="5"/>
      <c r="EJ178" s="5"/>
      <c r="EK178" s="5"/>
      <c r="EL178" s="5">
        <f t="shared" ca="1" si="884"/>
        <v>414251</v>
      </c>
      <c r="EM178" s="5">
        <f t="shared" ca="1" si="884"/>
        <v>49.060200000000002</v>
      </c>
      <c r="EN178" s="5">
        <f t="shared" ca="1" si="884"/>
        <v>65545.5</v>
      </c>
      <c r="EO178" s="5">
        <f t="shared" ca="1" si="884"/>
        <v>23274.400000000001</v>
      </c>
      <c r="EP178" s="5">
        <f t="shared" ca="1" si="884"/>
        <v>0</v>
      </c>
      <c r="EQ178" s="5">
        <f t="shared" ca="1" si="884"/>
        <v>5058.71</v>
      </c>
      <c r="ER178" s="5">
        <f t="shared" ca="1" si="884"/>
        <v>0</v>
      </c>
      <c r="ES178" s="5">
        <f t="shared" ca="1" si="884"/>
        <v>90621.6</v>
      </c>
      <c r="ET178" s="5">
        <f t="shared" ca="1" si="884"/>
        <v>229701</v>
      </c>
      <c r="EU178" s="5">
        <f t="shared" ca="1" si="884"/>
        <v>0</v>
      </c>
      <c r="EV178" s="5">
        <f t="shared" ca="1" si="884"/>
        <v>0</v>
      </c>
      <c r="EW178" s="5">
        <f t="shared" ca="1" si="884"/>
        <v>0</v>
      </c>
      <c r="EX178" s="5"/>
      <c r="EY178" s="5">
        <f t="shared" ca="1" si="885"/>
        <v>8249.69</v>
      </c>
      <c r="EZ178" s="5">
        <f t="shared" ca="1" si="885"/>
        <v>7540.21</v>
      </c>
      <c r="FA178" s="5">
        <f t="shared" ca="1" si="885"/>
        <v>0</v>
      </c>
      <c r="FB178" s="5">
        <f t="shared" ca="1" si="885"/>
        <v>0</v>
      </c>
      <c r="FC178" s="5">
        <f t="shared" ca="1" si="885"/>
        <v>0</v>
      </c>
      <c r="FD178" s="5">
        <f t="shared" ca="1" si="885"/>
        <v>0</v>
      </c>
      <c r="FE178" s="5">
        <f t="shared" ca="1" si="885"/>
        <v>709.48800000000006</v>
      </c>
      <c r="FF178" s="5">
        <f t="shared" ca="1" si="885"/>
        <v>0</v>
      </c>
      <c r="FG178" s="5">
        <f t="shared" ca="1" si="885"/>
        <v>0</v>
      </c>
      <c r="FH178" s="5">
        <f t="shared" ca="1" si="885"/>
        <v>0</v>
      </c>
      <c r="FI178" s="5">
        <f t="shared" ca="1" si="885"/>
        <v>0</v>
      </c>
      <c r="FJ178" s="5">
        <f t="shared" ca="1" si="885"/>
        <v>0</v>
      </c>
      <c r="FK178" s="5"/>
      <c r="FL178" s="5">
        <f t="shared" ca="1" si="878"/>
        <v>124.27</v>
      </c>
      <c r="FM178" s="5">
        <f t="shared" ca="1" si="878"/>
        <v>21.834099999999999</v>
      </c>
      <c r="FN178" s="5">
        <f t="shared" ca="1" si="878"/>
        <v>47.4955</v>
      </c>
      <c r="FO178" s="5">
        <f t="shared" ca="1" si="878"/>
        <v>9.7688799999999993</v>
      </c>
      <c r="FP178" s="5">
        <f t="shared" ca="1" si="878"/>
        <v>0</v>
      </c>
      <c r="FQ178" s="5">
        <f t="shared" ca="1" si="878"/>
        <v>1.6616899999999999</v>
      </c>
      <c r="FR178" s="5">
        <f t="shared" ca="1" si="878"/>
        <v>1.90907</v>
      </c>
      <c r="FS178" s="5">
        <f t="shared" ca="1" si="878"/>
        <v>41.601100000000002</v>
      </c>
      <c r="FT178" s="5"/>
      <c r="FU178" s="20">
        <f t="shared" ca="1" si="823"/>
        <v>41.739422687486709</v>
      </c>
      <c r="FV178" s="20">
        <f t="shared" ca="1" si="824"/>
        <v>14.063384912347699</v>
      </c>
      <c r="FW178" s="20">
        <f t="shared" ca="1" si="825"/>
        <v>4.1702483786394362</v>
      </c>
      <c r="FX178" s="20">
        <f t="shared" ca="1" si="826"/>
        <v>1.4808038517336157</v>
      </c>
      <c r="FY178" s="20">
        <f t="shared" ca="1" si="827"/>
        <v>0</v>
      </c>
      <c r="FZ178" s="20">
        <f t="shared" ca="1" si="828"/>
        <v>0.32185393620472963</v>
      </c>
      <c r="GA178" s="20">
        <f t="shared" ca="1" si="829"/>
        <v>1.3229854664931249</v>
      </c>
      <c r="GB178" s="20">
        <f t="shared" ca="1" si="830"/>
        <v>5.7656830822819503</v>
      </c>
      <c r="GC178" s="20">
        <f t="shared" ca="1" si="831"/>
        <v>14.61443154483309</v>
      </c>
      <c r="GD178" s="20">
        <f t="shared" ca="1" si="832"/>
        <v>0</v>
      </c>
      <c r="GE178" s="20">
        <f t="shared" ca="1" si="833"/>
        <v>0</v>
      </c>
      <c r="GF178" s="5"/>
      <c r="GG178" s="5"/>
      <c r="GH178" s="5"/>
      <c r="GI178" s="5">
        <f t="shared" ca="1" si="879"/>
        <v>404707</v>
      </c>
      <c r="GJ178" s="5">
        <f t="shared" ca="1" si="879"/>
        <v>39.595199999999998</v>
      </c>
      <c r="GK178" s="5">
        <f t="shared" ca="1" si="879"/>
        <v>41654.800000000003</v>
      </c>
      <c r="GL178" s="5">
        <f t="shared" ca="1" si="879"/>
        <v>39884.6</v>
      </c>
      <c r="GM178" s="5">
        <f t="shared" ca="1" si="879"/>
        <v>0</v>
      </c>
      <c r="GN178" s="5">
        <f t="shared" ca="1" si="879"/>
        <v>2805.26</v>
      </c>
      <c r="GO178" s="5">
        <f t="shared" ca="1" si="879"/>
        <v>0</v>
      </c>
      <c r="GP178" s="5">
        <f t="shared" ca="1" si="879"/>
        <v>90621.6</v>
      </c>
      <c r="GQ178" s="5">
        <f t="shared" ca="1" si="879"/>
        <v>229701</v>
      </c>
      <c r="GR178" s="5">
        <f t="shared" ca="1" si="879"/>
        <v>0</v>
      </c>
      <c r="GS178" s="5">
        <f t="shared" ca="1" si="879"/>
        <v>0</v>
      </c>
      <c r="GT178" s="5">
        <f t="shared" ca="1" si="879"/>
        <v>0</v>
      </c>
      <c r="GU178" s="5"/>
      <c r="GV178" s="5">
        <f t="shared" ca="1" si="880"/>
        <v>7229.52</v>
      </c>
      <c r="GW178" s="5">
        <f t="shared" ca="1" si="880"/>
        <v>6488.66</v>
      </c>
      <c r="GX178" s="5">
        <f t="shared" ca="1" si="880"/>
        <v>0</v>
      </c>
      <c r="GY178" s="5">
        <f t="shared" ca="1" si="880"/>
        <v>0</v>
      </c>
      <c r="GZ178" s="5">
        <f t="shared" ca="1" si="880"/>
        <v>0</v>
      </c>
      <c r="HA178" s="5">
        <f t="shared" ca="1" si="880"/>
        <v>0</v>
      </c>
      <c r="HB178" s="5">
        <f t="shared" ca="1" si="880"/>
        <v>740.86500000000001</v>
      </c>
      <c r="HC178" s="5">
        <f t="shared" ca="1" si="880"/>
        <v>0</v>
      </c>
      <c r="HD178" s="5">
        <f t="shared" ca="1" si="880"/>
        <v>0</v>
      </c>
      <c r="HE178" s="5">
        <f t="shared" ca="1" si="880"/>
        <v>0</v>
      </c>
      <c r="HF178" s="5">
        <f t="shared" ca="1" si="880"/>
        <v>0</v>
      </c>
      <c r="HG178" s="5">
        <f t="shared" ca="1" si="880"/>
        <v>0</v>
      </c>
      <c r="HH178" s="5"/>
      <c r="HI178" s="5">
        <f t="shared" ca="1" si="883"/>
        <v>120.559</v>
      </c>
      <c r="HJ178" s="5">
        <f t="shared" ca="1" si="883"/>
        <v>19.510300000000001</v>
      </c>
      <c r="HK178" s="5">
        <f t="shared" ca="1" si="883"/>
        <v>36.969200000000001</v>
      </c>
      <c r="HL178" s="5">
        <f t="shared" ca="1" si="883"/>
        <v>19.605399999999999</v>
      </c>
      <c r="HM178" s="5">
        <f t="shared" ca="1" si="883"/>
        <v>0</v>
      </c>
      <c r="HN178" s="5">
        <f t="shared" ca="1" si="883"/>
        <v>0.87968800000000003</v>
      </c>
      <c r="HO178" s="5">
        <f t="shared" ca="1" si="883"/>
        <v>1.99318</v>
      </c>
      <c r="HP178" s="5">
        <f t="shared" ca="1" si="883"/>
        <v>41.601100000000002</v>
      </c>
      <c r="HQ178" s="5"/>
      <c r="HR178" s="20">
        <f t="shared" ca="1" si="861"/>
        <v>39.22988233714603</v>
      </c>
      <c r="HS178" s="20">
        <f t="shared" ca="1" si="862"/>
        <v>12.10195269659393</v>
      </c>
      <c r="HT178" s="20">
        <f t="shared" ca="1" si="863"/>
        <v>2.6502332297800764</v>
      </c>
      <c r="HU178" s="20">
        <f t="shared" ca="1" si="864"/>
        <v>2.5376065249739868</v>
      </c>
      <c r="HV178" s="20">
        <f t="shared" ca="1" si="865"/>
        <v>0</v>
      </c>
      <c r="HW178" s="20">
        <f t="shared" ca="1" si="866"/>
        <v>0.17848106989285409</v>
      </c>
      <c r="HX178" s="20">
        <f t="shared" ca="1" si="867"/>
        <v>1.3814942995983426</v>
      </c>
      <c r="HY178" s="20">
        <f t="shared" ca="1" si="868"/>
        <v>5.7656830822819503</v>
      </c>
      <c r="HZ178" s="20">
        <f t="shared" ca="1" si="869"/>
        <v>14.61443154483309</v>
      </c>
      <c r="IA178" s="20">
        <f t="shared" ca="1" si="870"/>
        <v>0</v>
      </c>
      <c r="IB178" s="20">
        <f t="shared" ca="1" si="871"/>
        <v>0</v>
      </c>
      <c r="IC178" s="5"/>
      <c r="ID178" s="5"/>
      <c r="IE178" s="5"/>
      <c r="IF178" s="5">
        <f t="shared" ca="1" si="886"/>
        <v>404707</v>
      </c>
      <c r="IG178" s="5">
        <f t="shared" ca="1" si="886"/>
        <v>39.595199999999998</v>
      </c>
      <c r="IH178" s="5">
        <f t="shared" ca="1" si="886"/>
        <v>41654.800000000003</v>
      </c>
      <c r="II178" s="5">
        <f t="shared" ca="1" si="886"/>
        <v>39884.6</v>
      </c>
      <c r="IJ178" s="5">
        <f t="shared" ca="1" si="886"/>
        <v>0</v>
      </c>
      <c r="IK178" s="5">
        <f t="shared" ca="1" si="886"/>
        <v>2805.26</v>
      </c>
      <c r="IL178" s="5">
        <f t="shared" ca="1" si="886"/>
        <v>0</v>
      </c>
      <c r="IM178" s="5">
        <f t="shared" ca="1" si="886"/>
        <v>90621.6</v>
      </c>
      <c r="IN178" s="5">
        <f t="shared" ca="1" si="886"/>
        <v>229701</v>
      </c>
      <c r="IO178" s="5">
        <f t="shared" ca="1" si="886"/>
        <v>0</v>
      </c>
      <c r="IP178" s="5">
        <f t="shared" ca="1" si="886"/>
        <v>0</v>
      </c>
      <c r="IQ178" s="5">
        <f t="shared" ca="1" si="886"/>
        <v>0</v>
      </c>
      <c r="IR178" s="5"/>
      <c r="IS178" s="5">
        <f t="shared" ca="1" si="887"/>
        <v>7229.52</v>
      </c>
      <c r="IT178" s="5">
        <f t="shared" ca="1" si="887"/>
        <v>6488.66</v>
      </c>
      <c r="IU178" s="5">
        <f t="shared" ca="1" si="887"/>
        <v>0</v>
      </c>
      <c r="IV178" s="5">
        <f t="shared" ca="1" si="887"/>
        <v>0</v>
      </c>
      <c r="IW178" s="5">
        <f t="shared" ca="1" si="887"/>
        <v>0</v>
      </c>
      <c r="IX178" s="5">
        <f t="shared" ca="1" si="887"/>
        <v>0</v>
      </c>
      <c r="IY178" s="5">
        <f t="shared" ca="1" si="887"/>
        <v>740.86500000000001</v>
      </c>
      <c r="IZ178" s="5">
        <f t="shared" ca="1" si="887"/>
        <v>0</v>
      </c>
      <c r="JA178" s="5">
        <f t="shared" ca="1" si="887"/>
        <v>0</v>
      </c>
      <c r="JB178" s="5">
        <f t="shared" ca="1" si="887"/>
        <v>0</v>
      </c>
      <c r="JC178" s="5">
        <f t="shared" ca="1" si="887"/>
        <v>0</v>
      </c>
      <c r="JD178" s="5">
        <f t="shared" ca="1" si="887"/>
        <v>0</v>
      </c>
      <c r="JE178" s="5"/>
      <c r="JF178" s="5">
        <f t="shared" ca="1" si="881"/>
        <v>120.559</v>
      </c>
      <c r="JG178" s="5">
        <f t="shared" ca="1" si="881"/>
        <v>19.510300000000001</v>
      </c>
      <c r="JH178" s="5">
        <f t="shared" ca="1" si="881"/>
        <v>36.969200000000001</v>
      </c>
      <c r="JI178" s="5">
        <f t="shared" ca="1" si="881"/>
        <v>19.605399999999999</v>
      </c>
      <c r="JJ178" s="5">
        <f t="shared" ca="1" si="881"/>
        <v>0</v>
      </c>
      <c r="JK178" s="5">
        <f t="shared" ca="1" si="881"/>
        <v>0.87968800000000003</v>
      </c>
      <c r="JL178" s="5">
        <f t="shared" ca="1" si="881"/>
        <v>1.99318</v>
      </c>
      <c r="JM178" s="5">
        <f t="shared" ca="1" si="881"/>
        <v>41.601100000000002</v>
      </c>
      <c r="JN178" s="5"/>
      <c r="JO178" s="20">
        <f t="shared" ca="1" si="834"/>
        <v>39.22988233714603</v>
      </c>
      <c r="JP178" s="20">
        <f t="shared" ca="1" si="835"/>
        <v>12.10195269659393</v>
      </c>
      <c r="JQ178" s="20">
        <f t="shared" ca="1" si="836"/>
        <v>2.6502332297800764</v>
      </c>
      <c r="JR178" s="20">
        <f t="shared" ca="1" si="837"/>
        <v>2.5376065249739868</v>
      </c>
      <c r="JS178" s="20">
        <f t="shared" ca="1" si="838"/>
        <v>0</v>
      </c>
      <c r="JT178" s="20">
        <f t="shared" ca="1" si="839"/>
        <v>0.17848106989285409</v>
      </c>
      <c r="JU178" s="20">
        <f t="shared" ca="1" si="840"/>
        <v>1.3814942995983426</v>
      </c>
      <c r="JV178" s="20">
        <f t="shared" ca="1" si="841"/>
        <v>5.7656830822819503</v>
      </c>
      <c r="JW178" s="20">
        <f t="shared" ca="1" si="842"/>
        <v>14.61443154483309</v>
      </c>
      <c r="JX178" s="20">
        <f t="shared" ca="1" si="843"/>
        <v>0</v>
      </c>
      <c r="JY178" s="20">
        <f t="shared" ca="1" si="844"/>
        <v>0</v>
      </c>
    </row>
    <row r="179" spans="1:285" ht="15" customHeight="1" x14ac:dyDescent="0.25">
      <c r="A179" s="5">
        <f>IF('Old Results'!E159='New Results'!E159,'New Results'!E159,"0")</f>
        <v>53627.8</v>
      </c>
      <c r="B179" s="5">
        <f t="shared" si="750"/>
        <v>300</v>
      </c>
      <c r="C179" s="28">
        <f t="shared" si="748"/>
        <v>158</v>
      </c>
      <c r="D179" s="43">
        <f>'Old Results'!C159</f>
        <v>307516</v>
      </c>
      <c r="E179" s="43">
        <f>'New Results'!C159</f>
        <v>307516</v>
      </c>
      <c r="F179" s="5">
        <f t="shared" ca="1" si="751"/>
        <v>0</v>
      </c>
      <c r="G179" s="5">
        <f t="shared" ca="1" si="752"/>
        <v>0</v>
      </c>
      <c r="H179" s="5">
        <f t="shared" ca="1" si="753"/>
        <v>0</v>
      </c>
      <c r="I179" s="5">
        <f t="shared" ca="1" si="754"/>
        <v>0</v>
      </c>
      <c r="J179" s="5">
        <f t="shared" ca="1" si="755"/>
        <v>0</v>
      </c>
      <c r="K179" s="5">
        <f t="shared" ca="1" si="756"/>
        <v>0</v>
      </c>
      <c r="L179" s="5">
        <f t="shared" ca="1" si="757"/>
        <v>0</v>
      </c>
      <c r="M179" s="5">
        <f t="shared" ca="1" si="758"/>
        <v>0</v>
      </c>
      <c r="N179" s="5">
        <f t="shared" ca="1" si="759"/>
        <v>0</v>
      </c>
      <c r="O179" s="5">
        <f t="shared" ca="1" si="760"/>
        <v>0</v>
      </c>
      <c r="P179" s="5">
        <f t="shared" ca="1" si="761"/>
        <v>0</v>
      </c>
      <c r="Q179" s="5">
        <f t="shared" ca="1" si="761"/>
        <v>0</v>
      </c>
      <c r="R179" s="5">
        <f t="shared" ca="1" si="762"/>
        <v>0</v>
      </c>
      <c r="S179" s="5">
        <f t="shared" ca="1" si="763"/>
        <v>0</v>
      </c>
      <c r="T179" s="5">
        <f t="shared" ca="1" si="764"/>
        <v>0</v>
      </c>
      <c r="U179" s="5">
        <f t="shared" ca="1" si="765"/>
        <v>0</v>
      </c>
      <c r="V179" s="5">
        <f t="shared" ca="1" si="766"/>
        <v>0</v>
      </c>
      <c r="W179" s="5">
        <f t="shared" ca="1" si="767"/>
        <v>0</v>
      </c>
      <c r="X179" s="5">
        <f t="shared" ca="1" si="768"/>
        <v>0</v>
      </c>
      <c r="Y179" s="5">
        <f t="shared" ca="1" si="769"/>
        <v>0</v>
      </c>
      <c r="Z179" s="5">
        <f t="shared" ca="1" si="770"/>
        <v>0</v>
      </c>
      <c r="AA179" s="5">
        <f t="shared" ca="1" si="771"/>
        <v>0</v>
      </c>
      <c r="AB179" s="5">
        <f t="shared" ca="1" si="772"/>
        <v>0</v>
      </c>
      <c r="AC179" s="5">
        <f t="shared" ca="1" si="772"/>
        <v>0</v>
      </c>
      <c r="AD179" s="38">
        <f t="shared" ca="1" si="773"/>
        <v>0</v>
      </c>
      <c r="AE179" s="38">
        <f t="shared" ca="1" si="774"/>
        <v>0</v>
      </c>
      <c r="AF179" s="38">
        <f t="shared" ca="1" si="775"/>
        <v>0</v>
      </c>
      <c r="AG179" s="38">
        <f t="shared" ca="1" si="776"/>
        <v>0</v>
      </c>
      <c r="AH179" s="38">
        <f t="shared" ca="1" si="777"/>
        <v>0</v>
      </c>
      <c r="AI179" s="38">
        <f t="shared" ca="1" si="778"/>
        <v>0</v>
      </c>
      <c r="AJ179" s="38">
        <f t="shared" ca="1" si="779"/>
        <v>0</v>
      </c>
      <c r="AK179" s="38">
        <f t="shared" ca="1" si="780"/>
        <v>0</v>
      </c>
      <c r="AL179" s="34">
        <f t="shared" ca="1" si="781"/>
        <v>37.686613360980679</v>
      </c>
      <c r="AM179" s="34">
        <f t="shared" ca="1" si="782"/>
        <v>37.686613360980679</v>
      </c>
      <c r="AN179" s="25">
        <f t="shared" ca="1" si="783"/>
        <v>0</v>
      </c>
      <c r="AO179" s="35">
        <f t="shared" ca="1" si="784"/>
        <v>115.809</v>
      </c>
      <c r="AP179" s="35">
        <f t="shared" ca="1" si="785"/>
        <v>115.809</v>
      </c>
      <c r="AQ179" s="47">
        <f t="shared" ca="1" si="786"/>
        <v>0</v>
      </c>
      <c r="AR179" s="35">
        <f t="shared" ca="1" si="629"/>
        <v>4.8</v>
      </c>
      <c r="AS179" s="35">
        <f t="shared" ca="1" si="630"/>
        <v>4.8</v>
      </c>
      <c r="AT179" s="49">
        <f t="shared" ca="1" si="787"/>
        <v>0</v>
      </c>
      <c r="AU179" s="5"/>
      <c r="AV179" s="5">
        <f t="shared" ca="1" si="845"/>
        <v>0</v>
      </c>
      <c r="AW179" s="5">
        <f t="shared" ca="1" si="846"/>
        <v>0</v>
      </c>
      <c r="AX179" s="5">
        <f t="shared" ca="1" si="847"/>
        <v>0</v>
      </c>
      <c r="AY179" s="5">
        <f t="shared" ca="1" si="848"/>
        <v>0</v>
      </c>
      <c r="AZ179" s="5">
        <f t="shared" ca="1" si="849"/>
        <v>0</v>
      </c>
      <c r="BA179" s="5">
        <f t="shared" ca="1" si="850"/>
        <v>0</v>
      </c>
      <c r="BB179" s="5">
        <f t="shared" ca="1" si="851"/>
        <v>0</v>
      </c>
      <c r="BC179" s="5">
        <f t="shared" ca="1" si="852"/>
        <v>0</v>
      </c>
      <c r="BD179" s="5">
        <f t="shared" ca="1" si="853"/>
        <v>0</v>
      </c>
      <c r="BE179" s="5">
        <f t="shared" ca="1" si="854"/>
        <v>0</v>
      </c>
      <c r="BF179" s="5">
        <f t="shared" ca="1" si="855"/>
        <v>0</v>
      </c>
      <c r="BG179" s="5">
        <f t="shared" ca="1" si="856"/>
        <v>0</v>
      </c>
      <c r="BH179" s="5">
        <f t="shared" ca="1" si="788"/>
        <v>0</v>
      </c>
      <c r="BI179" s="5">
        <f t="shared" ca="1" si="789"/>
        <v>0</v>
      </c>
      <c r="BJ179" s="5">
        <f t="shared" ca="1" si="790"/>
        <v>0</v>
      </c>
      <c r="BK179" s="5">
        <f t="shared" ca="1" si="791"/>
        <v>0</v>
      </c>
      <c r="BL179" s="5">
        <f t="shared" ca="1" si="792"/>
        <v>0</v>
      </c>
      <c r="BM179" s="5">
        <f t="shared" ca="1" si="793"/>
        <v>0</v>
      </c>
      <c r="BN179" s="5">
        <f t="shared" ca="1" si="794"/>
        <v>0</v>
      </c>
      <c r="BO179" s="5">
        <f t="shared" ca="1" si="795"/>
        <v>0</v>
      </c>
      <c r="BP179" s="5">
        <f t="shared" ca="1" si="796"/>
        <v>0</v>
      </c>
      <c r="BQ179" s="5">
        <f t="shared" ca="1" si="797"/>
        <v>0</v>
      </c>
      <c r="BR179" s="5">
        <f t="shared" ca="1" si="798"/>
        <v>0</v>
      </c>
      <c r="BS179" s="5">
        <f t="shared" ca="1" si="798"/>
        <v>0</v>
      </c>
      <c r="BT179" s="38">
        <f t="shared" ca="1" si="799"/>
        <v>0</v>
      </c>
      <c r="BU179" s="38">
        <f t="shared" ca="1" si="800"/>
        <v>0</v>
      </c>
      <c r="BV179" s="38">
        <f t="shared" ca="1" si="801"/>
        <v>0</v>
      </c>
      <c r="BW179" s="38">
        <f t="shared" ca="1" si="802"/>
        <v>0</v>
      </c>
      <c r="BX179" s="38">
        <f t="shared" ca="1" si="803"/>
        <v>0</v>
      </c>
      <c r="BY179" s="38">
        <f t="shared" ca="1" si="804"/>
        <v>0</v>
      </c>
      <c r="BZ179" s="38">
        <f t="shared" ca="1" si="805"/>
        <v>0</v>
      </c>
      <c r="CA179" s="20">
        <f t="shared" ca="1" si="806"/>
        <v>0</v>
      </c>
      <c r="CB179" s="34">
        <f t="shared" ca="1" si="857"/>
        <v>39.22988233714603</v>
      </c>
      <c r="CC179" s="34">
        <f t="shared" ca="1" si="858"/>
        <v>39.22988233714603</v>
      </c>
      <c r="CD179" s="25">
        <f t="shared" ca="1" si="807"/>
        <v>0</v>
      </c>
      <c r="CE179" s="35">
        <f t="shared" ca="1" si="808"/>
        <v>120.559</v>
      </c>
      <c r="CF179" s="35">
        <f t="shared" ca="1" si="809"/>
        <v>120.559</v>
      </c>
      <c r="CG179" s="47">
        <f t="shared" ca="1" si="810"/>
        <v>0</v>
      </c>
      <c r="CJ179" s="5">
        <f t="shared" ca="1" si="874"/>
        <v>91</v>
      </c>
      <c r="CK179" s="5">
        <f t="shared" ca="1" si="875"/>
        <v>78</v>
      </c>
      <c r="CL179" s="66">
        <f t="shared" ca="1" si="811"/>
        <v>0.1428571428571429</v>
      </c>
      <c r="CO179" s="5">
        <f t="shared" ref="CO179:CZ194" ca="1" si="888">OFFSET(INDIRECT($E$21),$C179,CO$19)</f>
        <v>397447</v>
      </c>
      <c r="CP179" s="5">
        <f t="shared" ca="1" si="888"/>
        <v>38.649299999999997</v>
      </c>
      <c r="CQ179" s="5">
        <f t="shared" ca="1" si="888"/>
        <v>46019.7</v>
      </c>
      <c r="CR179" s="5">
        <f t="shared" ca="1" si="888"/>
        <v>26852.3</v>
      </c>
      <c r="CS179" s="5">
        <f t="shared" ca="1" si="888"/>
        <v>0</v>
      </c>
      <c r="CT179" s="5">
        <f t="shared" ca="1" si="888"/>
        <v>4213.07</v>
      </c>
      <c r="CU179" s="5">
        <f t="shared" ca="1" si="888"/>
        <v>0</v>
      </c>
      <c r="CV179" s="5">
        <f t="shared" ca="1" si="888"/>
        <v>90621.6</v>
      </c>
      <c r="CW179" s="5">
        <f t="shared" ca="1" si="888"/>
        <v>229701</v>
      </c>
      <c r="CX179" s="5">
        <f t="shared" ca="1" si="888"/>
        <v>0</v>
      </c>
      <c r="CY179" s="5">
        <f t="shared" ca="1" si="888"/>
        <v>0</v>
      </c>
      <c r="CZ179" s="5">
        <f t="shared" ca="1" si="888"/>
        <v>0</v>
      </c>
      <c r="DA179" s="5"/>
      <c r="DB179" s="5">
        <f t="shared" ref="DB179:DM194" ca="1" si="889">OFFSET(INDIRECT($E$21),$C179,DB$19)</f>
        <v>6649.61</v>
      </c>
      <c r="DC179" s="5">
        <f t="shared" ca="1" si="889"/>
        <v>5940.12</v>
      </c>
      <c r="DD179" s="5">
        <f t="shared" ca="1" si="889"/>
        <v>0</v>
      </c>
      <c r="DE179" s="5">
        <f t="shared" ca="1" si="889"/>
        <v>0</v>
      </c>
      <c r="DF179" s="5">
        <f t="shared" ca="1" si="889"/>
        <v>0</v>
      </c>
      <c r="DG179" s="5">
        <f t="shared" ca="1" si="889"/>
        <v>0</v>
      </c>
      <c r="DH179" s="5">
        <f t="shared" ca="1" si="889"/>
        <v>709.48599999999999</v>
      </c>
      <c r="DI179" s="5">
        <f t="shared" ca="1" si="889"/>
        <v>0</v>
      </c>
      <c r="DJ179" s="5">
        <f t="shared" ca="1" si="889"/>
        <v>0</v>
      </c>
      <c r="DK179" s="5">
        <f t="shared" ca="1" si="889"/>
        <v>0</v>
      </c>
      <c r="DL179" s="5">
        <f t="shared" ca="1" si="889"/>
        <v>0</v>
      </c>
      <c r="DM179" s="5">
        <f t="shared" ca="1" si="889"/>
        <v>0</v>
      </c>
      <c r="DN179" s="5"/>
      <c r="DO179" s="5">
        <f t="shared" ca="1" si="882"/>
        <v>115.809</v>
      </c>
      <c r="DP179" s="5">
        <f t="shared" ca="1" si="882"/>
        <v>17.880500000000001</v>
      </c>
      <c r="DQ179" s="5">
        <f t="shared" ca="1" si="882"/>
        <v>39.845799999999997</v>
      </c>
      <c r="DR179" s="5">
        <f t="shared" ca="1" si="882"/>
        <v>13.251200000000001</v>
      </c>
      <c r="DS179" s="5">
        <f t="shared" ca="1" si="882"/>
        <v>0</v>
      </c>
      <c r="DT179" s="5">
        <f t="shared" ca="1" si="882"/>
        <v>1.32165</v>
      </c>
      <c r="DU179" s="5">
        <f t="shared" ca="1" si="882"/>
        <v>1.90907</v>
      </c>
      <c r="DV179" s="5">
        <f t="shared" ca="1" si="882"/>
        <v>41.601100000000002</v>
      </c>
      <c r="DW179" s="5"/>
      <c r="DX179" s="20">
        <f t="shared" ca="1" si="812"/>
        <v>37.686613360980679</v>
      </c>
      <c r="DY179" s="20">
        <f t="shared" ca="1" si="813"/>
        <v>11.079027508337093</v>
      </c>
      <c r="DZ179" s="20">
        <f t="shared" ca="1" si="814"/>
        <v>2.9279443945118011</v>
      </c>
      <c r="EA179" s="20">
        <f t="shared" ca="1" si="815"/>
        <v>1.7084431507538997</v>
      </c>
      <c r="EB179" s="20">
        <f t="shared" ca="1" si="816"/>
        <v>0</v>
      </c>
      <c r="EC179" s="20">
        <f t="shared" ca="1" si="817"/>
        <v>0.26805117569618742</v>
      </c>
      <c r="ED179" s="20">
        <f t="shared" ca="1" si="818"/>
        <v>1.3229817370841244</v>
      </c>
      <c r="EE179" s="20">
        <f t="shared" ca="1" si="819"/>
        <v>5.7656830822819503</v>
      </c>
      <c r="EF179" s="20">
        <f t="shared" ca="1" si="820"/>
        <v>14.61443154483309</v>
      </c>
      <c r="EG179" s="20">
        <f t="shared" ca="1" si="821"/>
        <v>0</v>
      </c>
      <c r="EH179" s="20">
        <f t="shared" ca="1" si="822"/>
        <v>0</v>
      </c>
      <c r="EI179" s="5"/>
      <c r="EJ179" s="5"/>
      <c r="EK179" s="5"/>
      <c r="EL179" s="5">
        <f t="shared" ca="1" si="884"/>
        <v>397447</v>
      </c>
      <c r="EM179" s="5">
        <f t="shared" ca="1" si="884"/>
        <v>38.649299999999997</v>
      </c>
      <c r="EN179" s="5">
        <f t="shared" ca="1" si="884"/>
        <v>46019.7</v>
      </c>
      <c r="EO179" s="5">
        <f t="shared" ca="1" si="884"/>
        <v>26852.3</v>
      </c>
      <c r="EP179" s="5">
        <f t="shared" ca="1" si="884"/>
        <v>0</v>
      </c>
      <c r="EQ179" s="5">
        <f t="shared" ca="1" si="884"/>
        <v>4213.07</v>
      </c>
      <c r="ER179" s="5">
        <f t="shared" ca="1" si="884"/>
        <v>0</v>
      </c>
      <c r="ES179" s="5">
        <f t="shared" ca="1" si="884"/>
        <v>90621.6</v>
      </c>
      <c r="ET179" s="5">
        <f t="shared" ca="1" si="884"/>
        <v>229701</v>
      </c>
      <c r="EU179" s="5">
        <f t="shared" ca="1" si="884"/>
        <v>0</v>
      </c>
      <c r="EV179" s="5">
        <f t="shared" ca="1" si="884"/>
        <v>0</v>
      </c>
      <c r="EW179" s="5">
        <f t="shared" ca="1" si="884"/>
        <v>0</v>
      </c>
      <c r="EX179" s="5"/>
      <c r="EY179" s="5">
        <f t="shared" ca="1" si="885"/>
        <v>6649.61</v>
      </c>
      <c r="EZ179" s="5">
        <f t="shared" ca="1" si="885"/>
        <v>5940.12</v>
      </c>
      <c r="FA179" s="5">
        <f t="shared" ca="1" si="885"/>
        <v>0</v>
      </c>
      <c r="FB179" s="5">
        <f t="shared" ca="1" si="885"/>
        <v>0</v>
      </c>
      <c r="FC179" s="5">
        <f t="shared" ca="1" si="885"/>
        <v>0</v>
      </c>
      <c r="FD179" s="5">
        <f t="shared" ca="1" si="885"/>
        <v>0</v>
      </c>
      <c r="FE179" s="5">
        <f t="shared" ca="1" si="885"/>
        <v>709.48599999999999</v>
      </c>
      <c r="FF179" s="5">
        <f t="shared" ca="1" si="885"/>
        <v>0</v>
      </c>
      <c r="FG179" s="5">
        <f t="shared" ca="1" si="885"/>
        <v>0</v>
      </c>
      <c r="FH179" s="5">
        <f t="shared" ca="1" si="885"/>
        <v>0</v>
      </c>
      <c r="FI179" s="5">
        <f t="shared" ca="1" si="885"/>
        <v>0</v>
      </c>
      <c r="FJ179" s="5">
        <f t="shared" ca="1" si="885"/>
        <v>0</v>
      </c>
      <c r="FK179" s="5"/>
      <c r="FL179" s="5">
        <f t="shared" ref="FL179:FS194" ca="1" si="890">OFFSET(INDIRECT($D$21),$C179,FL$19)</f>
        <v>115.809</v>
      </c>
      <c r="FM179" s="5">
        <f t="shared" ca="1" si="890"/>
        <v>17.880500000000001</v>
      </c>
      <c r="FN179" s="5">
        <f t="shared" ca="1" si="890"/>
        <v>39.845799999999997</v>
      </c>
      <c r="FO179" s="5">
        <f t="shared" ca="1" si="890"/>
        <v>13.251200000000001</v>
      </c>
      <c r="FP179" s="5">
        <f t="shared" ca="1" si="890"/>
        <v>0</v>
      </c>
      <c r="FQ179" s="5">
        <f t="shared" ca="1" si="890"/>
        <v>1.32165</v>
      </c>
      <c r="FR179" s="5">
        <f t="shared" ca="1" si="890"/>
        <v>1.90907</v>
      </c>
      <c r="FS179" s="5">
        <f t="shared" ca="1" si="890"/>
        <v>41.601100000000002</v>
      </c>
      <c r="FT179" s="5"/>
      <c r="FU179" s="20">
        <f t="shared" ca="1" si="823"/>
        <v>37.686613360980679</v>
      </c>
      <c r="FV179" s="20">
        <f t="shared" ca="1" si="824"/>
        <v>11.079027508337093</v>
      </c>
      <c r="FW179" s="20">
        <f t="shared" ca="1" si="825"/>
        <v>2.9279443945118011</v>
      </c>
      <c r="FX179" s="20">
        <f t="shared" ca="1" si="826"/>
        <v>1.7084431507538997</v>
      </c>
      <c r="FY179" s="20">
        <f t="shared" ca="1" si="827"/>
        <v>0</v>
      </c>
      <c r="FZ179" s="20">
        <f t="shared" ca="1" si="828"/>
        <v>0.26805117569618742</v>
      </c>
      <c r="GA179" s="20">
        <f t="shared" ca="1" si="829"/>
        <v>1.3229817370841244</v>
      </c>
      <c r="GB179" s="20">
        <f t="shared" ca="1" si="830"/>
        <v>5.7656830822819503</v>
      </c>
      <c r="GC179" s="20">
        <f t="shared" ca="1" si="831"/>
        <v>14.61443154483309</v>
      </c>
      <c r="GD179" s="20">
        <f t="shared" ca="1" si="832"/>
        <v>0</v>
      </c>
      <c r="GE179" s="20">
        <f t="shared" ca="1" si="833"/>
        <v>0</v>
      </c>
      <c r="GF179" s="5"/>
      <c r="GG179" s="5"/>
      <c r="GH179" s="5"/>
      <c r="GI179" s="5">
        <f t="shared" ref="GI179:GT194" ca="1" si="891">OFFSET(INDIRECT($E$21),$C179,GI$19)</f>
        <v>404707</v>
      </c>
      <c r="GJ179" s="5">
        <f t="shared" ca="1" si="891"/>
        <v>39.595199999999998</v>
      </c>
      <c r="GK179" s="5">
        <f t="shared" ca="1" si="891"/>
        <v>41654.800000000003</v>
      </c>
      <c r="GL179" s="5">
        <f t="shared" ca="1" si="891"/>
        <v>39884.6</v>
      </c>
      <c r="GM179" s="5">
        <f t="shared" ca="1" si="891"/>
        <v>0</v>
      </c>
      <c r="GN179" s="5">
        <f t="shared" ca="1" si="891"/>
        <v>2805.26</v>
      </c>
      <c r="GO179" s="5">
        <f t="shared" ca="1" si="891"/>
        <v>0</v>
      </c>
      <c r="GP179" s="5">
        <f t="shared" ca="1" si="891"/>
        <v>90621.6</v>
      </c>
      <c r="GQ179" s="5">
        <f t="shared" ca="1" si="891"/>
        <v>229701</v>
      </c>
      <c r="GR179" s="5">
        <f t="shared" ca="1" si="891"/>
        <v>0</v>
      </c>
      <c r="GS179" s="5">
        <f t="shared" ca="1" si="891"/>
        <v>0</v>
      </c>
      <c r="GT179" s="5">
        <f t="shared" ca="1" si="891"/>
        <v>0</v>
      </c>
      <c r="GU179" s="5"/>
      <c r="GV179" s="5">
        <f t="shared" ref="GV179:HG194" ca="1" si="892">OFFSET(INDIRECT($E$21),$C179,GV$19)</f>
        <v>7229.52</v>
      </c>
      <c r="GW179" s="5">
        <f t="shared" ca="1" si="892"/>
        <v>6488.66</v>
      </c>
      <c r="GX179" s="5">
        <f t="shared" ca="1" si="892"/>
        <v>0</v>
      </c>
      <c r="GY179" s="5">
        <f t="shared" ca="1" si="892"/>
        <v>0</v>
      </c>
      <c r="GZ179" s="5">
        <f t="shared" ca="1" si="892"/>
        <v>0</v>
      </c>
      <c r="HA179" s="5">
        <f t="shared" ca="1" si="892"/>
        <v>0</v>
      </c>
      <c r="HB179" s="5">
        <f t="shared" ca="1" si="892"/>
        <v>740.86500000000001</v>
      </c>
      <c r="HC179" s="5">
        <f t="shared" ca="1" si="892"/>
        <v>0</v>
      </c>
      <c r="HD179" s="5">
        <f t="shared" ca="1" si="892"/>
        <v>0</v>
      </c>
      <c r="HE179" s="5">
        <f t="shared" ca="1" si="892"/>
        <v>0</v>
      </c>
      <c r="HF179" s="5">
        <f t="shared" ca="1" si="892"/>
        <v>0</v>
      </c>
      <c r="HG179" s="5">
        <f t="shared" ca="1" si="892"/>
        <v>0</v>
      </c>
      <c r="HH179" s="5"/>
      <c r="HI179" s="5">
        <f t="shared" ca="1" si="883"/>
        <v>120.559</v>
      </c>
      <c r="HJ179" s="5">
        <f t="shared" ca="1" si="883"/>
        <v>19.510300000000001</v>
      </c>
      <c r="HK179" s="5">
        <f t="shared" ca="1" si="883"/>
        <v>36.969200000000001</v>
      </c>
      <c r="HL179" s="5">
        <f t="shared" ca="1" si="883"/>
        <v>19.605399999999999</v>
      </c>
      <c r="HM179" s="5">
        <f t="shared" ca="1" si="883"/>
        <v>0</v>
      </c>
      <c r="HN179" s="5">
        <f t="shared" ca="1" si="883"/>
        <v>0.87968800000000003</v>
      </c>
      <c r="HO179" s="5">
        <f t="shared" ca="1" si="883"/>
        <v>1.99318</v>
      </c>
      <c r="HP179" s="5">
        <f t="shared" ca="1" si="883"/>
        <v>41.601100000000002</v>
      </c>
      <c r="HQ179" s="5"/>
      <c r="HR179" s="20">
        <f t="shared" ca="1" si="861"/>
        <v>39.22988233714603</v>
      </c>
      <c r="HS179" s="20">
        <f t="shared" ca="1" si="862"/>
        <v>12.10195269659393</v>
      </c>
      <c r="HT179" s="20">
        <f t="shared" ca="1" si="863"/>
        <v>2.6502332297800764</v>
      </c>
      <c r="HU179" s="20">
        <f t="shared" ca="1" si="864"/>
        <v>2.5376065249739868</v>
      </c>
      <c r="HV179" s="20">
        <f t="shared" ca="1" si="865"/>
        <v>0</v>
      </c>
      <c r="HW179" s="20">
        <f t="shared" ca="1" si="866"/>
        <v>0.17848106989285409</v>
      </c>
      <c r="HX179" s="20">
        <f t="shared" ca="1" si="867"/>
        <v>1.3814942995983426</v>
      </c>
      <c r="HY179" s="20">
        <f t="shared" ca="1" si="868"/>
        <v>5.7656830822819503</v>
      </c>
      <c r="HZ179" s="20">
        <f t="shared" ca="1" si="869"/>
        <v>14.61443154483309</v>
      </c>
      <c r="IA179" s="20">
        <f t="shared" ca="1" si="870"/>
        <v>0</v>
      </c>
      <c r="IB179" s="20">
        <f t="shared" ca="1" si="871"/>
        <v>0</v>
      </c>
      <c r="IC179" s="5"/>
      <c r="ID179" s="5"/>
      <c r="IE179" s="5"/>
      <c r="IF179" s="5">
        <f t="shared" ca="1" si="886"/>
        <v>404707</v>
      </c>
      <c r="IG179" s="5">
        <f t="shared" ca="1" si="886"/>
        <v>39.595199999999998</v>
      </c>
      <c r="IH179" s="5">
        <f t="shared" ca="1" si="886"/>
        <v>41654.800000000003</v>
      </c>
      <c r="II179" s="5">
        <f t="shared" ca="1" si="886"/>
        <v>39884.6</v>
      </c>
      <c r="IJ179" s="5">
        <f t="shared" ca="1" si="886"/>
        <v>0</v>
      </c>
      <c r="IK179" s="5">
        <f t="shared" ca="1" si="886"/>
        <v>2805.26</v>
      </c>
      <c r="IL179" s="5">
        <f t="shared" ca="1" si="886"/>
        <v>0</v>
      </c>
      <c r="IM179" s="5">
        <f t="shared" ca="1" si="886"/>
        <v>90621.6</v>
      </c>
      <c r="IN179" s="5">
        <f t="shared" ca="1" si="886"/>
        <v>229701</v>
      </c>
      <c r="IO179" s="5">
        <f t="shared" ca="1" si="886"/>
        <v>0</v>
      </c>
      <c r="IP179" s="5">
        <f t="shared" ca="1" si="886"/>
        <v>0</v>
      </c>
      <c r="IQ179" s="5">
        <f t="shared" ca="1" si="886"/>
        <v>0</v>
      </c>
      <c r="IR179" s="5"/>
      <c r="IS179" s="5">
        <f t="shared" ca="1" si="887"/>
        <v>7229.52</v>
      </c>
      <c r="IT179" s="5">
        <f t="shared" ca="1" si="887"/>
        <v>6488.66</v>
      </c>
      <c r="IU179" s="5">
        <f t="shared" ca="1" si="887"/>
        <v>0</v>
      </c>
      <c r="IV179" s="5">
        <f t="shared" ca="1" si="887"/>
        <v>0</v>
      </c>
      <c r="IW179" s="5">
        <f t="shared" ca="1" si="887"/>
        <v>0</v>
      </c>
      <c r="IX179" s="5">
        <f t="shared" ca="1" si="887"/>
        <v>0</v>
      </c>
      <c r="IY179" s="5">
        <f t="shared" ca="1" si="887"/>
        <v>740.86500000000001</v>
      </c>
      <c r="IZ179" s="5">
        <f t="shared" ca="1" si="887"/>
        <v>0</v>
      </c>
      <c r="JA179" s="5">
        <f t="shared" ca="1" si="887"/>
        <v>0</v>
      </c>
      <c r="JB179" s="5">
        <f t="shared" ca="1" si="887"/>
        <v>0</v>
      </c>
      <c r="JC179" s="5">
        <f t="shared" ca="1" si="887"/>
        <v>0</v>
      </c>
      <c r="JD179" s="5">
        <f t="shared" ca="1" si="887"/>
        <v>0</v>
      </c>
      <c r="JE179" s="5"/>
      <c r="JF179" s="5">
        <f t="shared" ref="JF179:JM194" ca="1" si="893">OFFSET(INDIRECT($D$21),$C179,JF$19)</f>
        <v>120.559</v>
      </c>
      <c r="JG179" s="5">
        <f t="shared" ca="1" si="893"/>
        <v>19.510300000000001</v>
      </c>
      <c r="JH179" s="5">
        <f t="shared" ca="1" si="893"/>
        <v>36.969200000000001</v>
      </c>
      <c r="JI179" s="5">
        <f t="shared" ca="1" si="893"/>
        <v>19.605399999999999</v>
      </c>
      <c r="JJ179" s="5">
        <f t="shared" ca="1" si="893"/>
        <v>0</v>
      </c>
      <c r="JK179" s="5">
        <f t="shared" ca="1" si="893"/>
        <v>0.87968800000000003</v>
      </c>
      <c r="JL179" s="5">
        <f t="shared" ca="1" si="893"/>
        <v>1.99318</v>
      </c>
      <c r="JM179" s="5">
        <f t="shared" ca="1" si="893"/>
        <v>41.601100000000002</v>
      </c>
      <c r="JN179" s="5"/>
      <c r="JO179" s="20">
        <f t="shared" ca="1" si="834"/>
        <v>39.22988233714603</v>
      </c>
      <c r="JP179" s="20">
        <f t="shared" ca="1" si="835"/>
        <v>12.10195269659393</v>
      </c>
      <c r="JQ179" s="20">
        <f t="shared" ca="1" si="836"/>
        <v>2.6502332297800764</v>
      </c>
      <c r="JR179" s="20">
        <f t="shared" ca="1" si="837"/>
        <v>2.5376065249739868</v>
      </c>
      <c r="JS179" s="20">
        <f t="shared" ca="1" si="838"/>
        <v>0</v>
      </c>
      <c r="JT179" s="20">
        <f t="shared" ca="1" si="839"/>
        <v>0.17848106989285409</v>
      </c>
      <c r="JU179" s="20">
        <f t="shared" ca="1" si="840"/>
        <v>1.3814942995983426</v>
      </c>
      <c r="JV179" s="20">
        <f t="shared" ca="1" si="841"/>
        <v>5.7656830822819503</v>
      </c>
      <c r="JW179" s="20">
        <f t="shared" ca="1" si="842"/>
        <v>14.61443154483309</v>
      </c>
      <c r="JX179" s="20">
        <f t="shared" ca="1" si="843"/>
        <v>0</v>
      </c>
      <c r="JY179" s="20">
        <f t="shared" ca="1" si="844"/>
        <v>0</v>
      </c>
    </row>
    <row r="180" spans="1:285" ht="15" customHeight="1" x14ac:dyDescent="0.25">
      <c r="A180" s="5">
        <f>IF('Old Results'!E160='New Results'!E160,'New Results'!E160,"0")</f>
        <v>53627.8</v>
      </c>
      <c r="B180" s="5">
        <f t="shared" si="750"/>
        <v>300</v>
      </c>
      <c r="C180" s="28">
        <f t="shared" si="748"/>
        <v>159</v>
      </c>
      <c r="D180" s="43">
        <f>'Old Results'!C160</f>
        <v>307606</v>
      </c>
      <c r="E180" s="43">
        <f>'New Results'!C160</f>
        <v>307606</v>
      </c>
      <c r="F180" s="5">
        <f t="shared" ca="1" si="751"/>
        <v>0</v>
      </c>
      <c r="G180" s="5">
        <f t="shared" ca="1" si="752"/>
        <v>0</v>
      </c>
      <c r="H180" s="5">
        <f t="shared" ca="1" si="753"/>
        <v>0</v>
      </c>
      <c r="I180" s="5">
        <f t="shared" ca="1" si="754"/>
        <v>0</v>
      </c>
      <c r="J180" s="5">
        <f t="shared" ca="1" si="755"/>
        <v>0</v>
      </c>
      <c r="K180" s="5">
        <f t="shared" ca="1" si="756"/>
        <v>0</v>
      </c>
      <c r="L180" s="5">
        <f t="shared" ca="1" si="757"/>
        <v>0</v>
      </c>
      <c r="M180" s="5">
        <f t="shared" ca="1" si="758"/>
        <v>0</v>
      </c>
      <c r="N180" s="5">
        <f t="shared" ca="1" si="759"/>
        <v>0</v>
      </c>
      <c r="O180" s="5">
        <f t="shared" ca="1" si="760"/>
        <v>0</v>
      </c>
      <c r="P180" s="5">
        <f t="shared" ca="1" si="761"/>
        <v>0</v>
      </c>
      <c r="Q180" s="5">
        <f t="shared" ca="1" si="761"/>
        <v>0</v>
      </c>
      <c r="R180" s="5">
        <f t="shared" ca="1" si="762"/>
        <v>0</v>
      </c>
      <c r="S180" s="5">
        <f t="shared" ca="1" si="763"/>
        <v>0</v>
      </c>
      <c r="T180" s="5">
        <f t="shared" ca="1" si="764"/>
        <v>0</v>
      </c>
      <c r="U180" s="5">
        <f t="shared" ca="1" si="765"/>
        <v>0</v>
      </c>
      <c r="V180" s="5">
        <f t="shared" ca="1" si="766"/>
        <v>0</v>
      </c>
      <c r="W180" s="5">
        <f t="shared" ca="1" si="767"/>
        <v>0</v>
      </c>
      <c r="X180" s="5">
        <f t="shared" ca="1" si="768"/>
        <v>0</v>
      </c>
      <c r="Y180" s="5">
        <f t="shared" ca="1" si="769"/>
        <v>0</v>
      </c>
      <c r="Z180" s="5">
        <f t="shared" ca="1" si="770"/>
        <v>0</v>
      </c>
      <c r="AA180" s="5">
        <f t="shared" ca="1" si="771"/>
        <v>0</v>
      </c>
      <c r="AB180" s="5">
        <f t="shared" ca="1" si="772"/>
        <v>0</v>
      </c>
      <c r="AC180" s="5">
        <f t="shared" ca="1" si="772"/>
        <v>0</v>
      </c>
      <c r="AD180" s="38">
        <f t="shared" ca="1" si="773"/>
        <v>0</v>
      </c>
      <c r="AE180" s="38">
        <f t="shared" ca="1" si="774"/>
        <v>0</v>
      </c>
      <c r="AF180" s="38">
        <f t="shared" ca="1" si="775"/>
        <v>0</v>
      </c>
      <c r="AG180" s="38">
        <f t="shared" ca="1" si="776"/>
        <v>0</v>
      </c>
      <c r="AH180" s="38">
        <f t="shared" ca="1" si="777"/>
        <v>0</v>
      </c>
      <c r="AI180" s="38">
        <f t="shared" ca="1" si="778"/>
        <v>0</v>
      </c>
      <c r="AJ180" s="38">
        <f t="shared" ca="1" si="779"/>
        <v>0</v>
      </c>
      <c r="AK180" s="38">
        <f t="shared" ca="1" si="780"/>
        <v>0</v>
      </c>
      <c r="AL180" s="34">
        <f t="shared" ca="1" si="781"/>
        <v>30.199415452433254</v>
      </c>
      <c r="AM180" s="34">
        <f t="shared" ca="1" si="782"/>
        <v>30.199415452433254</v>
      </c>
      <c r="AN180" s="25">
        <f t="shared" ca="1" si="783"/>
        <v>0</v>
      </c>
      <c r="AO180" s="35">
        <f t="shared" ca="1" si="784"/>
        <v>111.155</v>
      </c>
      <c r="AP180" s="35">
        <f t="shared" ca="1" si="785"/>
        <v>111.155</v>
      </c>
      <c r="AQ180" s="47">
        <f t="shared" ca="1" si="786"/>
        <v>0</v>
      </c>
      <c r="AR180" s="35">
        <f t="shared" ca="1" si="629"/>
        <v>7.8</v>
      </c>
      <c r="AS180" s="35">
        <f t="shared" ca="1" si="630"/>
        <v>7.8</v>
      </c>
      <c r="AT180" s="49">
        <f t="shared" ca="1" si="787"/>
        <v>0</v>
      </c>
      <c r="AU180" s="5"/>
      <c r="AV180" s="5">
        <f t="shared" ca="1" si="845"/>
        <v>0</v>
      </c>
      <c r="AW180" s="5">
        <f t="shared" ca="1" si="846"/>
        <v>0</v>
      </c>
      <c r="AX180" s="5">
        <f t="shared" ca="1" si="847"/>
        <v>0</v>
      </c>
      <c r="AY180" s="5">
        <f t="shared" ca="1" si="848"/>
        <v>0</v>
      </c>
      <c r="AZ180" s="5">
        <f t="shared" ca="1" si="849"/>
        <v>0</v>
      </c>
      <c r="BA180" s="5">
        <f t="shared" ca="1" si="850"/>
        <v>0</v>
      </c>
      <c r="BB180" s="5">
        <f t="shared" ca="1" si="851"/>
        <v>0</v>
      </c>
      <c r="BC180" s="5">
        <f t="shared" ca="1" si="852"/>
        <v>0</v>
      </c>
      <c r="BD180" s="5">
        <f t="shared" ca="1" si="853"/>
        <v>0</v>
      </c>
      <c r="BE180" s="5">
        <f t="shared" ca="1" si="854"/>
        <v>0</v>
      </c>
      <c r="BF180" s="5">
        <f t="shared" ca="1" si="855"/>
        <v>0</v>
      </c>
      <c r="BG180" s="5">
        <f t="shared" ca="1" si="856"/>
        <v>0</v>
      </c>
      <c r="BH180" s="5">
        <f t="shared" ca="1" si="788"/>
        <v>0</v>
      </c>
      <c r="BI180" s="5">
        <f t="shared" ca="1" si="789"/>
        <v>0</v>
      </c>
      <c r="BJ180" s="5">
        <f t="shared" ca="1" si="790"/>
        <v>0</v>
      </c>
      <c r="BK180" s="5">
        <f t="shared" ca="1" si="791"/>
        <v>0</v>
      </c>
      <c r="BL180" s="5">
        <f t="shared" ca="1" si="792"/>
        <v>0</v>
      </c>
      <c r="BM180" s="5">
        <f t="shared" ca="1" si="793"/>
        <v>0</v>
      </c>
      <c r="BN180" s="5">
        <f t="shared" ca="1" si="794"/>
        <v>0</v>
      </c>
      <c r="BO180" s="5">
        <f t="shared" ca="1" si="795"/>
        <v>0</v>
      </c>
      <c r="BP180" s="5">
        <f t="shared" ca="1" si="796"/>
        <v>0</v>
      </c>
      <c r="BQ180" s="5">
        <f t="shared" ca="1" si="797"/>
        <v>0</v>
      </c>
      <c r="BR180" s="5">
        <f t="shared" ca="1" si="798"/>
        <v>0</v>
      </c>
      <c r="BS180" s="5">
        <f t="shared" ca="1" si="798"/>
        <v>0</v>
      </c>
      <c r="BT180" s="38">
        <f t="shared" ca="1" si="799"/>
        <v>0</v>
      </c>
      <c r="BU180" s="38">
        <f t="shared" ca="1" si="800"/>
        <v>0</v>
      </c>
      <c r="BV180" s="38">
        <f t="shared" ca="1" si="801"/>
        <v>0</v>
      </c>
      <c r="BW180" s="38">
        <f t="shared" ca="1" si="802"/>
        <v>0</v>
      </c>
      <c r="BX180" s="38">
        <f t="shared" ca="1" si="803"/>
        <v>0</v>
      </c>
      <c r="BY180" s="38">
        <f t="shared" ca="1" si="804"/>
        <v>0</v>
      </c>
      <c r="BZ180" s="38">
        <f t="shared" ca="1" si="805"/>
        <v>0</v>
      </c>
      <c r="CA180" s="20">
        <f t="shared" ca="1" si="806"/>
        <v>0</v>
      </c>
      <c r="CB180" s="34">
        <f t="shared" ca="1" si="857"/>
        <v>31.998963821003283</v>
      </c>
      <c r="CC180" s="34">
        <f t="shared" ca="1" si="858"/>
        <v>31.998963821003283</v>
      </c>
      <c r="CD180" s="25">
        <f t="shared" ca="1" si="807"/>
        <v>0</v>
      </c>
      <c r="CE180" s="35">
        <f t="shared" ca="1" si="808"/>
        <v>118.97199999999999</v>
      </c>
      <c r="CF180" s="35">
        <f t="shared" ca="1" si="809"/>
        <v>118.97199999999999</v>
      </c>
      <c r="CG180" s="47">
        <f t="shared" ca="1" si="810"/>
        <v>0</v>
      </c>
      <c r="CJ180" s="5">
        <f t="shared" ca="1" si="874"/>
        <v>76</v>
      </c>
      <c r="CK180" s="5">
        <f t="shared" ca="1" si="875"/>
        <v>67</v>
      </c>
      <c r="CL180" s="66">
        <f t="shared" ca="1" si="811"/>
        <v>0.11842105263157898</v>
      </c>
      <c r="CO180" s="5">
        <f t="shared" ca="1" si="888"/>
        <v>419401</v>
      </c>
      <c r="CP180" s="5">
        <f t="shared" ca="1" si="888"/>
        <v>8.3040400000000005</v>
      </c>
      <c r="CQ180" s="5">
        <f t="shared" ca="1" si="888"/>
        <v>80533.399999999994</v>
      </c>
      <c r="CR180" s="5">
        <f t="shared" ca="1" si="888"/>
        <v>16850.099999999999</v>
      </c>
      <c r="CS180" s="5">
        <f t="shared" ca="1" si="888"/>
        <v>0</v>
      </c>
      <c r="CT180" s="5">
        <f t="shared" ca="1" si="888"/>
        <v>1686.27</v>
      </c>
      <c r="CU180" s="5">
        <f t="shared" ca="1" si="888"/>
        <v>0</v>
      </c>
      <c r="CV180" s="5">
        <f t="shared" ca="1" si="888"/>
        <v>90621.6</v>
      </c>
      <c r="CW180" s="5">
        <f t="shared" ca="1" si="888"/>
        <v>229701</v>
      </c>
      <c r="CX180" s="5">
        <f t="shared" ca="1" si="888"/>
        <v>0</v>
      </c>
      <c r="CY180" s="5">
        <f t="shared" ca="1" si="888"/>
        <v>0</v>
      </c>
      <c r="CZ180" s="5">
        <f t="shared" ca="1" si="888"/>
        <v>0</v>
      </c>
      <c r="DA180" s="5"/>
      <c r="DB180" s="5">
        <f t="shared" ca="1" si="889"/>
        <v>1885.32</v>
      </c>
      <c r="DC180" s="5">
        <f t="shared" ca="1" si="889"/>
        <v>1276.28</v>
      </c>
      <c r="DD180" s="5">
        <f t="shared" ca="1" si="889"/>
        <v>0</v>
      </c>
      <c r="DE180" s="5">
        <f t="shared" ca="1" si="889"/>
        <v>0</v>
      </c>
      <c r="DF180" s="5">
        <f t="shared" ca="1" si="889"/>
        <v>0</v>
      </c>
      <c r="DG180" s="5">
        <f t="shared" ca="1" si="889"/>
        <v>0</v>
      </c>
      <c r="DH180" s="5">
        <f t="shared" ca="1" si="889"/>
        <v>609.04499999999996</v>
      </c>
      <c r="DI180" s="5">
        <f t="shared" ca="1" si="889"/>
        <v>0</v>
      </c>
      <c r="DJ180" s="5">
        <f t="shared" ca="1" si="889"/>
        <v>0</v>
      </c>
      <c r="DK180" s="5">
        <f t="shared" ca="1" si="889"/>
        <v>0</v>
      </c>
      <c r="DL180" s="5">
        <f t="shared" ca="1" si="889"/>
        <v>0</v>
      </c>
      <c r="DM180" s="5">
        <f t="shared" ca="1" si="889"/>
        <v>0</v>
      </c>
      <c r="DN180" s="5"/>
      <c r="DO180" s="5">
        <f t="shared" ref="DO180:DV195" ca="1" si="894">OFFSET(INDIRECT($E$21),$C180,DO$19)</f>
        <v>111.155</v>
      </c>
      <c r="DP180" s="5">
        <f t="shared" ca="1" si="894"/>
        <v>3.91886</v>
      </c>
      <c r="DQ180" s="5">
        <f t="shared" ca="1" si="894"/>
        <v>54.883299999999998</v>
      </c>
      <c r="DR180" s="5">
        <f t="shared" ca="1" si="894"/>
        <v>8.1253200000000003</v>
      </c>
      <c r="DS180" s="5">
        <f t="shared" ca="1" si="894"/>
        <v>0</v>
      </c>
      <c r="DT180" s="5">
        <f t="shared" ca="1" si="894"/>
        <v>0.53203699999999998</v>
      </c>
      <c r="DU180" s="5">
        <f t="shared" ca="1" si="894"/>
        <v>1.6341699999999999</v>
      </c>
      <c r="DV180" s="5">
        <f t="shared" ca="1" si="894"/>
        <v>42.061300000000003</v>
      </c>
      <c r="DW180" s="5"/>
      <c r="DX180" s="20">
        <f t="shared" ca="1" si="812"/>
        <v>30.199415452433254</v>
      </c>
      <c r="DY180" s="20">
        <f t="shared" ca="1" si="813"/>
        <v>2.3804133935100826</v>
      </c>
      <c r="DZ180" s="20">
        <f t="shared" ca="1" si="814"/>
        <v>5.1238342948992868</v>
      </c>
      <c r="EA180" s="20">
        <f t="shared" ca="1" si="815"/>
        <v>1.0720660030804916</v>
      </c>
      <c r="EB180" s="20">
        <f t="shared" ca="1" si="816"/>
        <v>0</v>
      </c>
      <c r="EC180" s="20">
        <f t="shared" ca="1" si="817"/>
        <v>0.10728676619216153</v>
      </c>
      <c r="ED180" s="20">
        <f t="shared" ca="1" si="818"/>
        <v>1.1356889523717175</v>
      </c>
      <c r="EE180" s="20">
        <f t="shared" ca="1" si="819"/>
        <v>5.7656830822819503</v>
      </c>
      <c r="EF180" s="20">
        <f t="shared" ca="1" si="820"/>
        <v>14.61443154483309</v>
      </c>
      <c r="EG180" s="20">
        <f t="shared" ca="1" si="821"/>
        <v>0</v>
      </c>
      <c r="EH180" s="20">
        <f t="shared" ca="1" si="822"/>
        <v>0</v>
      </c>
      <c r="EI180" s="5"/>
      <c r="EJ180" s="5"/>
      <c r="EK180" s="5"/>
      <c r="EL180" s="5">
        <f t="shared" ca="1" si="884"/>
        <v>419401</v>
      </c>
      <c r="EM180" s="5">
        <f t="shared" ca="1" si="884"/>
        <v>8.3040400000000005</v>
      </c>
      <c r="EN180" s="5">
        <f t="shared" ca="1" si="884"/>
        <v>80533.399999999994</v>
      </c>
      <c r="EO180" s="5">
        <f t="shared" ca="1" si="884"/>
        <v>16850.099999999999</v>
      </c>
      <c r="EP180" s="5">
        <f t="shared" ca="1" si="884"/>
        <v>0</v>
      </c>
      <c r="EQ180" s="5">
        <f t="shared" ca="1" si="884"/>
        <v>1686.27</v>
      </c>
      <c r="ER180" s="5">
        <f t="shared" ca="1" si="884"/>
        <v>0</v>
      </c>
      <c r="ES180" s="5">
        <f t="shared" ca="1" si="884"/>
        <v>90621.6</v>
      </c>
      <c r="ET180" s="5">
        <f t="shared" ca="1" si="884"/>
        <v>229701</v>
      </c>
      <c r="EU180" s="5">
        <f t="shared" ca="1" si="884"/>
        <v>0</v>
      </c>
      <c r="EV180" s="5">
        <f t="shared" ca="1" si="884"/>
        <v>0</v>
      </c>
      <c r="EW180" s="5">
        <f t="shared" ca="1" si="884"/>
        <v>0</v>
      </c>
      <c r="EX180" s="5"/>
      <c r="EY180" s="5">
        <f t="shared" ca="1" si="885"/>
        <v>1885.32</v>
      </c>
      <c r="EZ180" s="5">
        <f t="shared" ca="1" si="885"/>
        <v>1276.28</v>
      </c>
      <c r="FA180" s="5">
        <f t="shared" ca="1" si="885"/>
        <v>0</v>
      </c>
      <c r="FB180" s="5">
        <f t="shared" ca="1" si="885"/>
        <v>0</v>
      </c>
      <c r="FC180" s="5">
        <f t="shared" ca="1" si="885"/>
        <v>0</v>
      </c>
      <c r="FD180" s="5">
        <f t="shared" ca="1" si="885"/>
        <v>0</v>
      </c>
      <c r="FE180" s="5">
        <f t="shared" ca="1" si="885"/>
        <v>609.04499999999996</v>
      </c>
      <c r="FF180" s="5">
        <f t="shared" ca="1" si="885"/>
        <v>0</v>
      </c>
      <c r="FG180" s="5">
        <f t="shared" ca="1" si="885"/>
        <v>0</v>
      </c>
      <c r="FH180" s="5">
        <f t="shared" ca="1" si="885"/>
        <v>0</v>
      </c>
      <c r="FI180" s="5">
        <f t="shared" ca="1" si="885"/>
        <v>0</v>
      </c>
      <c r="FJ180" s="5">
        <f t="shared" ca="1" si="885"/>
        <v>0</v>
      </c>
      <c r="FK180" s="5"/>
      <c r="FL180" s="5">
        <f t="shared" ca="1" si="890"/>
        <v>111.155</v>
      </c>
      <c r="FM180" s="5">
        <f t="shared" ca="1" si="890"/>
        <v>3.91886</v>
      </c>
      <c r="FN180" s="5">
        <f t="shared" ca="1" si="890"/>
        <v>54.883299999999998</v>
      </c>
      <c r="FO180" s="5">
        <f t="shared" ca="1" si="890"/>
        <v>8.1253200000000003</v>
      </c>
      <c r="FP180" s="5">
        <f t="shared" ca="1" si="890"/>
        <v>0</v>
      </c>
      <c r="FQ180" s="5">
        <f t="shared" ca="1" si="890"/>
        <v>0.53203699999999998</v>
      </c>
      <c r="FR180" s="5">
        <f t="shared" ca="1" si="890"/>
        <v>1.6341699999999999</v>
      </c>
      <c r="FS180" s="5">
        <f t="shared" ca="1" si="890"/>
        <v>42.061300000000003</v>
      </c>
      <c r="FT180" s="5"/>
      <c r="FU180" s="20">
        <f t="shared" ca="1" si="823"/>
        <v>30.199415452433254</v>
      </c>
      <c r="FV180" s="20">
        <f t="shared" ca="1" si="824"/>
        <v>2.3804133935100826</v>
      </c>
      <c r="FW180" s="20">
        <f t="shared" ca="1" si="825"/>
        <v>5.1238342948992868</v>
      </c>
      <c r="FX180" s="20">
        <f t="shared" ca="1" si="826"/>
        <v>1.0720660030804916</v>
      </c>
      <c r="FY180" s="20">
        <f t="shared" ca="1" si="827"/>
        <v>0</v>
      </c>
      <c r="FZ180" s="20">
        <f t="shared" ca="1" si="828"/>
        <v>0.10728676619216153</v>
      </c>
      <c r="GA180" s="20">
        <f t="shared" ca="1" si="829"/>
        <v>1.1356889523717175</v>
      </c>
      <c r="GB180" s="20">
        <f t="shared" ca="1" si="830"/>
        <v>5.7656830822819503</v>
      </c>
      <c r="GC180" s="20">
        <f t="shared" ca="1" si="831"/>
        <v>14.61443154483309</v>
      </c>
      <c r="GD180" s="20">
        <f t="shared" ca="1" si="832"/>
        <v>0</v>
      </c>
      <c r="GE180" s="20">
        <f t="shared" ca="1" si="833"/>
        <v>0</v>
      </c>
      <c r="GF180" s="5"/>
      <c r="GG180" s="5"/>
      <c r="GH180" s="5"/>
      <c r="GI180" s="5">
        <f t="shared" ca="1" si="891"/>
        <v>436886</v>
      </c>
      <c r="GJ180" s="5">
        <f t="shared" ca="1" si="891"/>
        <v>9.1586599999999994</v>
      </c>
      <c r="GK180" s="5">
        <f t="shared" ca="1" si="891"/>
        <v>77729.600000000006</v>
      </c>
      <c r="GL180" s="5">
        <f t="shared" ca="1" si="891"/>
        <v>37485.599999999999</v>
      </c>
      <c r="GM180" s="5">
        <f t="shared" ca="1" si="891"/>
        <v>0</v>
      </c>
      <c r="GN180" s="5">
        <f t="shared" ca="1" si="891"/>
        <v>1338.73</v>
      </c>
      <c r="GO180" s="5">
        <f t="shared" ca="1" si="891"/>
        <v>0</v>
      </c>
      <c r="GP180" s="5">
        <f t="shared" ca="1" si="891"/>
        <v>90621.6</v>
      </c>
      <c r="GQ180" s="5">
        <f t="shared" ca="1" si="891"/>
        <v>229701</v>
      </c>
      <c r="GR180" s="5">
        <f t="shared" ca="1" si="891"/>
        <v>0</v>
      </c>
      <c r="GS180" s="5">
        <f t="shared" ca="1" si="891"/>
        <v>0</v>
      </c>
      <c r="GT180" s="5">
        <f t="shared" ca="1" si="891"/>
        <v>0</v>
      </c>
      <c r="GU180" s="5"/>
      <c r="GV180" s="5">
        <f t="shared" ca="1" si="892"/>
        <v>2253.79</v>
      </c>
      <c r="GW180" s="5">
        <f t="shared" ca="1" si="892"/>
        <v>1613.36</v>
      </c>
      <c r="GX180" s="5">
        <f t="shared" ca="1" si="892"/>
        <v>0</v>
      </c>
      <c r="GY180" s="5">
        <f t="shared" ca="1" si="892"/>
        <v>0</v>
      </c>
      <c r="GZ180" s="5">
        <f t="shared" ca="1" si="892"/>
        <v>0</v>
      </c>
      <c r="HA180" s="5">
        <f t="shared" ca="1" si="892"/>
        <v>0</v>
      </c>
      <c r="HB180" s="5">
        <f t="shared" ca="1" si="892"/>
        <v>640.42700000000002</v>
      </c>
      <c r="HC180" s="5">
        <f t="shared" ca="1" si="892"/>
        <v>0</v>
      </c>
      <c r="HD180" s="5">
        <f t="shared" ca="1" si="892"/>
        <v>0</v>
      </c>
      <c r="HE180" s="5">
        <f t="shared" ca="1" si="892"/>
        <v>0</v>
      </c>
      <c r="HF180" s="5">
        <f t="shared" ca="1" si="892"/>
        <v>0</v>
      </c>
      <c r="HG180" s="5">
        <f t="shared" ca="1" si="892"/>
        <v>0</v>
      </c>
      <c r="HH180" s="5"/>
      <c r="HI180" s="5">
        <f t="shared" ref="HI180:HP195" ca="1" si="895">OFFSET(INDIRECT($E$21),$C180,HI$19)</f>
        <v>118.97199999999999</v>
      </c>
      <c r="HJ180" s="5">
        <f t="shared" ca="1" si="895"/>
        <v>4.95357</v>
      </c>
      <c r="HK180" s="5">
        <f t="shared" ca="1" si="895"/>
        <v>51.796300000000002</v>
      </c>
      <c r="HL180" s="5">
        <f t="shared" ca="1" si="895"/>
        <v>18.018999999999998</v>
      </c>
      <c r="HM180" s="5">
        <f t="shared" ca="1" si="895"/>
        <v>0</v>
      </c>
      <c r="HN180" s="5">
        <f t="shared" ca="1" si="895"/>
        <v>0.42332500000000001</v>
      </c>
      <c r="HO180" s="5">
        <f t="shared" ca="1" si="895"/>
        <v>1.7182900000000001</v>
      </c>
      <c r="HP180" s="5">
        <f t="shared" ca="1" si="895"/>
        <v>42.061300000000003</v>
      </c>
      <c r="HQ180" s="5"/>
      <c r="HR180" s="20">
        <f t="shared" ca="1" si="861"/>
        <v>31.998963821003283</v>
      </c>
      <c r="HS180" s="20">
        <f t="shared" ca="1" si="862"/>
        <v>3.0090223605652291</v>
      </c>
      <c r="HT180" s="20">
        <f t="shared" ca="1" si="863"/>
        <v>4.9454461156340557</v>
      </c>
      <c r="HU180" s="20">
        <f t="shared" ca="1" si="864"/>
        <v>2.3849732265727845</v>
      </c>
      <c r="HV180" s="20">
        <f t="shared" ca="1" si="865"/>
        <v>0</v>
      </c>
      <c r="HW180" s="20">
        <f t="shared" ca="1" si="866"/>
        <v>8.5174979395015268E-2</v>
      </c>
      <c r="HX180" s="20">
        <f t="shared" ca="1" si="867"/>
        <v>1.1942071089994368</v>
      </c>
      <c r="HY180" s="20">
        <f t="shared" ca="1" si="868"/>
        <v>5.7656830822819503</v>
      </c>
      <c r="HZ180" s="20">
        <f t="shared" ca="1" si="869"/>
        <v>14.61443154483309</v>
      </c>
      <c r="IA180" s="20">
        <f t="shared" ca="1" si="870"/>
        <v>0</v>
      </c>
      <c r="IB180" s="20">
        <f t="shared" ca="1" si="871"/>
        <v>0</v>
      </c>
      <c r="IC180" s="5"/>
      <c r="ID180" s="5"/>
      <c r="IE180" s="5"/>
      <c r="IF180" s="5">
        <f t="shared" ca="1" si="886"/>
        <v>436886</v>
      </c>
      <c r="IG180" s="5">
        <f t="shared" ca="1" si="886"/>
        <v>9.1586599999999994</v>
      </c>
      <c r="IH180" s="5">
        <f t="shared" ca="1" si="886"/>
        <v>77729.600000000006</v>
      </c>
      <c r="II180" s="5">
        <f t="shared" ca="1" si="886"/>
        <v>37485.599999999999</v>
      </c>
      <c r="IJ180" s="5">
        <f t="shared" ca="1" si="886"/>
        <v>0</v>
      </c>
      <c r="IK180" s="5">
        <f t="shared" ca="1" si="886"/>
        <v>1338.73</v>
      </c>
      <c r="IL180" s="5">
        <f t="shared" ca="1" si="886"/>
        <v>0</v>
      </c>
      <c r="IM180" s="5">
        <f t="shared" ca="1" si="886"/>
        <v>90621.6</v>
      </c>
      <c r="IN180" s="5">
        <f t="shared" ca="1" si="886"/>
        <v>229701</v>
      </c>
      <c r="IO180" s="5">
        <f t="shared" ca="1" si="886"/>
        <v>0</v>
      </c>
      <c r="IP180" s="5">
        <f t="shared" ca="1" si="886"/>
        <v>0</v>
      </c>
      <c r="IQ180" s="5">
        <f t="shared" ca="1" si="886"/>
        <v>0</v>
      </c>
      <c r="IR180" s="5"/>
      <c r="IS180" s="5">
        <f t="shared" ca="1" si="887"/>
        <v>2253.79</v>
      </c>
      <c r="IT180" s="5">
        <f t="shared" ca="1" si="887"/>
        <v>1613.36</v>
      </c>
      <c r="IU180" s="5">
        <f t="shared" ca="1" si="887"/>
        <v>0</v>
      </c>
      <c r="IV180" s="5">
        <f t="shared" ca="1" si="887"/>
        <v>0</v>
      </c>
      <c r="IW180" s="5">
        <f t="shared" ca="1" si="887"/>
        <v>0</v>
      </c>
      <c r="IX180" s="5">
        <f t="shared" ca="1" si="887"/>
        <v>0</v>
      </c>
      <c r="IY180" s="5">
        <f t="shared" ca="1" si="887"/>
        <v>640.42700000000002</v>
      </c>
      <c r="IZ180" s="5">
        <f t="shared" ca="1" si="887"/>
        <v>0</v>
      </c>
      <c r="JA180" s="5">
        <f t="shared" ca="1" si="887"/>
        <v>0</v>
      </c>
      <c r="JB180" s="5">
        <f t="shared" ca="1" si="887"/>
        <v>0</v>
      </c>
      <c r="JC180" s="5">
        <f t="shared" ca="1" si="887"/>
        <v>0</v>
      </c>
      <c r="JD180" s="5">
        <f t="shared" ca="1" si="887"/>
        <v>0</v>
      </c>
      <c r="JE180" s="5"/>
      <c r="JF180" s="5">
        <f t="shared" ca="1" si="893"/>
        <v>118.97199999999999</v>
      </c>
      <c r="JG180" s="5">
        <f t="shared" ca="1" si="893"/>
        <v>4.95357</v>
      </c>
      <c r="JH180" s="5">
        <f t="shared" ca="1" si="893"/>
        <v>51.796300000000002</v>
      </c>
      <c r="JI180" s="5">
        <f t="shared" ca="1" si="893"/>
        <v>18.018999999999998</v>
      </c>
      <c r="JJ180" s="5">
        <f t="shared" ca="1" si="893"/>
        <v>0</v>
      </c>
      <c r="JK180" s="5">
        <f t="shared" ca="1" si="893"/>
        <v>0.42332500000000001</v>
      </c>
      <c r="JL180" s="5">
        <f t="shared" ca="1" si="893"/>
        <v>1.7182900000000001</v>
      </c>
      <c r="JM180" s="5">
        <f t="shared" ca="1" si="893"/>
        <v>42.061300000000003</v>
      </c>
      <c r="JN180" s="5"/>
      <c r="JO180" s="20">
        <f t="shared" ca="1" si="834"/>
        <v>31.998963821003283</v>
      </c>
      <c r="JP180" s="20">
        <f t="shared" ca="1" si="835"/>
        <v>3.0090223605652291</v>
      </c>
      <c r="JQ180" s="20">
        <f t="shared" ca="1" si="836"/>
        <v>4.9454461156340557</v>
      </c>
      <c r="JR180" s="20">
        <f t="shared" ca="1" si="837"/>
        <v>2.3849732265727845</v>
      </c>
      <c r="JS180" s="20">
        <f t="shared" ca="1" si="838"/>
        <v>0</v>
      </c>
      <c r="JT180" s="20">
        <f t="shared" ca="1" si="839"/>
        <v>8.5174979395015268E-2</v>
      </c>
      <c r="JU180" s="20">
        <f t="shared" ca="1" si="840"/>
        <v>1.1942071089994368</v>
      </c>
      <c r="JV180" s="20">
        <f t="shared" ca="1" si="841"/>
        <v>5.7656830822819503</v>
      </c>
      <c r="JW180" s="20">
        <f t="shared" ca="1" si="842"/>
        <v>14.61443154483309</v>
      </c>
      <c r="JX180" s="20">
        <f t="shared" ca="1" si="843"/>
        <v>0</v>
      </c>
      <c r="JY180" s="20">
        <f t="shared" ca="1" si="844"/>
        <v>0</v>
      </c>
    </row>
    <row r="181" spans="1:285" ht="15" customHeight="1" x14ac:dyDescent="0.25">
      <c r="A181" s="5">
        <f>IF('Old Results'!E161='New Results'!E161,'New Results'!E161,"0")</f>
        <v>53627.8</v>
      </c>
      <c r="B181" s="5">
        <f t="shared" si="750"/>
        <v>300</v>
      </c>
      <c r="C181" s="28">
        <f t="shared" si="748"/>
        <v>160</v>
      </c>
      <c r="D181" s="43">
        <f>'Old Results'!C161</f>
        <v>307706</v>
      </c>
      <c r="E181" s="43">
        <f>'New Results'!C161</f>
        <v>307706</v>
      </c>
      <c r="F181" s="5">
        <f t="shared" ca="1" si="751"/>
        <v>0</v>
      </c>
      <c r="G181" s="5">
        <f t="shared" ca="1" si="752"/>
        <v>0</v>
      </c>
      <c r="H181" s="5">
        <f t="shared" ca="1" si="753"/>
        <v>0</v>
      </c>
      <c r="I181" s="5">
        <f t="shared" ca="1" si="754"/>
        <v>0</v>
      </c>
      <c r="J181" s="5">
        <f t="shared" ca="1" si="755"/>
        <v>0</v>
      </c>
      <c r="K181" s="5">
        <f t="shared" ca="1" si="756"/>
        <v>0</v>
      </c>
      <c r="L181" s="5">
        <f t="shared" ca="1" si="757"/>
        <v>0</v>
      </c>
      <c r="M181" s="5">
        <f t="shared" ca="1" si="758"/>
        <v>0</v>
      </c>
      <c r="N181" s="5">
        <f t="shared" ca="1" si="759"/>
        <v>0</v>
      </c>
      <c r="O181" s="5">
        <f t="shared" ca="1" si="760"/>
        <v>0</v>
      </c>
      <c r="P181" s="5">
        <f t="shared" ca="1" si="761"/>
        <v>0</v>
      </c>
      <c r="Q181" s="5">
        <f t="shared" ca="1" si="761"/>
        <v>0</v>
      </c>
      <c r="R181" s="5">
        <f t="shared" ca="1" si="762"/>
        <v>0</v>
      </c>
      <c r="S181" s="5">
        <f t="shared" ca="1" si="763"/>
        <v>0</v>
      </c>
      <c r="T181" s="5">
        <f t="shared" ca="1" si="764"/>
        <v>0</v>
      </c>
      <c r="U181" s="5">
        <f t="shared" ca="1" si="765"/>
        <v>0</v>
      </c>
      <c r="V181" s="5">
        <f t="shared" ca="1" si="766"/>
        <v>0</v>
      </c>
      <c r="W181" s="5">
        <f t="shared" ca="1" si="767"/>
        <v>0</v>
      </c>
      <c r="X181" s="5">
        <f t="shared" ca="1" si="768"/>
        <v>0</v>
      </c>
      <c r="Y181" s="5">
        <f t="shared" ca="1" si="769"/>
        <v>0</v>
      </c>
      <c r="Z181" s="5">
        <f t="shared" ca="1" si="770"/>
        <v>0</v>
      </c>
      <c r="AA181" s="5">
        <f t="shared" ca="1" si="771"/>
        <v>0</v>
      </c>
      <c r="AB181" s="5">
        <f t="shared" ca="1" si="772"/>
        <v>0</v>
      </c>
      <c r="AC181" s="5">
        <f t="shared" ca="1" si="772"/>
        <v>0</v>
      </c>
      <c r="AD181" s="38">
        <f t="shared" ca="1" si="773"/>
        <v>0</v>
      </c>
      <c r="AE181" s="38">
        <f t="shared" ca="1" si="774"/>
        <v>0</v>
      </c>
      <c r="AF181" s="38">
        <f t="shared" ca="1" si="775"/>
        <v>0</v>
      </c>
      <c r="AG181" s="38">
        <f t="shared" ca="1" si="776"/>
        <v>0</v>
      </c>
      <c r="AH181" s="38">
        <f t="shared" ca="1" si="777"/>
        <v>0</v>
      </c>
      <c r="AI181" s="38">
        <f t="shared" ca="1" si="778"/>
        <v>0</v>
      </c>
      <c r="AJ181" s="38">
        <f t="shared" ca="1" si="779"/>
        <v>0</v>
      </c>
      <c r="AK181" s="38">
        <f t="shared" ca="1" si="780"/>
        <v>0</v>
      </c>
      <c r="AL181" s="34">
        <f t="shared" ca="1" si="781"/>
        <v>38.748662596638304</v>
      </c>
      <c r="AM181" s="34">
        <f t="shared" ca="1" si="782"/>
        <v>38.748662596638304</v>
      </c>
      <c r="AN181" s="25">
        <f t="shared" ca="1" si="783"/>
        <v>0</v>
      </c>
      <c r="AO181" s="35">
        <f t="shared" ca="1" si="784"/>
        <v>138.68600000000001</v>
      </c>
      <c r="AP181" s="35">
        <f t="shared" ca="1" si="785"/>
        <v>138.68600000000001</v>
      </c>
      <c r="AQ181" s="47">
        <f t="shared" ca="1" si="786"/>
        <v>0</v>
      </c>
      <c r="AR181" s="35">
        <f t="shared" ca="1" si="629"/>
        <v>-19.7</v>
      </c>
      <c r="AS181" s="35">
        <f t="shared" ca="1" si="630"/>
        <v>-19.7</v>
      </c>
      <c r="AT181" s="49">
        <f t="shared" ca="1" si="787"/>
        <v>0</v>
      </c>
      <c r="AU181" s="5"/>
      <c r="AV181" s="5">
        <f t="shared" ca="1" si="845"/>
        <v>0</v>
      </c>
      <c r="AW181" s="5">
        <f t="shared" ca="1" si="846"/>
        <v>0</v>
      </c>
      <c r="AX181" s="5">
        <f t="shared" ca="1" si="847"/>
        <v>0</v>
      </c>
      <c r="AY181" s="5">
        <f t="shared" ca="1" si="848"/>
        <v>0</v>
      </c>
      <c r="AZ181" s="5">
        <f t="shared" ca="1" si="849"/>
        <v>0</v>
      </c>
      <c r="BA181" s="5">
        <f t="shared" ca="1" si="850"/>
        <v>0</v>
      </c>
      <c r="BB181" s="5">
        <f t="shared" ca="1" si="851"/>
        <v>0</v>
      </c>
      <c r="BC181" s="5">
        <f t="shared" ca="1" si="852"/>
        <v>0</v>
      </c>
      <c r="BD181" s="5">
        <f t="shared" ca="1" si="853"/>
        <v>0</v>
      </c>
      <c r="BE181" s="5">
        <f t="shared" ca="1" si="854"/>
        <v>0</v>
      </c>
      <c r="BF181" s="5">
        <f t="shared" ca="1" si="855"/>
        <v>0</v>
      </c>
      <c r="BG181" s="5">
        <f t="shared" ca="1" si="856"/>
        <v>0</v>
      </c>
      <c r="BH181" s="5">
        <f t="shared" ca="1" si="788"/>
        <v>0</v>
      </c>
      <c r="BI181" s="5">
        <f t="shared" ca="1" si="789"/>
        <v>0</v>
      </c>
      <c r="BJ181" s="5">
        <f t="shared" ca="1" si="790"/>
        <v>0</v>
      </c>
      <c r="BK181" s="5">
        <f t="shared" ca="1" si="791"/>
        <v>0</v>
      </c>
      <c r="BL181" s="5">
        <f t="shared" ca="1" si="792"/>
        <v>0</v>
      </c>
      <c r="BM181" s="5">
        <f t="shared" ca="1" si="793"/>
        <v>0</v>
      </c>
      <c r="BN181" s="5">
        <f t="shared" ca="1" si="794"/>
        <v>0</v>
      </c>
      <c r="BO181" s="5">
        <f t="shared" ca="1" si="795"/>
        <v>0</v>
      </c>
      <c r="BP181" s="5">
        <f t="shared" ca="1" si="796"/>
        <v>0</v>
      </c>
      <c r="BQ181" s="5">
        <f t="shared" ca="1" si="797"/>
        <v>0</v>
      </c>
      <c r="BR181" s="5">
        <f t="shared" ca="1" si="798"/>
        <v>0</v>
      </c>
      <c r="BS181" s="5">
        <f t="shared" ca="1" si="798"/>
        <v>0</v>
      </c>
      <c r="BT181" s="38">
        <f t="shared" ca="1" si="799"/>
        <v>0</v>
      </c>
      <c r="BU181" s="38">
        <f t="shared" ca="1" si="800"/>
        <v>0</v>
      </c>
      <c r="BV181" s="38">
        <f t="shared" ca="1" si="801"/>
        <v>0</v>
      </c>
      <c r="BW181" s="38">
        <f t="shared" ca="1" si="802"/>
        <v>0</v>
      </c>
      <c r="BX181" s="38">
        <f t="shared" ca="1" si="803"/>
        <v>0</v>
      </c>
      <c r="BY181" s="38">
        <f t="shared" ca="1" si="804"/>
        <v>0</v>
      </c>
      <c r="BZ181" s="38">
        <f t="shared" ca="1" si="805"/>
        <v>0</v>
      </c>
      <c r="CA181" s="20">
        <f t="shared" ca="1" si="806"/>
        <v>0</v>
      </c>
      <c r="CB181" s="34">
        <f t="shared" ca="1" si="857"/>
        <v>31.998963821003283</v>
      </c>
      <c r="CC181" s="34">
        <f t="shared" ca="1" si="858"/>
        <v>31.998963821003283</v>
      </c>
      <c r="CD181" s="25">
        <f t="shared" ca="1" si="807"/>
        <v>0</v>
      </c>
      <c r="CE181" s="35">
        <f t="shared" ca="1" si="808"/>
        <v>118.97199999999999</v>
      </c>
      <c r="CF181" s="35">
        <f t="shared" ca="1" si="809"/>
        <v>118.97199999999999</v>
      </c>
      <c r="CG181" s="47">
        <f t="shared" ca="1" si="810"/>
        <v>0</v>
      </c>
      <c r="CJ181" s="5">
        <f t="shared" ca="1" si="874"/>
        <v>81</v>
      </c>
      <c r="CK181" s="5">
        <f t="shared" ca="1" si="875"/>
        <v>69</v>
      </c>
      <c r="CL181" s="66">
        <f t="shared" ca="1" si="811"/>
        <v>0.14814814814814814</v>
      </c>
      <c r="CO181" s="5">
        <f t="shared" ca="1" si="888"/>
        <v>478244</v>
      </c>
      <c r="CP181" s="5">
        <f t="shared" ca="1" si="888"/>
        <v>25.0715</v>
      </c>
      <c r="CQ181" s="5">
        <f t="shared" ca="1" si="888"/>
        <v>137368</v>
      </c>
      <c r="CR181" s="5">
        <f t="shared" ca="1" si="888"/>
        <v>17632.5</v>
      </c>
      <c r="CS181" s="5">
        <f t="shared" ca="1" si="888"/>
        <v>0</v>
      </c>
      <c r="CT181" s="5">
        <f t="shared" ca="1" si="888"/>
        <v>2896.23</v>
      </c>
      <c r="CU181" s="5">
        <f t="shared" ca="1" si="888"/>
        <v>0</v>
      </c>
      <c r="CV181" s="5">
        <f t="shared" ca="1" si="888"/>
        <v>90621.6</v>
      </c>
      <c r="CW181" s="5">
        <f t="shared" ca="1" si="888"/>
        <v>229701</v>
      </c>
      <c r="CX181" s="5">
        <f t="shared" ca="1" si="888"/>
        <v>0</v>
      </c>
      <c r="CY181" s="5">
        <f t="shared" ca="1" si="888"/>
        <v>0</v>
      </c>
      <c r="CZ181" s="5">
        <f t="shared" ca="1" si="888"/>
        <v>0</v>
      </c>
      <c r="DA181" s="5"/>
      <c r="DB181" s="5">
        <f t="shared" ca="1" si="889"/>
        <v>4462.37</v>
      </c>
      <c r="DC181" s="5">
        <f t="shared" ca="1" si="889"/>
        <v>3853.33</v>
      </c>
      <c r="DD181" s="5">
        <f t="shared" ca="1" si="889"/>
        <v>0</v>
      </c>
      <c r="DE181" s="5">
        <f t="shared" ca="1" si="889"/>
        <v>0</v>
      </c>
      <c r="DF181" s="5">
        <f t="shared" ca="1" si="889"/>
        <v>0</v>
      </c>
      <c r="DG181" s="5">
        <f t="shared" ca="1" si="889"/>
        <v>0</v>
      </c>
      <c r="DH181" s="5">
        <f t="shared" ca="1" si="889"/>
        <v>609.04700000000003</v>
      </c>
      <c r="DI181" s="5">
        <f t="shared" ca="1" si="889"/>
        <v>0</v>
      </c>
      <c r="DJ181" s="5">
        <f t="shared" ca="1" si="889"/>
        <v>0</v>
      </c>
      <c r="DK181" s="5">
        <f t="shared" ca="1" si="889"/>
        <v>0</v>
      </c>
      <c r="DL181" s="5">
        <f t="shared" ca="1" si="889"/>
        <v>0</v>
      </c>
      <c r="DM181" s="5">
        <f t="shared" ca="1" si="889"/>
        <v>0</v>
      </c>
      <c r="DN181" s="5"/>
      <c r="DO181" s="5">
        <f t="shared" ca="1" si="894"/>
        <v>138.68600000000001</v>
      </c>
      <c r="DP181" s="5">
        <f t="shared" ca="1" si="894"/>
        <v>10.611000000000001</v>
      </c>
      <c r="DQ181" s="5">
        <f t="shared" ca="1" si="894"/>
        <v>75.836600000000004</v>
      </c>
      <c r="DR181" s="5">
        <f t="shared" ca="1" si="894"/>
        <v>7.5747299999999997</v>
      </c>
      <c r="DS181" s="5">
        <f t="shared" ca="1" si="894"/>
        <v>0</v>
      </c>
      <c r="DT181" s="5">
        <f t="shared" ca="1" si="894"/>
        <v>0.96869499999999997</v>
      </c>
      <c r="DU181" s="5">
        <f t="shared" ca="1" si="894"/>
        <v>1.63418</v>
      </c>
      <c r="DV181" s="5">
        <f t="shared" ca="1" si="894"/>
        <v>42.061300000000003</v>
      </c>
      <c r="DW181" s="5"/>
      <c r="DX181" s="20">
        <f t="shared" ca="1" si="812"/>
        <v>38.748662596638304</v>
      </c>
      <c r="DY181" s="20">
        <f t="shared" ca="1" si="813"/>
        <v>7.1869169340901546</v>
      </c>
      <c r="DZ181" s="20">
        <f t="shared" ca="1" si="814"/>
        <v>8.7398628323369589</v>
      </c>
      <c r="EA181" s="20">
        <f t="shared" ca="1" si="815"/>
        <v>1.1218451996912049</v>
      </c>
      <c r="EB181" s="20">
        <f t="shared" ca="1" si="816"/>
        <v>0</v>
      </c>
      <c r="EC181" s="20">
        <f t="shared" ca="1" si="817"/>
        <v>0.18426891947833027</v>
      </c>
      <c r="ED181" s="20">
        <f t="shared" ca="1" si="818"/>
        <v>1.1356926817807182</v>
      </c>
      <c r="EE181" s="20">
        <f t="shared" ca="1" si="819"/>
        <v>5.7656830822819503</v>
      </c>
      <c r="EF181" s="20">
        <f t="shared" ca="1" si="820"/>
        <v>14.61443154483309</v>
      </c>
      <c r="EG181" s="20">
        <f t="shared" ca="1" si="821"/>
        <v>0</v>
      </c>
      <c r="EH181" s="20">
        <f t="shared" ca="1" si="822"/>
        <v>0</v>
      </c>
      <c r="EI181" s="5"/>
      <c r="EJ181" s="5"/>
      <c r="EK181" s="5"/>
      <c r="EL181" s="5">
        <f t="shared" ca="1" si="884"/>
        <v>478244</v>
      </c>
      <c r="EM181" s="5">
        <f t="shared" ca="1" si="884"/>
        <v>25.0715</v>
      </c>
      <c r="EN181" s="5">
        <f t="shared" ca="1" si="884"/>
        <v>137368</v>
      </c>
      <c r="EO181" s="5">
        <f t="shared" ca="1" si="884"/>
        <v>17632.5</v>
      </c>
      <c r="EP181" s="5">
        <f t="shared" ca="1" si="884"/>
        <v>0</v>
      </c>
      <c r="EQ181" s="5">
        <f t="shared" ca="1" si="884"/>
        <v>2896.23</v>
      </c>
      <c r="ER181" s="5">
        <f t="shared" ca="1" si="884"/>
        <v>0</v>
      </c>
      <c r="ES181" s="5">
        <f t="shared" ca="1" si="884"/>
        <v>90621.6</v>
      </c>
      <c r="ET181" s="5">
        <f t="shared" ca="1" si="884"/>
        <v>229701</v>
      </c>
      <c r="EU181" s="5">
        <f t="shared" ca="1" si="884"/>
        <v>0</v>
      </c>
      <c r="EV181" s="5">
        <f t="shared" ca="1" si="884"/>
        <v>0</v>
      </c>
      <c r="EW181" s="5">
        <f t="shared" ca="1" si="884"/>
        <v>0</v>
      </c>
      <c r="EX181" s="5"/>
      <c r="EY181" s="5">
        <f t="shared" ca="1" si="885"/>
        <v>4462.37</v>
      </c>
      <c r="EZ181" s="5">
        <f t="shared" ca="1" si="885"/>
        <v>3853.33</v>
      </c>
      <c r="FA181" s="5">
        <f t="shared" ca="1" si="885"/>
        <v>0</v>
      </c>
      <c r="FB181" s="5">
        <f t="shared" ca="1" si="885"/>
        <v>0</v>
      </c>
      <c r="FC181" s="5">
        <f t="shared" ca="1" si="885"/>
        <v>0</v>
      </c>
      <c r="FD181" s="5">
        <f t="shared" ca="1" si="885"/>
        <v>0</v>
      </c>
      <c r="FE181" s="5">
        <f t="shared" ca="1" si="885"/>
        <v>609.04700000000003</v>
      </c>
      <c r="FF181" s="5">
        <f t="shared" ca="1" si="885"/>
        <v>0</v>
      </c>
      <c r="FG181" s="5">
        <f t="shared" ca="1" si="885"/>
        <v>0</v>
      </c>
      <c r="FH181" s="5">
        <f t="shared" ca="1" si="885"/>
        <v>0</v>
      </c>
      <c r="FI181" s="5">
        <f t="shared" ca="1" si="885"/>
        <v>0</v>
      </c>
      <c r="FJ181" s="5">
        <f t="shared" ca="1" si="885"/>
        <v>0</v>
      </c>
      <c r="FK181" s="5"/>
      <c r="FL181" s="5">
        <f t="shared" ca="1" si="890"/>
        <v>138.68600000000001</v>
      </c>
      <c r="FM181" s="5">
        <f t="shared" ca="1" si="890"/>
        <v>10.611000000000001</v>
      </c>
      <c r="FN181" s="5">
        <f t="shared" ca="1" si="890"/>
        <v>75.836600000000004</v>
      </c>
      <c r="FO181" s="5">
        <f t="shared" ca="1" si="890"/>
        <v>7.5747299999999997</v>
      </c>
      <c r="FP181" s="5">
        <f t="shared" ca="1" si="890"/>
        <v>0</v>
      </c>
      <c r="FQ181" s="5">
        <f t="shared" ca="1" si="890"/>
        <v>0.96869499999999997</v>
      </c>
      <c r="FR181" s="5">
        <f t="shared" ca="1" si="890"/>
        <v>1.63418</v>
      </c>
      <c r="FS181" s="5">
        <f t="shared" ca="1" si="890"/>
        <v>42.061300000000003</v>
      </c>
      <c r="FT181" s="5"/>
      <c r="FU181" s="20">
        <f t="shared" ca="1" si="823"/>
        <v>38.748662596638304</v>
      </c>
      <c r="FV181" s="20">
        <f t="shared" ca="1" si="824"/>
        <v>7.1869169340901546</v>
      </c>
      <c r="FW181" s="20">
        <f t="shared" ca="1" si="825"/>
        <v>8.7398628323369589</v>
      </c>
      <c r="FX181" s="20">
        <f t="shared" ca="1" si="826"/>
        <v>1.1218451996912049</v>
      </c>
      <c r="FY181" s="20">
        <f t="shared" ca="1" si="827"/>
        <v>0</v>
      </c>
      <c r="FZ181" s="20">
        <f t="shared" ca="1" si="828"/>
        <v>0.18426891947833027</v>
      </c>
      <c r="GA181" s="20">
        <f t="shared" ca="1" si="829"/>
        <v>1.1356926817807182</v>
      </c>
      <c r="GB181" s="20">
        <f t="shared" ca="1" si="830"/>
        <v>5.7656830822819503</v>
      </c>
      <c r="GC181" s="20">
        <f t="shared" ca="1" si="831"/>
        <v>14.61443154483309</v>
      </c>
      <c r="GD181" s="20">
        <f t="shared" ca="1" si="832"/>
        <v>0</v>
      </c>
      <c r="GE181" s="20">
        <f t="shared" ca="1" si="833"/>
        <v>0</v>
      </c>
      <c r="GF181" s="5"/>
      <c r="GG181" s="5"/>
      <c r="GH181" s="5"/>
      <c r="GI181" s="5">
        <f t="shared" ca="1" si="891"/>
        <v>436886</v>
      </c>
      <c r="GJ181" s="5">
        <f t="shared" ca="1" si="891"/>
        <v>9.1586599999999994</v>
      </c>
      <c r="GK181" s="5">
        <f t="shared" ca="1" si="891"/>
        <v>77729.600000000006</v>
      </c>
      <c r="GL181" s="5">
        <f t="shared" ca="1" si="891"/>
        <v>37485.599999999999</v>
      </c>
      <c r="GM181" s="5">
        <f t="shared" ca="1" si="891"/>
        <v>0</v>
      </c>
      <c r="GN181" s="5">
        <f t="shared" ca="1" si="891"/>
        <v>1338.73</v>
      </c>
      <c r="GO181" s="5">
        <f t="shared" ca="1" si="891"/>
        <v>0</v>
      </c>
      <c r="GP181" s="5">
        <f t="shared" ca="1" si="891"/>
        <v>90621.6</v>
      </c>
      <c r="GQ181" s="5">
        <f t="shared" ca="1" si="891"/>
        <v>229701</v>
      </c>
      <c r="GR181" s="5">
        <f t="shared" ca="1" si="891"/>
        <v>0</v>
      </c>
      <c r="GS181" s="5">
        <f t="shared" ca="1" si="891"/>
        <v>0</v>
      </c>
      <c r="GT181" s="5">
        <f t="shared" ca="1" si="891"/>
        <v>0</v>
      </c>
      <c r="GU181" s="5"/>
      <c r="GV181" s="5">
        <f t="shared" ca="1" si="892"/>
        <v>2253.79</v>
      </c>
      <c r="GW181" s="5">
        <f t="shared" ca="1" si="892"/>
        <v>1613.36</v>
      </c>
      <c r="GX181" s="5">
        <f t="shared" ca="1" si="892"/>
        <v>0</v>
      </c>
      <c r="GY181" s="5">
        <f t="shared" ca="1" si="892"/>
        <v>0</v>
      </c>
      <c r="GZ181" s="5">
        <f t="shared" ca="1" si="892"/>
        <v>0</v>
      </c>
      <c r="HA181" s="5">
        <f t="shared" ca="1" si="892"/>
        <v>0</v>
      </c>
      <c r="HB181" s="5">
        <f t="shared" ca="1" si="892"/>
        <v>640.42700000000002</v>
      </c>
      <c r="HC181" s="5">
        <f t="shared" ca="1" si="892"/>
        <v>0</v>
      </c>
      <c r="HD181" s="5">
        <f t="shared" ca="1" si="892"/>
        <v>0</v>
      </c>
      <c r="HE181" s="5">
        <f t="shared" ca="1" si="892"/>
        <v>0</v>
      </c>
      <c r="HF181" s="5">
        <f t="shared" ca="1" si="892"/>
        <v>0</v>
      </c>
      <c r="HG181" s="5">
        <f t="shared" ca="1" si="892"/>
        <v>0</v>
      </c>
      <c r="HH181" s="5"/>
      <c r="HI181" s="5">
        <f t="shared" ca="1" si="895"/>
        <v>118.97199999999999</v>
      </c>
      <c r="HJ181" s="5">
        <f t="shared" ca="1" si="895"/>
        <v>4.95357</v>
      </c>
      <c r="HK181" s="5">
        <f t="shared" ca="1" si="895"/>
        <v>51.796300000000002</v>
      </c>
      <c r="HL181" s="5">
        <f t="shared" ca="1" si="895"/>
        <v>18.018999999999998</v>
      </c>
      <c r="HM181" s="5">
        <f t="shared" ca="1" si="895"/>
        <v>0</v>
      </c>
      <c r="HN181" s="5">
        <f t="shared" ca="1" si="895"/>
        <v>0.42332500000000001</v>
      </c>
      <c r="HO181" s="5">
        <f t="shared" ca="1" si="895"/>
        <v>1.7182900000000001</v>
      </c>
      <c r="HP181" s="5">
        <f t="shared" ca="1" si="895"/>
        <v>42.061300000000003</v>
      </c>
      <c r="HQ181" s="5"/>
      <c r="HR181" s="20">
        <f t="shared" ca="1" si="861"/>
        <v>31.998963821003283</v>
      </c>
      <c r="HS181" s="20">
        <f t="shared" ca="1" si="862"/>
        <v>3.0090223605652291</v>
      </c>
      <c r="HT181" s="20">
        <f t="shared" ca="1" si="863"/>
        <v>4.9454461156340557</v>
      </c>
      <c r="HU181" s="20">
        <f t="shared" ca="1" si="864"/>
        <v>2.3849732265727845</v>
      </c>
      <c r="HV181" s="20">
        <f t="shared" ca="1" si="865"/>
        <v>0</v>
      </c>
      <c r="HW181" s="20">
        <f t="shared" ca="1" si="866"/>
        <v>8.5174979395015268E-2</v>
      </c>
      <c r="HX181" s="20">
        <f t="shared" ca="1" si="867"/>
        <v>1.1942071089994368</v>
      </c>
      <c r="HY181" s="20">
        <f t="shared" ca="1" si="868"/>
        <v>5.7656830822819503</v>
      </c>
      <c r="HZ181" s="20">
        <f t="shared" ca="1" si="869"/>
        <v>14.61443154483309</v>
      </c>
      <c r="IA181" s="20">
        <f t="shared" ca="1" si="870"/>
        <v>0</v>
      </c>
      <c r="IB181" s="20">
        <f t="shared" ca="1" si="871"/>
        <v>0</v>
      </c>
      <c r="IC181" s="5"/>
      <c r="ID181" s="5"/>
      <c r="IE181" s="5"/>
      <c r="IF181" s="5">
        <f t="shared" ca="1" si="886"/>
        <v>436886</v>
      </c>
      <c r="IG181" s="5">
        <f t="shared" ca="1" si="886"/>
        <v>9.1586599999999994</v>
      </c>
      <c r="IH181" s="5">
        <f t="shared" ca="1" si="886"/>
        <v>77729.600000000006</v>
      </c>
      <c r="II181" s="5">
        <f t="shared" ca="1" si="886"/>
        <v>37485.599999999999</v>
      </c>
      <c r="IJ181" s="5">
        <f t="shared" ca="1" si="886"/>
        <v>0</v>
      </c>
      <c r="IK181" s="5">
        <f t="shared" ca="1" si="886"/>
        <v>1338.73</v>
      </c>
      <c r="IL181" s="5">
        <f t="shared" ca="1" si="886"/>
        <v>0</v>
      </c>
      <c r="IM181" s="5">
        <f t="shared" ca="1" si="886"/>
        <v>90621.6</v>
      </c>
      <c r="IN181" s="5">
        <f t="shared" ca="1" si="886"/>
        <v>229701</v>
      </c>
      <c r="IO181" s="5">
        <f t="shared" ca="1" si="886"/>
        <v>0</v>
      </c>
      <c r="IP181" s="5">
        <f t="shared" ca="1" si="886"/>
        <v>0</v>
      </c>
      <c r="IQ181" s="5">
        <f t="shared" ca="1" si="886"/>
        <v>0</v>
      </c>
      <c r="IR181" s="5"/>
      <c r="IS181" s="5">
        <f t="shared" ca="1" si="887"/>
        <v>2253.79</v>
      </c>
      <c r="IT181" s="5">
        <f t="shared" ca="1" si="887"/>
        <v>1613.36</v>
      </c>
      <c r="IU181" s="5">
        <f t="shared" ca="1" si="887"/>
        <v>0</v>
      </c>
      <c r="IV181" s="5">
        <f t="shared" ca="1" si="887"/>
        <v>0</v>
      </c>
      <c r="IW181" s="5">
        <f t="shared" ca="1" si="887"/>
        <v>0</v>
      </c>
      <c r="IX181" s="5">
        <f t="shared" ca="1" si="887"/>
        <v>0</v>
      </c>
      <c r="IY181" s="5">
        <f t="shared" ca="1" si="887"/>
        <v>640.42700000000002</v>
      </c>
      <c r="IZ181" s="5">
        <f t="shared" ca="1" si="887"/>
        <v>0</v>
      </c>
      <c r="JA181" s="5">
        <f t="shared" ca="1" si="887"/>
        <v>0</v>
      </c>
      <c r="JB181" s="5">
        <f t="shared" ca="1" si="887"/>
        <v>0</v>
      </c>
      <c r="JC181" s="5">
        <f t="shared" ca="1" si="887"/>
        <v>0</v>
      </c>
      <c r="JD181" s="5">
        <f t="shared" ca="1" si="887"/>
        <v>0</v>
      </c>
      <c r="JE181" s="5"/>
      <c r="JF181" s="5">
        <f t="shared" ca="1" si="893"/>
        <v>118.97199999999999</v>
      </c>
      <c r="JG181" s="5">
        <f t="shared" ca="1" si="893"/>
        <v>4.95357</v>
      </c>
      <c r="JH181" s="5">
        <f t="shared" ca="1" si="893"/>
        <v>51.796300000000002</v>
      </c>
      <c r="JI181" s="5">
        <f t="shared" ca="1" si="893"/>
        <v>18.018999999999998</v>
      </c>
      <c r="JJ181" s="5">
        <f t="shared" ca="1" si="893"/>
        <v>0</v>
      </c>
      <c r="JK181" s="5">
        <f t="shared" ca="1" si="893"/>
        <v>0.42332500000000001</v>
      </c>
      <c r="JL181" s="5">
        <f t="shared" ca="1" si="893"/>
        <v>1.7182900000000001</v>
      </c>
      <c r="JM181" s="5">
        <f t="shared" ca="1" si="893"/>
        <v>42.061300000000003</v>
      </c>
      <c r="JN181" s="5"/>
      <c r="JO181" s="20">
        <f t="shared" ca="1" si="834"/>
        <v>31.998963821003283</v>
      </c>
      <c r="JP181" s="20">
        <f t="shared" ca="1" si="835"/>
        <v>3.0090223605652291</v>
      </c>
      <c r="JQ181" s="20">
        <f t="shared" ca="1" si="836"/>
        <v>4.9454461156340557</v>
      </c>
      <c r="JR181" s="20">
        <f t="shared" ca="1" si="837"/>
        <v>2.3849732265727845</v>
      </c>
      <c r="JS181" s="20">
        <f t="shared" ca="1" si="838"/>
        <v>0</v>
      </c>
      <c r="JT181" s="20">
        <f t="shared" ca="1" si="839"/>
        <v>8.5174979395015268E-2</v>
      </c>
      <c r="JU181" s="20">
        <f t="shared" ca="1" si="840"/>
        <v>1.1942071089994368</v>
      </c>
      <c r="JV181" s="20">
        <f t="shared" ca="1" si="841"/>
        <v>5.7656830822819503</v>
      </c>
      <c r="JW181" s="20">
        <f t="shared" ca="1" si="842"/>
        <v>14.61443154483309</v>
      </c>
      <c r="JX181" s="20">
        <f t="shared" ca="1" si="843"/>
        <v>0</v>
      </c>
      <c r="JY181" s="20">
        <f t="shared" ca="1" si="844"/>
        <v>0</v>
      </c>
    </row>
    <row r="182" spans="1:285" ht="15" customHeight="1" x14ac:dyDescent="0.25">
      <c r="A182" s="5">
        <f>IF('Old Results'!E162='New Results'!E162,'New Results'!E162,"0")</f>
        <v>53627.8</v>
      </c>
      <c r="B182" s="5">
        <f t="shared" si="750"/>
        <v>300</v>
      </c>
      <c r="C182" s="28">
        <f t="shared" si="748"/>
        <v>161</v>
      </c>
      <c r="D182" s="43">
        <f>'Old Results'!C162</f>
        <v>307906</v>
      </c>
      <c r="E182" s="43">
        <f>'New Results'!C162</f>
        <v>307906</v>
      </c>
      <c r="F182" s="5">
        <f t="shared" ca="1" si="751"/>
        <v>0</v>
      </c>
      <c r="G182" s="5">
        <f t="shared" ca="1" si="752"/>
        <v>0</v>
      </c>
      <c r="H182" s="5">
        <f t="shared" ca="1" si="753"/>
        <v>0</v>
      </c>
      <c r="I182" s="5">
        <f t="shared" ca="1" si="754"/>
        <v>0</v>
      </c>
      <c r="J182" s="5">
        <f t="shared" ca="1" si="755"/>
        <v>0</v>
      </c>
      <c r="K182" s="5">
        <f t="shared" ca="1" si="756"/>
        <v>0</v>
      </c>
      <c r="L182" s="5">
        <f t="shared" ca="1" si="757"/>
        <v>0</v>
      </c>
      <c r="M182" s="5">
        <f t="shared" ca="1" si="758"/>
        <v>0</v>
      </c>
      <c r="N182" s="5">
        <f t="shared" ca="1" si="759"/>
        <v>0</v>
      </c>
      <c r="O182" s="5">
        <f t="shared" ca="1" si="760"/>
        <v>0</v>
      </c>
      <c r="P182" s="5">
        <f t="shared" ca="1" si="761"/>
        <v>0</v>
      </c>
      <c r="Q182" s="5">
        <f t="shared" ca="1" si="761"/>
        <v>0</v>
      </c>
      <c r="R182" s="5">
        <f t="shared" ca="1" si="762"/>
        <v>0</v>
      </c>
      <c r="S182" s="5">
        <f t="shared" ca="1" si="763"/>
        <v>0</v>
      </c>
      <c r="T182" s="5">
        <f t="shared" ca="1" si="764"/>
        <v>0</v>
      </c>
      <c r="U182" s="5">
        <f t="shared" ca="1" si="765"/>
        <v>0</v>
      </c>
      <c r="V182" s="5">
        <f t="shared" ca="1" si="766"/>
        <v>0</v>
      </c>
      <c r="W182" s="5">
        <f t="shared" ca="1" si="767"/>
        <v>0</v>
      </c>
      <c r="X182" s="5">
        <f t="shared" ca="1" si="768"/>
        <v>0</v>
      </c>
      <c r="Y182" s="5">
        <f t="shared" ca="1" si="769"/>
        <v>0</v>
      </c>
      <c r="Z182" s="5">
        <f t="shared" ca="1" si="770"/>
        <v>0</v>
      </c>
      <c r="AA182" s="5">
        <f t="shared" ca="1" si="771"/>
        <v>0</v>
      </c>
      <c r="AB182" s="5">
        <f t="shared" ca="1" si="772"/>
        <v>0</v>
      </c>
      <c r="AC182" s="5">
        <f t="shared" ca="1" si="772"/>
        <v>0</v>
      </c>
      <c r="AD182" s="38">
        <f t="shared" ca="1" si="773"/>
        <v>0</v>
      </c>
      <c r="AE182" s="38">
        <f t="shared" ca="1" si="774"/>
        <v>0</v>
      </c>
      <c r="AF182" s="38">
        <f t="shared" ca="1" si="775"/>
        <v>0</v>
      </c>
      <c r="AG182" s="38">
        <f t="shared" ca="1" si="776"/>
        <v>0</v>
      </c>
      <c r="AH182" s="38">
        <f t="shared" ca="1" si="777"/>
        <v>0</v>
      </c>
      <c r="AI182" s="38">
        <f t="shared" ca="1" si="778"/>
        <v>0</v>
      </c>
      <c r="AJ182" s="38">
        <f t="shared" ca="1" si="779"/>
        <v>0</v>
      </c>
      <c r="AK182" s="38">
        <f t="shared" ca="1" si="780"/>
        <v>0</v>
      </c>
      <c r="AL182" s="34">
        <f t="shared" ca="1" si="781"/>
        <v>30.585811687221923</v>
      </c>
      <c r="AM182" s="34">
        <f t="shared" ca="1" si="782"/>
        <v>30.585811687221923</v>
      </c>
      <c r="AN182" s="25">
        <f t="shared" ca="1" si="783"/>
        <v>0</v>
      </c>
      <c r="AO182" s="35">
        <f t="shared" ca="1" si="784"/>
        <v>113.996</v>
      </c>
      <c r="AP182" s="35">
        <f t="shared" ca="1" si="785"/>
        <v>113.996</v>
      </c>
      <c r="AQ182" s="47">
        <f t="shared" ca="1" si="786"/>
        <v>0</v>
      </c>
      <c r="AR182" s="35">
        <f t="shared" ca="1" si="629"/>
        <v>5</v>
      </c>
      <c r="AS182" s="35">
        <f t="shared" ca="1" si="630"/>
        <v>5</v>
      </c>
      <c r="AT182" s="49">
        <f t="shared" ca="1" si="787"/>
        <v>0</v>
      </c>
      <c r="AU182" s="5"/>
      <c r="AV182" s="5">
        <f t="shared" ca="1" si="845"/>
        <v>0</v>
      </c>
      <c r="AW182" s="5">
        <f t="shared" ca="1" si="846"/>
        <v>0</v>
      </c>
      <c r="AX182" s="5">
        <f t="shared" ca="1" si="847"/>
        <v>0</v>
      </c>
      <c r="AY182" s="5">
        <f t="shared" ca="1" si="848"/>
        <v>0</v>
      </c>
      <c r="AZ182" s="5">
        <f t="shared" ca="1" si="849"/>
        <v>0</v>
      </c>
      <c r="BA182" s="5">
        <f t="shared" ca="1" si="850"/>
        <v>0</v>
      </c>
      <c r="BB182" s="5">
        <f t="shared" ca="1" si="851"/>
        <v>0</v>
      </c>
      <c r="BC182" s="5">
        <f t="shared" ca="1" si="852"/>
        <v>0</v>
      </c>
      <c r="BD182" s="5">
        <f t="shared" ca="1" si="853"/>
        <v>0</v>
      </c>
      <c r="BE182" s="5">
        <f t="shared" ca="1" si="854"/>
        <v>0</v>
      </c>
      <c r="BF182" s="5">
        <f t="shared" ca="1" si="855"/>
        <v>0</v>
      </c>
      <c r="BG182" s="5">
        <f t="shared" ca="1" si="856"/>
        <v>0</v>
      </c>
      <c r="BH182" s="5">
        <f t="shared" ca="1" si="788"/>
        <v>0</v>
      </c>
      <c r="BI182" s="5">
        <f t="shared" ca="1" si="789"/>
        <v>0</v>
      </c>
      <c r="BJ182" s="5">
        <f t="shared" ca="1" si="790"/>
        <v>0</v>
      </c>
      <c r="BK182" s="5">
        <f t="shared" ca="1" si="791"/>
        <v>0</v>
      </c>
      <c r="BL182" s="5">
        <f t="shared" ca="1" si="792"/>
        <v>0</v>
      </c>
      <c r="BM182" s="5">
        <f t="shared" ca="1" si="793"/>
        <v>0</v>
      </c>
      <c r="BN182" s="5">
        <f t="shared" ca="1" si="794"/>
        <v>0</v>
      </c>
      <c r="BO182" s="5">
        <f t="shared" ca="1" si="795"/>
        <v>0</v>
      </c>
      <c r="BP182" s="5">
        <f t="shared" ca="1" si="796"/>
        <v>0</v>
      </c>
      <c r="BQ182" s="5">
        <f t="shared" ca="1" si="797"/>
        <v>0</v>
      </c>
      <c r="BR182" s="5">
        <f t="shared" ca="1" si="798"/>
        <v>0</v>
      </c>
      <c r="BS182" s="5">
        <f t="shared" ca="1" si="798"/>
        <v>0</v>
      </c>
      <c r="BT182" s="38">
        <f t="shared" ca="1" si="799"/>
        <v>0</v>
      </c>
      <c r="BU182" s="38">
        <f t="shared" ca="1" si="800"/>
        <v>0</v>
      </c>
      <c r="BV182" s="38">
        <f t="shared" ca="1" si="801"/>
        <v>0</v>
      </c>
      <c r="BW182" s="38">
        <f t="shared" ca="1" si="802"/>
        <v>0</v>
      </c>
      <c r="BX182" s="38">
        <f t="shared" ca="1" si="803"/>
        <v>0</v>
      </c>
      <c r="BY182" s="38">
        <f t="shared" ca="1" si="804"/>
        <v>0</v>
      </c>
      <c r="BZ182" s="38">
        <f t="shared" ca="1" si="805"/>
        <v>0</v>
      </c>
      <c r="CA182" s="20">
        <f t="shared" ca="1" si="806"/>
        <v>0</v>
      </c>
      <c r="CB182" s="34">
        <f t="shared" ca="1" si="857"/>
        <v>31.998963821003283</v>
      </c>
      <c r="CC182" s="34">
        <f t="shared" ca="1" si="858"/>
        <v>31.998963821003283</v>
      </c>
      <c r="CD182" s="25">
        <f t="shared" ca="1" si="807"/>
        <v>0</v>
      </c>
      <c r="CE182" s="35">
        <f t="shared" ca="1" si="808"/>
        <v>118.97199999999999</v>
      </c>
      <c r="CF182" s="35">
        <f t="shared" ca="1" si="809"/>
        <v>118.97199999999999</v>
      </c>
      <c r="CG182" s="47">
        <f t="shared" ca="1" si="810"/>
        <v>0</v>
      </c>
      <c r="CJ182" s="5">
        <f t="shared" ca="1" si="874"/>
        <v>78</v>
      </c>
      <c r="CK182" s="5">
        <f t="shared" ca="1" si="875"/>
        <v>68</v>
      </c>
      <c r="CL182" s="66">
        <f t="shared" ca="1" si="811"/>
        <v>0.12820512820512819</v>
      </c>
      <c r="CO182" s="5">
        <f t="shared" ca="1" si="888"/>
        <v>426116</v>
      </c>
      <c r="CP182" s="5">
        <f t="shared" ca="1" si="888"/>
        <v>8.1615400000000005</v>
      </c>
      <c r="CQ182" s="5">
        <f t="shared" ca="1" si="888"/>
        <v>80916.100000000006</v>
      </c>
      <c r="CR182" s="5">
        <f t="shared" ca="1" si="888"/>
        <v>23189.9</v>
      </c>
      <c r="CS182" s="5">
        <f t="shared" ca="1" si="888"/>
        <v>0</v>
      </c>
      <c r="CT182" s="5">
        <f t="shared" ca="1" si="888"/>
        <v>1678.98</v>
      </c>
      <c r="CU182" s="5">
        <f t="shared" ca="1" si="888"/>
        <v>0</v>
      </c>
      <c r="CV182" s="5">
        <f t="shared" ca="1" si="888"/>
        <v>90621.6</v>
      </c>
      <c r="CW182" s="5">
        <f t="shared" ca="1" si="888"/>
        <v>229701</v>
      </c>
      <c r="CX182" s="5">
        <f t="shared" ca="1" si="888"/>
        <v>0</v>
      </c>
      <c r="CY182" s="5">
        <f t="shared" ca="1" si="888"/>
        <v>0</v>
      </c>
      <c r="CZ182" s="5">
        <f t="shared" ca="1" si="888"/>
        <v>0</v>
      </c>
      <c r="DA182" s="5"/>
      <c r="DB182" s="5">
        <f t="shared" ca="1" si="889"/>
        <v>1863.42</v>
      </c>
      <c r="DC182" s="5">
        <f t="shared" ca="1" si="889"/>
        <v>1254.3800000000001</v>
      </c>
      <c r="DD182" s="5">
        <f t="shared" ca="1" si="889"/>
        <v>0</v>
      </c>
      <c r="DE182" s="5">
        <f t="shared" ca="1" si="889"/>
        <v>0</v>
      </c>
      <c r="DF182" s="5">
        <f t="shared" ca="1" si="889"/>
        <v>0</v>
      </c>
      <c r="DG182" s="5">
        <f t="shared" ca="1" si="889"/>
        <v>0</v>
      </c>
      <c r="DH182" s="5">
        <f t="shared" ca="1" si="889"/>
        <v>609.04499999999996</v>
      </c>
      <c r="DI182" s="5">
        <f t="shared" ca="1" si="889"/>
        <v>0</v>
      </c>
      <c r="DJ182" s="5">
        <f t="shared" ca="1" si="889"/>
        <v>0</v>
      </c>
      <c r="DK182" s="5">
        <f t="shared" ca="1" si="889"/>
        <v>0</v>
      </c>
      <c r="DL182" s="5">
        <f t="shared" ca="1" si="889"/>
        <v>0</v>
      </c>
      <c r="DM182" s="5">
        <f t="shared" ca="1" si="889"/>
        <v>0</v>
      </c>
      <c r="DN182" s="5"/>
      <c r="DO182" s="5">
        <f t="shared" ca="1" si="894"/>
        <v>113.996</v>
      </c>
      <c r="DP182" s="5">
        <f t="shared" ca="1" si="894"/>
        <v>3.8510300000000002</v>
      </c>
      <c r="DQ182" s="5">
        <f t="shared" ca="1" si="894"/>
        <v>54.7361</v>
      </c>
      <c r="DR182" s="5">
        <f t="shared" ca="1" si="894"/>
        <v>11.183400000000001</v>
      </c>
      <c r="DS182" s="5">
        <f t="shared" ca="1" si="894"/>
        <v>0</v>
      </c>
      <c r="DT182" s="5">
        <f t="shared" ca="1" si="894"/>
        <v>0.52968000000000004</v>
      </c>
      <c r="DU182" s="5">
        <f t="shared" ca="1" si="894"/>
        <v>1.6341699999999999</v>
      </c>
      <c r="DV182" s="5">
        <f t="shared" ca="1" si="894"/>
        <v>42.061300000000003</v>
      </c>
      <c r="DW182" s="5"/>
      <c r="DX182" s="20">
        <f t="shared" ca="1" si="812"/>
        <v>30.585811687221923</v>
      </c>
      <c r="DY182" s="20">
        <f t="shared" ca="1" si="813"/>
        <v>2.3395672985742473</v>
      </c>
      <c r="DZ182" s="20">
        <f t="shared" ca="1" si="814"/>
        <v>5.1481830916054729</v>
      </c>
      <c r="EA182" s="20">
        <f t="shared" ca="1" si="815"/>
        <v>1.4754276476006847</v>
      </c>
      <c r="EB182" s="20">
        <f t="shared" ca="1" si="816"/>
        <v>0</v>
      </c>
      <c r="EC182" s="20">
        <f t="shared" ca="1" si="817"/>
        <v>0.10682294929122581</v>
      </c>
      <c r="ED182" s="20">
        <f t="shared" ca="1" si="818"/>
        <v>1.1356889523717175</v>
      </c>
      <c r="EE182" s="20">
        <f t="shared" ca="1" si="819"/>
        <v>5.7656830822819503</v>
      </c>
      <c r="EF182" s="20">
        <f t="shared" ca="1" si="820"/>
        <v>14.61443154483309</v>
      </c>
      <c r="EG182" s="20">
        <f t="shared" ca="1" si="821"/>
        <v>0</v>
      </c>
      <c r="EH182" s="20">
        <f t="shared" ca="1" si="822"/>
        <v>0</v>
      </c>
      <c r="EI182" s="5"/>
      <c r="EJ182" s="5"/>
      <c r="EK182" s="5"/>
      <c r="EL182" s="5">
        <f t="shared" ca="1" si="884"/>
        <v>426116</v>
      </c>
      <c r="EM182" s="5">
        <f t="shared" ca="1" si="884"/>
        <v>8.1615400000000005</v>
      </c>
      <c r="EN182" s="5">
        <f t="shared" ca="1" si="884"/>
        <v>80916.100000000006</v>
      </c>
      <c r="EO182" s="5">
        <f t="shared" ca="1" si="884"/>
        <v>23189.9</v>
      </c>
      <c r="EP182" s="5">
        <f t="shared" ca="1" si="884"/>
        <v>0</v>
      </c>
      <c r="EQ182" s="5">
        <f t="shared" ca="1" si="884"/>
        <v>1678.98</v>
      </c>
      <c r="ER182" s="5">
        <f t="shared" ca="1" si="884"/>
        <v>0</v>
      </c>
      <c r="ES182" s="5">
        <f t="shared" ca="1" si="884"/>
        <v>90621.6</v>
      </c>
      <c r="ET182" s="5">
        <f t="shared" ca="1" si="884"/>
        <v>229701</v>
      </c>
      <c r="EU182" s="5">
        <f t="shared" ca="1" si="884"/>
        <v>0</v>
      </c>
      <c r="EV182" s="5">
        <f t="shared" ca="1" si="884"/>
        <v>0</v>
      </c>
      <c r="EW182" s="5">
        <f t="shared" ca="1" si="884"/>
        <v>0</v>
      </c>
      <c r="EX182" s="5"/>
      <c r="EY182" s="5">
        <f t="shared" ca="1" si="885"/>
        <v>1863.42</v>
      </c>
      <c r="EZ182" s="5">
        <f t="shared" ca="1" si="885"/>
        <v>1254.3800000000001</v>
      </c>
      <c r="FA182" s="5">
        <f t="shared" ca="1" si="885"/>
        <v>0</v>
      </c>
      <c r="FB182" s="5">
        <f t="shared" ca="1" si="885"/>
        <v>0</v>
      </c>
      <c r="FC182" s="5">
        <f t="shared" ca="1" si="885"/>
        <v>0</v>
      </c>
      <c r="FD182" s="5">
        <f t="shared" ca="1" si="885"/>
        <v>0</v>
      </c>
      <c r="FE182" s="5">
        <f t="shared" ca="1" si="885"/>
        <v>609.04499999999996</v>
      </c>
      <c r="FF182" s="5">
        <f t="shared" ca="1" si="885"/>
        <v>0</v>
      </c>
      <c r="FG182" s="5">
        <f t="shared" ca="1" si="885"/>
        <v>0</v>
      </c>
      <c r="FH182" s="5">
        <f t="shared" ca="1" si="885"/>
        <v>0</v>
      </c>
      <c r="FI182" s="5">
        <f t="shared" ca="1" si="885"/>
        <v>0</v>
      </c>
      <c r="FJ182" s="5">
        <f t="shared" ca="1" si="885"/>
        <v>0</v>
      </c>
      <c r="FK182" s="5"/>
      <c r="FL182" s="5">
        <f t="shared" ca="1" si="890"/>
        <v>113.996</v>
      </c>
      <c r="FM182" s="5">
        <f t="shared" ca="1" si="890"/>
        <v>3.8510300000000002</v>
      </c>
      <c r="FN182" s="5">
        <f t="shared" ca="1" si="890"/>
        <v>54.7361</v>
      </c>
      <c r="FO182" s="5">
        <f t="shared" ca="1" si="890"/>
        <v>11.183400000000001</v>
      </c>
      <c r="FP182" s="5">
        <f t="shared" ca="1" si="890"/>
        <v>0</v>
      </c>
      <c r="FQ182" s="5">
        <f t="shared" ca="1" si="890"/>
        <v>0.52968000000000004</v>
      </c>
      <c r="FR182" s="5">
        <f t="shared" ca="1" si="890"/>
        <v>1.6341699999999999</v>
      </c>
      <c r="FS182" s="5">
        <f t="shared" ca="1" si="890"/>
        <v>42.061300000000003</v>
      </c>
      <c r="FT182" s="5"/>
      <c r="FU182" s="20">
        <f t="shared" ca="1" si="823"/>
        <v>30.585811687221923</v>
      </c>
      <c r="FV182" s="20">
        <f t="shared" ca="1" si="824"/>
        <v>2.3395672985742473</v>
      </c>
      <c r="FW182" s="20">
        <f t="shared" ca="1" si="825"/>
        <v>5.1481830916054729</v>
      </c>
      <c r="FX182" s="20">
        <f t="shared" ca="1" si="826"/>
        <v>1.4754276476006847</v>
      </c>
      <c r="FY182" s="20">
        <f t="shared" ca="1" si="827"/>
        <v>0</v>
      </c>
      <c r="FZ182" s="20">
        <f t="shared" ca="1" si="828"/>
        <v>0.10682294929122581</v>
      </c>
      <c r="GA182" s="20">
        <f t="shared" ca="1" si="829"/>
        <v>1.1356889523717175</v>
      </c>
      <c r="GB182" s="20">
        <f t="shared" ca="1" si="830"/>
        <v>5.7656830822819503</v>
      </c>
      <c r="GC182" s="20">
        <f t="shared" ca="1" si="831"/>
        <v>14.61443154483309</v>
      </c>
      <c r="GD182" s="20">
        <f t="shared" ca="1" si="832"/>
        <v>0</v>
      </c>
      <c r="GE182" s="20">
        <f t="shared" ca="1" si="833"/>
        <v>0</v>
      </c>
      <c r="GF182" s="5"/>
      <c r="GG182" s="5"/>
      <c r="GH182" s="5"/>
      <c r="GI182" s="5">
        <f t="shared" ca="1" si="891"/>
        <v>436886</v>
      </c>
      <c r="GJ182" s="5">
        <f t="shared" ca="1" si="891"/>
        <v>9.1586599999999994</v>
      </c>
      <c r="GK182" s="5">
        <f t="shared" ca="1" si="891"/>
        <v>77729.600000000006</v>
      </c>
      <c r="GL182" s="5">
        <f t="shared" ca="1" si="891"/>
        <v>37485.599999999999</v>
      </c>
      <c r="GM182" s="5">
        <f t="shared" ca="1" si="891"/>
        <v>0</v>
      </c>
      <c r="GN182" s="5">
        <f t="shared" ca="1" si="891"/>
        <v>1338.73</v>
      </c>
      <c r="GO182" s="5">
        <f t="shared" ca="1" si="891"/>
        <v>0</v>
      </c>
      <c r="GP182" s="5">
        <f t="shared" ca="1" si="891"/>
        <v>90621.6</v>
      </c>
      <c r="GQ182" s="5">
        <f t="shared" ca="1" si="891"/>
        <v>229701</v>
      </c>
      <c r="GR182" s="5">
        <f t="shared" ca="1" si="891"/>
        <v>0</v>
      </c>
      <c r="GS182" s="5">
        <f t="shared" ca="1" si="891"/>
        <v>0</v>
      </c>
      <c r="GT182" s="5">
        <f t="shared" ca="1" si="891"/>
        <v>0</v>
      </c>
      <c r="GU182" s="5"/>
      <c r="GV182" s="5">
        <f t="shared" ca="1" si="892"/>
        <v>2253.79</v>
      </c>
      <c r="GW182" s="5">
        <f t="shared" ca="1" si="892"/>
        <v>1613.36</v>
      </c>
      <c r="GX182" s="5">
        <f t="shared" ca="1" si="892"/>
        <v>0</v>
      </c>
      <c r="GY182" s="5">
        <f t="shared" ca="1" si="892"/>
        <v>0</v>
      </c>
      <c r="GZ182" s="5">
        <f t="shared" ca="1" si="892"/>
        <v>0</v>
      </c>
      <c r="HA182" s="5">
        <f t="shared" ca="1" si="892"/>
        <v>0</v>
      </c>
      <c r="HB182" s="5">
        <f t="shared" ca="1" si="892"/>
        <v>640.42700000000002</v>
      </c>
      <c r="HC182" s="5">
        <f t="shared" ca="1" si="892"/>
        <v>0</v>
      </c>
      <c r="HD182" s="5">
        <f t="shared" ca="1" si="892"/>
        <v>0</v>
      </c>
      <c r="HE182" s="5">
        <f t="shared" ca="1" si="892"/>
        <v>0</v>
      </c>
      <c r="HF182" s="5">
        <f t="shared" ca="1" si="892"/>
        <v>0</v>
      </c>
      <c r="HG182" s="5">
        <f t="shared" ca="1" si="892"/>
        <v>0</v>
      </c>
      <c r="HH182" s="5"/>
      <c r="HI182" s="5">
        <f t="shared" ca="1" si="895"/>
        <v>118.97199999999999</v>
      </c>
      <c r="HJ182" s="5">
        <f t="shared" ca="1" si="895"/>
        <v>4.95357</v>
      </c>
      <c r="HK182" s="5">
        <f t="shared" ca="1" si="895"/>
        <v>51.796300000000002</v>
      </c>
      <c r="HL182" s="5">
        <f t="shared" ca="1" si="895"/>
        <v>18.018999999999998</v>
      </c>
      <c r="HM182" s="5">
        <f t="shared" ca="1" si="895"/>
        <v>0</v>
      </c>
      <c r="HN182" s="5">
        <f t="shared" ca="1" si="895"/>
        <v>0.42332500000000001</v>
      </c>
      <c r="HO182" s="5">
        <f t="shared" ca="1" si="895"/>
        <v>1.7182900000000001</v>
      </c>
      <c r="HP182" s="5">
        <f t="shared" ca="1" si="895"/>
        <v>42.061300000000003</v>
      </c>
      <c r="HQ182" s="5"/>
      <c r="HR182" s="20">
        <f t="shared" ca="1" si="861"/>
        <v>31.998963821003283</v>
      </c>
      <c r="HS182" s="20">
        <f t="shared" ca="1" si="862"/>
        <v>3.0090223605652291</v>
      </c>
      <c r="HT182" s="20">
        <f t="shared" ca="1" si="863"/>
        <v>4.9454461156340557</v>
      </c>
      <c r="HU182" s="20">
        <f t="shared" ca="1" si="864"/>
        <v>2.3849732265727845</v>
      </c>
      <c r="HV182" s="20">
        <f t="shared" ca="1" si="865"/>
        <v>0</v>
      </c>
      <c r="HW182" s="20">
        <f t="shared" ca="1" si="866"/>
        <v>8.5174979395015268E-2</v>
      </c>
      <c r="HX182" s="20">
        <f t="shared" ca="1" si="867"/>
        <v>1.1942071089994368</v>
      </c>
      <c r="HY182" s="20">
        <f t="shared" ca="1" si="868"/>
        <v>5.7656830822819503</v>
      </c>
      <c r="HZ182" s="20">
        <f t="shared" ca="1" si="869"/>
        <v>14.61443154483309</v>
      </c>
      <c r="IA182" s="20">
        <f t="shared" ca="1" si="870"/>
        <v>0</v>
      </c>
      <c r="IB182" s="20">
        <f t="shared" ca="1" si="871"/>
        <v>0</v>
      </c>
      <c r="IC182" s="5"/>
      <c r="ID182" s="5"/>
      <c r="IE182" s="5"/>
      <c r="IF182" s="5">
        <f t="shared" ca="1" si="886"/>
        <v>436886</v>
      </c>
      <c r="IG182" s="5">
        <f t="shared" ca="1" si="886"/>
        <v>9.1586599999999994</v>
      </c>
      <c r="IH182" s="5">
        <f t="shared" ca="1" si="886"/>
        <v>77729.600000000006</v>
      </c>
      <c r="II182" s="5">
        <f t="shared" ca="1" si="886"/>
        <v>37485.599999999999</v>
      </c>
      <c r="IJ182" s="5">
        <f t="shared" ca="1" si="886"/>
        <v>0</v>
      </c>
      <c r="IK182" s="5">
        <f t="shared" ca="1" si="886"/>
        <v>1338.73</v>
      </c>
      <c r="IL182" s="5">
        <f t="shared" ca="1" si="886"/>
        <v>0</v>
      </c>
      <c r="IM182" s="5">
        <f t="shared" ca="1" si="886"/>
        <v>90621.6</v>
      </c>
      <c r="IN182" s="5">
        <f t="shared" ca="1" si="886"/>
        <v>229701</v>
      </c>
      <c r="IO182" s="5">
        <f t="shared" ca="1" si="886"/>
        <v>0</v>
      </c>
      <c r="IP182" s="5">
        <f t="shared" ca="1" si="886"/>
        <v>0</v>
      </c>
      <c r="IQ182" s="5">
        <f t="shared" ca="1" si="886"/>
        <v>0</v>
      </c>
      <c r="IR182" s="5"/>
      <c r="IS182" s="5">
        <f t="shared" ca="1" si="887"/>
        <v>2253.79</v>
      </c>
      <c r="IT182" s="5">
        <f t="shared" ca="1" si="887"/>
        <v>1613.36</v>
      </c>
      <c r="IU182" s="5">
        <f t="shared" ca="1" si="887"/>
        <v>0</v>
      </c>
      <c r="IV182" s="5">
        <f t="shared" ca="1" si="887"/>
        <v>0</v>
      </c>
      <c r="IW182" s="5">
        <f t="shared" ca="1" si="887"/>
        <v>0</v>
      </c>
      <c r="IX182" s="5">
        <f t="shared" ca="1" si="887"/>
        <v>0</v>
      </c>
      <c r="IY182" s="5">
        <f t="shared" ca="1" si="887"/>
        <v>640.42700000000002</v>
      </c>
      <c r="IZ182" s="5">
        <f t="shared" ca="1" si="887"/>
        <v>0</v>
      </c>
      <c r="JA182" s="5">
        <f t="shared" ca="1" si="887"/>
        <v>0</v>
      </c>
      <c r="JB182" s="5">
        <f t="shared" ca="1" si="887"/>
        <v>0</v>
      </c>
      <c r="JC182" s="5">
        <f t="shared" ca="1" si="887"/>
        <v>0</v>
      </c>
      <c r="JD182" s="5">
        <f t="shared" ca="1" si="887"/>
        <v>0</v>
      </c>
      <c r="JE182" s="5"/>
      <c r="JF182" s="5">
        <f t="shared" ca="1" si="893"/>
        <v>118.97199999999999</v>
      </c>
      <c r="JG182" s="5">
        <f t="shared" ca="1" si="893"/>
        <v>4.95357</v>
      </c>
      <c r="JH182" s="5">
        <f t="shared" ca="1" si="893"/>
        <v>51.796300000000002</v>
      </c>
      <c r="JI182" s="5">
        <f t="shared" ca="1" si="893"/>
        <v>18.018999999999998</v>
      </c>
      <c r="JJ182" s="5">
        <f t="shared" ca="1" si="893"/>
        <v>0</v>
      </c>
      <c r="JK182" s="5">
        <f t="shared" ca="1" si="893"/>
        <v>0.42332500000000001</v>
      </c>
      <c r="JL182" s="5">
        <f t="shared" ca="1" si="893"/>
        <v>1.7182900000000001</v>
      </c>
      <c r="JM182" s="5">
        <f t="shared" ca="1" si="893"/>
        <v>42.061300000000003</v>
      </c>
      <c r="JN182" s="5"/>
      <c r="JO182" s="20">
        <f t="shared" ca="1" si="834"/>
        <v>31.998963821003283</v>
      </c>
      <c r="JP182" s="20">
        <f t="shared" ca="1" si="835"/>
        <v>3.0090223605652291</v>
      </c>
      <c r="JQ182" s="20">
        <f t="shared" ca="1" si="836"/>
        <v>4.9454461156340557</v>
      </c>
      <c r="JR182" s="20">
        <f t="shared" ca="1" si="837"/>
        <v>2.3849732265727845</v>
      </c>
      <c r="JS182" s="20">
        <f t="shared" ca="1" si="838"/>
        <v>0</v>
      </c>
      <c r="JT182" s="20">
        <f t="shared" ca="1" si="839"/>
        <v>8.5174979395015268E-2</v>
      </c>
      <c r="JU182" s="20">
        <f t="shared" ca="1" si="840"/>
        <v>1.1942071089994368</v>
      </c>
      <c r="JV182" s="20">
        <f t="shared" ca="1" si="841"/>
        <v>5.7656830822819503</v>
      </c>
      <c r="JW182" s="20">
        <f t="shared" ca="1" si="842"/>
        <v>14.61443154483309</v>
      </c>
      <c r="JX182" s="20">
        <f t="shared" ca="1" si="843"/>
        <v>0</v>
      </c>
      <c r="JY182" s="20">
        <f t="shared" ca="1" si="844"/>
        <v>0</v>
      </c>
    </row>
    <row r="183" spans="1:285" ht="15" customHeight="1" x14ac:dyDescent="0.25">
      <c r="A183" s="5">
        <f>IF('Old Results'!E163='New Results'!E163,'New Results'!E163,"0")</f>
        <v>53627.8</v>
      </c>
      <c r="B183" s="5">
        <f t="shared" si="750"/>
        <v>300</v>
      </c>
      <c r="C183" s="28">
        <f t="shared" si="748"/>
        <v>162</v>
      </c>
      <c r="D183" s="43">
        <f>'Old Results'!C163</f>
        <v>311816</v>
      </c>
      <c r="E183" s="43">
        <f>'New Results'!C163</f>
        <v>311816</v>
      </c>
      <c r="F183" s="5">
        <f t="shared" ca="1" si="751"/>
        <v>0</v>
      </c>
      <c r="G183" s="5">
        <f t="shared" ca="1" si="752"/>
        <v>0</v>
      </c>
      <c r="H183" s="5">
        <f t="shared" ca="1" si="753"/>
        <v>0</v>
      </c>
      <c r="I183" s="5">
        <f t="shared" ca="1" si="754"/>
        <v>0</v>
      </c>
      <c r="J183" s="5">
        <f t="shared" ca="1" si="755"/>
        <v>0</v>
      </c>
      <c r="K183" s="5">
        <f t="shared" ca="1" si="756"/>
        <v>0</v>
      </c>
      <c r="L183" s="5">
        <f t="shared" ca="1" si="757"/>
        <v>0</v>
      </c>
      <c r="M183" s="5">
        <f t="shared" ca="1" si="758"/>
        <v>0</v>
      </c>
      <c r="N183" s="5">
        <f t="shared" ca="1" si="759"/>
        <v>0</v>
      </c>
      <c r="O183" s="5">
        <f t="shared" ca="1" si="760"/>
        <v>0</v>
      </c>
      <c r="P183" s="5">
        <f t="shared" ca="1" si="761"/>
        <v>0</v>
      </c>
      <c r="Q183" s="5">
        <f t="shared" ca="1" si="761"/>
        <v>0</v>
      </c>
      <c r="R183" s="5">
        <f t="shared" ca="1" si="762"/>
        <v>0</v>
      </c>
      <c r="S183" s="5">
        <f t="shared" ca="1" si="763"/>
        <v>0</v>
      </c>
      <c r="T183" s="5">
        <f t="shared" ca="1" si="764"/>
        <v>0</v>
      </c>
      <c r="U183" s="5">
        <f t="shared" ca="1" si="765"/>
        <v>0</v>
      </c>
      <c r="V183" s="5">
        <f t="shared" ca="1" si="766"/>
        <v>0</v>
      </c>
      <c r="W183" s="5">
        <f t="shared" ca="1" si="767"/>
        <v>0</v>
      </c>
      <c r="X183" s="5">
        <f t="shared" ca="1" si="768"/>
        <v>0</v>
      </c>
      <c r="Y183" s="5">
        <f t="shared" ca="1" si="769"/>
        <v>0</v>
      </c>
      <c r="Z183" s="5">
        <f t="shared" ca="1" si="770"/>
        <v>0</v>
      </c>
      <c r="AA183" s="5">
        <f t="shared" ca="1" si="771"/>
        <v>0</v>
      </c>
      <c r="AB183" s="5">
        <f t="shared" ca="1" si="772"/>
        <v>0</v>
      </c>
      <c r="AC183" s="5">
        <f t="shared" ca="1" si="772"/>
        <v>0</v>
      </c>
      <c r="AD183" s="38">
        <f t="shared" ca="1" si="773"/>
        <v>0</v>
      </c>
      <c r="AE183" s="38">
        <f t="shared" ca="1" si="774"/>
        <v>0</v>
      </c>
      <c r="AF183" s="38">
        <f t="shared" ca="1" si="775"/>
        <v>0</v>
      </c>
      <c r="AG183" s="38">
        <f t="shared" ca="1" si="776"/>
        <v>0</v>
      </c>
      <c r="AH183" s="38">
        <f t="shared" ca="1" si="777"/>
        <v>0</v>
      </c>
      <c r="AI183" s="38">
        <f t="shared" ca="1" si="778"/>
        <v>0</v>
      </c>
      <c r="AJ183" s="38">
        <f t="shared" ca="1" si="779"/>
        <v>0</v>
      </c>
      <c r="AK183" s="38">
        <f t="shared" ca="1" si="780"/>
        <v>0</v>
      </c>
      <c r="AL183" s="34">
        <f t="shared" ca="1" si="781"/>
        <v>37.959929364993528</v>
      </c>
      <c r="AM183" s="34">
        <f t="shared" ca="1" si="782"/>
        <v>37.959929364993528</v>
      </c>
      <c r="AN183" s="25">
        <f t="shared" ca="1" si="783"/>
        <v>0</v>
      </c>
      <c r="AO183" s="35">
        <f t="shared" ca="1" si="784"/>
        <v>117.032</v>
      </c>
      <c r="AP183" s="35">
        <f t="shared" ca="1" si="785"/>
        <v>117.032</v>
      </c>
      <c r="AQ183" s="47">
        <f t="shared" ca="1" si="786"/>
        <v>0</v>
      </c>
      <c r="AR183" s="35">
        <f t="shared" ca="1" si="629"/>
        <v>6</v>
      </c>
      <c r="AS183" s="35">
        <f t="shared" ca="1" si="630"/>
        <v>6</v>
      </c>
      <c r="AT183" s="49">
        <f t="shared" ca="1" si="787"/>
        <v>0</v>
      </c>
      <c r="AU183" s="5"/>
      <c r="AV183" s="5">
        <f t="shared" ca="1" si="845"/>
        <v>0</v>
      </c>
      <c r="AW183" s="5">
        <f t="shared" ca="1" si="846"/>
        <v>0</v>
      </c>
      <c r="AX183" s="5">
        <f t="shared" ca="1" si="847"/>
        <v>0</v>
      </c>
      <c r="AY183" s="5">
        <f t="shared" ca="1" si="848"/>
        <v>0</v>
      </c>
      <c r="AZ183" s="5">
        <f t="shared" ca="1" si="849"/>
        <v>0</v>
      </c>
      <c r="BA183" s="5">
        <f t="shared" ca="1" si="850"/>
        <v>0</v>
      </c>
      <c r="BB183" s="5">
        <f t="shared" ca="1" si="851"/>
        <v>0</v>
      </c>
      <c r="BC183" s="5">
        <f t="shared" ca="1" si="852"/>
        <v>0</v>
      </c>
      <c r="BD183" s="5">
        <f t="shared" ca="1" si="853"/>
        <v>0</v>
      </c>
      <c r="BE183" s="5">
        <f t="shared" ca="1" si="854"/>
        <v>0</v>
      </c>
      <c r="BF183" s="5">
        <f t="shared" ca="1" si="855"/>
        <v>0</v>
      </c>
      <c r="BG183" s="5">
        <f t="shared" ca="1" si="856"/>
        <v>0</v>
      </c>
      <c r="BH183" s="5">
        <f t="shared" ca="1" si="788"/>
        <v>0</v>
      </c>
      <c r="BI183" s="5">
        <f t="shared" ca="1" si="789"/>
        <v>0</v>
      </c>
      <c r="BJ183" s="5">
        <f t="shared" ca="1" si="790"/>
        <v>0</v>
      </c>
      <c r="BK183" s="5">
        <f t="shared" ca="1" si="791"/>
        <v>0</v>
      </c>
      <c r="BL183" s="5">
        <f t="shared" ca="1" si="792"/>
        <v>0</v>
      </c>
      <c r="BM183" s="5">
        <f t="shared" ca="1" si="793"/>
        <v>0</v>
      </c>
      <c r="BN183" s="5">
        <f t="shared" ca="1" si="794"/>
        <v>0</v>
      </c>
      <c r="BO183" s="5">
        <f t="shared" ca="1" si="795"/>
        <v>0</v>
      </c>
      <c r="BP183" s="5">
        <f t="shared" ca="1" si="796"/>
        <v>0</v>
      </c>
      <c r="BQ183" s="5">
        <f t="shared" ca="1" si="797"/>
        <v>0</v>
      </c>
      <c r="BR183" s="5">
        <f t="shared" ca="1" si="798"/>
        <v>0</v>
      </c>
      <c r="BS183" s="5">
        <f t="shared" ca="1" si="798"/>
        <v>0</v>
      </c>
      <c r="BT183" s="38">
        <f t="shared" ca="1" si="799"/>
        <v>0</v>
      </c>
      <c r="BU183" s="38">
        <f t="shared" ca="1" si="800"/>
        <v>0</v>
      </c>
      <c r="BV183" s="38">
        <f t="shared" ca="1" si="801"/>
        <v>0</v>
      </c>
      <c r="BW183" s="38">
        <f t="shared" ca="1" si="802"/>
        <v>0</v>
      </c>
      <c r="BX183" s="38">
        <f t="shared" ca="1" si="803"/>
        <v>0</v>
      </c>
      <c r="BY183" s="38">
        <f t="shared" ca="1" si="804"/>
        <v>0</v>
      </c>
      <c r="BZ183" s="38">
        <f t="shared" ca="1" si="805"/>
        <v>0</v>
      </c>
      <c r="CA183" s="20">
        <f t="shared" ca="1" si="806"/>
        <v>0</v>
      </c>
      <c r="CB183" s="34">
        <f t="shared" ca="1" si="857"/>
        <v>39.775292963724041</v>
      </c>
      <c r="CC183" s="34">
        <f t="shared" ca="1" si="858"/>
        <v>39.775292963724041</v>
      </c>
      <c r="CD183" s="25">
        <f t="shared" ca="1" si="807"/>
        <v>0</v>
      </c>
      <c r="CE183" s="35">
        <f t="shared" ca="1" si="808"/>
        <v>123.081</v>
      </c>
      <c r="CF183" s="35">
        <f t="shared" ca="1" si="809"/>
        <v>123.081</v>
      </c>
      <c r="CG183" s="47">
        <f t="shared" ca="1" si="810"/>
        <v>0</v>
      </c>
      <c r="CJ183" s="5">
        <f t="shared" ca="1" si="874"/>
        <v>93</v>
      </c>
      <c r="CK183" s="5">
        <f t="shared" ca="1" si="875"/>
        <v>79</v>
      </c>
      <c r="CL183" s="66">
        <f t="shared" ca="1" si="811"/>
        <v>0.15053763440860213</v>
      </c>
      <c r="CO183" s="5">
        <f t="shared" ca="1" si="888"/>
        <v>396625</v>
      </c>
      <c r="CP183" s="5">
        <f t="shared" ca="1" si="888"/>
        <v>39.785499999999999</v>
      </c>
      <c r="CQ183" s="5">
        <f t="shared" ca="1" si="888"/>
        <v>46552.9</v>
      </c>
      <c r="CR183" s="5">
        <f t="shared" ca="1" si="888"/>
        <v>26023.5</v>
      </c>
      <c r="CS183" s="5">
        <f t="shared" ca="1" si="888"/>
        <v>0</v>
      </c>
      <c r="CT183" s="5">
        <f t="shared" ca="1" si="888"/>
        <v>3685.19</v>
      </c>
      <c r="CU183" s="5">
        <f t="shared" ca="1" si="888"/>
        <v>0</v>
      </c>
      <c r="CV183" s="5">
        <f t="shared" ca="1" si="888"/>
        <v>90621.7</v>
      </c>
      <c r="CW183" s="5">
        <f t="shared" ca="1" si="888"/>
        <v>229701</v>
      </c>
      <c r="CX183" s="5">
        <f t="shared" ca="1" si="888"/>
        <v>0</v>
      </c>
      <c r="CY183" s="5">
        <f t="shared" ca="1" si="888"/>
        <v>0</v>
      </c>
      <c r="CZ183" s="5">
        <f t="shared" ca="1" si="888"/>
        <v>0</v>
      </c>
      <c r="DA183" s="5"/>
      <c r="DB183" s="5">
        <f t="shared" ca="1" si="889"/>
        <v>6824.23</v>
      </c>
      <c r="DC183" s="5">
        <f t="shared" ca="1" si="889"/>
        <v>6114.75</v>
      </c>
      <c r="DD183" s="5">
        <f t="shared" ca="1" si="889"/>
        <v>0</v>
      </c>
      <c r="DE183" s="5">
        <f t="shared" ca="1" si="889"/>
        <v>0</v>
      </c>
      <c r="DF183" s="5">
        <f t="shared" ca="1" si="889"/>
        <v>0</v>
      </c>
      <c r="DG183" s="5">
        <f t="shared" ca="1" si="889"/>
        <v>0</v>
      </c>
      <c r="DH183" s="5">
        <f t="shared" ca="1" si="889"/>
        <v>709.48599999999999</v>
      </c>
      <c r="DI183" s="5">
        <f t="shared" ca="1" si="889"/>
        <v>0</v>
      </c>
      <c r="DJ183" s="5">
        <f t="shared" ca="1" si="889"/>
        <v>0</v>
      </c>
      <c r="DK183" s="5">
        <f t="shared" ca="1" si="889"/>
        <v>0</v>
      </c>
      <c r="DL183" s="5">
        <f t="shared" ca="1" si="889"/>
        <v>0</v>
      </c>
      <c r="DM183" s="5">
        <f t="shared" ca="1" si="889"/>
        <v>0</v>
      </c>
      <c r="DN183" s="5"/>
      <c r="DO183" s="5">
        <f t="shared" ca="1" si="894"/>
        <v>117.032</v>
      </c>
      <c r="DP183" s="5">
        <f t="shared" ca="1" si="894"/>
        <v>18.454599999999999</v>
      </c>
      <c r="DQ183" s="5">
        <f t="shared" ca="1" si="894"/>
        <v>41.038499999999999</v>
      </c>
      <c r="DR183" s="5">
        <f t="shared" ca="1" si="894"/>
        <v>12.872999999999999</v>
      </c>
      <c r="DS183" s="5">
        <f t="shared" ca="1" si="894"/>
        <v>0</v>
      </c>
      <c r="DT183" s="5">
        <f t="shared" ca="1" si="894"/>
        <v>1.1553599999999999</v>
      </c>
      <c r="DU183" s="5">
        <f t="shared" ca="1" si="894"/>
        <v>1.90907</v>
      </c>
      <c r="DV183" s="5">
        <f t="shared" ca="1" si="894"/>
        <v>41.601199999999999</v>
      </c>
      <c r="DW183" s="5"/>
      <c r="DX183" s="20">
        <f t="shared" ca="1" si="812"/>
        <v>37.959929364993528</v>
      </c>
      <c r="DY183" s="20">
        <f t="shared" ca="1" si="813"/>
        <v>11.404733144488493</v>
      </c>
      <c r="DZ183" s="20">
        <f t="shared" ca="1" si="814"/>
        <v>2.9618685607091844</v>
      </c>
      <c r="EA183" s="20">
        <f t="shared" ca="1" si="815"/>
        <v>1.6557118136488911</v>
      </c>
      <c r="EB183" s="20">
        <f t="shared" ca="1" si="816"/>
        <v>0</v>
      </c>
      <c r="EC183" s="20">
        <f t="shared" ca="1" si="817"/>
        <v>0.23446548767616796</v>
      </c>
      <c r="ED183" s="20">
        <f t="shared" ca="1" si="818"/>
        <v>1.3229817370841244</v>
      </c>
      <c r="EE183" s="20">
        <f t="shared" ca="1" si="819"/>
        <v>5.7656894446537059</v>
      </c>
      <c r="EF183" s="20">
        <f t="shared" ca="1" si="820"/>
        <v>14.61443154483309</v>
      </c>
      <c r="EG183" s="20">
        <f t="shared" ca="1" si="821"/>
        <v>0</v>
      </c>
      <c r="EH183" s="20">
        <f t="shared" ca="1" si="822"/>
        <v>0</v>
      </c>
      <c r="EI183" s="5"/>
      <c r="EJ183" s="5"/>
      <c r="EK183" s="5"/>
      <c r="EL183" s="5">
        <f t="shared" ca="1" si="884"/>
        <v>396625</v>
      </c>
      <c r="EM183" s="5">
        <f t="shared" ca="1" si="884"/>
        <v>39.785499999999999</v>
      </c>
      <c r="EN183" s="5">
        <f t="shared" ca="1" si="884"/>
        <v>46552.9</v>
      </c>
      <c r="EO183" s="5">
        <f t="shared" ca="1" si="884"/>
        <v>26023.5</v>
      </c>
      <c r="EP183" s="5">
        <f t="shared" ca="1" si="884"/>
        <v>0</v>
      </c>
      <c r="EQ183" s="5">
        <f t="shared" ca="1" si="884"/>
        <v>3685.19</v>
      </c>
      <c r="ER183" s="5">
        <f t="shared" ca="1" si="884"/>
        <v>0</v>
      </c>
      <c r="ES183" s="5">
        <f t="shared" ca="1" si="884"/>
        <v>90621.7</v>
      </c>
      <c r="ET183" s="5">
        <f t="shared" ca="1" si="884"/>
        <v>229701</v>
      </c>
      <c r="EU183" s="5">
        <f t="shared" ca="1" si="884"/>
        <v>0</v>
      </c>
      <c r="EV183" s="5">
        <f t="shared" ca="1" si="884"/>
        <v>0</v>
      </c>
      <c r="EW183" s="5">
        <f t="shared" ca="1" si="884"/>
        <v>0</v>
      </c>
      <c r="EX183" s="5"/>
      <c r="EY183" s="5">
        <f t="shared" ca="1" si="885"/>
        <v>6824.23</v>
      </c>
      <c r="EZ183" s="5">
        <f t="shared" ca="1" si="885"/>
        <v>6114.75</v>
      </c>
      <c r="FA183" s="5">
        <f t="shared" ca="1" si="885"/>
        <v>0</v>
      </c>
      <c r="FB183" s="5">
        <f t="shared" ca="1" si="885"/>
        <v>0</v>
      </c>
      <c r="FC183" s="5">
        <f t="shared" ca="1" si="885"/>
        <v>0</v>
      </c>
      <c r="FD183" s="5">
        <f t="shared" ca="1" si="885"/>
        <v>0</v>
      </c>
      <c r="FE183" s="5">
        <f t="shared" ca="1" si="885"/>
        <v>709.48599999999999</v>
      </c>
      <c r="FF183" s="5">
        <f t="shared" ca="1" si="885"/>
        <v>0</v>
      </c>
      <c r="FG183" s="5">
        <f t="shared" ca="1" si="885"/>
        <v>0</v>
      </c>
      <c r="FH183" s="5">
        <f t="shared" ca="1" si="885"/>
        <v>0</v>
      </c>
      <c r="FI183" s="5">
        <f t="shared" ca="1" si="885"/>
        <v>0</v>
      </c>
      <c r="FJ183" s="5">
        <f t="shared" ca="1" si="885"/>
        <v>0</v>
      </c>
      <c r="FK183" s="5"/>
      <c r="FL183" s="5">
        <f t="shared" ca="1" si="890"/>
        <v>117.032</v>
      </c>
      <c r="FM183" s="5">
        <f t="shared" ca="1" si="890"/>
        <v>18.454599999999999</v>
      </c>
      <c r="FN183" s="5">
        <f t="shared" ca="1" si="890"/>
        <v>41.038499999999999</v>
      </c>
      <c r="FO183" s="5">
        <f t="shared" ca="1" si="890"/>
        <v>12.872999999999999</v>
      </c>
      <c r="FP183" s="5">
        <f t="shared" ca="1" si="890"/>
        <v>0</v>
      </c>
      <c r="FQ183" s="5">
        <f t="shared" ca="1" si="890"/>
        <v>1.1553599999999999</v>
      </c>
      <c r="FR183" s="5">
        <f t="shared" ca="1" si="890"/>
        <v>1.90907</v>
      </c>
      <c r="FS183" s="5">
        <f t="shared" ca="1" si="890"/>
        <v>41.601199999999999</v>
      </c>
      <c r="FT183" s="5"/>
      <c r="FU183" s="20">
        <f t="shared" ca="1" si="823"/>
        <v>37.959929364993528</v>
      </c>
      <c r="FV183" s="20">
        <f t="shared" ca="1" si="824"/>
        <v>11.404733144488493</v>
      </c>
      <c r="FW183" s="20">
        <f t="shared" ca="1" si="825"/>
        <v>2.9618685607091844</v>
      </c>
      <c r="FX183" s="20">
        <f t="shared" ca="1" si="826"/>
        <v>1.6557118136488911</v>
      </c>
      <c r="FY183" s="20">
        <f t="shared" ca="1" si="827"/>
        <v>0</v>
      </c>
      <c r="FZ183" s="20">
        <f t="shared" ca="1" si="828"/>
        <v>0.23446548767616796</v>
      </c>
      <c r="GA183" s="20">
        <f t="shared" ca="1" si="829"/>
        <v>1.3229817370841244</v>
      </c>
      <c r="GB183" s="20">
        <f t="shared" ca="1" si="830"/>
        <v>5.7656894446537059</v>
      </c>
      <c r="GC183" s="20">
        <f t="shared" ca="1" si="831"/>
        <v>14.61443154483309</v>
      </c>
      <c r="GD183" s="20">
        <f t="shared" ca="1" si="832"/>
        <v>0</v>
      </c>
      <c r="GE183" s="20">
        <f t="shared" ca="1" si="833"/>
        <v>0</v>
      </c>
      <c r="GF183" s="5"/>
      <c r="GG183" s="5"/>
      <c r="GH183" s="5"/>
      <c r="GI183" s="5">
        <f t="shared" ca="1" si="891"/>
        <v>407688</v>
      </c>
      <c r="GJ183" s="5">
        <f t="shared" ca="1" si="891"/>
        <v>40.546199999999999</v>
      </c>
      <c r="GK183" s="5">
        <f t="shared" ca="1" si="891"/>
        <v>43031.5</v>
      </c>
      <c r="GL183" s="5">
        <f t="shared" ca="1" si="891"/>
        <v>41214.5</v>
      </c>
      <c r="GM183" s="5">
        <f t="shared" ca="1" si="891"/>
        <v>0</v>
      </c>
      <c r="GN183" s="5">
        <f t="shared" ca="1" si="891"/>
        <v>3078.87</v>
      </c>
      <c r="GO183" s="5">
        <f t="shared" ca="1" si="891"/>
        <v>0</v>
      </c>
      <c r="GP183" s="5">
        <f t="shared" ca="1" si="891"/>
        <v>90621.7</v>
      </c>
      <c r="GQ183" s="5">
        <f t="shared" ca="1" si="891"/>
        <v>229701</v>
      </c>
      <c r="GR183" s="5">
        <f t="shared" ca="1" si="891"/>
        <v>0</v>
      </c>
      <c r="GS183" s="5">
        <f t="shared" ca="1" si="891"/>
        <v>0</v>
      </c>
      <c r="GT183" s="5">
        <f t="shared" ca="1" si="891"/>
        <v>0</v>
      </c>
      <c r="GU183" s="5"/>
      <c r="GV183" s="5">
        <f t="shared" ca="1" si="892"/>
        <v>7420.3</v>
      </c>
      <c r="GW183" s="5">
        <f t="shared" ca="1" si="892"/>
        <v>6679.43</v>
      </c>
      <c r="GX183" s="5">
        <f t="shared" ca="1" si="892"/>
        <v>0</v>
      </c>
      <c r="GY183" s="5">
        <f t="shared" ca="1" si="892"/>
        <v>0</v>
      </c>
      <c r="GZ183" s="5">
        <f t="shared" ca="1" si="892"/>
        <v>0</v>
      </c>
      <c r="HA183" s="5">
        <f t="shared" ca="1" si="892"/>
        <v>0</v>
      </c>
      <c r="HB183" s="5">
        <f t="shared" ca="1" si="892"/>
        <v>740.86500000000001</v>
      </c>
      <c r="HC183" s="5">
        <f t="shared" ca="1" si="892"/>
        <v>0</v>
      </c>
      <c r="HD183" s="5">
        <f t="shared" ca="1" si="892"/>
        <v>0</v>
      </c>
      <c r="HE183" s="5">
        <f t="shared" ca="1" si="892"/>
        <v>0</v>
      </c>
      <c r="HF183" s="5">
        <f t="shared" ca="1" si="892"/>
        <v>0</v>
      </c>
      <c r="HG183" s="5">
        <f t="shared" ca="1" si="892"/>
        <v>0</v>
      </c>
      <c r="HH183" s="5"/>
      <c r="HI183" s="5">
        <f t="shared" ca="1" si="895"/>
        <v>123.081</v>
      </c>
      <c r="HJ183" s="5">
        <f t="shared" ca="1" si="895"/>
        <v>20.081700000000001</v>
      </c>
      <c r="HK183" s="5">
        <f t="shared" ca="1" si="895"/>
        <v>38.100099999999998</v>
      </c>
      <c r="HL183" s="5">
        <f t="shared" ca="1" si="895"/>
        <v>20.339400000000001</v>
      </c>
      <c r="HM183" s="5">
        <f t="shared" ca="1" si="895"/>
        <v>0</v>
      </c>
      <c r="HN183" s="5">
        <f t="shared" ca="1" si="895"/>
        <v>0.96508300000000002</v>
      </c>
      <c r="HO183" s="5">
        <f t="shared" ca="1" si="895"/>
        <v>1.99318</v>
      </c>
      <c r="HP183" s="5">
        <f t="shared" ca="1" si="895"/>
        <v>41.601199999999999</v>
      </c>
      <c r="HQ183" s="5"/>
      <c r="HR183" s="20">
        <f t="shared" ca="1" si="861"/>
        <v>39.775292963724041</v>
      </c>
      <c r="HS183" s="20">
        <f t="shared" ca="1" si="862"/>
        <v>12.457742880267324</v>
      </c>
      <c r="HT183" s="20">
        <f t="shared" ca="1" si="863"/>
        <v>2.7378240017304458</v>
      </c>
      <c r="HU183" s="20">
        <f t="shared" ca="1" si="864"/>
        <v>2.6222197069430409</v>
      </c>
      <c r="HV183" s="20">
        <f t="shared" ca="1" si="865"/>
        <v>0</v>
      </c>
      <c r="HW183" s="20">
        <f t="shared" ca="1" si="866"/>
        <v>0.19588915525156725</v>
      </c>
      <c r="HX183" s="20">
        <f t="shared" ca="1" si="867"/>
        <v>1.3814942995983426</v>
      </c>
      <c r="HY183" s="20">
        <f t="shared" ca="1" si="868"/>
        <v>5.7656894446537059</v>
      </c>
      <c r="HZ183" s="20">
        <f t="shared" ca="1" si="869"/>
        <v>14.61443154483309</v>
      </c>
      <c r="IA183" s="20">
        <f t="shared" ca="1" si="870"/>
        <v>0</v>
      </c>
      <c r="IB183" s="20">
        <f t="shared" ca="1" si="871"/>
        <v>0</v>
      </c>
      <c r="IC183" s="5"/>
      <c r="ID183" s="5"/>
      <c r="IE183" s="5"/>
      <c r="IF183" s="5">
        <f t="shared" ca="1" si="886"/>
        <v>407688</v>
      </c>
      <c r="IG183" s="5">
        <f t="shared" ca="1" si="886"/>
        <v>40.546199999999999</v>
      </c>
      <c r="IH183" s="5">
        <f t="shared" ca="1" si="886"/>
        <v>43031.5</v>
      </c>
      <c r="II183" s="5">
        <f t="shared" ca="1" si="886"/>
        <v>41214.5</v>
      </c>
      <c r="IJ183" s="5">
        <f t="shared" ca="1" si="886"/>
        <v>0</v>
      </c>
      <c r="IK183" s="5">
        <f t="shared" ca="1" si="886"/>
        <v>3078.87</v>
      </c>
      <c r="IL183" s="5">
        <f t="shared" ca="1" si="886"/>
        <v>0</v>
      </c>
      <c r="IM183" s="5">
        <f t="shared" ca="1" si="886"/>
        <v>90621.7</v>
      </c>
      <c r="IN183" s="5">
        <f t="shared" ca="1" si="886"/>
        <v>229701</v>
      </c>
      <c r="IO183" s="5">
        <f t="shared" ca="1" si="886"/>
        <v>0</v>
      </c>
      <c r="IP183" s="5">
        <f t="shared" ca="1" si="886"/>
        <v>0</v>
      </c>
      <c r="IQ183" s="5">
        <f t="shared" ca="1" si="886"/>
        <v>0</v>
      </c>
      <c r="IR183" s="5"/>
      <c r="IS183" s="5">
        <f t="shared" ca="1" si="887"/>
        <v>7420.3</v>
      </c>
      <c r="IT183" s="5">
        <f t="shared" ca="1" si="887"/>
        <v>6679.43</v>
      </c>
      <c r="IU183" s="5">
        <f t="shared" ca="1" si="887"/>
        <v>0</v>
      </c>
      <c r="IV183" s="5">
        <f t="shared" ca="1" si="887"/>
        <v>0</v>
      </c>
      <c r="IW183" s="5">
        <f t="shared" ca="1" si="887"/>
        <v>0</v>
      </c>
      <c r="IX183" s="5">
        <f t="shared" ca="1" si="887"/>
        <v>0</v>
      </c>
      <c r="IY183" s="5">
        <f t="shared" ca="1" si="887"/>
        <v>740.86500000000001</v>
      </c>
      <c r="IZ183" s="5">
        <f t="shared" ca="1" si="887"/>
        <v>0</v>
      </c>
      <c r="JA183" s="5">
        <f t="shared" ca="1" si="887"/>
        <v>0</v>
      </c>
      <c r="JB183" s="5">
        <f t="shared" ca="1" si="887"/>
        <v>0</v>
      </c>
      <c r="JC183" s="5">
        <f t="shared" ca="1" si="887"/>
        <v>0</v>
      </c>
      <c r="JD183" s="5">
        <f t="shared" ca="1" si="887"/>
        <v>0</v>
      </c>
      <c r="JE183" s="5"/>
      <c r="JF183" s="5">
        <f t="shared" ca="1" si="893"/>
        <v>123.081</v>
      </c>
      <c r="JG183" s="5">
        <f t="shared" ca="1" si="893"/>
        <v>20.081700000000001</v>
      </c>
      <c r="JH183" s="5">
        <f t="shared" ca="1" si="893"/>
        <v>38.100099999999998</v>
      </c>
      <c r="JI183" s="5">
        <f t="shared" ca="1" si="893"/>
        <v>20.339400000000001</v>
      </c>
      <c r="JJ183" s="5">
        <f t="shared" ca="1" si="893"/>
        <v>0</v>
      </c>
      <c r="JK183" s="5">
        <f t="shared" ca="1" si="893"/>
        <v>0.96508300000000002</v>
      </c>
      <c r="JL183" s="5">
        <f t="shared" ca="1" si="893"/>
        <v>1.99318</v>
      </c>
      <c r="JM183" s="5">
        <f t="shared" ca="1" si="893"/>
        <v>41.601199999999999</v>
      </c>
      <c r="JN183" s="5"/>
      <c r="JO183" s="20">
        <f t="shared" ca="1" si="834"/>
        <v>39.775292963724041</v>
      </c>
      <c r="JP183" s="20">
        <f t="shared" ca="1" si="835"/>
        <v>12.457742880267324</v>
      </c>
      <c r="JQ183" s="20">
        <f t="shared" ca="1" si="836"/>
        <v>2.7378240017304458</v>
      </c>
      <c r="JR183" s="20">
        <f t="shared" ca="1" si="837"/>
        <v>2.6222197069430409</v>
      </c>
      <c r="JS183" s="20">
        <f t="shared" ca="1" si="838"/>
        <v>0</v>
      </c>
      <c r="JT183" s="20">
        <f t="shared" ca="1" si="839"/>
        <v>0.19588915525156725</v>
      </c>
      <c r="JU183" s="20">
        <f t="shared" ca="1" si="840"/>
        <v>1.3814942995983426</v>
      </c>
      <c r="JV183" s="20">
        <f t="shared" ca="1" si="841"/>
        <v>5.7656894446537059</v>
      </c>
      <c r="JW183" s="20">
        <f t="shared" ca="1" si="842"/>
        <v>14.61443154483309</v>
      </c>
      <c r="JX183" s="20">
        <f t="shared" ca="1" si="843"/>
        <v>0</v>
      </c>
      <c r="JY183" s="20">
        <f t="shared" ca="1" si="844"/>
        <v>0</v>
      </c>
    </row>
    <row r="184" spans="1:285" ht="15" customHeight="1" x14ac:dyDescent="0.25">
      <c r="A184" s="5">
        <f>IF('Old Results'!E164='New Results'!E164,'New Results'!E164,"0")</f>
        <v>53627.8</v>
      </c>
      <c r="B184" s="5">
        <f t="shared" si="750"/>
        <v>300</v>
      </c>
      <c r="C184" s="28">
        <f t="shared" si="748"/>
        <v>163</v>
      </c>
      <c r="D184" s="43">
        <f>'Old Results'!C164</f>
        <v>311916</v>
      </c>
      <c r="E184" s="43">
        <f>'New Results'!C164</f>
        <v>311916</v>
      </c>
      <c r="F184" s="5">
        <f t="shared" ca="1" si="751"/>
        <v>0</v>
      </c>
      <c r="G184" s="5">
        <f t="shared" ca="1" si="752"/>
        <v>0</v>
      </c>
      <c r="H184" s="5">
        <f t="shared" ca="1" si="753"/>
        <v>0</v>
      </c>
      <c r="I184" s="5">
        <f t="shared" ca="1" si="754"/>
        <v>0</v>
      </c>
      <c r="J184" s="5">
        <f t="shared" ca="1" si="755"/>
        <v>0</v>
      </c>
      <c r="K184" s="5">
        <f t="shared" ca="1" si="756"/>
        <v>0</v>
      </c>
      <c r="L184" s="5">
        <f t="shared" ca="1" si="757"/>
        <v>0</v>
      </c>
      <c r="M184" s="5">
        <f t="shared" ca="1" si="758"/>
        <v>0</v>
      </c>
      <c r="N184" s="5">
        <f t="shared" ca="1" si="759"/>
        <v>0</v>
      </c>
      <c r="O184" s="5">
        <f t="shared" ca="1" si="760"/>
        <v>0</v>
      </c>
      <c r="P184" s="5">
        <f t="shared" ca="1" si="761"/>
        <v>0</v>
      </c>
      <c r="Q184" s="5">
        <f t="shared" ca="1" si="761"/>
        <v>0</v>
      </c>
      <c r="R184" s="5">
        <f t="shared" ca="1" si="762"/>
        <v>0</v>
      </c>
      <c r="S184" s="5">
        <f t="shared" ca="1" si="763"/>
        <v>0</v>
      </c>
      <c r="T184" s="5">
        <f t="shared" ca="1" si="764"/>
        <v>0</v>
      </c>
      <c r="U184" s="5">
        <f t="shared" ca="1" si="765"/>
        <v>0</v>
      </c>
      <c r="V184" s="5">
        <f t="shared" ca="1" si="766"/>
        <v>0</v>
      </c>
      <c r="W184" s="5">
        <f t="shared" ca="1" si="767"/>
        <v>0</v>
      </c>
      <c r="X184" s="5">
        <f t="shared" ca="1" si="768"/>
        <v>0</v>
      </c>
      <c r="Y184" s="5">
        <f t="shared" ca="1" si="769"/>
        <v>0</v>
      </c>
      <c r="Z184" s="5">
        <f t="shared" ca="1" si="770"/>
        <v>0</v>
      </c>
      <c r="AA184" s="5">
        <f t="shared" ca="1" si="771"/>
        <v>0</v>
      </c>
      <c r="AB184" s="5">
        <f t="shared" ca="1" si="772"/>
        <v>0</v>
      </c>
      <c r="AC184" s="5">
        <f t="shared" ca="1" si="772"/>
        <v>0</v>
      </c>
      <c r="AD184" s="38">
        <f t="shared" ca="1" si="773"/>
        <v>0</v>
      </c>
      <c r="AE184" s="38">
        <f t="shared" ca="1" si="774"/>
        <v>0</v>
      </c>
      <c r="AF184" s="38">
        <f t="shared" ca="1" si="775"/>
        <v>0</v>
      </c>
      <c r="AG184" s="38">
        <f t="shared" ca="1" si="776"/>
        <v>0</v>
      </c>
      <c r="AH184" s="38">
        <f t="shared" ca="1" si="777"/>
        <v>0</v>
      </c>
      <c r="AI184" s="38">
        <f t="shared" ca="1" si="778"/>
        <v>0</v>
      </c>
      <c r="AJ184" s="38">
        <f t="shared" ca="1" si="779"/>
        <v>0</v>
      </c>
      <c r="AK184" s="38">
        <f t="shared" ca="1" si="780"/>
        <v>0</v>
      </c>
      <c r="AL184" s="34">
        <f t="shared" ca="1" si="781"/>
        <v>36.444127486117274</v>
      </c>
      <c r="AM184" s="34">
        <f t="shared" ca="1" si="782"/>
        <v>36.444127486117274</v>
      </c>
      <c r="AN184" s="25">
        <f t="shared" ca="1" si="783"/>
        <v>0</v>
      </c>
      <c r="AO184" s="35">
        <f t="shared" ca="1" si="784"/>
        <v>110.717</v>
      </c>
      <c r="AP184" s="35">
        <f t="shared" ca="1" si="785"/>
        <v>110.717</v>
      </c>
      <c r="AQ184" s="47">
        <f t="shared" ca="1" si="786"/>
        <v>0</v>
      </c>
      <c r="AR184" s="35">
        <f t="shared" ca="1" si="629"/>
        <v>4.3</v>
      </c>
      <c r="AS184" s="35">
        <f t="shared" ca="1" si="630"/>
        <v>4.3</v>
      </c>
      <c r="AT184" s="49">
        <f t="shared" ca="1" si="787"/>
        <v>0</v>
      </c>
      <c r="AU184" s="5"/>
      <c r="AV184" s="5">
        <f t="shared" ca="1" si="845"/>
        <v>0</v>
      </c>
      <c r="AW184" s="5">
        <f t="shared" ca="1" si="846"/>
        <v>0</v>
      </c>
      <c r="AX184" s="5">
        <f t="shared" ca="1" si="847"/>
        <v>0</v>
      </c>
      <c r="AY184" s="5">
        <f t="shared" ca="1" si="848"/>
        <v>0</v>
      </c>
      <c r="AZ184" s="5">
        <f t="shared" ca="1" si="849"/>
        <v>0</v>
      </c>
      <c r="BA184" s="5">
        <f t="shared" ca="1" si="850"/>
        <v>0</v>
      </c>
      <c r="BB184" s="5">
        <f t="shared" ca="1" si="851"/>
        <v>0</v>
      </c>
      <c r="BC184" s="5">
        <f t="shared" ca="1" si="852"/>
        <v>0</v>
      </c>
      <c r="BD184" s="5">
        <f t="shared" ca="1" si="853"/>
        <v>0</v>
      </c>
      <c r="BE184" s="5">
        <f t="shared" ca="1" si="854"/>
        <v>0</v>
      </c>
      <c r="BF184" s="5">
        <f t="shared" ca="1" si="855"/>
        <v>0</v>
      </c>
      <c r="BG184" s="5">
        <f t="shared" ca="1" si="856"/>
        <v>0</v>
      </c>
      <c r="BH184" s="5">
        <f t="shared" ca="1" si="788"/>
        <v>0</v>
      </c>
      <c r="BI184" s="5">
        <f t="shared" ca="1" si="789"/>
        <v>0</v>
      </c>
      <c r="BJ184" s="5">
        <f t="shared" ca="1" si="790"/>
        <v>0</v>
      </c>
      <c r="BK184" s="5">
        <f t="shared" ca="1" si="791"/>
        <v>0</v>
      </c>
      <c r="BL184" s="5">
        <f t="shared" ca="1" si="792"/>
        <v>0</v>
      </c>
      <c r="BM184" s="5">
        <f t="shared" ca="1" si="793"/>
        <v>0</v>
      </c>
      <c r="BN184" s="5">
        <f t="shared" ca="1" si="794"/>
        <v>0</v>
      </c>
      <c r="BO184" s="5">
        <f t="shared" ca="1" si="795"/>
        <v>0</v>
      </c>
      <c r="BP184" s="5">
        <f t="shared" ca="1" si="796"/>
        <v>0</v>
      </c>
      <c r="BQ184" s="5">
        <f t="shared" ca="1" si="797"/>
        <v>0</v>
      </c>
      <c r="BR184" s="5">
        <f t="shared" ca="1" si="798"/>
        <v>0</v>
      </c>
      <c r="BS184" s="5">
        <f t="shared" ca="1" si="798"/>
        <v>0</v>
      </c>
      <c r="BT184" s="38">
        <f t="shared" ca="1" si="799"/>
        <v>0</v>
      </c>
      <c r="BU184" s="38">
        <f t="shared" ca="1" si="800"/>
        <v>0</v>
      </c>
      <c r="BV184" s="38">
        <f t="shared" ca="1" si="801"/>
        <v>0</v>
      </c>
      <c r="BW184" s="38">
        <f t="shared" ca="1" si="802"/>
        <v>0</v>
      </c>
      <c r="BX184" s="38">
        <f t="shared" ca="1" si="803"/>
        <v>0</v>
      </c>
      <c r="BY184" s="38">
        <f t="shared" ca="1" si="804"/>
        <v>0</v>
      </c>
      <c r="BZ184" s="38">
        <f t="shared" ca="1" si="805"/>
        <v>0</v>
      </c>
      <c r="CA184" s="20">
        <f t="shared" ca="1" si="806"/>
        <v>0</v>
      </c>
      <c r="CB184" s="34">
        <f t="shared" ca="1" si="857"/>
        <v>38.122657054736528</v>
      </c>
      <c r="CC184" s="34">
        <f t="shared" ca="1" si="858"/>
        <v>38.122657054736528</v>
      </c>
      <c r="CD184" s="25">
        <f t="shared" ca="1" si="807"/>
        <v>0</v>
      </c>
      <c r="CE184" s="35">
        <f t="shared" ca="1" si="808"/>
        <v>114.983</v>
      </c>
      <c r="CF184" s="35">
        <f t="shared" ca="1" si="809"/>
        <v>114.983</v>
      </c>
      <c r="CG184" s="47">
        <f t="shared" ca="1" si="810"/>
        <v>0</v>
      </c>
      <c r="CJ184" s="5">
        <f t="shared" ca="1" si="874"/>
        <v>88</v>
      </c>
      <c r="CK184" s="5">
        <f t="shared" ca="1" si="875"/>
        <v>80</v>
      </c>
      <c r="CL184" s="66">
        <f t="shared" ca="1" si="811"/>
        <v>9.0909090909090939E-2</v>
      </c>
      <c r="CO184" s="5">
        <f t="shared" ca="1" si="888"/>
        <v>390365</v>
      </c>
      <c r="CP184" s="5">
        <f t="shared" ca="1" si="888"/>
        <v>35.886200000000002</v>
      </c>
      <c r="CQ184" s="5">
        <f t="shared" ca="1" si="888"/>
        <v>41556.199999999997</v>
      </c>
      <c r="CR184" s="5">
        <f t="shared" ca="1" si="888"/>
        <v>24890.799999999999</v>
      </c>
      <c r="CS184" s="5">
        <f t="shared" ca="1" si="888"/>
        <v>0</v>
      </c>
      <c r="CT184" s="5">
        <f t="shared" ca="1" si="888"/>
        <v>3558.82</v>
      </c>
      <c r="CU184" s="5">
        <f t="shared" ca="1" si="888"/>
        <v>0</v>
      </c>
      <c r="CV184" s="5">
        <f t="shared" ca="1" si="888"/>
        <v>90621.7</v>
      </c>
      <c r="CW184" s="5">
        <f t="shared" ca="1" si="888"/>
        <v>229701</v>
      </c>
      <c r="CX184" s="5">
        <f t="shared" ca="1" si="888"/>
        <v>0</v>
      </c>
      <c r="CY184" s="5">
        <f t="shared" ca="1" si="888"/>
        <v>0</v>
      </c>
      <c r="CZ184" s="5">
        <f t="shared" ca="1" si="888"/>
        <v>0</v>
      </c>
      <c r="DA184" s="5"/>
      <c r="DB184" s="5">
        <f t="shared" ca="1" si="889"/>
        <v>6224.93</v>
      </c>
      <c r="DC184" s="5">
        <f t="shared" ca="1" si="889"/>
        <v>5515.45</v>
      </c>
      <c r="DD184" s="5">
        <f t="shared" ca="1" si="889"/>
        <v>0</v>
      </c>
      <c r="DE184" s="5">
        <f t="shared" ca="1" si="889"/>
        <v>0</v>
      </c>
      <c r="DF184" s="5">
        <f t="shared" ca="1" si="889"/>
        <v>0</v>
      </c>
      <c r="DG184" s="5">
        <f t="shared" ca="1" si="889"/>
        <v>0</v>
      </c>
      <c r="DH184" s="5">
        <f t="shared" ca="1" si="889"/>
        <v>709.48199999999997</v>
      </c>
      <c r="DI184" s="5">
        <f t="shared" ca="1" si="889"/>
        <v>0</v>
      </c>
      <c r="DJ184" s="5">
        <f t="shared" ca="1" si="889"/>
        <v>0</v>
      </c>
      <c r="DK184" s="5">
        <f t="shared" ca="1" si="889"/>
        <v>0</v>
      </c>
      <c r="DL184" s="5">
        <f t="shared" ca="1" si="889"/>
        <v>0</v>
      </c>
      <c r="DM184" s="5">
        <f t="shared" ca="1" si="889"/>
        <v>0</v>
      </c>
      <c r="DN184" s="5"/>
      <c r="DO184" s="5">
        <f t="shared" ca="1" si="894"/>
        <v>110.717</v>
      </c>
      <c r="DP184" s="5">
        <f t="shared" ca="1" si="894"/>
        <v>16.633600000000001</v>
      </c>
      <c r="DQ184" s="5">
        <f t="shared" ca="1" si="894"/>
        <v>36.752800000000001</v>
      </c>
      <c r="DR184" s="5">
        <f t="shared" ca="1" si="894"/>
        <v>12.7028</v>
      </c>
      <c r="DS184" s="5">
        <f t="shared" ca="1" si="894"/>
        <v>0</v>
      </c>
      <c r="DT184" s="5">
        <f t="shared" ca="1" si="894"/>
        <v>1.1170100000000001</v>
      </c>
      <c r="DU184" s="5">
        <f t="shared" ca="1" si="894"/>
        <v>1.90906</v>
      </c>
      <c r="DV184" s="5">
        <f t="shared" ca="1" si="894"/>
        <v>41.601199999999999</v>
      </c>
      <c r="DW184" s="5"/>
      <c r="DX184" s="20">
        <f t="shared" ca="1" si="812"/>
        <v>36.444127486117274</v>
      </c>
      <c r="DY184" s="20">
        <f t="shared" ca="1" si="813"/>
        <v>10.286967649510142</v>
      </c>
      <c r="DZ184" s="20">
        <f t="shared" ca="1" si="814"/>
        <v>2.6439599312296975</v>
      </c>
      <c r="EA184" s="20">
        <f t="shared" ca="1" si="815"/>
        <v>1.5836452287805951</v>
      </c>
      <c r="EB184" s="20">
        <f t="shared" ca="1" si="816"/>
        <v>0</v>
      </c>
      <c r="EC184" s="20">
        <f t="shared" ca="1" si="817"/>
        <v>0.22642535848944018</v>
      </c>
      <c r="ED184" s="20">
        <f t="shared" ca="1" si="818"/>
        <v>1.3229742782661231</v>
      </c>
      <c r="EE184" s="20">
        <f t="shared" ca="1" si="819"/>
        <v>5.7656894446537059</v>
      </c>
      <c r="EF184" s="20">
        <f t="shared" ca="1" si="820"/>
        <v>14.61443154483309</v>
      </c>
      <c r="EG184" s="20">
        <f t="shared" ca="1" si="821"/>
        <v>0</v>
      </c>
      <c r="EH184" s="20">
        <f t="shared" ca="1" si="822"/>
        <v>0</v>
      </c>
      <c r="EI184" s="5"/>
      <c r="EJ184" s="5"/>
      <c r="EK184" s="5"/>
      <c r="EL184" s="5">
        <f t="shared" ca="1" si="884"/>
        <v>390365</v>
      </c>
      <c r="EM184" s="5">
        <f t="shared" ca="1" si="884"/>
        <v>35.886200000000002</v>
      </c>
      <c r="EN184" s="5">
        <f t="shared" ca="1" si="884"/>
        <v>41556.199999999997</v>
      </c>
      <c r="EO184" s="5">
        <f t="shared" ca="1" si="884"/>
        <v>24890.799999999999</v>
      </c>
      <c r="EP184" s="5">
        <f t="shared" ca="1" si="884"/>
        <v>0</v>
      </c>
      <c r="EQ184" s="5">
        <f t="shared" ca="1" si="884"/>
        <v>3558.82</v>
      </c>
      <c r="ER184" s="5">
        <f t="shared" ca="1" si="884"/>
        <v>0</v>
      </c>
      <c r="ES184" s="5">
        <f t="shared" ca="1" si="884"/>
        <v>90621.7</v>
      </c>
      <c r="ET184" s="5">
        <f t="shared" ca="1" si="884"/>
        <v>229701</v>
      </c>
      <c r="EU184" s="5">
        <f t="shared" ca="1" si="884"/>
        <v>0</v>
      </c>
      <c r="EV184" s="5">
        <f t="shared" ca="1" si="884"/>
        <v>0</v>
      </c>
      <c r="EW184" s="5">
        <f t="shared" ca="1" si="884"/>
        <v>0</v>
      </c>
      <c r="EX184" s="5"/>
      <c r="EY184" s="5">
        <f t="shared" ca="1" si="885"/>
        <v>6224.93</v>
      </c>
      <c r="EZ184" s="5">
        <f t="shared" ca="1" si="885"/>
        <v>5515.45</v>
      </c>
      <c r="FA184" s="5">
        <f t="shared" ca="1" si="885"/>
        <v>0</v>
      </c>
      <c r="FB184" s="5">
        <f t="shared" ca="1" si="885"/>
        <v>0</v>
      </c>
      <c r="FC184" s="5">
        <f t="shared" ca="1" si="885"/>
        <v>0</v>
      </c>
      <c r="FD184" s="5">
        <f t="shared" ca="1" si="885"/>
        <v>0</v>
      </c>
      <c r="FE184" s="5">
        <f t="shared" ca="1" si="885"/>
        <v>709.48199999999997</v>
      </c>
      <c r="FF184" s="5">
        <f t="shared" ca="1" si="885"/>
        <v>0</v>
      </c>
      <c r="FG184" s="5">
        <f t="shared" ca="1" si="885"/>
        <v>0</v>
      </c>
      <c r="FH184" s="5">
        <f t="shared" ca="1" si="885"/>
        <v>0</v>
      </c>
      <c r="FI184" s="5">
        <f t="shared" ca="1" si="885"/>
        <v>0</v>
      </c>
      <c r="FJ184" s="5">
        <f t="shared" ca="1" si="885"/>
        <v>0</v>
      </c>
      <c r="FK184" s="5"/>
      <c r="FL184" s="5">
        <f t="shared" ca="1" si="890"/>
        <v>110.717</v>
      </c>
      <c r="FM184" s="5">
        <f t="shared" ca="1" si="890"/>
        <v>16.633600000000001</v>
      </c>
      <c r="FN184" s="5">
        <f t="shared" ca="1" si="890"/>
        <v>36.752800000000001</v>
      </c>
      <c r="FO184" s="5">
        <f t="shared" ca="1" si="890"/>
        <v>12.7028</v>
      </c>
      <c r="FP184" s="5">
        <f t="shared" ca="1" si="890"/>
        <v>0</v>
      </c>
      <c r="FQ184" s="5">
        <f t="shared" ca="1" si="890"/>
        <v>1.1170100000000001</v>
      </c>
      <c r="FR184" s="5">
        <f t="shared" ca="1" si="890"/>
        <v>1.90906</v>
      </c>
      <c r="FS184" s="5">
        <f t="shared" ca="1" si="890"/>
        <v>41.601199999999999</v>
      </c>
      <c r="FT184" s="5"/>
      <c r="FU184" s="20">
        <f t="shared" ca="1" si="823"/>
        <v>36.444127486117274</v>
      </c>
      <c r="FV184" s="20">
        <f t="shared" ca="1" si="824"/>
        <v>10.286967649510142</v>
      </c>
      <c r="FW184" s="20">
        <f t="shared" ca="1" si="825"/>
        <v>2.6439599312296975</v>
      </c>
      <c r="FX184" s="20">
        <f t="shared" ca="1" si="826"/>
        <v>1.5836452287805951</v>
      </c>
      <c r="FY184" s="20">
        <f t="shared" ca="1" si="827"/>
        <v>0</v>
      </c>
      <c r="FZ184" s="20">
        <f t="shared" ca="1" si="828"/>
        <v>0.22642535848944018</v>
      </c>
      <c r="GA184" s="20">
        <f t="shared" ca="1" si="829"/>
        <v>1.3229742782661231</v>
      </c>
      <c r="GB184" s="20">
        <f t="shared" ca="1" si="830"/>
        <v>5.7656894446537059</v>
      </c>
      <c r="GC184" s="20">
        <f t="shared" ca="1" si="831"/>
        <v>14.61443154483309</v>
      </c>
      <c r="GD184" s="20">
        <f t="shared" ca="1" si="832"/>
        <v>0</v>
      </c>
      <c r="GE184" s="20">
        <f t="shared" ca="1" si="833"/>
        <v>0</v>
      </c>
      <c r="GF184" s="5"/>
      <c r="GG184" s="5"/>
      <c r="GH184" s="5"/>
      <c r="GI184" s="5">
        <f t="shared" ca="1" si="891"/>
        <v>398469</v>
      </c>
      <c r="GJ184" s="5">
        <f t="shared" ca="1" si="891"/>
        <v>37.220399999999998</v>
      </c>
      <c r="GK184" s="5">
        <f t="shared" ca="1" si="891"/>
        <v>38442.400000000001</v>
      </c>
      <c r="GL184" s="5">
        <f t="shared" ca="1" si="891"/>
        <v>37171.699999999997</v>
      </c>
      <c r="GM184" s="5">
        <f t="shared" ca="1" si="891"/>
        <v>0</v>
      </c>
      <c r="GN184" s="5">
        <f t="shared" ca="1" si="891"/>
        <v>2494.63</v>
      </c>
      <c r="GO184" s="5">
        <f t="shared" ca="1" si="891"/>
        <v>0</v>
      </c>
      <c r="GP184" s="5">
        <f t="shared" ca="1" si="891"/>
        <v>90621.7</v>
      </c>
      <c r="GQ184" s="5">
        <f t="shared" ca="1" si="891"/>
        <v>229701</v>
      </c>
      <c r="GR184" s="5">
        <f t="shared" ca="1" si="891"/>
        <v>0</v>
      </c>
      <c r="GS184" s="5">
        <f t="shared" ca="1" si="891"/>
        <v>0</v>
      </c>
      <c r="GT184" s="5">
        <f t="shared" ca="1" si="891"/>
        <v>0</v>
      </c>
      <c r="GU184" s="5"/>
      <c r="GV184" s="5">
        <f t="shared" ca="1" si="892"/>
        <v>6848.58</v>
      </c>
      <c r="GW184" s="5">
        <f t="shared" ca="1" si="892"/>
        <v>6107.72</v>
      </c>
      <c r="GX184" s="5">
        <f t="shared" ca="1" si="892"/>
        <v>0</v>
      </c>
      <c r="GY184" s="5">
        <f t="shared" ca="1" si="892"/>
        <v>0</v>
      </c>
      <c r="GZ184" s="5">
        <f t="shared" ca="1" si="892"/>
        <v>0</v>
      </c>
      <c r="HA184" s="5">
        <f t="shared" ca="1" si="892"/>
        <v>0</v>
      </c>
      <c r="HB184" s="5">
        <f t="shared" ca="1" si="892"/>
        <v>740.86099999999999</v>
      </c>
      <c r="HC184" s="5">
        <f t="shared" ca="1" si="892"/>
        <v>0</v>
      </c>
      <c r="HD184" s="5">
        <f t="shared" ca="1" si="892"/>
        <v>0</v>
      </c>
      <c r="HE184" s="5">
        <f t="shared" ca="1" si="892"/>
        <v>0</v>
      </c>
      <c r="HF184" s="5">
        <f t="shared" ca="1" si="892"/>
        <v>0</v>
      </c>
      <c r="HG184" s="5">
        <f t="shared" ca="1" si="892"/>
        <v>0</v>
      </c>
      <c r="HH184" s="5"/>
      <c r="HI184" s="5">
        <f t="shared" ca="1" si="895"/>
        <v>114.983</v>
      </c>
      <c r="HJ184" s="5">
        <f t="shared" ca="1" si="895"/>
        <v>18.358899999999998</v>
      </c>
      <c r="HK184" s="5">
        <f t="shared" ca="1" si="895"/>
        <v>34.225700000000003</v>
      </c>
      <c r="HL184" s="5">
        <f t="shared" ca="1" si="895"/>
        <v>18.020499999999998</v>
      </c>
      <c r="HM184" s="5">
        <f t="shared" ca="1" si="895"/>
        <v>0</v>
      </c>
      <c r="HN184" s="5">
        <f t="shared" ca="1" si="895"/>
        <v>0.78350699999999995</v>
      </c>
      <c r="HO184" s="5">
        <f t="shared" ca="1" si="895"/>
        <v>1.9931700000000001</v>
      </c>
      <c r="HP184" s="5">
        <f t="shared" ca="1" si="895"/>
        <v>41.601199999999999</v>
      </c>
      <c r="HQ184" s="5"/>
      <c r="HR184" s="20">
        <f t="shared" ca="1" si="861"/>
        <v>38.122657054736528</v>
      </c>
      <c r="HS184" s="20">
        <f t="shared" ca="1" si="862"/>
        <v>11.391461070653651</v>
      </c>
      <c r="HT184" s="20">
        <f t="shared" ca="1" si="863"/>
        <v>2.4458483995241274</v>
      </c>
      <c r="HU184" s="20">
        <f t="shared" ca="1" si="864"/>
        <v>2.365001741634003</v>
      </c>
      <c r="HV184" s="20">
        <f t="shared" ca="1" si="865"/>
        <v>0</v>
      </c>
      <c r="HW184" s="20">
        <f t="shared" ca="1" si="866"/>
        <v>0.15871763451045912</v>
      </c>
      <c r="HX184" s="20">
        <f t="shared" ca="1" si="867"/>
        <v>1.3814868407803416</v>
      </c>
      <c r="HY184" s="20">
        <f t="shared" ca="1" si="868"/>
        <v>5.7656894446537059</v>
      </c>
      <c r="HZ184" s="20">
        <f t="shared" ca="1" si="869"/>
        <v>14.61443154483309</v>
      </c>
      <c r="IA184" s="20">
        <f t="shared" ca="1" si="870"/>
        <v>0</v>
      </c>
      <c r="IB184" s="20">
        <f t="shared" ca="1" si="871"/>
        <v>0</v>
      </c>
      <c r="IC184" s="5"/>
      <c r="ID184" s="5"/>
      <c r="IE184" s="5"/>
      <c r="IF184" s="5">
        <f t="shared" ca="1" si="886"/>
        <v>398469</v>
      </c>
      <c r="IG184" s="5">
        <f t="shared" ca="1" si="886"/>
        <v>37.220399999999998</v>
      </c>
      <c r="IH184" s="5">
        <f t="shared" ca="1" si="886"/>
        <v>38442.400000000001</v>
      </c>
      <c r="II184" s="5">
        <f t="shared" ca="1" si="886"/>
        <v>37171.699999999997</v>
      </c>
      <c r="IJ184" s="5">
        <f t="shared" ca="1" si="886"/>
        <v>0</v>
      </c>
      <c r="IK184" s="5">
        <f t="shared" ca="1" si="886"/>
        <v>2494.63</v>
      </c>
      <c r="IL184" s="5">
        <f t="shared" ca="1" si="886"/>
        <v>0</v>
      </c>
      <c r="IM184" s="5">
        <f t="shared" ca="1" si="886"/>
        <v>90621.7</v>
      </c>
      <c r="IN184" s="5">
        <f t="shared" ca="1" si="886"/>
        <v>229701</v>
      </c>
      <c r="IO184" s="5">
        <f t="shared" ca="1" si="886"/>
        <v>0</v>
      </c>
      <c r="IP184" s="5">
        <f t="shared" ca="1" si="886"/>
        <v>0</v>
      </c>
      <c r="IQ184" s="5">
        <f t="shared" ca="1" si="886"/>
        <v>0</v>
      </c>
      <c r="IR184" s="5"/>
      <c r="IS184" s="5">
        <f t="shared" ca="1" si="887"/>
        <v>6848.58</v>
      </c>
      <c r="IT184" s="5">
        <f t="shared" ca="1" si="887"/>
        <v>6107.72</v>
      </c>
      <c r="IU184" s="5">
        <f t="shared" ca="1" si="887"/>
        <v>0</v>
      </c>
      <c r="IV184" s="5">
        <f t="shared" ca="1" si="887"/>
        <v>0</v>
      </c>
      <c r="IW184" s="5">
        <f t="shared" ca="1" si="887"/>
        <v>0</v>
      </c>
      <c r="IX184" s="5">
        <f t="shared" ca="1" si="887"/>
        <v>0</v>
      </c>
      <c r="IY184" s="5">
        <f t="shared" ca="1" si="887"/>
        <v>740.86099999999999</v>
      </c>
      <c r="IZ184" s="5">
        <f t="shared" ca="1" si="887"/>
        <v>0</v>
      </c>
      <c r="JA184" s="5">
        <f t="shared" ca="1" si="887"/>
        <v>0</v>
      </c>
      <c r="JB184" s="5">
        <f t="shared" ca="1" si="887"/>
        <v>0</v>
      </c>
      <c r="JC184" s="5">
        <f t="shared" ca="1" si="887"/>
        <v>0</v>
      </c>
      <c r="JD184" s="5">
        <f t="shared" ca="1" si="887"/>
        <v>0</v>
      </c>
      <c r="JE184" s="5"/>
      <c r="JF184" s="5">
        <f t="shared" ca="1" si="893"/>
        <v>114.983</v>
      </c>
      <c r="JG184" s="5">
        <f t="shared" ca="1" si="893"/>
        <v>18.358899999999998</v>
      </c>
      <c r="JH184" s="5">
        <f t="shared" ca="1" si="893"/>
        <v>34.225700000000003</v>
      </c>
      <c r="JI184" s="5">
        <f t="shared" ca="1" si="893"/>
        <v>18.020499999999998</v>
      </c>
      <c r="JJ184" s="5">
        <f t="shared" ca="1" si="893"/>
        <v>0</v>
      </c>
      <c r="JK184" s="5">
        <f t="shared" ca="1" si="893"/>
        <v>0.78350699999999995</v>
      </c>
      <c r="JL184" s="5">
        <f t="shared" ca="1" si="893"/>
        <v>1.9931700000000001</v>
      </c>
      <c r="JM184" s="5">
        <f t="shared" ca="1" si="893"/>
        <v>41.601199999999999</v>
      </c>
      <c r="JN184" s="5"/>
      <c r="JO184" s="20">
        <f t="shared" ca="1" si="834"/>
        <v>38.122657054736528</v>
      </c>
      <c r="JP184" s="20">
        <f t="shared" ca="1" si="835"/>
        <v>11.391461070653651</v>
      </c>
      <c r="JQ184" s="20">
        <f t="shared" ca="1" si="836"/>
        <v>2.4458483995241274</v>
      </c>
      <c r="JR184" s="20">
        <f t="shared" ca="1" si="837"/>
        <v>2.365001741634003</v>
      </c>
      <c r="JS184" s="20">
        <f t="shared" ca="1" si="838"/>
        <v>0</v>
      </c>
      <c r="JT184" s="20">
        <f t="shared" ca="1" si="839"/>
        <v>0.15871763451045912</v>
      </c>
      <c r="JU184" s="20">
        <f t="shared" ca="1" si="840"/>
        <v>1.3814868407803416</v>
      </c>
      <c r="JV184" s="20">
        <f t="shared" ca="1" si="841"/>
        <v>5.7656894446537059</v>
      </c>
      <c r="JW184" s="20">
        <f t="shared" ca="1" si="842"/>
        <v>14.61443154483309</v>
      </c>
      <c r="JX184" s="20">
        <f t="shared" ca="1" si="843"/>
        <v>0</v>
      </c>
      <c r="JY184" s="20">
        <f t="shared" ca="1" si="844"/>
        <v>0</v>
      </c>
    </row>
    <row r="185" spans="1:285" ht="15" customHeight="1" x14ac:dyDescent="0.25">
      <c r="A185" s="5">
        <f>IF('Old Results'!E165='New Results'!E165,'New Results'!E165,"0")</f>
        <v>53627.8</v>
      </c>
      <c r="B185" s="5">
        <f t="shared" si="750"/>
        <v>300</v>
      </c>
      <c r="C185" s="28">
        <f t="shared" si="748"/>
        <v>164</v>
      </c>
      <c r="D185" s="43">
        <f>'Old Results'!C165</f>
        <v>312006</v>
      </c>
      <c r="E185" s="43">
        <f>'New Results'!C165</f>
        <v>312006</v>
      </c>
      <c r="F185" s="5">
        <f t="shared" ca="1" si="751"/>
        <v>0</v>
      </c>
      <c r="G185" s="5">
        <f t="shared" ca="1" si="752"/>
        <v>0</v>
      </c>
      <c r="H185" s="5">
        <f t="shared" ca="1" si="753"/>
        <v>0</v>
      </c>
      <c r="I185" s="5">
        <f t="shared" ca="1" si="754"/>
        <v>0</v>
      </c>
      <c r="J185" s="5">
        <f t="shared" ca="1" si="755"/>
        <v>0</v>
      </c>
      <c r="K185" s="5">
        <f t="shared" ca="1" si="756"/>
        <v>0</v>
      </c>
      <c r="L185" s="5">
        <f t="shared" ca="1" si="757"/>
        <v>0</v>
      </c>
      <c r="M185" s="5">
        <f t="shared" ca="1" si="758"/>
        <v>0</v>
      </c>
      <c r="N185" s="5">
        <f t="shared" ca="1" si="759"/>
        <v>0</v>
      </c>
      <c r="O185" s="5">
        <f t="shared" ca="1" si="760"/>
        <v>0</v>
      </c>
      <c r="P185" s="5">
        <f t="shared" ca="1" si="761"/>
        <v>0</v>
      </c>
      <c r="Q185" s="5">
        <f t="shared" ca="1" si="761"/>
        <v>0</v>
      </c>
      <c r="R185" s="5">
        <f t="shared" ca="1" si="762"/>
        <v>0</v>
      </c>
      <c r="S185" s="5">
        <f t="shared" ca="1" si="763"/>
        <v>0</v>
      </c>
      <c r="T185" s="5">
        <f t="shared" ca="1" si="764"/>
        <v>0</v>
      </c>
      <c r="U185" s="5">
        <f t="shared" ca="1" si="765"/>
        <v>0</v>
      </c>
      <c r="V185" s="5">
        <f t="shared" ca="1" si="766"/>
        <v>0</v>
      </c>
      <c r="W185" s="5">
        <f t="shared" ca="1" si="767"/>
        <v>0</v>
      </c>
      <c r="X185" s="5">
        <f t="shared" ca="1" si="768"/>
        <v>0</v>
      </c>
      <c r="Y185" s="5">
        <f t="shared" ca="1" si="769"/>
        <v>0</v>
      </c>
      <c r="Z185" s="5">
        <f t="shared" ca="1" si="770"/>
        <v>0</v>
      </c>
      <c r="AA185" s="5">
        <f t="shared" ca="1" si="771"/>
        <v>0</v>
      </c>
      <c r="AB185" s="5">
        <f t="shared" ca="1" si="772"/>
        <v>0</v>
      </c>
      <c r="AC185" s="5">
        <f t="shared" ca="1" si="772"/>
        <v>0</v>
      </c>
      <c r="AD185" s="38">
        <f t="shared" ca="1" si="773"/>
        <v>0</v>
      </c>
      <c r="AE185" s="38">
        <f t="shared" ca="1" si="774"/>
        <v>0</v>
      </c>
      <c r="AF185" s="38">
        <f t="shared" ca="1" si="775"/>
        <v>0</v>
      </c>
      <c r="AG185" s="38">
        <f t="shared" ca="1" si="776"/>
        <v>0</v>
      </c>
      <c r="AH185" s="38">
        <f t="shared" ca="1" si="777"/>
        <v>0</v>
      </c>
      <c r="AI185" s="38">
        <f t="shared" ca="1" si="778"/>
        <v>0</v>
      </c>
      <c r="AJ185" s="38">
        <f t="shared" ca="1" si="779"/>
        <v>0</v>
      </c>
      <c r="AK185" s="38">
        <f t="shared" ca="1" si="780"/>
        <v>0</v>
      </c>
      <c r="AL185" s="34">
        <f t="shared" ca="1" si="781"/>
        <v>30.769286153823202</v>
      </c>
      <c r="AM185" s="34">
        <f t="shared" ca="1" si="782"/>
        <v>30.769286153823202</v>
      </c>
      <c r="AN185" s="25">
        <f t="shared" ca="1" si="783"/>
        <v>0</v>
      </c>
      <c r="AO185" s="35">
        <f t="shared" ca="1" si="784"/>
        <v>116.361</v>
      </c>
      <c r="AP185" s="35">
        <f t="shared" ca="1" si="785"/>
        <v>116.361</v>
      </c>
      <c r="AQ185" s="47">
        <f t="shared" ca="1" si="786"/>
        <v>0</v>
      </c>
      <c r="AR185" s="35">
        <f t="shared" ref="AR185:AR240" ca="1" si="896">ROUND(CE185-AO185,1)</f>
        <v>4.7</v>
      </c>
      <c r="AS185" s="35">
        <f t="shared" ref="AS185:AS240" ca="1" si="897">ROUND(CF185-AP185,1)</f>
        <v>4.7</v>
      </c>
      <c r="AT185" s="49">
        <f t="shared" ca="1" si="787"/>
        <v>0</v>
      </c>
      <c r="AU185" s="5"/>
      <c r="AV185" s="5">
        <f t="shared" ca="1" si="845"/>
        <v>0</v>
      </c>
      <c r="AW185" s="5">
        <f t="shared" ca="1" si="846"/>
        <v>0</v>
      </c>
      <c r="AX185" s="5">
        <f t="shared" ca="1" si="847"/>
        <v>0</v>
      </c>
      <c r="AY185" s="5">
        <f t="shared" ca="1" si="848"/>
        <v>0</v>
      </c>
      <c r="AZ185" s="5">
        <f t="shared" ca="1" si="849"/>
        <v>0</v>
      </c>
      <c r="BA185" s="5">
        <f t="shared" ca="1" si="850"/>
        <v>0</v>
      </c>
      <c r="BB185" s="5">
        <f t="shared" ca="1" si="851"/>
        <v>0</v>
      </c>
      <c r="BC185" s="5">
        <f t="shared" ca="1" si="852"/>
        <v>0</v>
      </c>
      <c r="BD185" s="5">
        <f t="shared" ca="1" si="853"/>
        <v>0</v>
      </c>
      <c r="BE185" s="5">
        <f t="shared" ca="1" si="854"/>
        <v>0</v>
      </c>
      <c r="BF185" s="5">
        <f t="shared" ca="1" si="855"/>
        <v>0</v>
      </c>
      <c r="BG185" s="5">
        <f t="shared" ca="1" si="856"/>
        <v>0</v>
      </c>
      <c r="BH185" s="5">
        <f t="shared" ca="1" si="788"/>
        <v>0</v>
      </c>
      <c r="BI185" s="5">
        <f t="shared" ca="1" si="789"/>
        <v>0</v>
      </c>
      <c r="BJ185" s="5">
        <f t="shared" ca="1" si="790"/>
        <v>0</v>
      </c>
      <c r="BK185" s="5">
        <f t="shared" ca="1" si="791"/>
        <v>0</v>
      </c>
      <c r="BL185" s="5">
        <f t="shared" ca="1" si="792"/>
        <v>0</v>
      </c>
      <c r="BM185" s="5">
        <f t="shared" ca="1" si="793"/>
        <v>0</v>
      </c>
      <c r="BN185" s="5">
        <f t="shared" ca="1" si="794"/>
        <v>0</v>
      </c>
      <c r="BO185" s="5">
        <f t="shared" ca="1" si="795"/>
        <v>0</v>
      </c>
      <c r="BP185" s="5">
        <f t="shared" ca="1" si="796"/>
        <v>0</v>
      </c>
      <c r="BQ185" s="5">
        <f t="shared" ca="1" si="797"/>
        <v>0</v>
      </c>
      <c r="BR185" s="5">
        <f t="shared" ca="1" si="798"/>
        <v>0</v>
      </c>
      <c r="BS185" s="5">
        <f t="shared" ca="1" si="798"/>
        <v>0</v>
      </c>
      <c r="BT185" s="38">
        <f t="shared" ca="1" si="799"/>
        <v>0</v>
      </c>
      <c r="BU185" s="38">
        <f t="shared" ca="1" si="800"/>
        <v>0</v>
      </c>
      <c r="BV185" s="38">
        <f t="shared" ca="1" si="801"/>
        <v>0</v>
      </c>
      <c r="BW185" s="38">
        <f t="shared" ca="1" si="802"/>
        <v>0</v>
      </c>
      <c r="BX185" s="38">
        <f t="shared" ca="1" si="803"/>
        <v>0</v>
      </c>
      <c r="BY185" s="38">
        <f t="shared" ca="1" si="804"/>
        <v>0</v>
      </c>
      <c r="BZ185" s="38">
        <f t="shared" ca="1" si="805"/>
        <v>0</v>
      </c>
      <c r="CA185" s="20">
        <f t="shared" ca="1" si="806"/>
        <v>0</v>
      </c>
      <c r="CB185" s="34">
        <f t="shared" ca="1" si="857"/>
        <v>32.318124331037261</v>
      </c>
      <c r="CC185" s="34">
        <f t="shared" ca="1" si="858"/>
        <v>32.318124331037261</v>
      </c>
      <c r="CD185" s="25">
        <f t="shared" ca="1" si="807"/>
        <v>0</v>
      </c>
      <c r="CE185" s="35">
        <f t="shared" ca="1" si="808"/>
        <v>121.015</v>
      </c>
      <c r="CF185" s="35">
        <f t="shared" ca="1" si="809"/>
        <v>121.015</v>
      </c>
      <c r="CG185" s="47">
        <f t="shared" ca="1" si="810"/>
        <v>0</v>
      </c>
      <c r="CJ185" s="5">
        <f t="shared" ca="1" si="874"/>
        <v>77</v>
      </c>
      <c r="CK185" s="5">
        <f t="shared" ca="1" si="875"/>
        <v>67</v>
      </c>
      <c r="CL185" s="66">
        <f t="shared" ca="1" si="811"/>
        <v>0.12987012987012991</v>
      </c>
      <c r="CO185" s="5">
        <f t="shared" ca="1" si="888"/>
        <v>429277</v>
      </c>
      <c r="CP185" s="5">
        <f t="shared" ca="1" si="888"/>
        <v>8.0999700000000008</v>
      </c>
      <c r="CQ185" s="5">
        <f t="shared" ca="1" si="888"/>
        <v>84084.7</v>
      </c>
      <c r="CR185" s="5">
        <f t="shared" ca="1" si="888"/>
        <v>23297.599999999999</v>
      </c>
      <c r="CS185" s="5">
        <f t="shared" ca="1" si="888"/>
        <v>0</v>
      </c>
      <c r="CT185" s="5">
        <f t="shared" ca="1" si="888"/>
        <v>1563.43</v>
      </c>
      <c r="CU185" s="5">
        <f t="shared" ca="1" si="888"/>
        <v>0</v>
      </c>
      <c r="CV185" s="5">
        <f t="shared" ca="1" si="888"/>
        <v>90621.7</v>
      </c>
      <c r="CW185" s="5">
        <f t="shared" ca="1" si="888"/>
        <v>229701</v>
      </c>
      <c r="CX185" s="5">
        <f t="shared" ca="1" si="888"/>
        <v>0</v>
      </c>
      <c r="CY185" s="5">
        <f t="shared" ca="1" si="888"/>
        <v>0</v>
      </c>
      <c r="CZ185" s="5">
        <f t="shared" ca="1" si="888"/>
        <v>0</v>
      </c>
      <c r="DA185" s="5"/>
      <c r="DB185" s="5">
        <f t="shared" ca="1" si="889"/>
        <v>1853.96</v>
      </c>
      <c r="DC185" s="5">
        <f t="shared" ca="1" si="889"/>
        <v>1244.92</v>
      </c>
      <c r="DD185" s="5">
        <f t="shared" ca="1" si="889"/>
        <v>0</v>
      </c>
      <c r="DE185" s="5">
        <f t="shared" ca="1" si="889"/>
        <v>0</v>
      </c>
      <c r="DF185" s="5">
        <f t="shared" ca="1" si="889"/>
        <v>0</v>
      </c>
      <c r="DG185" s="5">
        <f t="shared" ca="1" si="889"/>
        <v>0</v>
      </c>
      <c r="DH185" s="5">
        <f t="shared" ca="1" si="889"/>
        <v>609.04499999999996</v>
      </c>
      <c r="DI185" s="5">
        <f t="shared" ca="1" si="889"/>
        <v>0</v>
      </c>
      <c r="DJ185" s="5">
        <f t="shared" ca="1" si="889"/>
        <v>0</v>
      </c>
      <c r="DK185" s="5">
        <f t="shared" ca="1" si="889"/>
        <v>0</v>
      </c>
      <c r="DL185" s="5">
        <f t="shared" ca="1" si="889"/>
        <v>0</v>
      </c>
      <c r="DM185" s="5">
        <f t="shared" ca="1" si="889"/>
        <v>0</v>
      </c>
      <c r="DN185" s="5"/>
      <c r="DO185" s="5">
        <f t="shared" ca="1" si="894"/>
        <v>116.361</v>
      </c>
      <c r="DP185" s="5">
        <f t="shared" ca="1" si="894"/>
        <v>3.8453300000000001</v>
      </c>
      <c r="DQ185" s="5">
        <f t="shared" ca="1" si="894"/>
        <v>57.139000000000003</v>
      </c>
      <c r="DR185" s="5">
        <f t="shared" ca="1" si="894"/>
        <v>11.1881</v>
      </c>
      <c r="DS185" s="5">
        <f t="shared" ca="1" si="894"/>
        <v>0</v>
      </c>
      <c r="DT185" s="5">
        <f t="shared" ca="1" si="894"/>
        <v>0.49348199999999998</v>
      </c>
      <c r="DU185" s="5">
        <f t="shared" ca="1" si="894"/>
        <v>1.6341699999999999</v>
      </c>
      <c r="DV185" s="5">
        <f t="shared" ca="1" si="894"/>
        <v>42.061300000000003</v>
      </c>
      <c r="DW185" s="5"/>
      <c r="DX185" s="20">
        <f t="shared" ca="1" si="812"/>
        <v>30.769286153823202</v>
      </c>
      <c r="DY185" s="20">
        <f t="shared" ca="1" si="813"/>
        <v>2.3219232766893292</v>
      </c>
      <c r="DZ185" s="20">
        <f t="shared" ca="1" si="814"/>
        <v>5.3497812030327552</v>
      </c>
      <c r="EA185" s="20">
        <f t="shared" ca="1" si="815"/>
        <v>1.4822799219807634</v>
      </c>
      <c r="EB185" s="20">
        <f t="shared" ca="1" si="816"/>
        <v>0</v>
      </c>
      <c r="EC185" s="20">
        <f t="shared" ca="1" si="817"/>
        <v>9.9471228728383418E-2</v>
      </c>
      <c r="ED185" s="20">
        <f t="shared" ca="1" si="818"/>
        <v>1.1356889523717175</v>
      </c>
      <c r="EE185" s="20">
        <f t="shared" ca="1" si="819"/>
        <v>5.7656894446537059</v>
      </c>
      <c r="EF185" s="20">
        <f t="shared" ca="1" si="820"/>
        <v>14.61443154483309</v>
      </c>
      <c r="EG185" s="20">
        <f t="shared" ca="1" si="821"/>
        <v>0</v>
      </c>
      <c r="EH185" s="20">
        <f t="shared" ca="1" si="822"/>
        <v>0</v>
      </c>
      <c r="EI185" s="5"/>
      <c r="EJ185" s="5"/>
      <c r="EK185" s="5"/>
      <c r="EL185" s="5">
        <f t="shared" ca="1" si="884"/>
        <v>429277</v>
      </c>
      <c r="EM185" s="5">
        <f t="shared" ca="1" si="884"/>
        <v>8.0999700000000008</v>
      </c>
      <c r="EN185" s="5">
        <f t="shared" ca="1" si="884"/>
        <v>84084.7</v>
      </c>
      <c r="EO185" s="5">
        <f t="shared" ca="1" si="884"/>
        <v>23297.599999999999</v>
      </c>
      <c r="EP185" s="5">
        <f t="shared" ca="1" si="884"/>
        <v>0</v>
      </c>
      <c r="EQ185" s="5">
        <f t="shared" ca="1" si="884"/>
        <v>1563.43</v>
      </c>
      <c r="ER185" s="5">
        <f t="shared" ca="1" si="884"/>
        <v>0</v>
      </c>
      <c r="ES185" s="5">
        <f t="shared" ca="1" si="884"/>
        <v>90621.7</v>
      </c>
      <c r="ET185" s="5">
        <f t="shared" ca="1" si="884"/>
        <v>229701</v>
      </c>
      <c r="EU185" s="5">
        <f t="shared" ca="1" si="884"/>
        <v>0</v>
      </c>
      <c r="EV185" s="5">
        <f t="shared" ca="1" si="884"/>
        <v>0</v>
      </c>
      <c r="EW185" s="5">
        <f t="shared" ca="1" si="884"/>
        <v>0</v>
      </c>
      <c r="EX185" s="5"/>
      <c r="EY185" s="5">
        <f t="shared" ca="1" si="885"/>
        <v>1853.96</v>
      </c>
      <c r="EZ185" s="5">
        <f t="shared" ca="1" si="885"/>
        <v>1244.92</v>
      </c>
      <c r="FA185" s="5">
        <f t="shared" ca="1" si="885"/>
        <v>0</v>
      </c>
      <c r="FB185" s="5">
        <f t="shared" ca="1" si="885"/>
        <v>0</v>
      </c>
      <c r="FC185" s="5">
        <f t="shared" ca="1" si="885"/>
        <v>0</v>
      </c>
      <c r="FD185" s="5">
        <f t="shared" ca="1" si="885"/>
        <v>0</v>
      </c>
      <c r="FE185" s="5">
        <f t="shared" ca="1" si="885"/>
        <v>609.04499999999996</v>
      </c>
      <c r="FF185" s="5">
        <f t="shared" ca="1" si="885"/>
        <v>0</v>
      </c>
      <c r="FG185" s="5">
        <f t="shared" ca="1" si="885"/>
        <v>0</v>
      </c>
      <c r="FH185" s="5">
        <f t="shared" ca="1" si="885"/>
        <v>0</v>
      </c>
      <c r="FI185" s="5">
        <f t="shared" ca="1" si="885"/>
        <v>0</v>
      </c>
      <c r="FJ185" s="5">
        <f t="shared" ca="1" si="885"/>
        <v>0</v>
      </c>
      <c r="FK185" s="5"/>
      <c r="FL185" s="5">
        <f t="shared" ca="1" si="890"/>
        <v>116.361</v>
      </c>
      <c r="FM185" s="5">
        <f t="shared" ca="1" si="890"/>
        <v>3.8453300000000001</v>
      </c>
      <c r="FN185" s="5">
        <f t="shared" ca="1" si="890"/>
        <v>57.139000000000003</v>
      </c>
      <c r="FO185" s="5">
        <f t="shared" ca="1" si="890"/>
        <v>11.1881</v>
      </c>
      <c r="FP185" s="5">
        <f t="shared" ca="1" si="890"/>
        <v>0</v>
      </c>
      <c r="FQ185" s="5">
        <f t="shared" ca="1" si="890"/>
        <v>0.49348199999999998</v>
      </c>
      <c r="FR185" s="5">
        <f t="shared" ca="1" si="890"/>
        <v>1.6341699999999999</v>
      </c>
      <c r="FS185" s="5">
        <f t="shared" ca="1" si="890"/>
        <v>42.061300000000003</v>
      </c>
      <c r="FT185" s="5"/>
      <c r="FU185" s="20">
        <f t="shared" ca="1" si="823"/>
        <v>30.769286153823202</v>
      </c>
      <c r="FV185" s="20">
        <f t="shared" ca="1" si="824"/>
        <v>2.3219232766893292</v>
      </c>
      <c r="FW185" s="20">
        <f t="shared" ca="1" si="825"/>
        <v>5.3497812030327552</v>
      </c>
      <c r="FX185" s="20">
        <f t="shared" ca="1" si="826"/>
        <v>1.4822799219807634</v>
      </c>
      <c r="FY185" s="20">
        <f t="shared" ca="1" si="827"/>
        <v>0</v>
      </c>
      <c r="FZ185" s="20">
        <f t="shared" ca="1" si="828"/>
        <v>9.9471228728383418E-2</v>
      </c>
      <c r="GA185" s="20">
        <f t="shared" ca="1" si="829"/>
        <v>1.1356889523717175</v>
      </c>
      <c r="GB185" s="20">
        <f t="shared" ca="1" si="830"/>
        <v>5.7656894446537059</v>
      </c>
      <c r="GC185" s="20">
        <f t="shared" ca="1" si="831"/>
        <v>14.61443154483309</v>
      </c>
      <c r="GD185" s="20">
        <f t="shared" ca="1" si="832"/>
        <v>0</v>
      </c>
      <c r="GE185" s="20">
        <f t="shared" ca="1" si="833"/>
        <v>0</v>
      </c>
      <c r="GF185" s="5"/>
      <c r="GG185" s="5"/>
      <c r="GH185" s="5"/>
      <c r="GI185" s="5">
        <f t="shared" ca="1" si="891"/>
        <v>440109</v>
      </c>
      <c r="GJ185" s="5">
        <f t="shared" ca="1" si="891"/>
        <v>9.4976299999999991</v>
      </c>
      <c r="GK185" s="5">
        <f t="shared" ca="1" si="891"/>
        <v>79737.8</v>
      </c>
      <c r="GL185" s="5">
        <f t="shared" ca="1" si="891"/>
        <v>38608.699999999997</v>
      </c>
      <c r="GM185" s="5">
        <f t="shared" ca="1" si="891"/>
        <v>0</v>
      </c>
      <c r="GN185" s="5">
        <f t="shared" ca="1" si="891"/>
        <v>1429.64</v>
      </c>
      <c r="GO185" s="5">
        <f t="shared" ca="1" si="891"/>
        <v>0</v>
      </c>
      <c r="GP185" s="5">
        <f t="shared" ca="1" si="891"/>
        <v>90621.7</v>
      </c>
      <c r="GQ185" s="5">
        <f t="shared" ca="1" si="891"/>
        <v>229701</v>
      </c>
      <c r="GR185" s="5">
        <f t="shared" ca="1" si="891"/>
        <v>0</v>
      </c>
      <c r="GS185" s="5">
        <f t="shared" ca="1" si="891"/>
        <v>0</v>
      </c>
      <c r="GT185" s="5">
        <f t="shared" ca="1" si="891"/>
        <v>0</v>
      </c>
      <c r="GU185" s="5"/>
      <c r="GV185" s="5">
        <f t="shared" ca="1" si="892"/>
        <v>2314.98</v>
      </c>
      <c r="GW185" s="5">
        <f t="shared" ca="1" si="892"/>
        <v>1674.55</v>
      </c>
      <c r="GX185" s="5">
        <f t="shared" ca="1" si="892"/>
        <v>0</v>
      </c>
      <c r="GY185" s="5">
        <f t="shared" ca="1" si="892"/>
        <v>0</v>
      </c>
      <c r="GZ185" s="5">
        <f t="shared" ca="1" si="892"/>
        <v>0</v>
      </c>
      <c r="HA185" s="5">
        <f t="shared" ca="1" si="892"/>
        <v>0</v>
      </c>
      <c r="HB185" s="5">
        <f t="shared" ca="1" si="892"/>
        <v>640.42700000000002</v>
      </c>
      <c r="HC185" s="5">
        <f t="shared" ca="1" si="892"/>
        <v>0</v>
      </c>
      <c r="HD185" s="5">
        <f t="shared" ca="1" si="892"/>
        <v>0</v>
      </c>
      <c r="HE185" s="5">
        <f t="shared" ca="1" si="892"/>
        <v>0</v>
      </c>
      <c r="HF185" s="5">
        <f t="shared" ca="1" si="892"/>
        <v>0</v>
      </c>
      <c r="HG185" s="5">
        <f t="shared" ca="1" si="892"/>
        <v>0</v>
      </c>
      <c r="HH185" s="5"/>
      <c r="HI185" s="5">
        <f t="shared" ca="1" si="895"/>
        <v>121.015</v>
      </c>
      <c r="HJ185" s="5">
        <f t="shared" ca="1" si="895"/>
        <v>5.1274100000000002</v>
      </c>
      <c r="HK185" s="5">
        <f t="shared" ca="1" si="895"/>
        <v>53.024700000000003</v>
      </c>
      <c r="HL185" s="5">
        <f t="shared" ca="1" si="895"/>
        <v>18.630600000000001</v>
      </c>
      <c r="HM185" s="5">
        <f t="shared" ca="1" si="895"/>
        <v>0</v>
      </c>
      <c r="HN185" s="5">
        <f t="shared" ca="1" si="895"/>
        <v>0.45256299999999999</v>
      </c>
      <c r="HO185" s="5">
        <f t="shared" ca="1" si="895"/>
        <v>1.7182900000000001</v>
      </c>
      <c r="HP185" s="5">
        <f t="shared" ca="1" si="895"/>
        <v>42.061300000000003</v>
      </c>
      <c r="HQ185" s="5"/>
      <c r="HR185" s="20">
        <f t="shared" ca="1" si="861"/>
        <v>32.318124331037261</v>
      </c>
      <c r="HS185" s="20">
        <f t="shared" ca="1" si="862"/>
        <v>3.1231451954687679</v>
      </c>
      <c r="HT185" s="20">
        <f t="shared" ca="1" si="863"/>
        <v>5.0732152652169207</v>
      </c>
      <c r="HU185" s="20">
        <f t="shared" ca="1" si="864"/>
        <v>2.4564290237526056</v>
      </c>
      <c r="HV185" s="20">
        <f t="shared" ca="1" si="865"/>
        <v>0</v>
      </c>
      <c r="HW185" s="20">
        <f t="shared" ca="1" si="866"/>
        <v>9.0959011557438504E-2</v>
      </c>
      <c r="HX185" s="20">
        <f t="shared" ca="1" si="867"/>
        <v>1.1942071089994368</v>
      </c>
      <c r="HY185" s="20">
        <f t="shared" ca="1" si="868"/>
        <v>5.7656894446537059</v>
      </c>
      <c r="HZ185" s="20">
        <f t="shared" ca="1" si="869"/>
        <v>14.61443154483309</v>
      </c>
      <c r="IA185" s="20">
        <f t="shared" ca="1" si="870"/>
        <v>0</v>
      </c>
      <c r="IB185" s="20">
        <f t="shared" ca="1" si="871"/>
        <v>0</v>
      </c>
      <c r="IC185" s="5"/>
      <c r="ID185" s="5"/>
      <c r="IE185" s="5"/>
      <c r="IF185" s="5">
        <f t="shared" ca="1" si="886"/>
        <v>440109</v>
      </c>
      <c r="IG185" s="5">
        <f t="shared" ca="1" si="886"/>
        <v>9.4976299999999991</v>
      </c>
      <c r="IH185" s="5">
        <f t="shared" ca="1" si="886"/>
        <v>79737.8</v>
      </c>
      <c r="II185" s="5">
        <f t="shared" ca="1" si="886"/>
        <v>38608.699999999997</v>
      </c>
      <c r="IJ185" s="5">
        <f t="shared" ca="1" si="886"/>
        <v>0</v>
      </c>
      <c r="IK185" s="5">
        <f t="shared" ca="1" si="886"/>
        <v>1429.64</v>
      </c>
      <c r="IL185" s="5">
        <f t="shared" ca="1" si="886"/>
        <v>0</v>
      </c>
      <c r="IM185" s="5">
        <f t="shared" ca="1" si="886"/>
        <v>90621.7</v>
      </c>
      <c r="IN185" s="5">
        <f t="shared" ca="1" si="886"/>
        <v>229701</v>
      </c>
      <c r="IO185" s="5">
        <f t="shared" ca="1" si="886"/>
        <v>0</v>
      </c>
      <c r="IP185" s="5">
        <f t="shared" ca="1" si="886"/>
        <v>0</v>
      </c>
      <c r="IQ185" s="5">
        <f t="shared" ca="1" si="886"/>
        <v>0</v>
      </c>
      <c r="IR185" s="5"/>
      <c r="IS185" s="5">
        <f t="shared" ca="1" si="887"/>
        <v>2314.98</v>
      </c>
      <c r="IT185" s="5">
        <f t="shared" ca="1" si="887"/>
        <v>1674.55</v>
      </c>
      <c r="IU185" s="5">
        <f t="shared" ca="1" si="887"/>
        <v>0</v>
      </c>
      <c r="IV185" s="5">
        <f t="shared" ca="1" si="887"/>
        <v>0</v>
      </c>
      <c r="IW185" s="5">
        <f t="shared" ca="1" si="887"/>
        <v>0</v>
      </c>
      <c r="IX185" s="5">
        <f t="shared" ca="1" si="887"/>
        <v>0</v>
      </c>
      <c r="IY185" s="5">
        <f t="shared" ca="1" si="887"/>
        <v>640.42700000000002</v>
      </c>
      <c r="IZ185" s="5">
        <f t="shared" ca="1" si="887"/>
        <v>0</v>
      </c>
      <c r="JA185" s="5">
        <f t="shared" ca="1" si="887"/>
        <v>0</v>
      </c>
      <c r="JB185" s="5">
        <f t="shared" ca="1" si="887"/>
        <v>0</v>
      </c>
      <c r="JC185" s="5">
        <f t="shared" ca="1" si="887"/>
        <v>0</v>
      </c>
      <c r="JD185" s="5">
        <f t="shared" ca="1" si="887"/>
        <v>0</v>
      </c>
      <c r="JE185" s="5"/>
      <c r="JF185" s="5">
        <f t="shared" ca="1" si="893"/>
        <v>121.015</v>
      </c>
      <c r="JG185" s="5">
        <f t="shared" ca="1" si="893"/>
        <v>5.1274100000000002</v>
      </c>
      <c r="JH185" s="5">
        <f t="shared" ca="1" si="893"/>
        <v>53.024700000000003</v>
      </c>
      <c r="JI185" s="5">
        <f t="shared" ca="1" si="893"/>
        <v>18.630600000000001</v>
      </c>
      <c r="JJ185" s="5">
        <f t="shared" ca="1" si="893"/>
        <v>0</v>
      </c>
      <c r="JK185" s="5">
        <f t="shared" ca="1" si="893"/>
        <v>0.45256299999999999</v>
      </c>
      <c r="JL185" s="5">
        <f t="shared" ca="1" si="893"/>
        <v>1.7182900000000001</v>
      </c>
      <c r="JM185" s="5">
        <f t="shared" ca="1" si="893"/>
        <v>42.061300000000003</v>
      </c>
      <c r="JN185" s="5"/>
      <c r="JO185" s="20">
        <f t="shared" ca="1" si="834"/>
        <v>32.318124331037261</v>
      </c>
      <c r="JP185" s="20">
        <f t="shared" ca="1" si="835"/>
        <v>3.1231451954687679</v>
      </c>
      <c r="JQ185" s="20">
        <f t="shared" ca="1" si="836"/>
        <v>5.0732152652169207</v>
      </c>
      <c r="JR185" s="20">
        <f t="shared" ca="1" si="837"/>
        <v>2.4564290237526056</v>
      </c>
      <c r="JS185" s="20">
        <f t="shared" ca="1" si="838"/>
        <v>0</v>
      </c>
      <c r="JT185" s="20">
        <f t="shared" ca="1" si="839"/>
        <v>9.0959011557438504E-2</v>
      </c>
      <c r="JU185" s="20">
        <f t="shared" ca="1" si="840"/>
        <v>1.1942071089994368</v>
      </c>
      <c r="JV185" s="20">
        <f t="shared" ca="1" si="841"/>
        <v>5.7656894446537059</v>
      </c>
      <c r="JW185" s="20">
        <f t="shared" ca="1" si="842"/>
        <v>14.61443154483309</v>
      </c>
      <c r="JX185" s="20">
        <f t="shared" ca="1" si="843"/>
        <v>0</v>
      </c>
      <c r="JY185" s="20">
        <f t="shared" ca="1" si="844"/>
        <v>0</v>
      </c>
    </row>
    <row r="186" spans="1:285" ht="15" customHeight="1" x14ac:dyDescent="0.25">
      <c r="A186" s="5">
        <f>IF('Old Results'!E166='New Results'!E166,'New Results'!E166,"0")</f>
        <v>53627.8</v>
      </c>
      <c r="B186" s="5">
        <f t="shared" si="750"/>
        <v>300</v>
      </c>
      <c r="C186" s="28">
        <f t="shared" si="748"/>
        <v>165</v>
      </c>
      <c r="D186" s="43">
        <f>'Old Results'!C166</f>
        <v>312106</v>
      </c>
      <c r="E186" s="43">
        <f>'New Results'!C166</f>
        <v>312106</v>
      </c>
      <c r="F186" s="5">
        <f t="shared" ca="1" si="751"/>
        <v>0</v>
      </c>
      <c r="G186" s="5">
        <f t="shared" ca="1" si="752"/>
        <v>0</v>
      </c>
      <c r="H186" s="5">
        <f t="shared" ca="1" si="753"/>
        <v>0</v>
      </c>
      <c r="I186" s="5">
        <f t="shared" ca="1" si="754"/>
        <v>0</v>
      </c>
      <c r="J186" s="5">
        <f t="shared" ca="1" si="755"/>
        <v>0</v>
      </c>
      <c r="K186" s="5">
        <f t="shared" ca="1" si="756"/>
        <v>0</v>
      </c>
      <c r="L186" s="5">
        <f t="shared" ca="1" si="757"/>
        <v>0</v>
      </c>
      <c r="M186" s="5">
        <f t="shared" ca="1" si="758"/>
        <v>0</v>
      </c>
      <c r="N186" s="5">
        <f t="shared" ca="1" si="759"/>
        <v>0</v>
      </c>
      <c r="O186" s="5">
        <f t="shared" ca="1" si="760"/>
        <v>0</v>
      </c>
      <c r="P186" s="5">
        <f t="shared" ca="1" si="761"/>
        <v>0</v>
      </c>
      <c r="Q186" s="5">
        <f t="shared" ca="1" si="761"/>
        <v>0</v>
      </c>
      <c r="R186" s="5">
        <f t="shared" ca="1" si="762"/>
        <v>0</v>
      </c>
      <c r="S186" s="5">
        <f t="shared" ca="1" si="763"/>
        <v>0</v>
      </c>
      <c r="T186" s="5">
        <f t="shared" ca="1" si="764"/>
        <v>0</v>
      </c>
      <c r="U186" s="5">
        <f t="shared" ca="1" si="765"/>
        <v>0</v>
      </c>
      <c r="V186" s="5">
        <f t="shared" ca="1" si="766"/>
        <v>0</v>
      </c>
      <c r="W186" s="5">
        <f t="shared" ca="1" si="767"/>
        <v>0</v>
      </c>
      <c r="X186" s="5">
        <f t="shared" ca="1" si="768"/>
        <v>0</v>
      </c>
      <c r="Y186" s="5">
        <f t="shared" ca="1" si="769"/>
        <v>0</v>
      </c>
      <c r="Z186" s="5">
        <f t="shared" ca="1" si="770"/>
        <v>0</v>
      </c>
      <c r="AA186" s="5">
        <f t="shared" ca="1" si="771"/>
        <v>0</v>
      </c>
      <c r="AB186" s="5">
        <f t="shared" ca="1" si="772"/>
        <v>0</v>
      </c>
      <c r="AC186" s="5">
        <f t="shared" ca="1" si="772"/>
        <v>0</v>
      </c>
      <c r="AD186" s="38">
        <f t="shared" ca="1" si="773"/>
        <v>0</v>
      </c>
      <c r="AE186" s="38">
        <f t="shared" ca="1" si="774"/>
        <v>0</v>
      </c>
      <c r="AF186" s="38">
        <f t="shared" ca="1" si="775"/>
        <v>0</v>
      </c>
      <c r="AG186" s="38">
        <f t="shared" ca="1" si="776"/>
        <v>0</v>
      </c>
      <c r="AH186" s="38">
        <f t="shared" ca="1" si="777"/>
        <v>0</v>
      </c>
      <c r="AI186" s="38">
        <f t="shared" ca="1" si="778"/>
        <v>0</v>
      </c>
      <c r="AJ186" s="38">
        <f t="shared" ca="1" si="779"/>
        <v>0</v>
      </c>
      <c r="AK186" s="38">
        <f t="shared" ca="1" si="780"/>
        <v>0</v>
      </c>
      <c r="AL186" s="34">
        <f t="shared" ca="1" si="781"/>
        <v>29.982597384192527</v>
      </c>
      <c r="AM186" s="34">
        <f t="shared" ca="1" si="782"/>
        <v>29.982597384192527</v>
      </c>
      <c r="AN186" s="25">
        <f t="shared" ca="1" si="783"/>
        <v>0</v>
      </c>
      <c r="AO186" s="35">
        <f t="shared" ca="1" si="784"/>
        <v>110.51600000000001</v>
      </c>
      <c r="AP186" s="35">
        <f t="shared" ca="1" si="785"/>
        <v>110.51600000000001</v>
      </c>
      <c r="AQ186" s="47">
        <f t="shared" ca="1" si="786"/>
        <v>0</v>
      </c>
      <c r="AR186" s="35">
        <f t="shared" ca="1" si="896"/>
        <v>3.6</v>
      </c>
      <c r="AS186" s="35">
        <f t="shared" ca="1" si="897"/>
        <v>3.6</v>
      </c>
      <c r="AT186" s="49">
        <f t="shared" ca="1" si="787"/>
        <v>0</v>
      </c>
      <c r="AU186" s="5"/>
      <c r="AV186" s="5">
        <f t="shared" ca="1" si="845"/>
        <v>0</v>
      </c>
      <c r="AW186" s="5">
        <f t="shared" ca="1" si="846"/>
        <v>0</v>
      </c>
      <c r="AX186" s="5">
        <f t="shared" ca="1" si="847"/>
        <v>0</v>
      </c>
      <c r="AY186" s="5">
        <f t="shared" ca="1" si="848"/>
        <v>0</v>
      </c>
      <c r="AZ186" s="5">
        <f t="shared" ca="1" si="849"/>
        <v>0</v>
      </c>
      <c r="BA186" s="5">
        <f t="shared" ca="1" si="850"/>
        <v>0</v>
      </c>
      <c r="BB186" s="5">
        <f t="shared" ca="1" si="851"/>
        <v>0</v>
      </c>
      <c r="BC186" s="5">
        <f t="shared" ca="1" si="852"/>
        <v>0</v>
      </c>
      <c r="BD186" s="5">
        <f t="shared" ca="1" si="853"/>
        <v>0</v>
      </c>
      <c r="BE186" s="5">
        <f t="shared" ca="1" si="854"/>
        <v>0</v>
      </c>
      <c r="BF186" s="5">
        <f t="shared" ca="1" si="855"/>
        <v>0</v>
      </c>
      <c r="BG186" s="5">
        <f t="shared" ca="1" si="856"/>
        <v>0</v>
      </c>
      <c r="BH186" s="5">
        <f t="shared" ca="1" si="788"/>
        <v>0</v>
      </c>
      <c r="BI186" s="5">
        <f t="shared" ca="1" si="789"/>
        <v>0</v>
      </c>
      <c r="BJ186" s="5">
        <f t="shared" ca="1" si="790"/>
        <v>0</v>
      </c>
      <c r="BK186" s="5">
        <f t="shared" ca="1" si="791"/>
        <v>0</v>
      </c>
      <c r="BL186" s="5">
        <f t="shared" ca="1" si="792"/>
        <v>0</v>
      </c>
      <c r="BM186" s="5">
        <f t="shared" ca="1" si="793"/>
        <v>0</v>
      </c>
      <c r="BN186" s="5">
        <f t="shared" ca="1" si="794"/>
        <v>0</v>
      </c>
      <c r="BO186" s="5">
        <f t="shared" ca="1" si="795"/>
        <v>0</v>
      </c>
      <c r="BP186" s="5">
        <f t="shared" ca="1" si="796"/>
        <v>0</v>
      </c>
      <c r="BQ186" s="5">
        <f t="shared" ca="1" si="797"/>
        <v>0</v>
      </c>
      <c r="BR186" s="5">
        <f t="shared" ca="1" si="798"/>
        <v>0</v>
      </c>
      <c r="BS186" s="5">
        <f t="shared" ca="1" si="798"/>
        <v>0</v>
      </c>
      <c r="BT186" s="38">
        <f t="shared" ca="1" si="799"/>
        <v>0</v>
      </c>
      <c r="BU186" s="38">
        <f t="shared" ca="1" si="800"/>
        <v>0</v>
      </c>
      <c r="BV186" s="38">
        <f t="shared" ca="1" si="801"/>
        <v>0</v>
      </c>
      <c r="BW186" s="38">
        <f t="shared" ca="1" si="802"/>
        <v>0</v>
      </c>
      <c r="BX186" s="38">
        <f t="shared" ca="1" si="803"/>
        <v>0</v>
      </c>
      <c r="BY186" s="38">
        <f t="shared" ca="1" si="804"/>
        <v>0</v>
      </c>
      <c r="BZ186" s="38">
        <f t="shared" ca="1" si="805"/>
        <v>0</v>
      </c>
      <c r="CA186" s="20">
        <f t="shared" ca="1" si="806"/>
        <v>0</v>
      </c>
      <c r="CB186" s="34">
        <f t="shared" ca="1" si="857"/>
        <v>31.344756637415664</v>
      </c>
      <c r="CC186" s="34">
        <f t="shared" ca="1" si="858"/>
        <v>31.344756637415664</v>
      </c>
      <c r="CD186" s="25">
        <f t="shared" ca="1" si="807"/>
        <v>0</v>
      </c>
      <c r="CE186" s="35">
        <f t="shared" ca="1" si="808"/>
        <v>114.158</v>
      </c>
      <c r="CF186" s="35">
        <f t="shared" ca="1" si="809"/>
        <v>114.158</v>
      </c>
      <c r="CG186" s="47">
        <f t="shared" ca="1" si="810"/>
        <v>0</v>
      </c>
      <c r="CJ186" s="5">
        <f t="shared" ca="1" si="874"/>
        <v>74</v>
      </c>
      <c r="CK186" s="5">
        <f t="shared" ca="1" si="875"/>
        <v>66</v>
      </c>
      <c r="CL186" s="66">
        <f t="shared" ca="1" si="811"/>
        <v>0.10810810810810811</v>
      </c>
      <c r="CO186" s="5">
        <f t="shared" ca="1" si="888"/>
        <v>420878</v>
      </c>
      <c r="CP186" s="5">
        <f t="shared" ca="1" si="888"/>
        <v>7.21957</v>
      </c>
      <c r="CQ186" s="5">
        <f t="shared" ca="1" si="888"/>
        <v>77040.7</v>
      </c>
      <c r="CR186" s="5">
        <f t="shared" ca="1" si="888"/>
        <v>21995.4</v>
      </c>
      <c r="CS186" s="5">
        <f t="shared" ca="1" si="888"/>
        <v>0</v>
      </c>
      <c r="CT186" s="5">
        <f t="shared" ca="1" si="888"/>
        <v>1511.08</v>
      </c>
      <c r="CU186" s="5">
        <f t="shared" ca="1" si="888"/>
        <v>0</v>
      </c>
      <c r="CV186" s="5">
        <f t="shared" ca="1" si="888"/>
        <v>90621.7</v>
      </c>
      <c r="CW186" s="5">
        <f t="shared" ca="1" si="888"/>
        <v>229701</v>
      </c>
      <c r="CX186" s="5">
        <f t="shared" ca="1" si="888"/>
        <v>0</v>
      </c>
      <c r="CY186" s="5">
        <f t="shared" ca="1" si="888"/>
        <v>0</v>
      </c>
      <c r="CZ186" s="5">
        <f t="shared" ca="1" si="888"/>
        <v>0</v>
      </c>
      <c r="DA186" s="5"/>
      <c r="DB186" s="5">
        <f t="shared" ca="1" si="889"/>
        <v>1718.65</v>
      </c>
      <c r="DC186" s="5">
        <f t="shared" ca="1" si="889"/>
        <v>1109.5999999999999</v>
      </c>
      <c r="DD186" s="5">
        <f t="shared" ca="1" si="889"/>
        <v>0</v>
      </c>
      <c r="DE186" s="5">
        <f t="shared" ca="1" si="889"/>
        <v>0</v>
      </c>
      <c r="DF186" s="5">
        <f t="shared" ca="1" si="889"/>
        <v>0</v>
      </c>
      <c r="DG186" s="5">
        <f t="shared" ca="1" si="889"/>
        <v>0</v>
      </c>
      <c r="DH186" s="5">
        <f t="shared" ca="1" si="889"/>
        <v>609.04200000000003</v>
      </c>
      <c r="DI186" s="5">
        <f t="shared" ca="1" si="889"/>
        <v>0</v>
      </c>
      <c r="DJ186" s="5">
        <f t="shared" ca="1" si="889"/>
        <v>0</v>
      </c>
      <c r="DK186" s="5">
        <f t="shared" ca="1" si="889"/>
        <v>0</v>
      </c>
      <c r="DL186" s="5">
        <f t="shared" ca="1" si="889"/>
        <v>0</v>
      </c>
      <c r="DM186" s="5">
        <f t="shared" ca="1" si="889"/>
        <v>0</v>
      </c>
      <c r="DN186" s="5"/>
      <c r="DO186" s="5">
        <f t="shared" ca="1" si="894"/>
        <v>110.51600000000001</v>
      </c>
      <c r="DP186" s="5">
        <f t="shared" ca="1" si="894"/>
        <v>3.4269599999999998</v>
      </c>
      <c r="DQ186" s="5">
        <f t="shared" ca="1" si="894"/>
        <v>52.351399999999998</v>
      </c>
      <c r="DR186" s="5">
        <f t="shared" ca="1" si="894"/>
        <v>10.5649</v>
      </c>
      <c r="DS186" s="5">
        <f t="shared" ca="1" si="894"/>
        <v>0</v>
      </c>
      <c r="DT186" s="5">
        <f t="shared" ca="1" si="894"/>
        <v>0.47687000000000002</v>
      </c>
      <c r="DU186" s="5">
        <f t="shared" ca="1" si="894"/>
        <v>1.6341699999999999</v>
      </c>
      <c r="DV186" s="5">
        <f t="shared" ca="1" si="894"/>
        <v>42.061300000000003</v>
      </c>
      <c r="DW186" s="5"/>
      <c r="DX186" s="20">
        <f t="shared" ca="1" si="812"/>
        <v>29.982597384192527</v>
      </c>
      <c r="DY186" s="20">
        <f t="shared" ca="1" si="813"/>
        <v>2.0695354493908007</v>
      </c>
      <c r="DZ186" s="20">
        <f t="shared" ca="1" si="814"/>
        <v>4.9016157366142181</v>
      </c>
      <c r="EA186" s="20">
        <f t="shared" ca="1" si="815"/>
        <v>1.3994291169878308</v>
      </c>
      <c r="EB186" s="20">
        <f t="shared" ca="1" si="816"/>
        <v>0</v>
      </c>
      <c r="EC186" s="20">
        <f t="shared" ca="1" si="817"/>
        <v>9.6140527114668126E-2</v>
      </c>
      <c r="ED186" s="20">
        <f t="shared" ca="1" si="818"/>
        <v>1.1356833582582169</v>
      </c>
      <c r="EE186" s="20">
        <f t="shared" ca="1" si="819"/>
        <v>5.7656894446537059</v>
      </c>
      <c r="EF186" s="20">
        <f t="shared" ca="1" si="820"/>
        <v>14.61443154483309</v>
      </c>
      <c r="EG186" s="20">
        <f t="shared" ca="1" si="821"/>
        <v>0</v>
      </c>
      <c r="EH186" s="20">
        <f t="shared" ca="1" si="822"/>
        <v>0</v>
      </c>
      <c r="EI186" s="5"/>
      <c r="EJ186" s="5"/>
      <c r="EK186" s="5"/>
      <c r="EL186" s="5">
        <f t="shared" ca="1" si="884"/>
        <v>420878</v>
      </c>
      <c r="EM186" s="5">
        <f t="shared" ca="1" si="884"/>
        <v>7.21957</v>
      </c>
      <c r="EN186" s="5">
        <f t="shared" ca="1" si="884"/>
        <v>77040.7</v>
      </c>
      <c r="EO186" s="5">
        <f t="shared" ca="1" si="884"/>
        <v>21995.4</v>
      </c>
      <c r="EP186" s="5">
        <f t="shared" ca="1" si="884"/>
        <v>0</v>
      </c>
      <c r="EQ186" s="5">
        <f t="shared" ca="1" si="884"/>
        <v>1511.08</v>
      </c>
      <c r="ER186" s="5">
        <f t="shared" ca="1" si="884"/>
        <v>0</v>
      </c>
      <c r="ES186" s="5">
        <f t="shared" ca="1" si="884"/>
        <v>90621.7</v>
      </c>
      <c r="ET186" s="5">
        <f t="shared" ca="1" si="884"/>
        <v>229701</v>
      </c>
      <c r="EU186" s="5">
        <f t="shared" ca="1" si="884"/>
        <v>0</v>
      </c>
      <c r="EV186" s="5">
        <f t="shared" ca="1" si="884"/>
        <v>0</v>
      </c>
      <c r="EW186" s="5">
        <f t="shared" ca="1" si="884"/>
        <v>0</v>
      </c>
      <c r="EX186" s="5"/>
      <c r="EY186" s="5">
        <f t="shared" ca="1" si="885"/>
        <v>1718.65</v>
      </c>
      <c r="EZ186" s="5">
        <f t="shared" ca="1" si="885"/>
        <v>1109.5999999999999</v>
      </c>
      <c r="FA186" s="5">
        <f t="shared" ca="1" si="885"/>
        <v>0</v>
      </c>
      <c r="FB186" s="5">
        <f t="shared" ca="1" si="885"/>
        <v>0</v>
      </c>
      <c r="FC186" s="5">
        <f t="shared" ca="1" si="885"/>
        <v>0</v>
      </c>
      <c r="FD186" s="5">
        <f t="shared" ca="1" si="885"/>
        <v>0</v>
      </c>
      <c r="FE186" s="5">
        <f t="shared" ca="1" si="885"/>
        <v>609.04200000000003</v>
      </c>
      <c r="FF186" s="5">
        <f t="shared" ca="1" si="885"/>
        <v>0</v>
      </c>
      <c r="FG186" s="5">
        <f t="shared" ca="1" si="885"/>
        <v>0</v>
      </c>
      <c r="FH186" s="5">
        <f t="shared" ca="1" si="885"/>
        <v>0</v>
      </c>
      <c r="FI186" s="5">
        <f t="shared" ca="1" si="885"/>
        <v>0</v>
      </c>
      <c r="FJ186" s="5">
        <f t="shared" ca="1" si="885"/>
        <v>0</v>
      </c>
      <c r="FK186" s="5"/>
      <c r="FL186" s="5">
        <f t="shared" ca="1" si="890"/>
        <v>110.51600000000001</v>
      </c>
      <c r="FM186" s="5">
        <f t="shared" ca="1" si="890"/>
        <v>3.4269599999999998</v>
      </c>
      <c r="FN186" s="5">
        <f t="shared" ca="1" si="890"/>
        <v>52.351399999999998</v>
      </c>
      <c r="FO186" s="5">
        <f t="shared" ca="1" si="890"/>
        <v>10.5649</v>
      </c>
      <c r="FP186" s="5">
        <f t="shared" ca="1" si="890"/>
        <v>0</v>
      </c>
      <c r="FQ186" s="5">
        <f t="shared" ca="1" si="890"/>
        <v>0.47687000000000002</v>
      </c>
      <c r="FR186" s="5">
        <f t="shared" ca="1" si="890"/>
        <v>1.6341699999999999</v>
      </c>
      <c r="FS186" s="5">
        <f t="shared" ca="1" si="890"/>
        <v>42.061300000000003</v>
      </c>
      <c r="FT186" s="5"/>
      <c r="FU186" s="20">
        <f t="shared" ca="1" si="823"/>
        <v>29.982597384192527</v>
      </c>
      <c r="FV186" s="20">
        <f t="shared" ca="1" si="824"/>
        <v>2.0695354493908007</v>
      </c>
      <c r="FW186" s="20">
        <f t="shared" ca="1" si="825"/>
        <v>4.9016157366142181</v>
      </c>
      <c r="FX186" s="20">
        <f t="shared" ca="1" si="826"/>
        <v>1.3994291169878308</v>
      </c>
      <c r="FY186" s="20">
        <f t="shared" ca="1" si="827"/>
        <v>0</v>
      </c>
      <c r="FZ186" s="20">
        <f t="shared" ca="1" si="828"/>
        <v>9.6140527114668126E-2</v>
      </c>
      <c r="GA186" s="20">
        <f t="shared" ca="1" si="829"/>
        <v>1.1356833582582169</v>
      </c>
      <c r="GB186" s="20">
        <f t="shared" ca="1" si="830"/>
        <v>5.7656894446537059</v>
      </c>
      <c r="GC186" s="20">
        <f t="shared" ca="1" si="831"/>
        <v>14.61443154483309</v>
      </c>
      <c r="GD186" s="20">
        <f t="shared" ca="1" si="832"/>
        <v>0</v>
      </c>
      <c r="GE186" s="20">
        <f t="shared" ca="1" si="833"/>
        <v>0</v>
      </c>
      <c r="GF186" s="5"/>
      <c r="GG186" s="5"/>
      <c r="GH186" s="5"/>
      <c r="GI186" s="5">
        <f t="shared" ca="1" si="891"/>
        <v>429445</v>
      </c>
      <c r="GJ186" s="5">
        <f t="shared" ca="1" si="891"/>
        <v>8.5923099999999994</v>
      </c>
      <c r="GK186" s="5">
        <f t="shared" ca="1" si="891"/>
        <v>73284.7</v>
      </c>
      <c r="GL186" s="5">
        <f t="shared" ca="1" si="891"/>
        <v>34655.800000000003</v>
      </c>
      <c r="GM186" s="5">
        <f t="shared" ca="1" si="891"/>
        <v>0</v>
      </c>
      <c r="GN186" s="5">
        <f t="shared" ca="1" si="891"/>
        <v>1172.99</v>
      </c>
      <c r="GO186" s="5">
        <f t="shared" ca="1" si="891"/>
        <v>0</v>
      </c>
      <c r="GP186" s="5">
        <f t="shared" ca="1" si="891"/>
        <v>90621.7</v>
      </c>
      <c r="GQ186" s="5">
        <f t="shared" ca="1" si="891"/>
        <v>229701</v>
      </c>
      <c r="GR186" s="5">
        <f t="shared" ca="1" si="891"/>
        <v>0</v>
      </c>
      <c r="GS186" s="5">
        <f t="shared" ca="1" si="891"/>
        <v>0</v>
      </c>
      <c r="GT186" s="5">
        <f t="shared" ca="1" si="891"/>
        <v>0</v>
      </c>
      <c r="GU186" s="5"/>
      <c r="GV186" s="5">
        <f t="shared" ca="1" si="892"/>
        <v>2156.84</v>
      </c>
      <c r="GW186" s="5">
        <f t="shared" ca="1" si="892"/>
        <v>1516.42</v>
      </c>
      <c r="GX186" s="5">
        <f t="shared" ca="1" si="892"/>
        <v>0</v>
      </c>
      <c r="GY186" s="5">
        <f t="shared" ca="1" si="892"/>
        <v>0</v>
      </c>
      <c r="GZ186" s="5">
        <f t="shared" ca="1" si="892"/>
        <v>0</v>
      </c>
      <c r="HA186" s="5">
        <f t="shared" ca="1" si="892"/>
        <v>0</v>
      </c>
      <c r="HB186" s="5">
        <f t="shared" ca="1" si="892"/>
        <v>640.42499999999995</v>
      </c>
      <c r="HC186" s="5">
        <f t="shared" ca="1" si="892"/>
        <v>0</v>
      </c>
      <c r="HD186" s="5">
        <f t="shared" ca="1" si="892"/>
        <v>0</v>
      </c>
      <c r="HE186" s="5">
        <f t="shared" ca="1" si="892"/>
        <v>0</v>
      </c>
      <c r="HF186" s="5">
        <f t="shared" ca="1" si="892"/>
        <v>0</v>
      </c>
      <c r="HG186" s="5">
        <f t="shared" ca="1" si="892"/>
        <v>0</v>
      </c>
      <c r="HH186" s="5"/>
      <c r="HI186" s="5">
        <f t="shared" ca="1" si="895"/>
        <v>114.158</v>
      </c>
      <c r="HJ186" s="5">
        <f t="shared" ca="1" si="895"/>
        <v>4.6738400000000002</v>
      </c>
      <c r="HK186" s="5">
        <f t="shared" ca="1" si="895"/>
        <v>49.044199999999996</v>
      </c>
      <c r="HL186" s="5">
        <f t="shared" ca="1" si="895"/>
        <v>16.288900000000002</v>
      </c>
      <c r="HM186" s="5">
        <f t="shared" ca="1" si="895"/>
        <v>0</v>
      </c>
      <c r="HN186" s="5">
        <f t="shared" ca="1" si="895"/>
        <v>0.37108099999999999</v>
      </c>
      <c r="HO186" s="5">
        <f t="shared" ca="1" si="895"/>
        <v>1.71828</v>
      </c>
      <c r="HP186" s="5">
        <f t="shared" ca="1" si="895"/>
        <v>42.061300000000003</v>
      </c>
      <c r="HQ186" s="5"/>
      <c r="HR186" s="20">
        <f t="shared" ca="1" si="861"/>
        <v>31.344756637415664</v>
      </c>
      <c r="HS186" s="20">
        <f t="shared" ca="1" si="862"/>
        <v>2.828221873015861</v>
      </c>
      <c r="HT186" s="20">
        <f t="shared" ca="1" si="863"/>
        <v>4.6626450534983714</v>
      </c>
      <c r="HU186" s="20">
        <f t="shared" ca="1" si="864"/>
        <v>2.2049308306512665</v>
      </c>
      <c r="HV186" s="20">
        <f t="shared" ca="1" si="865"/>
        <v>0</v>
      </c>
      <c r="HW186" s="20">
        <f t="shared" ca="1" si="866"/>
        <v>7.4629984448364467E-2</v>
      </c>
      <c r="HX186" s="20">
        <f t="shared" ca="1" si="867"/>
        <v>1.1942033795904361</v>
      </c>
      <c r="HY186" s="20">
        <f t="shared" ca="1" si="868"/>
        <v>5.7656894446537059</v>
      </c>
      <c r="HZ186" s="20">
        <f t="shared" ca="1" si="869"/>
        <v>14.61443154483309</v>
      </c>
      <c r="IA186" s="20">
        <f t="shared" ca="1" si="870"/>
        <v>0</v>
      </c>
      <c r="IB186" s="20">
        <f t="shared" ca="1" si="871"/>
        <v>0</v>
      </c>
      <c r="IC186" s="5"/>
      <c r="ID186" s="5"/>
      <c r="IE186" s="5"/>
      <c r="IF186" s="5">
        <f t="shared" ca="1" si="886"/>
        <v>429445</v>
      </c>
      <c r="IG186" s="5">
        <f t="shared" ca="1" si="886"/>
        <v>8.5923099999999994</v>
      </c>
      <c r="IH186" s="5">
        <f t="shared" ca="1" si="886"/>
        <v>73284.7</v>
      </c>
      <c r="II186" s="5">
        <f t="shared" ca="1" si="886"/>
        <v>34655.800000000003</v>
      </c>
      <c r="IJ186" s="5">
        <f t="shared" ca="1" si="886"/>
        <v>0</v>
      </c>
      <c r="IK186" s="5">
        <f t="shared" ca="1" si="886"/>
        <v>1172.99</v>
      </c>
      <c r="IL186" s="5">
        <f t="shared" ca="1" si="886"/>
        <v>0</v>
      </c>
      <c r="IM186" s="5">
        <f t="shared" ca="1" si="886"/>
        <v>90621.7</v>
      </c>
      <c r="IN186" s="5">
        <f t="shared" ca="1" si="886"/>
        <v>229701</v>
      </c>
      <c r="IO186" s="5">
        <f t="shared" ca="1" si="886"/>
        <v>0</v>
      </c>
      <c r="IP186" s="5">
        <f t="shared" ca="1" si="886"/>
        <v>0</v>
      </c>
      <c r="IQ186" s="5">
        <f t="shared" ca="1" si="886"/>
        <v>0</v>
      </c>
      <c r="IR186" s="5"/>
      <c r="IS186" s="5">
        <f t="shared" ca="1" si="887"/>
        <v>2156.84</v>
      </c>
      <c r="IT186" s="5">
        <f t="shared" ca="1" si="887"/>
        <v>1516.42</v>
      </c>
      <c r="IU186" s="5">
        <f t="shared" ca="1" si="887"/>
        <v>0</v>
      </c>
      <c r="IV186" s="5">
        <f t="shared" ca="1" si="887"/>
        <v>0</v>
      </c>
      <c r="IW186" s="5">
        <f t="shared" ca="1" si="887"/>
        <v>0</v>
      </c>
      <c r="IX186" s="5">
        <f t="shared" ca="1" si="887"/>
        <v>0</v>
      </c>
      <c r="IY186" s="5">
        <f t="shared" ca="1" si="887"/>
        <v>640.42499999999995</v>
      </c>
      <c r="IZ186" s="5">
        <f t="shared" ca="1" si="887"/>
        <v>0</v>
      </c>
      <c r="JA186" s="5">
        <f t="shared" ca="1" si="887"/>
        <v>0</v>
      </c>
      <c r="JB186" s="5">
        <f t="shared" ca="1" si="887"/>
        <v>0</v>
      </c>
      <c r="JC186" s="5">
        <f t="shared" ca="1" si="887"/>
        <v>0</v>
      </c>
      <c r="JD186" s="5">
        <f t="shared" ca="1" si="887"/>
        <v>0</v>
      </c>
      <c r="JE186" s="5"/>
      <c r="JF186" s="5">
        <f t="shared" ca="1" si="893"/>
        <v>114.158</v>
      </c>
      <c r="JG186" s="5">
        <f t="shared" ca="1" si="893"/>
        <v>4.6738400000000002</v>
      </c>
      <c r="JH186" s="5">
        <f t="shared" ca="1" si="893"/>
        <v>49.044199999999996</v>
      </c>
      <c r="JI186" s="5">
        <f t="shared" ca="1" si="893"/>
        <v>16.288900000000002</v>
      </c>
      <c r="JJ186" s="5">
        <f t="shared" ca="1" si="893"/>
        <v>0</v>
      </c>
      <c r="JK186" s="5">
        <f t="shared" ca="1" si="893"/>
        <v>0.37108099999999999</v>
      </c>
      <c r="JL186" s="5">
        <f t="shared" ca="1" si="893"/>
        <v>1.71828</v>
      </c>
      <c r="JM186" s="5">
        <f t="shared" ca="1" si="893"/>
        <v>42.061300000000003</v>
      </c>
      <c r="JN186" s="5"/>
      <c r="JO186" s="20">
        <f t="shared" ca="1" si="834"/>
        <v>31.344756637415664</v>
      </c>
      <c r="JP186" s="20">
        <f t="shared" ca="1" si="835"/>
        <v>2.828221873015861</v>
      </c>
      <c r="JQ186" s="20">
        <f t="shared" ca="1" si="836"/>
        <v>4.6626450534983714</v>
      </c>
      <c r="JR186" s="20">
        <f t="shared" ca="1" si="837"/>
        <v>2.2049308306512665</v>
      </c>
      <c r="JS186" s="20">
        <f t="shared" ca="1" si="838"/>
        <v>0</v>
      </c>
      <c r="JT186" s="20">
        <f t="shared" ca="1" si="839"/>
        <v>7.4629984448364467E-2</v>
      </c>
      <c r="JU186" s="20">
        <f t="shared" ca="1" si="840"/>
        <v>1.1942033795904361</v>
      </c>
      <c r="JV186" s="20">
        <f t="shared" ca="1" si="841"/>
        <v>5.7656894446537059</v>
      </c>
      <c r="JW186" s="20">
        <f t="shared" ca="1" si="842"/>
        <v>14.61443154483309</v>
      </c>
      <c r="JX186" s="20">
        <f t="shared" ca="1" si="843"/>
        <v>0</v>
      </c>
      <c r="JY186" s="20">
        <f t="shared" ca="1" si="844"/>
        <v>0</v>
      </c>
    </row>
    <row r="187" spans="1:285" ht="15" customHeight="1" x14ac:dyDescent="0.25">
      <c r="A187" s="5">
        <f>IF('Old Results'!E167='New Results'!E167,'New Results'!E167,"0")</f>
        <v>53627.8</v>
      </c>
      <c r="B187" s="5">
        <f t="shared" si="750"/>
        <v>300</v>
      </c>
      <c r="C187" s="28">
        <f t="shared" si="748"/>
        <v>166</v>
      </c>
      <c r="D187" s="43">
        <f>'Old Results'!C167</f>
        <v>312316</v>
      </c>
      <c r="E187" s="43">
        <f>'New Results'!C167</f>
        <v>312316</v>
      </c>
      <c r="F187" s="5">
        <f t="shared" ca="1" si="751"/>
        <v>0</v>
      </c>
      <c r="G187" s="5">
        <f t="shared" ca="1" si="752"/>
        <v>0</v>
      </c>
      <c r="H187" s="5">
        <f t="shared" ca="1" si="753"/>
        <v>0</v>
      </c>
      <c r="I187" s="5">
        <f t="shared" ca="1" si="754"/>
        <v>0</v>
      </c>
      <c r="J187" s="5">
        <f t="shared" ca="1" si="755"/>
        <v>0</v>
      </c>
      <c r="K187" s="5">
        <f t="shared" ca="1" si="756"/>
        <v>0</v>
      </c>
      <c r="L187" s="5">
        <f t="shared" ca="1" si="757"/>
        <v>0</v>
      </c>
      <c r="M187" s="5">
        <f t="shared" ca="1" si="758"/>
        <v>0</v>
      </c>
      <c r="N187" s="5">
        <f t="shared" ca="1" si="759"/>
        <v>0</v>
      </c>
      <c r="O187" s="5">
        <f t="shared" ca="1" si="760"/>
        <v>0</v>
      </c>
      <c r="P187" s="5">
        <f t="shared" ca="1" si="761"/>
        <v>0</v>
      </c>
      <c r="Q187" s="5">
        <f t="shared" ca="1" si="761"/>
        <v>0</v>
      </c>
      <c r="R187" s="5">
        <f t="shared" ca="1" si="762"/>
        <v>0</v>
      </c>
      <c r="S187" s="5">
        <f t="shared" ca="1" si="763"/>
        <v>0</v>
      </c>
      <c r="T187" s="5">
        <f t="shared" ca="1" si="764"/>
        <v>0</v>
      </c>
      <c r="U187" s="5">
        <f t="shared" ca="1" si="765"/>
        <v>0</v>
      </c>
      <c r="V187" s="5">
        <f t="shared" ca="1" si="766"/>
        <v>0</v>
      </c>
      <c r="W187" s="5">
        <f t="shared" ca="1" si="767"/>
        <v>0</v>
      </c>
      <c r="X187" s="5">
        <f t="shared" ca="1" si="768"/>
        <v>0</v>
      </c>
      <c r="Y187" s="5">
        <f t="shared" ca="1" si="769"/>
        <v>0</v>
      </c>
      <c r="Z187" s="5">
        <f t="shared" ca="1" si="770"/>
        <v>0</v>
      </c>
      <c r="AA187" s="5">
        <f t="shared" ca="1" si="771"/>
        <v>0</v>
      </c>
      <c r="AB187" s="5">
        <f t="shared" ca="1" si="772"/>
        <v>0</v>
      </c>
      <c r="AC187" s="5">
        <f t="shared" ca="1" si="772"/>
        <v>0</v>
      </c>
      <c r="AD187" s="38">
        <f t="shared" ca="1" si="773"/>
        <v>0</v>
      </c>
      <c r="AE187" s="38">
        <f t="shared" ca="1" si="774"/>
        <v>0</v>
      </c>
      <c r="AF187" s="38">
        <f t="shared" ca="1" si="775"/>
        <v>0</v>
      </c>
      <c r="AG187" s="38">
        <f t="shared" ca="1" si="776"/>
        <v>0</v>
      </c>
      <c r="AH187" s="38">
        <f t="shared" ca="1" si="777"/>
        <v>0</v>
      </c>
      <c r="AI187" s="38">
        <f t="shared" ca="1" si="778"/>
        <v>0</v>
      </c>
      <c r="AJ187" s="38">
        <f t="shared" ca="1" si="779"/>
        <v>0</v>
      </c>
      <c r="AK187" s="38">
        <f t="shared" ca="1" si="780"/>
        <v>0</v>
      </c>
      <c r="AL187" s="34">
        <f t="shared" ca="1" si="781"/>
        <v>36.965062448953709</v>
      </c>
      <c r="AM187" s="34">
        <f t="shared" ca="1" si="782"/>
        <v>36.965062448953709</v>
      </c>
      <c r="AN187" s="25">
        <f t="shared" ca="1" si="783"/>
        <v>0</v>
      </c>
      <c r="AO187" s="35">
        <f t="shared" ca="1" si="784"/>
        <v>112.538</v>
      </c>
      <c r="AP187" s="35">
        <f t="shared" ca="1" si="785"/>
        <v>112.538</v>
      </c>
      <c r="AQ187" s="47">
        <f t="shared" ca="1" si="786"/>
        <v>0</v>
      </c>
      <c r="AR187" s="35">
        <f t="shared" ca="1" si="896"/>
        <v>7.9</v>
      </c>
      <c r="AS187" s="35">
        <f t="shared" ca="1" si="897"/>
        <v>7.9</v>
      </c>
      <c r="AT187" s="49">
        <f t="shared" ca="1" si="787"/>
        <v>0</v>
      </c>
      <c r="AU187" s="5"/>
      <c r="AV187" s="5">
        <f t="shared" ca="1" si="845"/>
        <v>0</v>
      </c>
      <c r="AW187" s="5">
        <f t="shared" ca="1" si="846"/>
        <v>0</v>
      </c>
      <c r="AX187" s="5">
        <f t="shared" ca="1" si="847"/>
        <v>0</v>
      </c>
      <c r="AY187" s="5">
        <f t="shared" ca="1" si="848"/>
        <v>0</v>
      </c>
      <c r="AZ187" s="5">
        <f t="shared" ca="1" si="849"/>
        <v>0</v>
      </c>
      <c r="BA187" s="5">
        <f t="shared" ca="1" si="850"/>
        <v>0</v>
      </c>
      <c r="BB187" s="5">
        <f t="shared" ca="1" si="851"/>
        <v>0</v>
      </c>
      <c r="BC187" s="5">
        <f t="shared" ca="1" si="852"/>
        <v>0</v>
      </c>
      <c r="BD187" s="5">
        <f t="shared" ca="1" si="853"/>
        <v>0</v>
      </c>
      <c r="BE187" s="5">
        <f t="shared" ca="1" si="854"/>
        <v>0</v>
      </c>
      <c r="BF187" s="5">
        <f t="shared" ca="1" si="855"/>
        <v>0</v>
      </c>
      <c r="BG187" s="5">
        <f t="shared" ca="1" si="856"/>
        <v>0</v>
      </c>
      <c r="BH187" s="5">
        <f t="shared" ca="1" si="788"/>
        <v>0</v>
      </c>
      <c r="BI187" s="5">
        <f t="shared" ca="1" si="789"/>
        <v>0</v>
      </c>
      <c r="BJ187" s="5">
        <f t="shared" ca="1" si="790"/>
        <v>0</v>
      </c>
      <c r="BK187" s="5">
        <f t="shared" ca="1" si="791"/>
        <v>0</v>
      </c>
      <c r="BL187" s="5">
        <f t="shared" ca="1" si="792"/>
        <v>0</v>
      </c>
      <c r="BM187" s="5">
        <f t="shared" ca="1" si="793"/>
        <v>0</v>
      </c>
      <c r="BN187" s="5">
        <f t="shared" ca="1" si="794"/>
        <v>0</v>
      </c>
      <c r="BO187" s="5">
        <f t="shared" ca="1" si="795"/>
        <v>0</v>
      </c>
      <c r="BP187" s="5">
        <f t="shared" ca="1" si="796"/>
        <v>0</v>
      </c>
      <c r="BQ187" s="5">
        <f t="shared" ca="1" si="797"/>
        <v>0</v>
      </c>
      <c r="BR187" s="5">
        <f t="shared" ca="1" si="798"/>
        <v>0</v>
      </c>
      <c r="BS187" s="5">
        <f t="shared" ca="1" si="798"/>
        <v>0</v>
      </c>
      <c r="BT187" s="38">
        <f t="shared" ca="1" si="799"/>
        <v>0</v>
      </c>
      <c r="BU187" s="38">
        <f t="shared" ca="1" si="800"/>
        <v>0</v>
      </c>
      <c r="BV187" s="38">
        <f t="shared" ca="1" si="801"/>
        <v>0</v>
      </c>
      <c r="BW187" s="38">
        <f t="shared" ca="1" si="802"/>
        <v>0</v>
      </c>
      <c r="BX187" s="38">
        <f t="shared" ca="1" si="803"/>
        <v>0</v>
      </c>
      <c r="BY187" s="38">
        <f t="shared" ca="1" si="804"/>
        <v>0</v>
      </c>
      <c r="BZ187" s="38">
        <f t="shared" ca="1" si="805"/>
        <v>0</v>
      </c>
      <c r="CA187" s="20">
        <f t="shared" ca="1" si="806"/>
        <v>0</v>
      </c>
      <c r="CB187" s="34">
        <f t="shared" ca="1" si="857"/>
        <v>39.191955068080354</v>
      </c>
      <c r="CC187" s="34">
        <f t="shared" ca="1" si="858"/>
        <v>39.191955068080354</v>
      </c>
      <c r="CD187" s="25">
        <f t="shared" ca="1" si="807"/>
        <v>0</v>
      </c>
      <c r="CE187" s="35">
        <f t="shared" ca="1" si="808"/>
        <v>120.458</v>
      </c>
      <c r="CF187" s="35">
        <f t="shared" ca="1" si="809"/>
        <v>120.458</v>
      </c>
      <c r="CG187" s="47">
        <f t="shared" ca="1" si="810"/>
        <v>0</v>
      </c>
      <c r="CJ187" s="5">
        <f t="shared" ca="1" si="874"/>
        <v>89</v>
      </c>
      <c r="CK187" s="5">
        <f t="shared" ca="1" si="875"/>
        <v>77</v>
      </c>
      <c r="CL187" s="66">
        <f t="shared" ca="1" si="811"/>
        <v>0.1348314606741573</v>
      </c>
      <c r="CO187" s="5">
        <f t="shared" ca="1" si="888"/>
        <v>391898</v>
      </c>
      <c r="CP187" s="5">
        <f t="shared" ca="1" si="888"/>
        <v>37.363500000000002</v>
      </c>
      <c r="CQ187" s="5">
        <f t="shared" ca="1" si="888"/>
        <v>42709.9</v>
      </c>
      <c r="CR187" s="5">
        <f t="shared" ca="1" si="888"/>
        <v>25227.3</v>
      </c>
      <c r="CS187" s="5">
        <f t="shared" ca="1" si="888"/>
        <v>0</v>
      </c>
      <c r="CT187" s="5">
        <f t="shared" ca="1" si="888"/>
        <v>3599.89</v>
      </c>
      <c r="CU187" s="5">
        <f t="shared" ca="1" si="888"/>
        <v>0</v>
      </c>
      <c r="CV187" s="5">
        <f t="shared" ca="1" si="888"/>
        <v>90621.7</v>
      </c>
      <c r="CW187" s="5">
        <f t="shared" ca="1" si="888"/>
        <v>229701</v>
      </c>
      <c r="CX187" s="5">
        <f t="shared" ca="1" si="888"/>
        <v>0</v>
      </c>
      <c r="CY187" s="5">
        <f t="shared" ca="1" si="888"/>
        <v>0</v>
      </c>
      <c r="CZ187" s="5">
        <f t="shared" ca="1" si="888"/>
        <v>0</v>
      </c>
      <c r="DA187" s="5"/>
      <c r="DB187" s="5">
        <f t="shared" ca="1" si="889"/>
        <v>6451.99</v>
      </c>
      <c r="DC187" s="5">
        <f t="shared" ca="1" si="889"/>
        <v>5742.51</v>
      </c>
      <c r="DD187" s="5">
        <f t="shared" ca="1" si="889"/>
        <v>0</v>
      </c>
      <c r="DE187" s="5">
        <f t="shared" ca="1" si="889"/>
        <v>0</v>
      </c>
      <c r="DF187" s="5">
        <f t="shared" ca="1" si="889"/>
        <v>0</v>
      </c>
      <c r="DG187" s="5">
        <f t="shared" ca="1" si="889"/>
        <v>0</v>
      </c>
      <c r="DH187" s="5">
        <f t="shared" ca="1" si="889"/>
        <v>709.48299999999995</v>
      </c>
      <c r="DI187" s="5">
        <f t="shared" ca="1" si="889"/>
        <v>0</v>
      </c>
      <c r="DJ187" s="5">
        <f t="shared" ca="1" si="889"/>
        <v>0</v>
      </c>
      <c r="DK187" s="5">
        <f t="shared" ca="1" si="889"/>
        <v>0</v>
      </c>
      <c r="DL187" s="5">
        <f t="shared" ca="1" si="889"/>
        <v>0</v>
      </c>
      <c r="DM187" s="5">
        <f t="shared" ca="1" si="889"/>
        <v>0</v>
      </c>
      <c r="DN187" s="5"/>
      <c r="DO187" s="5">
        <f t="shared" ca="1" si="894"/>
        <v>112.538</v>
      </c>
      <c r="DP187" s="5">
        <f t="shared" ca="1" si="894"/>
        <v>17.319400000000002</v>
      </c>
      <c r="DQ187" s="5">
        <f t="shared" ca="1" si="894"/>
        <v>37.840000000000003</v>
      </c>
      <c r="DR187" s="5">
        <f t="shared" ca="1" si="894"/>
        <v>12.738300000000001</v>
      </c>
      <c r="DS187" s="5">
        <f t="shared" ca="1" si="894"/>
        <v>0</v>
      </c>
      <c r="DT187" s="5">
        <f t="shared" ca="1" si="894"/>
        <v>1.1295999999999999</v>
      </c>
      <c r="DU187" s="5">
        <f t="shared" ca="1" si="894"/>
        <v>1.90906</v>
      </c>
      <c r="DV187" s="5">
        <f t="shared" ca="1" si="894"/>
        <v>41.601199999999999</v>
      </c>
      <c r="DW187" s="5"/>
      <c r="DX187" s="20">
        <f t="shared" ca="1" si="812"/>
        <v>36.965062448953709</v>
      </c>
      <c r="DY187" s="20">
        <f t="shared" ca="1" si="813"/>
        <v>10.710461444661163</v>
      </c>
      <c r="DZ187" s="20">
        <f t="shared" ca="1" si="814"/>
        <v>2.7173626141665328</v>
      </c>
      <c r="EA187" s="20">
        <f t="shared" ca="1" si="815"/>
        <v>1.6050546097359948</v>
      </c>
      <c r="EB187" s="20">
        <f t="shared" ca="1" si="816"/>
        <v>0</v>
      </c>
      <c r="EC187" s="20">
        <f t="shared" ca="1" si="817"/>
        <v>0.22903838456919731</v>
      </c>
      <c r="ED187" s="20">
        <f t="shared" ca="1" si="818"/>
        <v>1.322976142970623</v>
      </c>
      <c r="EE187" s="20">
        <f t="shared" ca="1" si="819"/>
        <v>5.7656894446537059</v>
      </c>
      <c r="EF187" s="20">
        <f t="shared" ca="1" si="820"/>
        <v>14.61443154483309</v>
      </c>
      <c r="EG187" s="20">
        <f t="shared" ca="1" si="821"/>
        <v>0</v>
      </c>
      <c r="EH187" s="20">
        <f t="shared" ca="1" si="822"/>
        <v>0</v>
      </c>
      <c r="EI187" s="5"/>
      <c r="EJ187" s="5"/>
      <c r="EK187" s="5"/>
      <c r="EL187" s="5">
        <f t="shared" ca="1" si="884"/>
        <v>391898</v>
      </c>
      <c r="EM187" s="5">
        <f t="shared" ca="1" si="884"/>
        <v>37.363500000000002</v>
      </c>
      <c r="EN187" s="5">
        <f t="shared" ca="1" si="884"/>
        <v>42709.9</v>
      </c>
      <c r="EO187" s="5">
        <f t="shared" ca="1" si="884"/>
        <v>25227.3</v>
      </c>
      <c r="EP187" s="5">
        <f t="shared" ca="1" si="884"/>
        <v>0</v>
      </c>
      <c r="EQ187" s="5">
        <f t="shared" ca="1" si="884"/>
        <v>3599.89</v>
      </c>
      <c r="ER187" s="5">
        <f t="shared" ca="1" si="884"/>
        <v>0</v>
      </c>
      <c r="ES187" s="5">
        <f t="shared" ca="1" si="884"/>
        <v>90621.7</v>
      </c>
      <c r="ET187" s="5">
        <f t="shared" ca="1" si="884"/>
        <v>229701</v>
      </c>
      <c r="EU187" s="5">
        <f t="shared" ca="1" si="884"/>
        <v>0</v>
      </c>
      <c r="EV187" s="5">
        <f t="shared" ca="1" si="884"/>
        <v>0</v>
      </c>
      <c r="EW187" s="5">
        <f t="shared" ca="1" si="884"/>
        <v>0</v>
      </c>
      <c r="EX187" s="5"/>
      <c r="EY187" s="5">
        <f t="shared" ca="1" si="885"/>
        <v>6451.99</v>
      </c>
      <c r="EZ187" s="5">
        <f t="shared" ca="1" si="885"/>
        <v>5742.51</v>
      </c>
      <c r="FA187" s="5">
        <f t="shared" ca="1" si="885"/>
        <v>0</v>
      </c>
      <c r="FB187" s="5">
        <f t="shared" ca="1" si="885"/>
        <v>0</v>
      </c>
      <c r="FC187" s="5">
        <f t="shared" ca="1" si="885"/>
        <v>0</v>
      </c>
      <c r="FD187" s="5">
        <f t="shared" ca="1" si="885"/>
        <v>0</v>
      </c>
      <c r="FE187" s="5">
        <f t="shared" ca="1" si="885"/>
        <v>709.48299999999995</v>
      </c>
      <c r="FF187" s="5">
        <f t="shared" ca="1" si="885"/>
        <v>0</v>
      </c>
      <c r="FG187" s="5">
        <f t="shared" ca="1" si="885"/>
        <v>0</v>
      </c>
      <c r="FH187" s="5">
        <f t="shared" ca="1" si="885"/>
        <v>0</v>
      </c>
      <c r="FI187" s="5">
        <f t="shared" ca="1" si="885"/>
        <v>0</v>
      </c>
      <c r="FJ187" s="5">
        <f t="shared" ca="1" si="885"/>
        <v>0</v>
      </c>
      <c r="FK187" s="5"/>
      <c r="FL187" s="5">
        <f t="shared" ca="1" si="890"/>
        <v>112.538</v>
      </c>
      <c r="FM187" s="5">
        <f t="shared" ca="1" si="890"/>
        <v>17.319400000000002</v>
      </c>
      <c r="FN187" s="5">
        <f t="shared" ca="1" si="890"/>
        <v>37.840000000000003</v>
      </c>
      <c r="FO187" s="5">
        <f t="shared" ca="1" si="890"/>
        <v>12.738300000000001</v>
      </c>
      <c r="FP187" s="5">
        <f t="shared" ca="1" si="890"/>
        <v>0</v>
      </c>
      <c r="FQ187" s="5">
        <f t="shared" ca="1" si="890"/>
        <v>1.1295999999999999</v>
      </c>
      <c r="FR187" s="5">
        <f t="shared" ca="1" si="890"/>
        <v>1.90906</v>
      </c>
      <c r="FS187" s="5">
        <f t="shared" ca="1" si="890"/>
        <v>41.601199999999999</v>
      </c>
      <c r="FT187" s="5"/>
      <c r="FU187" s="20">
        <f t="shared" ca="1" si="823"/>
        <v>36.965062448953709</v>
      </c>
      <c r="FV187" s="20">
        <f t="shared" ca="1" si="824"/>
        <v>10.710461444661163</v>
      </c>
      <c r="FW187" s="20">
        <f t="shared" ca="1" si="825"/>
        <v>2.7173626141665328</v>
      </c>
      <c r="FX187" s="20">
        <f t="shared" ca="1" si="826"/>
        <v>1.6050546097359948</v>
      </c>
      <c r="FY187" s="20">
        <f t="shared" ca="1" si="827"/>
        <v>0</v>
      </c>
      <c r="FZ187" s="20">
        <f t="shared" ca="1" si="828"/>
        <v>0.22903838456919731</v>
      </c>
      <c r="GA187" s="20">
        <f t="shared" ca="1" si="829"/>
        <v>1.322976142970623</v>
      </c>
      <c r="GB187" s="20">
        <f t="shared" ca="1" si="830"/>
        <v>5.7656894446537059</v>
      </c>
      <c r="GC187" s="20">
        <f t="shared" ca="1" si="831"/>
        <v>14.61443154483309</v>
      </c>
      <c r="GD187" s="20">
        <f t="shared" ca="1" si="832"/>
        <v>0</v>
      </c>
      <c r="GE187" s="20">
        <f t="shared" ca="1" si="833"/>
        <v>0</v>
      </c>
      <c r="GF187" s="5"/>
      <c r="GG187" s="5"/>
      <c r="GH187" s="5"/>
      <c r="GI187" s="5">
        <f t="shared" ca="1" si="891"/>
        <v>404644</v>
      </c>
      <c r="GJ187" s="5">
        <f t="shared" ca="1" si="891"/>
        <v>39.479300000000002</v>
      </c>
      <c r="GK187" s="5">
        <f t="shared" ca="1" si="891"/>
        <v>41621.599999999999</v>
      </c>
      <c r="GL187" s="5">
        <f t="shared" ca="1" si="891"/>
        <v>39862.9</v>
      </c>
      <c r="GM187" s="5">
        <f t="shared" ca="1" si="891"/>
        <v>0</v>
      </c>
      <c r="GN187" s="5">
        <f t="shared" ca="1" si="891"/>
        <v>2797.21</v>
      </c>
      <c r="GO187" s="5">
        <f t="shared" ca="1" si="891"/>
        <v>0</v>
      </c>
      <c r="GP187" s="5">
        <f t="shared" ca="1" si="891"/>
        <v>90621.7</v>
      </c>
      <c r="GQ187" s="5">
        <f t="shared" ca="1" si="891"/>
        <v>229701</v>
      </c>
      <c r="GR187" s="5">
        <f t="shared" ca="1" si="891"/>
        <v>0</v>
      </c>
      <c r="GS187" s="5">
        <f t="shared" ca="1" si="891"/>
        <v>0</v>
      </c>
      <c r="GT187" s="5">
        <f t="shared" ca="1" si="891"/>
        <v>0</v>
      </c>
      <c r="GU187" s="5"/>
      <c r="GV187" s="5">
        <f t="shared" ca="1" si="892"/>
        <v>7211.33</v>
      </c>
      <c r="GW187" s="5">
        <f t="shared" ca="1" si="892"/>
        <v>6470.47</v>
      </c>
      <c r="GX187" s="5">
        <f t="shared" ca="1" si="892"/>
        <v>0</v>
      </c>
      <c r="GY187" s="5">
        <f t="shared" ca="1" si="892"/>
        <v>0</v>
      </c>
      <c r="GZ187" s="5">
        <f t="shared" ca="1" si="892"/>
        <v>0</v>
      </c>
      <c r="HA187" s="5">
        <f t="shared" ca="1" si="892"/>
        <v>0</v>
      </c>
      <c r="HB187" s="5">
        <f t="shared" ca="1" si="892"/>
        <v>740.86400000000003</v>
      </c>
      <c r="HC187" s="5">
        <f t="shared" ca="1" si="892"/>
        <v>0</v>
      </c>
      <c r="HD187" s="5">
        <f t="shared" ca="1" si="892"/>
        <v>0</v>
      </c>
      <c r="HE187" s="5">
        <f t="shared" ca="1" si="892"/>
        <v>0</v>
      </c>
      <c r="HF187" s="5">
        <f t="shared" ca="1" si="892"/>
        <v>0</v>
      </c>
      <c r="HG187" s="5">
        <f t="shared" ca="1" si="892"/>
        <v>0</v>
      </c>
      <c r="HH187" s="5"/>
      <c r="HI187" s="5">
        <f t="shared" ca="1" si="895"/>
        <v>120.458</v>
      </c>
      <c r="HJ187" s="5">
        <f t="shared" ca="1" si="895"/>
        <v>19.456099999999999</v>
      </c>
      <c r="HK187" s="5">
        <f t="shared" ca="1" si="895"/>
        <v>36.939</v>
      </c>
      <c r="HL187" s="5">
        <f t="shared" ca="1" si="895"/>
        <v>19.5915</v>
      </c>
      <c r="HM187" s="5">
        <f t="shared" ca="1" si="895"/>
        <v>0</v>
      </c>
      <c r="HN187" s="5">
        <f t="shared" ca="1" si="895"/>
        <v>0.87723700000000004</v>
      </c>
      <c r="HO187" s="5">
        <f t="shared" ca="1" si="895"/>
        <v>1.99318</v>
      </c>
      <c r="HP187" s="5">
        <f t="shared" ca="1" si="895"/>
        <v>41.601199999999999</v>
      </c>
      <c r="HQ187" s="5"/>
      <c r="HR187" s="20">
        <f t="shared" ca="1" si="861"/>
        <v>39.191955068080354</v>
      </c>
      <c r="HS187" s="20">
        <f t="shared" ca="1" si="862"/>
        <v>12.068026347745013</v>
      </c>
      <c r="HT187" s="20">
        <f t="shared" ca="1" si="863"/>
        <v>2.6481209223574336</v>
      </c>
      <c r="HU187" s="20">
        <f t="shared" ca="1" si="864"/>
        <v>2.536225890303164</v>
      </c>
      <c r="HV187" s="20">
        <f t="shared" ca="1" si="865"/>
        <v>0</v>
      </c>
      <c r="HW187" s="20">
        <f t="shared" ca="1" si="866"/>
        <v>0.17796889896658075</v>
      </c>
      <c r="HX187" s="20">
        <f t="shared" ca="1" si="867"/>
        <v>1.3814924348938424</v>
      </c>
      <c r="HY187" s="20">
        <f t="shared" ca="1" si="868"/>
        <v>5.7656894446537059</v>
      </c>
      <c r="HZ187" s="20">
        <f t="shared" ca="1" si="869"/>
        <v>14.61443154483309</v>
      </c>
      <c r="IA187" s="20">
        <f t="shared" ca="1" si="870"/>
        <v>0</v>
      </c>
      <c r="IB187" s="20">
        <f t="shared" ca="1" si="871"/>
        <v>0</v>
      </c>
      <c r="IC187" s="5"/>
      <c r="ID187" s="5"/>
      <c r="IE187" s="5"/>
      <c r="IF187" s="5">
        <f t="shared" ca="1" si="886"/>
        <v>404644</v>
      </c>
      <c r="IG187" s="5">
        <f t="shared" ca="1" si="886"/>
        <v>39.479300000000002</v>
      </c>
      <c r="IH187" s="5">
        <f t="shared" ca="1" si="886"/>
        <v>41621.599999999999</v>
      </c>
      <c r="II187" s="5">
        <f t="shared" ca="1" si="886"/>
        <v>39862.9</v>
      </c>
      <c r="IJ187" s="5">
        <f t="shared" ca="1" si="886"/>
        <v>0</v>
      </c>
      <c r="IK187" s="5">
        <f t="shared" ca="1" si="886"/>
        <v>2797.21</v>
      </c>
      <c r="IL187" s="5">
        <f t="shared" ca="1" si="886"/>
        <v>0</v>
      </c>
      <c r="IM187" s="5">
        <f t="shared" ca="1" si="886"/>
        <v>90621.7</v>
      </c>
      <c r="IN187" s="5">
        <f t="shared" ca="1" si="886"/>
        <v>229701</v>
      </c>
      <c r="IO187" s="5">
        <f t="shared" ca="1" si="886"/>
        <v>0</v>
      </c>
      <c r="IP187" s="5">
        <f t="shared" ca="1" si="886"/>
        <v>0</v>
      </c>
      <c r="IQ187" s="5">
        <f t="shared" ca="1" si="886"/>
        <v>0</v>
      </c>
      <c r="IR187" s="5"/>
      <c r="IS187" s="5">
        <f t="shared" ca="1" si="887"/>
        <v>7211.33</v>
      </c>
      <c r="IT187" s="5">
        <f t="shared" ca="1" si="887"/>
        <v>6470.47</v>
      </c>
      <c r="IU187" s="5">
        <f t="shared" ca="1" si="887"/>
        <v>0</v>
      </c>
      <c r="IV187" s="5">
        <f t="shared" ca="1" si="887"/>
        <v>0</v>
      </c>
      <c r="IW187" s="5">
        <f t="shared" ca="1" si="887"/>
        <v>0</v>
      </c>
      <c r="IX187" s="5">
        <f t="shared" ca="1" si="887"/>
        <v>0</v>
      </c>
      <c r="IY187" s="5">
        <f t="shared" ca="1" si="887"/>
        <v>740.86400000000003</v>
      </c>
      <c r="IZ187" s="5">
        <f t="shared" ca="1" si="887"/>
        <v>0</v>
      </c>
      <c r="JA187" s="5">
        <f t="shared" ca="1" si="887"/>
        <v>0</v>
      </c>
      <c r="JB187" s="5">
        <f t="shared" ca="1" si="887"/>
        <v>0</v>
      </c>
      <c r="JC187" s="5">
        <f t="shared" ca="1" si="887"/>
        <v>0</v>
      </c>
      <c r="JD187" s="5">
        <f t="shared" ca="1" si="887"/>
        <v>0</v>
      </c>
      <c r="JE187" s="5"/>
      <c r="JF187" s="5">
        <f t="shared" ca="1" si="893"/>
        <v>120.458</v>
      </c>
      <c r="JG187" s="5">
        <f t="shared" ca="1" si="893"/>
        <v>19.456099999999999</v>
      </c>
      <c r="JH187" s="5">
        <f t="shared" ca="1" si="893"/>
        <v>36.939</v>
      </c>
      <c r="JI187" s="5">
        <f t="shared" ca="1" si="893"/>
        <v>19.5915</v>
      </c>
      <c r="JJ187" s="5">
        <f t="shared" ca="1" si="893"/>
        <v>0</v>
      </c>
      <c r="JK187" s="5">
        <f t="shared" ca="1" si="893"/>
        <v>0.87723700000000004</v>
      </c>
      <c r="JL187" s="5">
        <f t="shared" ca="1" si="893"/>
        <v>1.99318</v>
      </c>
      <c r="JM187" s="5">
        <f t="shared" ca="1" si="893"/>
        <v>41.601199999999999</v>
      </c>
      <c r="JN187" s="5"/>
      <c r="JO187" s="20">
        <f t="shared" ca="1" si="834"/>
        <v>39.191955068080354</v>
      </c>
      <c r="JP187" s="20">
        <f t="shared" ca="1" si="835"/>
        <v>12.068026347745013</v>
      </c>
      <c r="JQ187" s="20">
        <f t="shared" ca="1" si="836"/>
        <v>2.6481209223574336</v>
      </c>
      <c r="JR187" s="20">
        <f t="shared" ca="1" si="837"/>
        <v>2.536225890303164</v>
      </c>
      <c r="JS187" s="20">
        <f t="shared" ca="1" si="838"/>
        <v>0</v>
      </c>
      <c r="JT187" s="20">
        <f t="shared" ca="1" si="839"/>
        <v>0.17796889896658075</v>
      </c>
      <c r="JU187" s="20">
        <f t="shared" ca="1" si="840"/>
        <v>1.3814924348938424</v>
      </c>
      <c r="JV187" s="20">
        <f t="shared" ca="1" si="841"/>
        <v>5.7656894446537059</v>
      </c>
      <c r="JW187" s="20">
        <f t="shared" ca="1" si="842"/>
        <v>14.61443154483309</v>
      </c>
      <c r="JX187" s="20">
        <f t="shared" ca="1" si="843"/>
        <v>0</v>
      </c>
      <c r="JY187" s="20">
        <f t="shared" ca="1" si="844"/>
        <v>0</v>
      </c>
    </row>
    <row r="188" spans="1:285" ht="15" customHeight="1" x14ac:dyDescent="0.25">
      <c r="A188" s="5">
        <f>IF('Old Results'!E168='New Results'!E168,'New Results'!E168,"0")</f>
        <v>53627.8</v>
      </c>
      <c r="B188" s="5">
        <f t="shared" si="750"/>
        <v>300</v>
      </c>
      <c r="C188" s="28">
        <f t="shared" si="748"/>
        <v>167</v>
      </c>
      <c r="D188" s="43">
        <f>'Old Results'!C168</f>
        <v>312406</v>
      </c>
      <c r="E188" s="43">
        <f>'New Results'!C168</f>
        <v>312406</v>
      </c>
      <c r="F188" s="5">
        <f t="shared" ca="1" si="751"/>
        <v>0</v>
      </c>
      <c r="G188" s="5">
        <f t="shared" ca="1" si="752"/>
        <v>0</v>
      </c>
      <c r="H188" s="5">
        <f t="shared" ca="1" si="753"/>
        <v>0</v>
      </c>
      <c r="I188" s="5">
        <f t="shared" ca="1" si="754"/>
        <v>0</v>
      </c>
      <c r="J188" s="5">
        <f t="shared" ca="1" si="755"/>
        <v>0</v>
      </c>
      <c r="K188" s="5">
        <f t="shared" ca="1" si="756"/>
        <v>0</v>
      </c>
      <c r="L188" s="5">
        <f t="shared" ca="1" si="757"/>
        <v>0</v>
      </c>
      <c r="M188" s="5">
        <f t="shared" ca="1" si="758"/>
        <v>0</v>
      </c>
      <c r="N188" s="5">
        <f t="shared" ca="1" si="759"/>
        <v>0</v>
      </c>
      <c r="O188" s="5">
        <f t="shared" ca="1" si="760"/>
        <v>0</v>
      </c>
      <c r="P188" s="5">
        <f t="shared" ca="1" si="761"/>
        <v>0</v>
      </c>
      <c r="Q188" s="5">
        <f t="shared" ca="1" si="761"/>
        <v>0</v>
      </c>
      <c r="R188" s="5">
        <f t="shared" ca="1" si="762"/>
        <v>0</v>
      </c>
      <c r="S188" s="5">
        <f t="shared" ca="1" si="763"/>
        <v>0</v>
      </c>
      <c r="T188" s="5">
        <f t="shared" ca="1" si="764"/>
        <v>0</v>
      </c>
      <c r="U188" s="5">
        <f t="shared" ca="1" si="765"/>
        <v>0</v>
      </c>
      <c r="V188" s="5">
        <f t="shared" ca="1" si="766"/>
        <v>0</v>
      </c>
      <c r="W188" s="5">
        <f t="shared" ca="1" si="767"/>
        <v>0</v>
      </c>
      <c r="X188" s="5">
        <f t="shared" ca="1" si="768"/>
        <v>0</v>
      </c>
      <c r="Y188" s="5">
        <f t="shared" ca="1" si="769"/>
        <v>0</v>
      </c>
      <c r="Z188" s="5">
        <f t="shared" ca="1" si="770"/>
        <v>0</v>
      </c>
      <c r="AA188" s="5">
        <f t="shared" ca="1" si="771"/>
        <v>0</v>
      </c>
      <c r="AB188" s="5">
        <f t="shared" ca="1" si="772"/>
        <v>0</v>
      </c>
      <c r="AC188" s="5">
        <f t="shared" ca="1" si="772"/>
        <v>0</v>
      </c>
      <c r="AD188" s="38">
        <f t="shared" ca="1" si="773"/>
        <v>0</v>
      </c>
      <c r="AE188" s="38">
        <f t="shared" ca="1" si="774"/>
        <v>0</v>
      </c>
      <c r="AF188" s="38">
        <f t="shared" ca="1" si="775"/>
        <v>0</v>
      </c>
      <c r="AG188" s="38">
        <f t="shared" ca="1" si="776"/>
        <v>0</v>
      </c>
      <c r="AH188" s="38">
        <f t="shared" ca="1" si="777"/>
        <v>0</v>
      </c>
      <c r="AI188" s="38">
        <f t="shared" ca="1" si="778"/>
        <v>0</v>
      </c>
      <c r="AJ188" s="38">
        <f t="shared" ca="1" si="779"/>
        <v>0</v>
      </c>
      <c r="AK188" s="38">
        <f t="shared" ca="1" si="780"/>
        <v>0</v>
      </c>
      <c r="AL188" s="34">
        <f t="shared" ca="1" si="781"/>
        <v>30.235795016763692</v>
      </c>
      <c r="AM188" s="34">
        <f t="shared" ca="1" si="782"/>
        <v>30.235795016763692</v>
      </c>
      <c r="AN188" s="25">
        <f t="shared" ca="1" si="783"/>
        <v>0</v>
      </c>
      <c r="AO188" s="35">
        <f t="shared" ca="1" si="784"/>
        <v>112.096</v>
      </c>
      <c r="AP188" s="35">
        <f t="shared" ca="1" si="785"/>
        <v>112.096</v>
      </c>
      <c r="AQ188" s="47">
        <f t="shared" ca="1" si="786"/>
        <v>0</v>
      </c>
      <c r="AR188" s="35">
        <f t="shared" ca="1" si="896"/>
        <v>6.8</v>
      </c>
      <c r="AS188" s="35">
        <f t="shared" ca="1" si="897"/>
        <v>6.8</v>
      </c>
      <c r="AT188" s="49">
        <f t="shared" ca="1" si="787"/>
        <v>0</v>
      </c>
      <c r="AU188" s="5"/>
      <c r="AV188" s="5">
        <f t="shared" ca="1" si="845"/>
        <v>0</v>
      </c>
      <c r="AW188" s="5">
        <f t="shared" ca="1" si="846"/>
        <v>0</v>
      </c>
      <c r="AX188" s="5">
        <f t="shared" ca="1" si="847"/>
        <v>0</v>
      </c>
      <c r="AY188" s="5">
        <f t="shared" ca="1" si="848"/>
        <v>0</v>
      </c>
      <c r="AZ188" s="5">
        <f t="shared" ca="1" si="849"/>
        <v>0</v>
      </c>
      <c r="BA188" s="5">
        <f t="shared" ca="1" si="850"/>
        <v>0</v>
      </c>
      <c r="BB188" s="5">
        <f t="shared" ca="1" si="851"/>
        <v>0</v>
      </c>
      <c r="BC188" s="5">
        <f t="shared" ca="1" si="852"/>
        <v>0</v>
      </c>
      <c r="BD188" s="5">
        <f t="shared" ca="1" si="853"/>
        <v>0</v>
      </c>
      <c r="BE188" s="5">
        <f t="shared" ca="1" si="854"/>
        <v>0</v>
      </c>
      <c r="BF188" s="5">
        <f t="shared" ca="1" si="855"/>
        <v>0</v>
      </c>
      <c r="BG188" s="5">
        <f t="shared" ca="1" si="856"/>
        <v>0</v>
      </c>
      <c r="BH188" s="5">
        <f t="shared" ca="1" si="788"/>
        <v>0</v>
      </c>
      <c r="BI188" s="5">
        <f t="shared" ca="1" si="789"/>
        <v>0</v>
      </c>
      <c r="BJ188" s="5">
        <f t="shared" ca="1" si="790"/>
        <v>0</v>
      </c>
      <c r="BK188" s="5">
        <f t="shared" ca="1" si="791"/>
        <v>0</v>
      </c>
      <c r="BL188" s="5">
        <f t="shared" ca="1" si="792"/>
        <v>0</v>
      </c>
      <c r="BM188" s="5">
        <f t="shared" ca="1" si="793"/>
        <v>0</v>
      </c>
      <c r="BN188" s="5">
        <f t="shared" ca="1" si="794"/>
        <v>0</v>
      </c>
      <c r="BO188" s="5">
        <f t="shared" ca="1" si="795"/>
        <v>0</v>
      </c>
      <c r="BP188" s="5">
        <f t="shared" ca="1" si="796"/>
        <v>0</v>
      </c>
      <c r="BQ188" s="5">
        <f t="shared" ca="1" si="797"/>
        <v>0</v>
      </c>
      <c r="BR188" s="5">
        <f t="shared" ca="1" si="798"/>
        <v>0</v>
      </c>
      <c r="BS188" s="5">
        <f t="shared" ca="1" si="798"/>
        <v>0</v>
      </c>
      <c r="BT188" s="38">
        <f t="shared" ca="1" si="799"/>
        <v>0</v>
      </c>
      <c r="BU188" s="38">
        <f t="shared" ca="1" si="800"/>
        <v>0</v>
      </c>
      <c r="BV188" s="38">
        <f t="shared" ca="1" si="801"/>
        <v>0</v>
      </c>
      <c r="BW188" s="38">
        <f t="shared" ca="1" si="802"/>
        <v>0</v>
      </c>
      <c r="BX188" s="38">
        <f t="shared" ca="1" si="803"/>
        <v>0</v>
      </c>
      <c r="BY188" s="38">
        <f t="shared" ca="1" si="804"/>
        <v>0</v>
      </c>
      <c r="BZ188" s="38">
        <f t="shared" ca="1" si="805"/>
        <v>0</v>
      </c>
      <c r="CA188" s="20">
        <f t="shared" ca="1" si="806"/>
        <v>0</v>
      </c>
      <c r="CB188" s="34">
        <f t="shared" ca="1" si="857"/>
        <v>31.986927451806711</v>
      </c>
      <c r="CC188" s="34">
        <f t="shared" ca="1" si="858"/>
        <v>31.986927451806711</v>
      </c>
      <c r="CD188" s="25">
        <f t="shared" ca="1" si="807"/>
        <v>0</v>
      </c>
      <c r="CE188" s="35">
        <f t="shared" ca="1" si="808"/>
        <v>118.914</v>
      </c>
      <c r="CF188" s="35">
        <f t="shared" ca="1" si="809"/>
        <v>118.914</v>
      </c>
      <c r="CG188" s="47">
        <f t="shared" ca="1" si="810"/>
        <v>0</v>
      </c>
      <c r="CJ188" s="5">
        <f t="shared" ca="1" si="874"/>
        <v>73</v>
      </c>
      <c r="CK188" s="5">
        <f t="shared" ca="1" si="875"/>
        <v>66</v>
      </c>
      <c r="CL188" s="66">
        <f t="shared" ca="1" si="811"/>
        <v>9.589041095890416E-2</v>
      </c>
      <c r="CO188" s="5">
        <f t="shared" ca="1" si="888"/>
        <v>422964</v>
      </c>
      <c r="CP188" s="5">
        <f t="shared" ca="1" si="888"/>
        <v>7.64</v>
      </c>
      <c r="CQ188" s="5">
        <f t="shared" ca="1" si="888"/>
        <v>78658.899999999994</v>
      </c>
      <c r="CR188" s="5">
        <f t="shared" ca="1" si="888"/>
        <v>22435.9</v>
      </c>
      <c r="CS188" s="5">
        <f t="shared" ca="1" si="888"/>
        <v>0</v>
      </c>
      <c r="CT188" s="5">
        <f t="shared" ca="1" si="888"/>
        <v>1538.17</v>
      </c>
      <c r="CU188" s="5">
        <f t="shared" ca="1" si="888"/>
        <v>0</v>
      </c>
      <c r="CV188" s="5">
        <f t="shared" ca="1" si="888"/>
        <v>90621.7</v>
      </c>
      <c r="CW188" s="5">
        <f t="shared" ca="1" si="888"/>
        <v>229701</v>
      </c>
      <c r="CX188" s="5">
        <f t="shared" ca="1" si="888"/>
        <v>0</v>
      </c>
      <c r="CY188" s="5">
        <f t="shared" ca="1" si="888"/>
        <v>0</v>
      </c>
      <c r="CZ188" s="5">
        <f t="shared" ca="1" si="888"/>
        <v>0</v>
      </c>
      <c r="DA188" s="5"/>
      <c r="DB188" s="5">
        <f t="shared" ca="1" si="889"/>
        <v>1783.26</v>
      </c>
      <c r="DC188" s="5">
        <f t="shared" ca="1" si="889"/>
        <v>1174.22</v>
      </c>
      <c r="DD188" s="5">
        <f t="shared" ca="1" si="889"/>
        <v>0</v>
      </c>
      <c r="DE188" s="5">
        <f t="shared" ca="1" si="889"/>
        <v>0</v>
      </c>
      <c r="DF188" s="5">
        <f t="shared" ca="1" si="889"/>
        <v>0</v>
      </c>
      <c r="DG188" s="5">
        <f t="shared" ca="1" si="889"/>
        <v>0</v>
      </c>
      <c r="DH188" s="5">
        <f t="shared" ca="1" si="889"/>
        <v>609.04399999999998</v>
      </c>
      <c r="DI188" s="5">
        <f t="shared" ca="1" si="889"/>
        <v>0</v>
      </c>
      <c r="DJ188" s="5">
        <f t="shared" ca="1" si="889"/>
        <v>0</v>
      </c>
      <c r="DK188" s="5">
        <f t="shared" ca="1" si="889"/>
        <v>0</v>
      </c>
      <c r="DL188" s="5">
        <f t="shared" ca="1" si="889"/>
        <v>0</v>
      </c>
      <c r="DM188" s="5">
        <f t="shared" ca="1" si="889"/>
        <v>0</v>
      </c>
      <c r="DN188" s="5"/>
      <c r="DO188" s="5">
        <f t="shared" ca="1" si="894"/>
        <v>112.096</v>
      </c>
      <c r="DP188" s="5">
        <f t="shared" ca="1" si="894"/>
        <v>3.6246399999999999</v>
      </c>
      <c r="DQ188" s="5">
        <f t="shared" ca="1" si="894"/>
        <v>53.473300000000002</v>
      </c>
      <c r="DR188" s="5">
        <f t="shared" ca="1" si="894"/>
        <v>10.817399999999999</v>
      </c>
      <c r="DS188" s="5">
        <f t="shared" ca="1" si="894"/>
        <v>0</v>
      </c>
      <c r="DT188" s="5">
        <f t="shared" ca="1" si="894"/>
        <v>0.485456</v>
      </c>
      <c r="DU188" s="5">
        <f t="shared" ca="1" si="894"/>
        <v>1.6341699999999999</v>
      </c>
      <c r="DV188" s="5">
        <f t="shared" ca="1" si="894"/>
        <v>42.061300000000003</v>
      </c>
      <c r="DW188" s="5"/>
      <c r="DX188" s="20">
        <f t="shared" ca="1" si="812"/>
        <v>30.235795016763692</v>
      </c>
      <c r="DY188" s="20">
        <f t="shared" ca="1" si="813"/>
        <v>2.1900594035183243</v>
      </c>
      <c r="DZ188" s="20">
        <f t="shared" ca="1" si="814"/>
        <v>5.0045716363527859</v>
      </c>
      <c r="EA188" s="20">
        <f t="shared" ca="1" si="815"/>
        <v>1.4274553645683767</v>
      </c>
      <c r="EB188" s="20">
        <f t="shared" ca="1" si="816"/>
        <v>0</v>
      </c>
      <c r="EC188" s="20">
        <f t="shared" ca="1" si="817"/>
        <v>9.7864093623083542E-2</v>
      </c>
      <c r="ED188" s="20">
        <f t="shared" ca="1" si="818"/>
        <v>1.1356870876672174</v>
      </c>
      <c r="EE188" s="20">
        <f t="shared" ca="1" si="819"/>
        <v>5.7656894446537059</v>
      </c>
      <c r="EF188" s="20">
        <f t="shared" ca="1" si="820"/>
        <v>14.61443154483309</v>
      </c>
      <c r="EG188" s="20">
        <f t="shared" ca="1" si="821"/>
        <v>0</v>
      </c>
      <c r="EH188" s="20">
        <f t="shared" ca="1" si="822"/>
        <v>0</v>
      </c>
      <c r="EI188" s="5"/>
      <c r="EJ188" s="5"/>
      <c r="EK188" s="5"/>
      <c r="EL188" s="5">
        <f t="shared" ca="1" si="884"/>
        <v>422964</v>
      </c>
      <c r="EM188" s="5">
        <f t="shared" ca="1" si="884"/>
        <v>7.64</v>
      </c>
      <c r="EN188" s="5">
        <f t="shared" ca="1" si="884"/>
        <v>78658.899999999994</v>
      </c>
      <c r="EO188" s="5">
        <f t="shared" ca="1" si="884"/>
        <v>22435.9</v>
      </c>
      <c r="EP188" s="5">
        <f t="shared" ca="1" si="884"/>
        <v>0</v>
      </c>
      <c r="EQ188" s="5">
        <f t="shared" ca="1" si="884"/>
        <v>1538.17</v>
      </c>
      <c r="ER188" s="5">
        <f t="shared" ca="1" si="884"/>
        <v>0</v>
      </c>
      <c r="ES188" s="5">
        <f t="shared" ca="1" si="884"/>
        <v>90621.7</v>
      </c>
      <c r="ET188" s="5">
        <f t="shared" ca="1" si="884"/>
        <v>229701</v>
      </c>
      <c r="EU188" s="5">
        <f t="shared" ca="1" si="884"/>
        <v>0</v>
      </c>
      <c r="EV188" s="5">
        <f t="shared" ca="1" si="884"/>
        <v>0</v>
      </c>
      <c r="EW188" s="5">
        <f t="shared" ca="1" si="884"/>
        <v>0</v>
      </c>
      <c r="EX188" s="5"/>
      <c r="EY188" s="5">
        <f t="shared" ca="1" si="885"/>
        <v>1783.26</v>
      </c>
      <c r="EZ188" s="5">
        <f t="shared" ca="1" si="885"/>
        <v>1174.22</v>
      </c>
      <c r="FA188" s="5">
        <f t="shared" ca="1" si="885"/>
        <v>0</v>
      </c>
      <c r="FB188" s="5">
        <f t="shared" ca="1" si="885"/>
        <v>0</v>
      </c>
      <c r="FC188" s="5">
        <f t="shared" ca="1" si="885"/>
        <v>0</v>
      </c>
      <c r="FD188" s="5">
        <f t="shared" ca="1" si="885"/>
        <v>0</v>
      </c>
      <c r="FE188" s="5">
        <f t="shared" ca="1" si="885"/>
        <v>609.04399999999998</v>
      </c>
      <c r="FF188" s="5">
        <f t="shared" ca="1" si="885"/>
        <v>0</v>
      </c>
      <c r="FG188" s="5">
        <f t="shared" ca="1" si="885"/>
        <v>0</v>
      </c>
      <c r="FH188" s="5">
        <f t="shared" ca="1" si="885"/>
        <v>0</v>
      </c>
      <c r="FI188" s="5">
        <f t="shared" ca="1" si="885"/>
        <v>0</v>
      </c>
      <c r="FJ188" s="5">
        <f t="shared" ca="1" si="885"/>
        <v>0</v>
      </c>
      <c r="FK188" s="5"/>
      <c r="FL188" s="5">
        <f t="shared" ca="1" si="890"/>
        <v>112.096</v>
      </c>
      <c r="FM188" s="5">
        <f t="shared" ca="1" si="890"/>
        <v>3.6246399999999999</v>
      </c>
      <c r="FN188" s="5">
        <f t="shared" ca="1" si="890"/>
        <v>53.473300000000002</v>
      </c>
      <c r="FO188" s="5">
        <f t="shared" ca="1" si="890"/>
        <v>10.817399999999999</v>
      </c>
      <c r="FP188" s="5">
        <f t="shared" ca="1" si="890"/>
        <v>0</v>
      </c>
      <c r="FQ188" s="5">
        <f t="shared" ca="1" si="890"/>
        <v>0.485456</v>
      </c>
      <c r="FR188" s="5">
        <f t="shared" ca="1" si="890"/>
        <v>1.6341699999999999</v>
      </c>
      <c r="FS188" s="5">
        <f t="shared" ca="1" si="890"/>
        <v>42.061300000000003</v>
      </c>
      <c r="FT188" s="5"/>
      <c r="FU188" s="20">
        <f t="shared" ca="1" si="823"/>
        <v>30.235795016763692</v>
      </c>
      <c r="FV188" s="20">
        <f t="shared" ca="1" si="824"/>
        <v>2.1900594035183243</v>
      </c>
      <c r="FW188" s="20">
        <f t="shared" ca="1" si="825"/>
        <v>5.0045716363527859</v>
      </c>
      <c r="FX188" s="20">
        <f t="shared" ca="1" si="826"/>
        <v>1.4274553645683767</v>
      </c>
      <c r="FY188" s="20">
        <f t="shared" ca="1" si="827"/>
        <v>0</v>
      </c>
      <c r="FZ188" s="20">
        <f t="shared" ca="1" si="828"/>
        <v>9.7864093623083542E-2</v>
      </c>
      <c r="GA188" s="20">
        <f t="shared" ca="1" si="829"/>
        <v>1.1356870876672174</v>
      </c>
      <c r="GB188" s="20">
        <f t="shared" ca="1" si="830"/>
        <v>5.7656894446537059</v>
      </c>
      <c r="GC188" s="20">
        <f t="shared" ca="1" si="831"/>
        <v>14.61443154483309</v>
      </c>
      <c r="GD188" s="20">
        <f t="shared" ca="1" si="832"/>
        <v>0</v>
      </c>
      <c r="GE188" s="20">
        <f t="shared" ca="1" si="833"/>
        <v>0</v>
      </c>
      <c r="GF188" s="5"/>
      <c r="GG188" s="5"/>
      <c r="GH188" s="5"/>
      <c r="GI188" s="5">
        <f t="shared" ca="1" si="891"/>
        <v>436829</v>
      </c>
      <c r="GJ188" s="5">
        <f t="shared" ca="1" si="891"/>
        <v>9.1336099999999991</v>
      </c>
      <c r="GK188" s="5">
        <f t="shared" ca="1" si="891"/>
        <v>77690.2</v>
      </c>
      <c r="GL188" s="5">
        <f t="shared" ca="1" si="891"/>
        <v>37473.5</v>
      </c>
      <c r="GM188" s="5">
        <f t="shared" ca="1" si="891"/>
        <v>0</v>
      </c>
      <c r="GN188" s="5">
        <f t="shared" ca="1" si="891"/>
        <v>1333.33</v>
      </c>
      <c r="GO188" s="5">
        <f t="shared" ca="1" si="891"/>
        <v>0</v>
      </c>
      <c r="GP188" s="5">
        <f t="shared" ca="1" si="891"/>
        <v>90621.7</v>
      </c>
      <c r="GQ188" s="5">
        <f t="shared" ca="1" si="891"/>
        <v>229701</v>
      </c>
      <c r="GR188" s="5">
        <f t="shared" ca="1" si="891"/>
        <v>0</v>
      </c>
      <c r="GS188" s="5">
        <f t="shared" ca="1" si="891"/>
        <v>0</v>
      </c>
      <c r="GT188" s="5">
        <f t="shared" ca="1" si="891"/>
        <v>0</v>
      </c>
      <c r="GU188" s="5"/>
      <c r="GV188" s="5">
        <f t="shared" ca="1" si="892"/>
        <v>2249.2800000000002</v>
      </c>
      <c r="GW188" s="5">
        <f t="shared" ca="1" si="892"/>
        <v>1608.85</v>
      </c>
      <c r="GX188" s="5">
        <f t="shared" ca="1" si="892"/>
        <v>0</v>
      </c>
      <c r="GY188" s="5">
        <f t="shared" ca="1" si="892"/>
        <v>0</v>
      </c>
      <c r="GZ188" s="5">
        <f t="shared" ca="1" si="892"/>
        <v>0</v>
      </c>
      <c r="HA188" s="5">
        <f t="shared" ca="1" si="892"/>
        <v>0</v>
      </c>
      <c r="HB188" s="5">
        <f t="shared" ca="1" si="892"/>
        <v>640.42700000000002</v>
      </c>
      <c r="HC188" s="5">
        <f t="shared" ca="1" si="892"/>
        <v>0</v>
      </c>
      <c r="HD188" s="5">
        <f t="shared" ca="1" si="892"/>
        <v>0</v>
      </c>
      <c r="HE188" s="5">
        <f t="shared" ca="1" si="892"/>
        <v>0</v>
      </c>
      <c r="HF188" s="5">
        <f t="shared" ca="1" si="892"/>
        <v>0</v>
      </c>
      <c r="HG188" s="5">
        <f t="shared" ca="1" si="892"/>
        <v>0</v>
      </c>
      <c r="HH188" s="5"/>
      <c r="HI188" s="5">
        <f t="shared" ca="1" si="895"/>
        <v>118.914</v>
      </c>
      <c r="HJ188" s="5">
        <f t="shared" ca="1" si="895"/>
        <v>4.9398900000000001</v>
      </c>
      <c r="HK188" s="5">
        <f t="shared" ca="1" si="895"/>
        <v>51.763800000000003</v>
      </c>
      <c r="HL188" s="5">
        <f t="shared" ca="1" si="895"/>
        <v>18.008700000000001</v>
      </c>
      <c r="HM188" s="5">
        <f t="shared" ca="1" si="895"/>
        <v>0</v>
      </c>
      <c r="HN188" s="5">
        <f t="shared" ca="1" si="895"/>
        <v>0.42160999999999998</v>
      </c>
      <c r="HO188" s="5">
        <f t="shared" ca="1" si="895"/>
        <v>1.7182900000000001</v>
      </c>
      <c r="HP188" s="5">
        <f t="shared" ca="1" si="895"/>
        <v>42.061300000000003</v>
      </c>
      <c r="HQ188" s="5"/>
      <c r="HR188" s="20">
        <f t="shared" ca="1" si="861"/>
        <v>31.986927451806711</v>
      </c>
      <c r="HS188" s="20">
        <f t="shared" ca="1" si="862"/>
        <v>3.0006109494948516</v>
      </c>
      <c r="HT188" s="20">
        <f t="shared" ca="1" si="863"/>
        <v>4.9429393411626048</v>
      </c>
      <c r="HU188" s="20">
        <f t="shared" ca="1" si="864"/>
        <v>2.3842033795904363</v>
      </c>
      <c r="HV188" s="20">
        <f t="shared" ca="1" si="865"/>
        <v>0</v>
      </c>
      <c r="HW188" s="20">
        <f t="shared" ca="1" si="866"/>
        <v>8.483141132024806E-2</v>
      </c>
      <c r="HX188" s="20">
        <f t="shared" ca="1" si="867"/>
        <v>1.1942071089994368</v>
      </c>
      <c r="HY188" s="20">
        <f t="shared" ca="1" si="868"/>
        <v>5.7656894446537059</v>
      </c>
      <c r="HZ188" s="20">
        <f t="shared" ca="1" si="869"/>
        <v>14.61443154483309</v>
      </c>
      <c r="IA188" s="20">
        <f t="shared" ca="1" si="870"/>
        <v>0</v>
      </c>
      <c r="IB188" s="20">
        <f t="shared" ca="1" si="871"/>
        <v>0</v>
      </c>
      <c r="IC188" s="5"/>
      <c r="ID188" s="5"/>
      <c r="IE188" s="5"/>
      <c r="IF188" s="5">
        <f t="shared" ca="1" si="886"/>
        <v>436829</v>
      </c>
      <c r="IG188" s="5">
        <f t="shared" ca="1" si="886"/>
        <v>9.1336099999999991</v>
      </c>
      <c r="IH188" s="5">
        <f t="shared" ca="1" si="886"/>
        <v>77690.2</v>
      </c>
      <c r="II188" s="5">
        <f t="shared" ca="1" si="886"/>
        <v>37473.5</v>
      </c>
      <c r="IJ188" s="5">
        <f t="shared" ca="1" si="886"/>
        <v>0</v>
      </c>
      <c r="IK188" s="5">
        <f t="shared" ca="1" si="886"/>
        <v>1333.33</v>
      </c>
      <c r="IL188" s="5">
        <f t="shared" ca="1" si="886"/>
        <v>0</v>
      </c>
      <c r="IM188" s="5">
        <f t="shared" ca="1" si="886"/>
        <v>90621.7</v>
      </c>
      <c r="IN188" s="5">
        <f t="shared" ca="1" si="886"/>
        <v>229701</v>
      </c>
      <c r="IO188" s="5">
        <f t="shared" ca="1" si="886"/>
        <v>0</v>
      </c>
      <c r="IP188" s="5">
        <f t="shared" ca="1" si="886"/>
        <v>0</v>
      </c>
      <c r="IQ188" s="5">
        <f t="shared" ca="1" si="886"/>
        <v>0</v>
      </c>
      <c r="IR188" s="5"/>
      <c r="IS188" s="5">
        <f t="shared" ca="1" si="887"/>
        <v>2249.2800000000002</v>
      </c>
      <c r="IT188" s="5">
        <f t="shared" ca="1" si="887"/>
        <v>1608.85</v>
      </c>
      <c r="IU188" s="5">
        <f t="shared" ca="1" si="887"/>
        <v>0</v>
      </c>
      <c r="IV188" s="5">
        <f t="shared" ca="1" si="887"/>
        <v>0</v>
      </c>
      <c r="IW188" s="5">
        <f t="shared" ca="1" si="887"/>
        <v>0</v>
      </c>
      <c r="IX188" s="5">
        <f t="shared" ca="1" si="887"/>
        <v>0</v>
      </c>
      <c r="IY188" s="5">
        <f t="shared" ca="1" si="887"/>
        <v>640.42700000000002</v>
      </c>
      <c r="IZ188" s="5">
        <f t="shared" ca="1" si="887"/>
        <v>0</v>
      </c>
      <c r="JA188" s="5">
        <f t="shared" ca="1" si="887"/>
        <v>0</v>
      </c>
      <c r="JB188" s="5">
        <f t="shared" ca="1" si="887"/>
        <v>0</v>
      </c>
      <c r="JC188" s="5">
        <f t="shared" ca="1" si="887"/>
        <v>0</v>
      </c>
      <c r="JD188" s="5">
        <f t="shared" ca="1" si="887"/>
        <v>0</v>
      </c>
      <c r="JE188" s="5"/>
      <c r="JF188" s="5">
        <f t="shared" ca="1" si="893"/>
        <v>118.914</v>
      </c>
      <c r="JG188" s="5">
        <f t="shared" ca="1" si="893"/>
        <v>4.9398900000000001</v>
      </c>
      <c r="JH188" s="5">
        <f t="shared" ca="1" si="893"/>
        <v>51.763800000000003</v>
      </c>
      <c r="JI188" s="5">
        <f t="shared" ca="1" si="893"/>
        <v>18.008700000000001</v>
      </c>
      <c r="JJ188" s="5">
        <f t="shared" ca="1" si="893"/>
        <v>0</v>
      </c>
      <c r="JK188" s="5">
        <f t="shared" ca="1" si="893"/>
        <v>0.42160999999999998</v>
      </c>
      <c r="JL188" s="5">
        <f t="shared" ca="1" si="893"/>
        <v>1.7182900000000001</v>
      </c>
      <c r="JM188" s="5">
        <f t="shared" ca="1" si="893"/>
        <v>42.061300000000003</v>
      </c>
      <c r="JN188" s="5"/>
      <c r="JO188" s="20">
        <f t="shared" ca="1" si="834"/>
        <v>31.986927451806711</v>
      </c>
      <c r="JP188" s="20">
        <f t="shared" ca="1" si="835"/>
        <v>3.0006109494948516</v>
      </c>
      <c r="JQ188" s="20">
        <f t="shared" ca="1" si="836"/>
        <v>4.9429393411626048</v>
      </c>
      <c r="JR188" s="20">
        <f t="shared" ca="1" si="837"/>
        <v>2.3842033795904363</v>
      </c>
      <c r="JS188" s="20">
        <f t="shared" ca="1" si="838"/>
        <v>0</v>
      </c>
      <c r="JT188" s="20">
        <f t="shared" ca="1" si="839"/>
        <v>8.483141132024806E-2</v>
      </c>
      <c r="JU188" s="20">
        <f t="shared" ca="1" si="840"/>
        <v>1.1942071089994368</v>
      </c>
      <c r="JV188" s="20">
        <f t="shared" ca="1" si="841"/>
        <v>5.7656894446537059</v>
      </c>
      <c r="JW188" s="20">
        <f t="shared" ca="1" si="842"/>
        <v>14.61443154483309</v>
      </c>
      <c r="JX188" s="20">
        <f t="shared" ca="1" si="843"/>
        <v>0</v>
      </c>
      <c r="JY188" s="20">
        <f t="shared" ca="1" si="844"/>
        <v>0</v>
      </c>
    </row>
    <row r="189" spans="1:285" ht="15" customHeight="1" x14ac:dyDescent="0.25">
      <c r="A189" s="5">
        <f>IF('Old Results'!E169='New Results'!E169,'New Results'!E169,"0")</f>
        <v>53627.8</v>
      </c>
      <c r="B189" s="5">
        <f t="shared" si="750"/>
        <v>300</v>
      </c>
      <c r="C189" s="28">
        <f t="shared" si="748"/>
        <v>168</v>
      </c>
      <c r="D189" s="43">
        <f>'Old Results'!C169</f>
        <v>312616</v>
      </c>
      <c r="E189" s="43">
        <f>'New Results'!C169</f>
        <v>312616</v>
      </c>
      <c r="F189" s="5">
        <f t="shared" ca="1" si="751"/>
        <v>0</v>
      </c>
      <c r="G189" s="5">
        <f t="shared" ca="1" si="752"/>
        <v>0</v>
      </c>
      <c r="H189" s="5">
        <f t="shared" ca="1" si="753"/>
        <v>0</v>
      </c>
      <c r="I189" s="5">
        <f t="shared" ca="1" si="754"/>
        <v>0</v>
      </c>
      <c r="J189" s="5">
        <f t="shared" ca="1" si="755"/>
        <v>0</v>
      </c>
      <c r="K189" s="5">
        <f t="shared" ca="1" si="756"/>
        <v>0</v>
      </c>
      <c r="L189" s="5">
        <f t="shared" ca="1" si="757"/>
        <v>0</v>
      </c>
      <c r="M189" s="5">
        <f t="shared" ca="1" si="758"/>
        <v>0</v>
      </c>
      <c r="N189" s="5">
        <f t="shared" ca="1" si="759"/>
        <v>0</v>
      </c>
      <c r="O189" s="5">
        <f t="shared" ca="1" si="760"/>
        <v>0</v>
      </c>
      <c r="P189" s="5">
        <f t="shared" ca="1" si="761"/>
        <v>0</v>
      </c>
      <c r="Q189" s="5">
        <f t="shared" ca="1" si="761"/>
        <v>0</v>
      </c>
      <c r="R189" s="5">
        <f t="shared" ca="1" si="762"/>
        <v>0</v>
      </c>
      <c r="S189" s="5">
        <f t="shared" ca="1" si="763"/>
        <v>0</v>
      </c>
      <c r="T189" s="5">
        <f t="shared" ca="1" si="764"/>
        <v>0</v>
      </c>
      <c r="U189" s="5">
        <f t="shared" ca="1" si="765"/>
        <v>0</v>
      </c>
      <c r="V189" s="5">
        <f t="shared" ca="1" si="766"/>
        <v>0</v>
      </c>
      <c r="W189" s="5">
        <f t="shared" ca="1" si="767"/>
        <v>0</v>
      </c>
      <c r="X189" s="5">
        <f t="shared" ca="1" si="768"/>
        <v>0</v>
      </c>
      <c r="Y189" s="5">
        <f t="shared" ca="1" si="769"/>
        <v>0</v>
      </c>
      <c r="Z189" s="5">
        <f t="shared" ca="1" si="770"/>
        <v>0</v>
      </c>
      <c r="AA189" s="5">
        <f t="shared" ca="1" si="771"/>
        <v>0</v>
      </c>
      <c r="AB189" s="5">
        <f t="shared" ca="1" si="772"/>
        <v>0</v>
      </c>
      <c r="AC189" s="5">
        <f t="shared" ca="1" si="772"/>
        <v>0</v>
      </c>
      <c r="AD189" s="38">
        <f t="shared" ca="1" si="773"/>
        <v>0</v>
      </c>
      <c r="AE189" s="38">
        <f t="shared" ca="1" si="774"/>
        <v>0</v>
      </c>
      <c r="AF189" s="38">
        <f t="shared" ca="1" si="775"/>
        <v>0</v>
      </c>
      <c r="AG189" s="38">
        <f t="shared" ca="1" si="776"/>
        <v>0</v>
      </c>
      <c r="AH189" s="38">
        <f t="shared" ca="1" si="777"/>
        <v>0</v>
      </c>
      <c r="AI189" s="38">
        <f t="shared" ca="1" si="778"/>
        <v>0</v>
      </c>
      <c r="AJ189" s="38">
        <f t="shared" ca="1" si="779"/>
        <v>0</v>
      </c>
      <c r="AK189" s="38">
        <f t="shared" ca="1" si="780"/>
        <v>0</v>
      </c>
      <c r="AL189" s="34">
        <f t="shared" ca="1" si="781"/>
        <v>37.390868542062137</v>
      </c>
      <c r="AM189" s="34">
        <f t="shared" ca="1" si="782"/>
        <v>37.390868542062137</v>
      </c>
      <c r="AN189" s="25">
        <f t="shared" ca="1" si="783"/>
        <v>0</v>
      </c>
      <c r="AO189" s="35">
        <f t="shared" ca="1" si="784"/>
        <v>114.15900000000001</v>
      </c>
      <c r="AP189" s="35">
        <f t="shared" ca="1" si="785"/>
        <v>114.15900000000001</v>
      </c>
      <c r="AQ189" s="47">
        <f t="shared" ca="1" si="786"/>
        <v>0</v>
      </c>
      <c r="AR189" s="35">
        <f t="shared" ca="1" si="896"/>
        <v>6.4</v>
      </c>
      <c r="AS189" s="35">
        <f t="shared" ca="1" si="897"/>
        <v>6.4</v>
      </c>
      <c r="AT189" s="49">
        <f t="shared" ca="1" si="787"/>
        <v>0</v>
      </c>
      <c r="AU189" s="5"/>
      <c r="AV189" s="5">
        <f t="shared" ca="1" si="845"/>
        <v>0</v>
      </c>
      <c r="AW189" s="5">
        <f t="shared" ca="1" si="846"/>
        <v>0</v>
      </c>
      <c r="AX189" s="5">
        <f t="shared" ca="1" si="847"/>
        <v>0</v>
      </c>
      <c r="AY189" s="5">
        <f t="shared" ca="1" si="848"/>
        <v>0</v>
      </c>
      <c r="AZ189" s="5">
        <f t="shared" ca="1" si="849"/>
        <v>0</v>
      </c>
      <c r="BA189" s="5">
        <f t="shared" ca="1" si="850"/>
        <v>0</v>
      </c>
      <c r="BB189" s="5">
        <f t="shared" ca="1" si="851"/>
        <v>0</v>
      </c>
      <c r="BC189" s="5">
        <f t="shared" ca="1" si="852"/>
        <v>0</v>
      </c>
      <c r="BD189" s="5">
        <f t="shared" ca="1" si="853"/>
        <v>0</v>
      </c>
      <c r="BE189" s="5">
        <f t="shared" ca="1" si="854"/>
        <v>0</v>
      </c>
      <c r="BF189" s="5">
        <f t="shared" ca="1" si="855"/>
        <v>0</v>
      </c>
      <c r="BG189" s="5">
        <f t="shared" ca="1" si="856"/>
        <v>0</v>
      </c>
      <c r="BH189" s="5">
        <f t="shared" ca="1" si="788"/>
        <v>0</v>
      </c>
      <c r="BI189" s="5">
        <f t="shared" ca="1" si="789"/>
        <v>0</v>
      </c>
      <c r="BJ189" s="5">
        <f t="shared" ca="1" si="790"/>
        <v>0</v>
      </c>
      <c r="BK189" s="5">
        <f t="shared" ca="1" si="791"/>
        <v>0</v>
      </c>
      <c r="BL189" s="5">
        <f t="shared" ca="1" si="792"/>
        <v>0</v>
      </c>
      <c r="BM189" s="5">
        <f t="shared" ca="1" si="793"/>
        <v>0</v>
      </c>
      <c r="BN189" s="5">
        <f t="shared" ca="1" si="794"/>
        <v>0</v>
      </c>
      <c r="BO189" s="5">
        <f t="shared" ca="1" si="795"/>
        <v>0</v>
      </c>
      <c r="BP189" s="5">
        <f t="shared" ca="1" si="796"/>
        <v>0</v>
      </c>
      <c r="BQ189" s="5">
        <f t="shared" ca="1" si="797"/>
        <v>0</v>
      </c>
      <c r="BR189" s="5">
        <f t="shared" ca="1" si="798"/>
        <v>0</v>
      </c>
      <c r="BS189" s="5">
        <f t="shared" ca="1" si="798"/>
        <v>0</v>
      </c>
      <c r="BT189" s="38">
        <f t="shared" ca="1" si="799"/>
        <v>0</v>
      </c>
      <c r="BU189" s="38">
        <f t="shared" ca="1" si="800"/>
        <v>0</v>
      </c>
      <c r="BV189" s="38">
        <f t="shared" ca="1" si="801"/>
        <v>0</v>
      </c>
      <c r="BW189" s="38">
        <f t="shared" ca="1" si="802"/>
        <v>0</v>
      </c>
      <c r="BX189" s="38">
        <f t="shared" ca="1" si="803"/>
        <v>0</v>
      </c>
      <c r="BY189" s="38">
        <f t="shared" ca="1" si="804"/>
        <v>0</v>
      </c>
      <c r="BZ189" s="38">
        <f t="shared" ca="1" si="805"/>
        <v>0</v>
      </c>
      <c r="CA189" s="20">
        <f t="shared" ca="1" si="806"/>
        <v>0</v>
      </c>
      <c r="CB189" s="34">
        <f t="shared" ca="1" si="857"/>
        <v>39.22988233714603</v>
      </c>
      <c r="CC189" s="34">
        <f t="shared" ca="1" si="858"/>
        <v>39.22988233714603</v>
      </c>
      <c r="CD189" s="25">
        <f t="shared" ca="1" si="807"/>
        <v>0</v>
      </c>
      <c r="CE189" s="35">
        <f t="shared" ca="1" si="808"/>
        <v>120.559</v>
      </c>
      <c r="CF189" s="35">
        <f t="shared" ca="1" si="809"/>
        <v>120.559</v>
      </c>
      <c r="CG189" s="47">
        <f t="shared" ca="1" si="810"/>
        <v>0</v>
      </c>
      <c r="CJ189" s="5">
        <f t="shared" ca="1" si="874"/>
        <v>88</v>
      </c>
      <c r="CK189" s="5">
        <f t="shared" ca="1" si="875"/>
        <v>83</v>
      </c>
      <c r="CL189" s="66">
        <f t="shared" ca="1" si="811"/>
        <v>5.6818181818181768E-2</v>
      </c>
      <c r="CO189" s="5">
        <f t="shared" ca="1" si="888"/>
        <v>395585</v>
      </c>
      <c r="CP189" s="5">
        <f t="shared" ca="1" si="888"/>
        <v>38.030700000000003</v>
      </c>
      <c r="CQ189" s="5">
        <f t="shared" ca="1" si="888"/>
        <v>44742.400000000001</v>
      </c>
      <c r="CR189" s="5">
        <f t="shared" ca="1" si="888"/>
        <v>26116.6</v>
      </c>
      <c r="CS189" s="5">
        <f t="shared" ca="1" si="888"/>
        <v>0</v>
      </c>
      <c r="CT189" s="5">
        <f t="shared" ca="1" si="888"/>
        <v>4365.1000000000004</v>
      </c>
      <c r="CU189" s="5">
        <f t="shared" ca="1" si="888"/>
        <v>0</v>
      </c>
      <c r="CV189" s="5">
        <f t="shared" ca="1" si="888"/>
        <v>90621.6</v>
      </c>
      <c r="CW189" s="5">
        <f t="shared" ca="1" si="888"/>
        <v>229701</v>
      </c>
      <c r="CX189" s="5">
        <f t="shared" ca="1" si="888"/>
        <v>0</v>
      </c>
      <c r="CY189" s="5">
        <f t="shared" ca="1" si="888"/>
        <v>0</v>
      </c>
      <c r="CZ189" s="5">
        <f t="shared" ca="1" si="888"/>
        <v>0</v>
      </c>
      <c r="DA189" s="5"/>
      <c r="DB189" s="5">
        <f t="shared" ca="1" si="889"/>
        <v>6554.54</v>
      </c>
      <c r="DC189" s="5">
        <f t="shared" ca="1" si="889"/>
        <v>5845.05</v>
      </c>
      <c r="DD189" s="5">
        <f t="shared" ca="1" si="889"/>
        <v>0</v>
      </c>
      <c r="DE189" s="5">
        <f t="shared" ca="1" si="889"/>
        <v>0</v>
      </c>
      <c r="DF189" s="5">
        <f t="shared" ca="1" si="889"/>
        <v>0</v>
      </c>
      <c r="DG189" s="5">
        <f t="shared" ca="1" si="889"/>
        <v>0</v>
      </c>
      <c r="DH189" s="5">
        <f t="shared" ca="1" si="889"/>
        <v>709.48299999999995</v>
      </c>
      <c r="DI189" s="5">
        <f t="shared" ca="1" si="889"/>
        <v>0</v>
      </c>
      <c r="DJ189" s="5">
        <f t="shared" ca="1" si="889"/>
        <v>0</v>
      </c>
      <c r="DK189" s="5">
        <f t="shared" ca="1" si="889"/>
        <v>0</v>
      </c>
      <c r="DL189" s="5">
        <f t="shared" ca="1" si="889"/>
        <v>0</v>
      </c>
      <c r="DM189" s="5">
        <f t="shared" ca="1" si="889"/>
        <v>0</v>
      </c>
      <c r="DN189" s="5"/>
      <c r="DO189" s="5">
        <f t="shared" ca="1" si="894"/>
        <v>114.15900000000001</v>
      </c>
      <c r="DP189" s="5">
        <f t="shared" ca="1" si="894"/>
        <v>17.534099999999999</v>
      </c>
      <c r="DQ189" s="5">
        <f t="shared" ca="1" si="894"/>
        <v>39.244300000000003</v>
      </c>
      <c r="DR189" s="5">
        <f t="shared" ca="1" si="894"/>
        <v>12.4986</v>
      </c>
      <c r="DS189" s="5">
        <f t="shared" ca="1" si="894"/>
        <v>0</v>
      </c>
      <c r="DT189" s="5">
        <f t="shared" ca="1" si="894"/>
        <v>1.3713599999999999</v>
      </c>
      <c r="DU189" s="5">
        <f t="shared" ca="1" si="894"/>
        <v>1.90906</v>
      </c>
      <c r="DV189" s="5">
        <f t="shared" ca="1" si="894"/>
        <v>41.601100000000002</v>
      </c>
      <c r="DW189" s="5"/>
      <c r="DX189" s="20">
        <f t="shared" ca="1" si="812"/>
        <v>37.390868542062137</v>
      </c>
      <c r="DY189" s="20">
        <f t="shared" ca="1" si="813"/>
        <v>10.901710693864002</v>
      </c>
      <c r="DZ189" s="20">
        <f t="shared" ca="1" si="814"/>
        <v>2.8466778200858509</v>
      </c>
      <c r="EA189" s="20">
        <f t="shared" ca="1" si="815"/>
        <v>1.6616351817527473</v>
      </c>
      <c r="EB189" s="20">
        <f t="shared" ca="1" si="816"/>
        <v>0</v>
      </c>
      <c r="EC189" s="20">
        <f t="shared" ca="1" si="817"/>
        <v>0.27772388947523485</v>
      </c>
      <c r="ED189" s="20">
        <f t="shared" ca="1" si="818"/>
        <v>1.322976142970623</v>
      </c>
      <c r="EE189" s="20">
        <f t="shared" ca="1" si="819"/>
        <v>5.7656830822819503</v>
      </c>
      <c r="EF189" s="20">
        <f t="shared" ca="1" si="820"/>
        <v>14.61443154483309</v>
      </c>
      <c r="EG189" s="20">
        <f t="shared" ca="1" si="821"/>
        <v>0</v>
      </c>
      <c r="EH189" s="20">
        <f t="shared" ca="1" si="822"/>
        <v>0</v>
      </c>
      <c r="EI189" s="5"/>
      <c r="EJ189" s="5"/>
      <c r="EK189" s="5"/>
      <c r="EL189" s="5">
        <f t="shared" ca="1" si="884"/>
        <v>395585</v>
      </c>
      <c r="EM189" s="5">
        <f t="shared" ca="1" si="884"/>
        <v>38.030700000000003</v>
      </c>
      <c r="EN189" s="5">
        <f t="shared" ca="1" si="884"/>
        <v>44742.400000000001</v>
      </c>
      <c r="EO189" s="5">
        <f t="shared" ca="1" si="884"/>
        <v>26116.6</v>
      </c>
      <c r="EP189" s="5">
        <f t="shared" ca="1" si="884"/>
        <v>0</v>
      </c>
      <c r="EQ189" s="5">
        <f t="shared" ca="1" si="884"/>
        <v>4365.1000000000004</v>
      </c>
      <c r="ER189" s="5">
        <f t="shared" ca="1" si="884"/>
        <v>0</v>
      </c>
      <c r="ES189" s="5">
        <f t="shared" ca="1" si="884"/>
        <v>90621.6</v>
      </c>
      <c r="ET189" s="5">
        <f t="shared" ca="1" si="884"/>
        <v>229701</v>
      </c>
      <c r="EU189" s="5">
        <f t="shared" ca="1" si="884"/>
        <v>0</v>
      </c>
      <c r="EV189" s="5">
        <f t="shared" ca="1" si="884"/>
        <v>0</v>
      </c>
      <c r="EW189" s="5">
        <f t="shared" ca="1" si="884"/>
        <v>0</v>
      </c>
      <c r="EX189" s="5"/>
      <c r="EY189" s="5">
        <f t="shared" ca="1" si="885"/>
        <v>6554.54</v>
      </c>
      <c r="EZ189" s="5">
        <f t="shared" ca="1" si="885"/>
        <v>5845.05</v>
      </c>
      <c r="FA189" s="5">
        <f t="shared" ca="1" si="885"/>
        <v>0</v>
      </c>
      <c r="FB189" s="5">
        <f t="shared" ca="1" si="885"/>
        <v>0</v>
      </c>
      <c r="FC189" s="5">
        <f t="shared" ca="1" si="885"/>
        <v>0</v>
      </c>
      <c r="FD189" s="5">
        <f t="shared" ca="1" si="885"/>
        <v>0</v>
      </c>
      <c r="FE189" s="5">
        <f t="shared" ca="1" si="885"/>
        <v>709.48299999999995</v>
      </c>
      <c r="FF189" s="5">
        <f t="shared" ca="1" si="885"/>
        <v>0</v>
      </c>
      <c r="FG189" s="5">
        <f t="shared" ca="1" si="885"/>
        <v>0</v>
      </c>
      <c r="FH189" s="5">
        <f t="shared" ca="1" si="885"/>
        <v>0</v>
      </c>
      <c r="FI189" s="5">
        <f t="shared" ca="1" si="885"/>
        <v>0</v>
      </c>
      <c r="FJ189" s="5">
        <f t="shared" ca="1" si="885"/>
        <v>0</v>
      </c>
      <c r="FK189" s="5"/>
      <c r="FL189" s="5">
        <f t="shared" ca="1" si="890"/>
        <v>114.15900000000001</v>
      </c>
      <c r="FM189" s="5">
        <f t="shared" ca="1" si="890"/>
        <v>17.534099999999999</v>
      </c>
      <c r="FN189" s="5">
        <f t="shared" ca="1" si="890"/>
        <v>39.244300000000003</v>
      </c>
      <c r="FO189" s="5">
        <f t="shared" ca="1" si="890"/>
        <v>12.4986</v>
      </c>
      <c r="FP189" s="5">
        <f t="shared" ca="1" si="890"/>
        <v>0</v>
      </c>
      <c r="FQ189" s="5">
        <f t="shared" ca="1" si="890"/>
        <v>1.3713599999999999</v>
      </c>
      <c r="FR189" s="5">
        <f t="shared" ca="1" si="890"/>
        <v>1.90906</v>
      </c>
      <c r="FS189" s="5">
        <f t="shared" ca="1" si="890"/>
        <v>41.601100000000002</v>
      </c>
      <c r="FT189" s="5"/>
      <c r="FU189" s="20">
        <f t="shared" ca="1" si="823"/>
        <v>37.390868542062137</v>
      </c>
      <c r="FV189" s="20">
        <f t="shared" ca="1" si="824"/>
        <v>10.901710693864002</v>
      </c>
      <c r="FW189" s="20">
        <f t="shared" ca="1" si="825"/>
        <v>2.8466778200858509</v>
      </c>
      <c r="FX189" s="20">
        <f t="shared" ca="1" si="826"/>
        <v>1.6616351817527473</v>
      </c>
      <c r="FY189" s="20">
        <f t="shared" ca="1" si="827"/>
        <v>0</v>
      </c>
      <c r="FZ189" s="20">
        <f t="shared" ca="1" si="828"/>
        <v>0.27772388947523485</v>
      </c>
      <c r="GA189" s="20">
        <f t="shared" ca="1" si="829"/>
        <v>1.322976142970623</v>
      </c>
      <c r="GB189" s="20">
        <f t="shared" ca="1" si="830"/>
        <v>5.7656830822819503</v>
      </c>
      <c r="GC189" s="20">
        <f t="shared" ca="1" si="831"/>
        <v>14.61443154483309</v>
      </c>
      <c r="GD189" s="20">
        <f t="shared" ca="1" si="832"/>
        <v>0</v>
      </c>
      <c r="GE189" s="20">
        <f t="shared" ca="1" si="833"/>
        <v>0</v>
      </c>
      <c r="GF189" s="5"/>
      <c r="GG189" s="5"/>
      <c r="GH189" s="5"/>
      <c r="GI189" s="5">
        <f t="shared" ca="1" si="891"/>
        <v>404707</v>
      </c>
      <c r="GJ189" s="5">
        <f t="shared" ca="1" si="891"/>
        <v>39.595199999999998</v>
      </c>
      <c r="GK189" s="5">
        <f t="shared" ca="1" si="891"/>
        <v>41654.800000000003</v>
      </c>
      <c r="GL189" s="5">
        <f t="shared" ca="1" si="891"/>
        <v>39884.6</v>
      </c>
      <c r="GM189" s="5">
        <f t="shared" ca="1" si="891"/>
        <v>0</v>
      </c>
      <c r="GN189" s="5">
        <f t="shared" ca="1" si="891"/>
        <v>2805.26</v>
      </c>
      <c r="GO189" s="5">
        <f t="shared" ca="1" si="891"/>
        <v>0</v>
      </c>
      <c r="GP189" s="5">
        <f t="shared" ca="1" si="891"/>
        <v>90621.6</v>
      </c>
      <c r="GQ189" s="5">
        <f t="shared" ca="1" si="891"/>
        <v>229701</v>
      </c>
      <c r="GR189" s="5">
        <f t="shared" ca="1" si="891"/>
        <v>0</v>
      </c>
      <c r="GS189" s="5">
        <f t="shared" ca="1" si="891"/>
        <v>0</v>
      </c>
      <c r="GT189" s="5">
        <f t="shared" ca="1" si="891"/>
        <v>0</v>
      </c>
      <c r="GU189" s="5"/>
      <c r="GV189" s="5">
        <f t="shared" ca="1" si="892"/>
        <v>7229.52</v>
      </c>
      <c r="GW189" s="5">
        <f t="shared" ca="1" si="892"/>
        <v>6488.66</v>
      </c>
      <c r="GX189" s="5">
        <f t="shared" ca="1" si="892"/>
        <v>0</v>
      </c>
      <c r="GY189" s="5">
        <f t="shared" ca="1" si="892"/>
        <v>0</v>
      </c>
      <c r="GZ189" s="5">
        <f t="shared" ca="1" si="892"/>
        <v>0</v>
      </c>
      <c r="HA189" s="5">
        <f t="shared" ca="1" si="892"/>
        <v>0</v>
      </c>
      <c r="HB189" s="5">
        <f t="shared" ca="1" si="892"/>
        <v>740.86500000000001</v>
      </c>
      <c r="HC189" s="5">
        <f t="shared" ca="1" si="892"/>
        <v>0</v>
      </c>
      <c r="HD189" s="5">
        <f t="shared" ca="1" si="892"/>
        <v>0</v>
      </c>
      <c r="HE189" s="5">
        <f t="shared" ca="1" si="892"/>
        <v>0</v>
      </c>
      <c r="HF189" s="5">
        <f t="shared" ca="1" si="892"/>
        <v>0</v>
      </c>
      <c r="HG189" s="5">
        <f t="shared" ca="1" si="892"/>
        <v>0</v>
      </c>
      <c r="HH189" s="5"/>
      <c r="HI189" s="5">
        <f t="shared" ca="1" si="895"/>
        <v>120.559</v>
      </c>
      <c r="HJ189" s="5">
        <f t="shared" ca="1" si="895"/>
        <v>19.510300000000001</v>
      </c>
      <c r="HK189" s="5">
        <f t="shared" ca="1" si="895"/>
        <v>36.969200000000001</v>
      </c>
      <c r="HL189" s="5">
        <f t="shared" ca="1" si="895"/>
        <v>19.605399999999999</v>
      </c>
      <c r="HM189" s="5">
        <f t="shared" ca="1" si="895"/>
        <v>0</v>
      </c>
      <c r="HN189" s="5">
        <f t="shared" ca="1" si="895"/>
        <v>0.87968800000000003</v>
      </c>
      <c r="HO189" s="5">
        <f t="shared" ca="1" si="895"/>
        <v>1.99318</v>
      </c>
      <c r="HP189" s="5">
        <f t="shared" ca="1" si="895"/>
        <v>41.601100000000002</v>
      </c>
      <c r="HQ189" s="5"/>
      <c r="HR189" s="20">
        <f t="shared" ca="1" si="861"/>
        <v>39.22988233714603</v>
      </c>
      <c r="HS189" s="20">
        <f t="shared" ca="1" si="862"/>
        <v>12.10195269659393</v>
      </c>
      <c r="HT189" s="20">
        <f t="shared" ca="1" si="863"/>
        <v>2.6502332297800764</v>
      </c>
      <c r="HU189" s="20">
        <f t="shared" ca="1" si="864"/>
        <v>2.5376065249739868</v>
      </c>
      <c r="HV189" s="20">
        <f t="shared" ca="1" si="865"/>
        <v>0</v>
      </c>
      <c r="HW189" s="20">
        <f t="shared" ca="1" si="866"/>
        <v>0.17848106989285409</v>
      </c>
      <c r="HX189" s="20">
        <f t="shared" ca="1" si="867"/>
        <v>1.3814942995983426</v>
      </c>
      <c r="HY189" s="20">
        <f t="shared" ca="1" si="868"/>
        <v>5.7656830822819503</v>
      </c>
      <c r="HZ189" s="20">
        <f t="shared" ca="1" si="869"/>
        <v>14.61443154483309</v>
      </c>
      <c r="IA189" s="20">
        <f t="shared" ca="1" si="870"/>
        <v>0</v>
      </c>
      <c r="IB189" s="20">
        <f t="shared" ca="1" si="871"/>
        <v>0</v>
      </c>
      <c r="IC189" s="5"/>
      <c r="ID189" s="5"/>
      <c r="IE189" s="5"/>
      <c r="IF189" s="5">
        <f t="shared" ca="1" si="886"/>
        <v>404707</v>
      </c>
      <c r="IG189" s="5">
        <f t="shared" ca="1" si="886"/>
        <v>39.595199999999998</v>
      </c>
      <c r="IH189" s="5">
        <f t="shared" ca="1" si="886"/>
        <v>41654.800000000003</v>
      </c>
      <c r="II189" s="5">
        <f t="shared" ca="1" si="886"/>
        <v>39884.6</v>
      </c>
      <c r="IJ189" s="5">
        <f t="shared" ca="1" si="886"/>
        <v>0</v>
      </c>
      <c r="IK189" s="5">
        <f t="shared" ca="1" si="886"/>
        <v>2805.26</v>
      </c>
      <c r="IL189" s="5">
        <f t="shared" ca="1" si="886"/>
        <v>0</v>
      </c>
      <c r="IM189" s="5">
        <f t="shared" ca="1" si="886"/>
        <v>90621.6</v>
      </c>
      <c r="IN189" s="5">
        <f t="shared" ca="1" si="886"/>
        <v>229701</v>
      </c>
      <c r="IO189" s="5">
        <f t="shared" ca="1" si="886"/>
        <v>0</v>
      </c>
      <c r="IP189" s="5">
        <f t="shared" ca="1" si="886"/>
        <v>0</v>
      </c>
      <c r="IQ189" s="5">
        <f t="shared" ca="1" si="886"/>
        <v>0</v>
      </c>
      <c r="IR189" s="5"/>
      <c r="IS189" s="5">
        <f t="shared" ca="1" si="887"/>
        <v>7229.52</v>
      </c>
      <c r="IT189" s="5">
        <f t="shared" ca="1" si="887"/>
        <v>6488.66</v>
      </c>
      <c r="IU189" s="5">
        <f t="shared" ca="1" si="887"/>
        <v>0</v>
      </c>
      <c r="IV189" s="5">
        <f t="shared" ca="1" si="887"/>
        <v>0</v>
      </c>
      <c r="IW189" s="5">
        <f t="shared" ca="1" si="887"/>
        <v>0</v>
      </c>
      <c r="IX189" s="5">
        <f t="shared" ca="1" si="887"/>
        <v>0</v>
      </c>
      <c r="IY189" s="5">
        <f t="shared" ca="1" si="887"/>
        <v>740.86500000000001</v>
      </c>
      <c r="IZ189" s="5">
        <f t="shared" ca="1" si="887"/>
        <v>0</v>
      </c>
      <c r="JA189" s="5">
        <f t="shared" ca="1" si="887"/>
        <v>0</v>
      </c>
      <c r="JB189" s="5">
        <f t="shared" ca="1" si="887"/>
        <v>0</v>
      </c>
      <c r="JC189" s="5">
        <f t="shared" ca="1" si="887"/>
        <v>0</v>
      </c>
      <c r="JD189" s="5">
        <f t="shared" ca="1" si="887"/>
        <v>0</v>
      </c>
      <c r="JE189" s="5"/>
      <c r="JF189" s="5">
        <f t="shared" ca="1" si="893"/>
        <v>120.559</v>
      </c>
      <c r="JG189" s="5">
        <f t="shared" ca="1" si="893"/>
        <v>19.510300000000001</v>
      </c>
      <c r="JH189" s="5">
        <f t="shared" ca="1" si="893"/>
        <v>36.969200000000001</v>
      </c>
      <c r="JI189" s="5">
        <f t="shared" ca="1" si="893"/>
        <v>19.605399999999999</v>
      </c>
      <c r="JJ189" s="5">
        <f t="shared" ca="1" si="893"/>
        <v>0</v>
      </c>
      <c r="JK189" s="5">
        <f t="shared" ca="1" si="893"/>
        <v>0.87968800000000003</v>
      </c>
      <c r="JL189" s="5">
        <f t="shared" ca="1" si="893"/>
        <v>1.99318</v>
      </c>
      <c r="JM189" s="5">
        <f t="shared" ca="1" si="893"/>
        <v>41.601100000000002</v>
      </c>
      <c r="JN189" s="5"/>
      <c r="JO189" s="20">
        <f t="shared" ca="1" si="834"/>
        <v>39.22988233714603</v>
      </c>
      <c r="JP189" s="20">
        <f t="shared" ca="1" si="835"/>
        <v>12.10195269659393</v>
      </c>
      <c r="JQ189" s="20">
        <f t="shared" ca="1" si="836"/>
        <v>2.6502332297800764</v>
      </c>
      <c r="JR189" s="20">
        <f t="shared" ca="1" si="837"/>
        <v>2.5376065249739868</v>
      </c>
      <c r="JS189" s="20">
        <f t="shared" ca="1" si="838"/>
        <v>0</v>
      </c>
      <c r="JT189" s="20">
        <f t="shared" ca="1" si="839"/>
        <v>0.17848106989285409</v>
      </c>
      <c r="JU189" s="20">
        <f t="shared" ca="1" si="840"/>
        <v>1.3814942995983426</v>
      </c>
      <c r="JV189" s="20">
        <f t="shared" ca="1" si="841"/>
        <v>5.7656830822819503</v>
      </c>
      <c r="JW189" s="20">
        <f t="shared" ca="1" si="842"/>
        <v>14.61443154483309</v>
      </c>
      <c r="JX189" s="20">
        <f t="shared" ca="1" si="843"/>
        <v>0</v>
      </c>
      <c r="JY189" s="20">
        <f t="shared" ca="1" si="844"/>
        <v>0</v>
      </c>
    </row>
    <row r="190" spans="1:285" ht="15" customHeight="1" x14ac:dyDescent="0.25">
      <c r="A190" s="5">
        <f>IF('Old Results'!E170='New Results'!E170,'New Results'!E170,"0")</f>
        <v>53627.8</v>
      </c>
      <c r="B190" s="5">
        <f t="shared" si="750"/>
        <v>300</v>
      </c>
      <c r="C190" s="28">
        <f t="shared" si="748"/>
        <v>169</v>
      </c>
      <c r="D190" s="43">
        <f>'Old Results'!C170</f>
        <v>312706</v>
      </c>
      <c r="E190" s="43">
        <f>'New Results'!C170</f>
        <v>312706</v>
      </c>
      <c r="F190" s="5">
        <f t="shared" ca="1" si="751"/>
        <v>0</v>
      </c>
      <c r="G190" s="5">
        <f t="shared" ca="1" si="752"/>
        <v>0</v>
      </c>
      <c r="H190" s="5">
        <f t="shared" ca="1" si="753"/>
        <v>0</v>
      </c>
      <c r="I190" s="5">
        <f t="shared" ca="1" si="754"/>
        <v>0</v>
      </c>
      <c r="J190" s="5">
        <f t="shared" ca="1" si="755"/>
        <v>0</v>
      </c>
      <c r="K190" s="5">
        <f t="shared" ca="1" si="756"/>
        <v>0</v>
      </c>
      <c r="L190" s="5">
        <f t="shared" ca="1" si="757"/>
        <v>0</v>
      </c>
      <c r="M190" s="5">
        <f t="shared" ca="1" si="758"/>
        <v>0</v>
      </c>
      <c r="N190" s="5">
        <f t="shared" ca="1" si="759"/>
        <v>0</v>
      </c>
      <c r="O190" s="5">
        <f t="shared" ca="1" si="760"/>
        <v>0</v>
      </c>
      <c r="P190" s="5">
        <f t="shared" ca="1" si="761"/>
        <v>0</v>
      </c>
      <c r="Q190" s="5">
        <f t="shared" ca="1" si="761"/>
        <v>0</v>
      </c>
      <c r="R190" s="5">
        <f t="shared" ca="1" si="762"/>
        <v>0</v>
      </c>
      <c r="S190" s="5">
        <f t="shared" ca="1" si="763"/>
        <v>0</v>
      </c>
      <c r="T190" s="5">
        <f t="shared" ca="1" si="764"/>
        <v>0</v>
      </c>
      <c r="U190" s="5">
        <f t="shared" ca="1" si="765"/>
        <v>0</v>
      </c>
      <c r="V190" s="5">
        <f t="shared" ca="1" si="766"/>
        <v>0</v>
      </c>
      <c r="W190" s="5">
        <f t="shared" ca="1" si="767"/>
        <v>0</v>
      </c>
      <c r="X190" s="5">
        <f t="shared" ca="1" si="768"/>
        <v>0</v>
      </c>
      <c r="Y190" s="5">
        <f t="shared" ca="1" si="769"/>
        <v>0</v>
      </c>
      <c r="Z190" s="5">
        <f t="shared" ca="1" si="770"/>
        <v>0</v>
      </c>
      <c r="AA190" s="5">
        <f t="shared" ca="1" si="771"/>
        <v>0</v>
      </c>
      <c r="AB190" s="5">
        <f t="shared" ca="1" si="772"/>
        <v>0</v>
      </c>
      <c r="AC190" s="5">
        <f t="shared" ca="1" si="772"/>
        <v>0</v>
      </c>
      <c r="AD190" s="38">
        <f t="shared" ca="1" si="773"/>
        <v>0</v>
      </c>
      <c r="AE190" s="38">
        <f t="shared" ca="1" si="774"/>
        <v>0</v>
      </c>
      <c r="AF190" s="38">
        <f t="shared" ca="1" si="775"/>
        <v>0</v>
      </c>
      <c r="AG190" s="38">
        <f t="shared" ca="1" si="776"/>
        <v>0</v>
      </c>
      <c r="AH190" s="38">
        <f t="shared" ca="1" si="777"/>
        <v>0</v>
      </c>
      <c r="AI190" s="38">
        <f t="shared" ca="1" si="778"/>
        <v>0</v>
      </c>
      <c r="AJ190" s="38">
        <f t="shared" ca="1" si="779"/>
        <v>0</v>
      </c>
      <c r="AK190" s="38">
        <f t="shared" ca="1" si="780"/>
        <v>0</v>
      </c>
      <c r="AL190" s="34">
        <f t="shared" ca="1" si="781"/>
        <v>30.687996524190808</v>
      </c>
      <c r="AM190" s="34">
        <f t="shared" ca="1" si="782"/>
        <v>30.687996524190808</v>
      </c>
      <c r="AN190" s="25">
        <f t="shared" ca="1" si="783"/>
        <v>0</v>
      </c>
      <c r="AO190" s="35">
        <f t="shared" ca="1" si="784"/>
        <v>114.042</v>
      </c>
      <c r="AP190" s="35">
        <f t="shared" ca="1" si="785"/>
        <v>114.042</v>
      </c>
      <c r="AQ190" s="47">
        <f t="shared" ca="1" si="786"/>
        <v>0</v>
      </c>
      <c r="AR190" s="35">
        <f t="shared" ca="1" si="896"/>
        <v>4.9000000000000004</v>
      </c>
      <c r="AS190" s="35">
        <f t="shared" ca="1" si="897"/>
        <v>4.9000000000000004</v>
      </c>
      <c r="AT190" s="49">
        <f t="shared" ca="1" si="787"/>
        <v>0</v>
      </c>
      <c r="AU190" s="5"/>
      <c r="AV190" s="5">
        <f t="shared" ca="1" si="845"/>
        <v>0</v>
      </c>
      <c r="AW190" s="5">
        <f t="shared" ca="1" si="846"/>
        <v>0</v>
      </c>
      <c r="AX190" s="5">
        <f t="shared" ca="1" si="847"/>
        <v>0</v>
      </c>
      <c r="AY190" s="5">
        <f t="shared" ca="1" si="848"/>
        <v>0</v>
      </c>
      <c r="AZ190" s="5">
        <f t="shared" ca="1" si="849"/>
        <v>0</v>
      </c>
      <c r="BA190" s="5">
        <f t="shared" ca="1" si="850"/>
        <v>0</v>
      </c>
      <c r="BB190" s="5">
        <f t="shared" ca="1" si="851"/>
        <v>0</v>
      </c>
      <c r="BC190" s="5">
        <f t="shared" ca="1" si="852"/>
        <v>0</v>
      </c>
      <c r="BD190" s="5">
        <f t="shared" ca="1" si="853"/>
        <v>0</v>
      </c>
      <c r="BE190" s="5">
        <f t="shared" ca="1" si="854"/>
        <v>0</v>
      </c>
      <c r="BF190" s="5">
        <f t="shared" ca="1" si="855"/>
        <v>0</v>
      </c>
      <c r="BG190" s="5">
        <f t="shared" ca="1" si="856"/>
        <v>0</v>
      </c>
      <c r="BH190" s="5">
        <f t="shared" ca="1" si="788"/>
        <v>0</v>
      </c>
      <c r="BI190" s="5">
        <f t="shared" ca="1" si="789"/>
        <v>0</v>
      </c>
      <c r="BJ190" s="5">
        <f t="shared" ca="1" si="790"/>
        <v>0</v>
      </c>
      <c r="BK190" s="5">
        <f t="shared" ca="1" si="791"/>
        <v>0</v>
      </c>
      <c r="BL190" s="5">
        <f t="shared" ca="1" si="792"/>
        <v>0</v>
      </c>
      <c r="BM190" s="5">
        <f t="shared" ca="1" si="793"/>
        <v>0</v>
      </c>
      <c r="BN190" s="5">
        <f t="shared" ca="1" si="794"/>
        <v>0</v>
      </c>
      <c r="BO190" s="5">
        <f t="shared" ca="1" si="795"/>
        <v>0</v>
      </c>
      <c r="BP190" s="5">
        <f t="shared" ca="1" si="796"/>
        <v>0</v>
      </c>
      <c r="BQ190" s="5">
        <f t="shared" ca="1" si="797"/>
        <v>0</v>
      </c>
      <c r="BR190" s="5">
        <f t="shared" ca="1" si="798"/>
        <v>0</v>
      </c>
      <c r="BS190" s="5">
        <f t="shared" ca="1" si="798"/>
        <v>0</v>
      </c>
      <c r="BT190" s="38">
        <f t="shared" ca="1" si="799"/>
        <v>0</v>
      </c>
      <c r="BU190" s="38">
        <f t="shared" ca="1" si="800"/>
        <v>0</v>
      </c>
      <c r="BV190" s="38">
        <f t="shared" ca="1" si="801"/>
        <v>0</v>
      </c>
      <c r="BW190" s="38">
        <f t="shared" ca="1" si="802"/>
        <v>0</v>
      </c>
      <c r="BX190" s="38">
        <f t="shared" ca="1" si="803"/>
        <v>0</v>
      </c>
      <c r="BY190" s="38">
        <f t="shared" ca="1" si="804"/>
        <v>0</v>
      </c>
      <c r="BZ190" s="38">
        <f t="shared" ca="1" si="805"/>
        <v>0</v>
      </c>
      <c r="CA190" s="20">
        <f t="shared" ca="1" si="806"/>
        <v>0</v>
      </c>
      <c r="CB190" s="34">
        <f t="shared" ca="1" si="857"/>
        <v>31.998963821003283</v>
      </c>
      <c r="CC190" s="34">
        <f t="shared" ca="1" si="858"/>
        <v>31.998963821003283</v>
      </c>
      <c r="CD190" s="25">
        <f t="shared" ca="1" si="807"/>
        <v>0</v>
      </c>
      <c r="CE190" s="35">
        <f t="shared" ca="1" si="808"/>
        <v>118.97199999999999</v>
      </c>
      <c r="CF190" s="35">
        <f t="shared" ca="1" si="809"/>
        <v>118.97199999999999</v>
      </c>
      <c r="CG190" s="47">
        <f t="shared" ca="1" si="810"/>
        <v>0</v>
      </c>
      <c r="CJ190" s="5">
        <f t="shared" ca="1" si="874"/>
        <v>72</v>
      </c>
      <c r="CK190" s="5">
        <f t="shared" ca="1" si="875"/>
        <v>69</v>
      </c>
      <c r="CL190" s="66">
        <f t="shared" ca="1" si="811"/>
        <v>4.166666666666663E-2</v>
      </c>
      <c r="CO190" s="5">
        <f t="shared" ca="1" si="888"/>
        <v>425145</v>
      </c>
      <c r="CP190" s="5">
        <f t="shared" ca="1" si="888"/>
        <v>8.73367</v>
      </c>
      <c r="CQ190" s="5">
        <f t="shared" ca="1" si="888"/>
        <v>80687.600000000006</v>
      </c>
      <c r="CR190" s="5">
        <f t="shared" ca="1" si="888"/>
        <v>22281.5</v>
      </c>
      <c r="CS190" s="5">
        <f t="shared" ca="1" si="888"/>
        <v>0</v>
      </c>
      <c r="CT190" s="5">
        <f t="shared" ca="1" si="888"/>
        <v>1843.79</v>
      </c>
      <c r="CU190" s="5">
        <f t="shared" ca="1" si="888"/>
        <v>0</v>
      </c>
      <c r="CV190" s="5">
        <f t="shared" ca="1" si="888"/>
        <v>90621.6</v>
      </c>
      <c r="CW190" s="5">
        <f t="shared" ca="1" si="888"/>
        <v>229701</v>
      </c>
      <c r="CX190" s="5">
        <f t="shared" ca="1" si="888"/>
        <v>0</v>
      </c>
      <c r="CY190" s="5">
        <f t="shared" ca="1" si="888"/>
        <v>0</v>
      </c>
      <c r="CZ190" s="5">
        <f t="shared" ca="1" si="888"/>
        <v>0</v>
      </c>
      <c r="DA190" s="5"/>
      <c r="DB190" s="5">
        <f t="shared" ca="1" si="889"/>
        <v>1951.35</v>
      </c>
      <c r="DC190" s="5">
        <f t="shared" ca="1" si="889"/>
        <v>1342.31</v>
      </c>
      <c r="DD190" s="5">
        <f t="shared" ca="1" si="889"/>
        <v>0</v>
      </c>
      <c r="DE190" s="5">
        <f t="shared" ca="1" si="889"/>
        <v>0</v>
      </c>
      <c r="DF190" s="5">
        <f t="shared" ca="1" si="889"/>
        <v>0</v>
      </c>
      <c r="DG190" s="5">
        <f t="shared" ca="1" si="889"/>
        <v>0</v>
      </c>
      <c r="DH190" s="5">
        <f t="shared" ca="1" si="889"/>
        <v>609.04200000000003</v>
      </c>
      <c r="DI190" s="5">
        <f t="shared" ca="1" si="889"/>
        <v>0</v>
      </c>
      <c r="DJ190" s="5">
        <f t="shared" ca="1" si="889"/>
        <v>0</v>
      </c>
      <c r="DK190" s="5">
        <f t="shared" ca="1" si="889"/>
        <v>0</v>
      </c>
      <c r="DL190" s="5">
        <f t="shared" ca="1" si="889"/>
        <v>0</v>
      </c>
      <c r="DM190" s="5">
        <f t="shared" ca="1" si="889"/>
        <v>0</v>
      </c>
      <c r="DN190" s="5"/>
      <c r="DO190" s="5">
        <f t="shared" ca="1" si="894"/>
        <v>114.042</v>
      </c>
      <c r="DP190" s="5">
        <f t="shared" ca="1" si="894"/>
        <v>4.0662399999999996</v>
      </c>
      <c r="DQ190" s="5">
        <f t="shared" ca="1" si="894"/>
        <v>55.2333</v>
      </c>
      <c r="DR190" s="5">
        <f t="shared" ca="1" si="894"/>
        <v>10.4636</v>
      </c>
      <c r="DS190" s="5">
        <f t="shared" ca="1" si="894"/>
        <v>0</v>
      </c>
      <c r="DT190" s="5">
        <f t="shared" ca="1" si="894"/>
        <v>0.58337499999999998</v>
      </c>
      <c r="DU190" s="5">
        <f t="shared" ca="1" si="894"/>
        <v>1.6341600000000001</v>
      </c>
      <c r="DV190" s="5">
        <f t="shared" ca="1" si="894"/>
        <v>42.061300000000003</v>
      </c>
      <c r="DW190" s="5"/>
      <c r="DX190" s="20">
        <f t="shared" ca="1" si="812"/>
        <v>30.687996524190808</v>
      </c>
      <c r="DY190" s="20">
        <f t="shared" ca="1" si="813"/>
        <v>2.5035671663211994</v>
      </c>
      <c r="DZ190" s="20">
        <f t="shared" ca="1" si="814"/>
        <v>5.1336450721454172</v>
      </c>
      <c r="EA190" s="20">
        <f t="shared" ca="1" si="815"/>
        <v>1.4176318625787372</v>
      </c>
      <c r="EB190" s="20">
        <f t="shared" ca="1" si="816"/>
        <v>0</v>
      </c>
      <c r="EC190" s="20">
        <f t="shared" ca="1" si="817"/>
        <v>0.1173087741805556</v>
      </c>
      <c r="ED190" s="20">
        <f t="shared" ca="1" si="818"/>
        <v>1.1356833582582169</v>
      </c>
      <c r="EE190" s="20">
        <f t="shared" ca="1" si="819"/>
        <v>5.7656830822819503</v>
      </c>
      <c r="EF190" s="20">
        <f t="shared" ca="1" si="820"/>
        <v>14.61443154483309</v>
      </c>
      <c r="EG190" s="20">
        <f t="shared" ca="1" si="821"/>
        <v>0</v>
      </c>
      <c r="EH190" s="20">
        <f t="shared" ca="1" si="822"/>
        <v>0</v>
      </c>
      <c r="EI190" s="5"/>
      <c r="EJ190" s="5"/>
      <c r="EK190" s="5"/>
      <c r="EL190" s="5">
        <f t="shared" ca="1" si="884"/>
        <v>425145</v>
      </c>
      <c r="EM190" s="5">
        <f t="shared" ca="1" si="884"/>
        <v>8.73367</v>
      </c>
      <c r="EN190" s="5">
        <f t="shared" ca="1" si="884"/>
        <v>80687.600000000006</v>
      </c>
      <c r="EO190" s="5">
        <f t="shared" ca="1" si="884"/>
        <v>22281.5</v>
      </c>
      <c r="EP190" s="5">
        <f t="shared" ca="1" si="884"/>
        <v>0</v>
      </c>
      <c r="EQ190" s="5">
        <f t="shared" ca="1" si="884"/>
        <v>1843.79</v>
      </c>
      <c r="ER190" s="5">
        <f t="shared" ca="1" si="884"/>
        <v>0</v>
      </c>
      <c r="ES190" s="5">
        <f t="shared" ca="1" si="884"/>
        <v>90621.6</v>
      </c>
      <c r="ET190" s="5">
        <f t="shared" ca="1" si="884"/>
        <v>229701</v>
      </c>
      <c r="EU190" s="5">
        <f t="shared" ca="1" si="884"/>
        <v>0</v>
      </c>
      <c r="EV190" s="5">
        <f t="shared" ca="1" si="884"/>
        <v>0</v>
      </c>
      <c r="EW190" s="5">
        <f t="shared" ca="1" si="884"/>
        <v>0</v>
      </c>
      <c r="EX190" s="5"/>
      <c r="EY190" s="5">
        <f t="shared" ca="1" si="885"/>
        <v>1951.35</v>
      </c>
      <c r="EZ190" s="5">
        <f t="shared" ca="1" si="885"/>
        <v>1342.31</v>
      </c>
      <c r="FA190" s="5">
        <f t="shared" ca="1" si="885"/>
        <v>0</v>
      </c>
      <c r="FB190" s="5">
        <f t="shared" ca="1" si="885"/>
        <v>0</v>
      </c>
      <c r="FC190" s="5">
        <f t="shared" ca="1" si="885"/>
        <v>0</v>
      </c>
      <c r="FD190" s="5">
        <f t="shared" ca="1" si="885"/>
        <v>0</v>
      </c>
      <c r="FE190" s="5">
        <f t="shared" ca="1" si="885"/>
        <v>609.04200000000003</v>
      </c>
      <c r="FF190" s="5">
        <f t="shared" ca="1" si="885"/>
        <v>0</v>
      </c>
      <c r="FG190" s="5">
        <f t="shared" ca="1" si="885"/>
        <v>0</v>
      </c>
      <c r="FH190" s="5">
        <f t="shared" ca="1" si="885"/>
        <v>0</v>
      </c>
      <c r="FI190" s="5">
        <f t="shared" ca="1" si="885"/>
        <v>0</v>
      </c>
      <c r="FJ190" s="5">
        <f t="shared" ca="1" si="885"/>
        <v>0</v>
      </c>
      <c r="FK190" s="5"/>
      <c r="FL190" s="5">
        <f t="shared" ca="1" si="890"/>
        <v>114.042</v>
      </c>
      <c r="FM190" s="5">
        <f t="shared" ca="1" si="890"/>
        <v>4.0662399999999996</v>
      </c>
      <c r="FN190" s="5">
        <f t="shared" ca="1" si="890"/>
        <v>55.2333</v>
      </c>
      <c r="FO190" s="5">
        <f t="shared" ca="1" si="890"/>
        <v>10.4636</v>
      </c>
      <c r="FP190" s="5">
        <f t="shared" ca="1" si="890"/>
        <v>0</v>
      </c>
      <c r="FQ190" s="5">
        <f t="shared" ca="1" si="890"/>
        <v>0.58337499999999998</v>
      </c>
      <c r="FR190" s="5">
        <f t="shared" ca="1" si="890"/>
        <v>1.6341600000000001</v>
      </c>
      <c r="FS190" s="5">
        <f t="shared" ca="1" si="890"/>
        <v>42.061300000000003</v>
      </c>
      <c r="FT190" s="5"/>
      <c r="FU190" s="20">
        <f t="shared" ca="1" si="823"/>
        <v>30.687996524190808</v>
      </c>
      <c r="FV190" s="20">
        <f t="shared" ca="1" si="824"/>
        <v>2.5035671663211994</v>
      </c>
      <c r="FW190" s="20">
        <f t="shared" ca="1" si="825"/>
        <v>5.1336450721454172</v>
      </c>
      <c r="FX190" s="20">
        <f t="shared" ca="1" si="826"/>
        <v>1.4176318625787372</v>
      </c>
      <c r="FY190" s="20">
        <f t="shared" ca="1" si="827"/>
        <v>0</v>
      </c>
      <c r="FZ190" s="20">
        <f t="shared" ca="1" si="828"/>
        <v>0.1173087741805556</v>
      </c>
      <c r="GA190" s="20">
        <f t="shared" ca="1" si="829"/>
        <v>1.1356833582582169</v>
      </c>
      <c r="GB190" s="20">
        <f t="shared" ca="1" si="830"/>
        <v>5.7656830822819503</v>
      </c>
      <c r="GC190" s="20">
        <f t="shared" ca="1" si="831"/>
        <v>14.61443154483309</v>
      </c>
      <c r="GD190" s="20">
        <f t="shared" ca="1" si="832"/>
        <v>0</v>
      </c>
      <c r="GE190" s="20">
        <f t="shared" ca="1" si="833"/>
        <v>0</v>
      </c>
      <c r="GF190" s="5"/>
      <c r="GG190" s="5"/>
      <c r="GH190" s="5"/>
      <c r="GI190" s="5">
        <f t="shared" ca="1" si="891"/>
        <v>436886</v>
      </c>
      <c r="GJ190" s="5">
        <f t="shared" ca="1" si="891"/>
        <v>9.1586599999999994</v>
      </c>
      <c r="GK190" s="5">
        <f t="shared" ca="1" si="891"/>
        <v>77729.600000000006</v>
      </c>
      <c r="GL190" s="5">
        <f t="shared" ca="1" si="891"/>
        <v>37485.599999999999</v>
      </c>
      <c r="GM190" s="5">
        <f t="shared" ca="1" si="891"/>
        <v>0</v>
      </c>
      <c r="GN190" s="5">
        <f t="shared" ca="1" si="891"/>
        <v>1338.73</v>
      </c>
      <c r="GO190" s="5">
        <f t="shared" ca="1" si="891"/>
        <v>0</v>
      </c>
      <c r="GP190" s="5">
        <f t="shared" ca="1" si="891"/>
        <v>90621.6</v>
      </c>
      <c r="GQ190" s="5">
        <f t="shared" ca="1" si="891"/>
        <v>229701</v>
      </c>
      <c r="GR190" s="5">
        <f t="shared" ca="1" si="891"/>
        <v>0</v>
      </c>
      <c r="GS190" s="5">
        <f t="shared" ca="1" si="891"/>
        <v>0</v>
      </c>
      <c r="GT190" s="5">
        <f t="shared" ca="1" si="891"/>
        <v>0</v>
      </c>
      <c r="GU190" s="5"/>
      <c r="GV190" s="5">
        <f t="shared" ca="1" si="892"/>
        <v>2253.79</v>
      </c>
      <c r="GW190" s="5">
        <f t="shared" ca="1" si="892"/>
        <v>1613.36</v>
      </c>
      <c r="GX190" s="5">
        <f t="shared" ca="1" si="892"/>
        <v>0</v>
      </c>
      <c r="GY190" s="5">
        <f t="shared" ca="1" si="892"/>
        <v>0</v>
      </c>
      <c r="GZ190" s="5">
        <f t="shared" ca="1" si="892"/>
        <v>0</v>
      </c>
      <c r="HA190" s="5">
        <f t="shared" ca="1" si="892"/>
        <v>0</v>
      </c>
      <c r="HB190" s="5">
        <f t="shared" ca="1" si="892"/>
        <v>640.42700000000002</v>
      </c>
      <c r="HC190" s="5">
        <f t="shared" ca="1" si="892"/>
        <v>0</v>
      </c>
      <c r="HD190" s="5">
        <f t="shared" ca="1" si="892"/>
        <v>0</v>
      </c>
      <c r="HE190" s="5">
        <f t="shared" ca="1" si="892"/>
        <v>0</v>
      </c>
      <c r="HF190" s="5">
        <f t="shared" ca="1" si="892"/>
        <v>0</v>
      </c>
      <c r="HG190" s="5">
        <f t="shared" ca="1" si="892"/>
        <v>0</v>
      </c>
      <c r="HH190" s="5"/>
      <c r="HI190" s="5">
        <f t="shared" ca="1" si="895"/>
        <v>118.97199999999999</v>
      </c>
      <c r="HJ190" s="5">
        <f t="shared" ca="1" si="895"/>
        <v>4.95357</v>
      </c>
      <c r="HK190" s="5">
        <f t="shared" ca="1" si="895"/>
        <v>51.796300000000002</v>
      </c>
      <c r="HL190" s="5">
        <f t="shared" ca="1" si="895"/>
        <v>18.018999999999998</v>
      </c>
      <c r="HM190" s="5">
        <f t="shared" ca="1" si="895"/>
        <v>0</v>
      </c>
      <c r="HN190" s="5">
        <f t="shared" ca="1" si="895"/>
        <v>0.42332500000000001</v>
      </c>
      <c r="HO190" s="5">
        <f t="shared" ca="1" si="895"/>
        <v>1.7182900000000001</v>
      </c>
      <c r="HP190" s="5">
        <f t="shared" ca="1" si="895"/>
        <v>42.061300000000003</v>
      </c>
      <c r="HQ190" s="5"/>
      <c r="HR190" s="20">
        <f t="shared" ca="1" si="861"/>
        <v>31.998963821003283</v>
      </c>
      <c r="HS190" s="20">
        <f t="shared" ca="1" si="862"/>
        <v>3.0090223605652291</v>
      </c>
      <c r="HT190" s="20">
        <f t="shared" ca="1" si="863"/>
        <v>4.9454461156340557</v>
      </c>
      <c r="HU190" s="20">
        <f t="shared" ca="1" si="864"/>
        <v>2.3849732265727845</v>
      </c>
      <c r="HV190" s="20">
        <f t="shared" ca="1" si="865"/>
        <v>0</v>
      </c>
      <c r="HW190" s="20">
        <f t="shared" ca="1" si="866"/>
        <v>8.5174979395015268E-2</v>
      </c>
      <c r="HX190" s="20">
        <f t="shared" ca="1" si="867"/>
        <v>1.1942071089994368</v>
      </c>
      <c r="HY190" s="20">
        <f t="shared" ca="1" si="868"/>
        <v>5.7656830822819503</v>
      </c>
      <c r="HZ190" s="20">
        <f t="shared" ca="1" si="869"/>
        <v>14.61443154483309</v>
      </c>
      <c r="IA190" s="20">
        <f t="shared" ca="1" si="870"/>
        <v>0</v>
      </c>
      <c r="IB190" s="20">
        <f t="shared" ca="1" si="871"/>
        <v>0</v>
      </c>
      <c r="IC190" s="5"/>
      <c r="ID190" s="5"/>
      <c r="IE190" s="5"/>
      <c r="IF190" s="5">
        <f t="shared" ca="1" si="886"/>
        <v>436886</v>
      </c>
      <c r="IG190" s="5">
        <f t="shared" ca="1" si="886"/>
        <v>9.1586599999999994</v>
      </c>
      <c r="IH190" s="5">
        <f t="shared" ca="1" si="886"/>
        <v>77729.600000000006</v>
      </c>
      <c r="II190" s="5">
        <f t="shared" ca="1" si="886"/>
        <v>37485.599999999999</v>
      </c>
      <c r="IJ190" s="5">
        <f t="shared" ca="1" si="886"/>
        <v>0</v>
      </c>
      <c r="IK190" s="5">
        <f t="shared" ca="1" si="886"/>
        <v>1338.73</v>
      </c>
      <c r="IL190" s="5">
        <f t="shared" ca="1" si="886"/>
        <v>0</v>
      </c>
      <c r="IM190" s="5">
        <f t="shared" ca="1" si="886"/>
        <v>90621.6</v>
      </c>
      <c r="IN190" s="5">
        <f t="shared" ca="1" si="886"/>
        <v>229701</v>
      </c>
      <c r="IO190" s="5">
        <f t="shared" ca="1" si="886"/>
        <v>0</v>
      </c>
      <c r="IP190" s="5">
        <f t="shared" ca="1" si="886"/>
        <v>0</v>
      </c>
      <c r="IQ190" s="5">
        <f t="shared" ca="1" si="886"/>
        <v>0</v>
      </c>
      <c r="IR190" s="5"/>
      <c r="IS190" s="5">
        <f t="shared" ca="1" si="887"/>
        <v>2253.79</v>
      </c>
      <c r="IT190" s="5">
        <f t="shared" ca="1" si="887"/>
        <v>1613.36</v>
      </c>
      <c r="IU190" s="5">
        <f t="shared" ca="1" si="887"/>
        <v>0</v>
      </c>
      <c r="IV190" s="5">
        <f t="shared" ca="1" si="887"/>
        <v>0</v>
      </c>
      <c r="IW190" s="5">
        <f t="shared" ca="1" si="887"/>
        <v>0</v>
      </c>
      <c r="IX190" s="5">
        <f t="shared" ca="1" si="887"/>
        <v>0</v>
      </c>
      <c r="IY190" s="5">
        <f t="shared" ca="1" si="887"/>
        <v>640.42700000000002</v>
      </c>
      <c r="IZ190" s="5">
        <f t="shared" ca="1" si="887"/>
        <v>0</v>
      </c>
      <c r="JA190" s="5">
        <f t="shared" ca="1" si="887"/>
        <v>0</v>
      </c>
      <c r="JB190" s="5">
        <f t="shared" ca="1" si="887"/>
        <v>0</v>
      </c>
      <c r="JC190" s="5">
        <f t="shared" ca="1" si="887"/>
        <v>0</v>
      </c>
      <c r="JD190" s="5">
        <f t="shared" ca="1" si="887"/>
        <v>0</v>
      </c>
      <c r="JE190" s="5"/>
      <c r="JF190" s="5">
        <f t="shared" ca="1" si="893"/>
        <v>118.97199999999999</v>
      </c>
      <c r="JG190" s="5">
        <f t="shared" ca="1" si="893"/>
        <v>4.95357</v>
      </c>
      <c r="JH190" s="5">
        <f t="shared" ca="1" si="893"/>
        <v>51.796300000000002</v>
      </c>
      <c r="JI190" s="5">
        <f t="shared" ca="1" si="893"/>
        <v>18.018999999999998</v>
      </c>
      <c r="JJ190" s="5">
        <f t="shared" ca="1" si="893"/>
        <v>0</v>
      </c>
      <c r="JK190" s="5">
        <f t="shared" ca="1" si="893"/>
        <v>0.42332500000000001</v>
      </c>
      <c r="JL190" s="5">
        <f t="shared" ca="1" si="893"/>
        <v>1.7182900000000001</v>
      </c>
      <c r="JM190" s="5">
        <f t="shared" ca="1" si="893"/>
        <v>42.061300000000003</v>
      </c>
      <c r="JN190" s="5"/>
      <c r="JO190" s="20">
        <f t="shared" ca="1" si="834"/>
        <v>31.998963821003283</v>
      </c>
      <c r="JP190" s="20">
        <f t="shared" ca="1" si="835"/>
        <v>3.0090223605652291</v>
      </c>
      <c r="JQ190" s="20">
        <f t="shared" ca="1" si="836"/>
        <v>4.9454461156340557</v>
      </c>
      <c r="JR190" s="20">
        <f t="shared" ca="1" si="837"/>
        <v>2.3849732265727845</v>
      </c>
      <c r="JS190" s="20">
        <f t="shared" ca="1" si="838"/>
        <v>0</v>
      </c>
      <c r="JT190" s="20">
        <f t="shared" ca="1" si="839"/>
        <v>8.5174979395015268E-2</v>
      </c>
      <c r="JU190" s="20">
        <f t="shared" ca="1" si="840"/>
        <v>1.1942071089994368</v>
      </c>
      <c r="JV190" s="20">
        <f t="shared" ca="1" si="841"/>
        <v>5.7656830822819503</v>
      </c>
      <c r="JW190" s="20">
        <f t="shared" ca="1" si="842"/>
        <v>14.61443154483309</v>
      </c>
      <c r="JX190" s="20">
        <f t="shared" ca="1" si="843"/>
        <v>0</v>
      </c>
      <c r="JY190" s="20">
        <f t="shared" ca="1" si="844"/>
        <v>0</v>
      </c>
    </row>
    <row r="191" spans="1:285" ht="15" customHeight="1" x14ac:dyDescent="0.25">
      <c r="A191" s="5">
        <f>IF('Old Results'!E171='New Results'!E171,'New Results'!E171,"0")</f>
        <v>53627.8</v>
      </c>
      <c r="B191" s="5">
        <f t="shared" si="750"/>
        <v>300</v>
      </c>
      <c r="C191" s="28">
        <f t="shared" si="748"/>
        <v>170</v>
      </c>
      <c r="D191" s="43">
        <f>'Old Results'!C171</f>
        <v>313516</v>
      </c>
      <c r="E191" s="43">
        <f>'New Results'!C171</f>
        <v>313516</v>
      </c>
      <c r="F191" s="5">
        <f t="shared" ca="1" si="751"/>
        <v>0</v>
      </c>
      <c r="G191" s="5">
        <f t="shared" ca="1" si="752"/>
        <v>0</v>
      </c>
      <c r="H191" s="5">
        <f t="shared" ca="1" si="753"/>
        <v>0</v>
      </c>
      <c r="I191" s="5">
        <f t="shared" ca="1" si="754"/>
        <v>0</v>
      </c>
      <c r="J191" s="5">
        <f t="shared" ca="1" si="755"/>
        <v>0</v>
      </c>
      <c r="K191" s="5">
        <f t="shared" ca="1" si="756"/>
        <v>0</v>
      </c>
      <c r="L191" s="5">
        <f t="shared" ca="1" si="757"/>
        <v>0</v>
      </c>
      <c r="M191" s="5">
        <f t="shared" ca="1" si="758"/>
        <v>0</v>
      </c>
      <c r="N191" s="5">
        <f t="shared" ca="1" si="759"/>
        <v>0</v>
      </c>
      <c r="O191" s="5">
        <f t="shared" ca="1" si="760"/>
        <v>0</v>
      </c>
      <c r="P191" s="5">
        <f t="shared" ca="1" si="761"/>
        <v>0</v>
      </c>
      <c r="Q191" s="5">
        <f t="shared" ca="1" si="761"/>
        <v>0</v>
      </c>
      <c r="R191" s="5">
        <f t="shared" ca="1" si="762"/>
        <v>0</v>
      </c>
      <c r="S191" s="5">
        <f t="shared" ca="1" si="763"/>
        <v>0</v>
      </c>
      <c r="T191" s="5">
        <f t="shared" ca="1" si="764"/>
        <v>0</v>
      </c>
      <c r="U191" s="5">
        <f t="shared" ca="1" si="765"/>
        <v>0</v>
      </c>
      <c r="V191" s="5">
        <f t="shared" ca="1" si="766"/>
        <v>0</v>
      </c>
      <c r="W191" s="5">
        <f t="shared" ca="1" si="767"/>
        <v>0</v>
      </c>
      <c r="X191" s="5">
        <f t="shared" ca="1" si="768"/>
        <v>0</v>
      </c>
      <c r="Y191" s="5">
        <f t="shared" ca="1" si="769"/>
        <v>0</v>
      </c>
      <c r="Z191" s="5">
        <f t="shared" ca="1" si="770"/>
        <v>0</v>
      </c>
      <c r="AA191" s="5">
        <f t="shared" ca="1" si="771"/>
        <v>0</v>
      </c>
      <c r="AB191" s="5">
        <f t="shared" ca="1" si="772"/>
        <v>0</v>
      </c>
      <c r="AC191" s="5">
        <f t="shared" ca="1" si="772"/>
        <v>0</v>
      </c>
      <c r="AD191" s="38">
        <f t="shared" ca="1" si="773"/>
        <v>0</v>
      </c>
      <c r="AE191" s="38">
        <f t="shared" ca="1" si="774"/>
        <v>0</v>
      </c>
      <c r="AF191" s="38">
        <f t="shared" ca="1" si="775"/>
        <v>0</v>
      </c>
      <c r="AG191" s="38">
        <f t="shared" ca="1" si="776"/>
        <v>0</v>
      </c>
      <c r="AH191" s="38">
        <f t="shared" ca="1" si="777"/>
        <v>0</v>
      </c>
      <c r="AI191" s="38">
        <f t="shared" ca="1" si="778"/>
        <v>0</v>
      </c>
      <c r="AJ191" s="38">
        <f t="shared" ca="1" si="779"/>
        <v>0</v>
      </c>
      <c r="AK191" s="38">
        <f t="shared" ca="1" si="780"/>
        <v>0</v>
      </c>
      <c r="AL191" s="34">
        <f t="shared" ca="1" si="781"/>
        <v>127.30394825072069</v>
      </c>
      <c r="AM191" s="34">
        <f t="shared" ca="1" si="782"/>
        <v>127.30394825072069</v>
      </c>
      <c r="AN191" s="25">
        <f t="shared" ca="1" si="783"/>
        <v>0</v>
      </c>
      <c r="AO191" s="35">
        <f t="shared" ca="1" si="784"/>
        <v>321.40199999999999</v>
      </c>
      <c r="AP191" s="35">
        <f t="shared" ca="1" si="785"/>
        <v>321.40199999999999</v>
      </c>
      <c r="AQ191" s="47">
        <f t="shared" ca="1" si="786"/>
        <v>0</v>
      </c>
      <c r="AR191" s="35">
        <f t="shared" ca="1" si="896"/>
        <v>-69.8</v>
      </c>
      <c r="AS191" s="35">
        <f t="shared" ca="1" si="897"/>
        <v>-69.8</v>
      </c>
      <c r="AT191" s="49">
        <f t="shared" ca="1" si="787"/>
        <v>0</v>
      </c>
      <c r="AU191" s="5"/>
      <c r="AV191" s="5">
        <f t="shared" ca="1" si="845"/>
        <v>0</v>
      </c>
      <c r="AW191" s="5">
        <f t="shared" ca="1" si="846"/>
        <v>0</v>
      </c>
      <c r="AX191" s="5">
        <f t="shared" ca="1" si="847"/>
        <v>0</v>
      </c>
      <c r="AY191" s="5">
        <f t="shared" ca="1" si="848"/>
        <v>0</v>
      </c>
      <c r="AZ191" s="5">
        <f t="shared" ca="1" si="849"/>
        <v>0</v>
      </c>
      <c r="BA191" s="5">
        <f t="shared" ca="1" si="850"/>
        <v>0</v>
      </c>
      <c r="BB191" s="5">
        <f t="shared" ca="1" si="851"/>
        <v>0</v>
      </c>
      <c r="BC191" s="5">
        <f t="shared" ca="1" si="852"/>
        <v>0</v>
      </c>
      <c r="BD191" s="5">
        <f t="shared" ca="1" si="853"/>
        <v>0</v>
      </c>
      <c r="BE191" s="5">
        <f t="shared" ca="1" si="854"/>
        <v>0</v>
      </c>
      <c r="BF191" s="5">
        <f t="shared" ca="1" si="855"/>
        <v>0</v>
      </c>
      <c r="BG191" s="5">
        <f t="shared" ca="1" si="856"/>
        <v>0</v>
      </c>
      <c r="BH191" s="5">
        <f t="shared" ca="1" si="788"/>
        <v>0</v>
      </c>
      <c r="BI191" s="5">
        <f t="shared" ca="1" si="789"/>
        <v>0</v>
      </c>
      <c r="BJ191" s="5">
        <f t="shared" ca="1" si="790"/>
        <v>0</v>
      </c>
      <c r="BK191" s="5">
        <f t="shared" ca="1" si="791"/>
        <v>0</v>
      </c>
      <c r="BL191" s="5">
        <f t="shared" ca="1" si="792"/>
        <v>0</v>
      </c>
      <c r="BM191" s="5">
        <f t="shared" ca="1" si="793"/>
        <v>0</v>
      </c>
      <c r="BN191" s="5">
        <f t="shared" ca="1" si="794"/>
        <v>0</v>
      </c>
      <c r="BO191" s="5">
        <f t="shared" ca="1" si="795"/>
        <v>0</v>
      </c>
      <c r="BP191" s="5">
        <f t="shared" ca="1" si="796"/>
        <v>0</v>
      </c>
      <c r="BQ191" s="5">
        <f t="shared" ca="1" si="797"/>
        <v>0</v>
      </c>
      <c r="BR191" s="5">
        <f t="shared" ca="1" si="798"/>
        <v>0</v>
      </c>
      <c r="BS191" s="5">
        <f t="shared" ca="1" si="798"/>
        <v>0</v>
      </c>
      <c r="BT191" s="38">
        <f t="shared" ca="1" si="799"/>
        <v>0</v>
      </c>
      <c r="BU191" s="38">
        <f t="shared" ca="1" si="800"/>
        <v>0</v>
      </c>
      <c r="BV191" s="38">
        <f t="shared" ca="1" si="801"/>
        <v>0</v>
      </c>
      <c r="BW191" s="38">
        <f t="shared" ca="1" si="802"/>
        <v>0</v>
      </c>
      <c r="BX191" s="38">
        <f t="shared" ca="1" si="803"/>
        <v>0</v>
      </c>
      <c r="BY191" s="38">
        <f t="shared" ca="1" si="804"/>
        <v>0</v>
      </c>
      <c r="BZ191" s="38">
        <f t="shared" ca="1" si="805"/>
        <v>0</v>
      </c>
      <c r="CA191" s="20">
        <f t="shared" ca="1" si="806"/>
        <v>0</v>
      </c>
      <c r="CB191" s="34">
        <f t="shared" ca="1" si="857"/>
        <v>91.793174808588063</v>
      </c>
      <c r="CC191" s="34">
        <f t="shared" ca="1" si="858"/>
        <v>91.793174808588063</v>
      </c>
      <c r="CD191" s="25">
        <f t="shared" ca="1" si="807"/>
        <v>0</v>
      </c>
      <c r="CE191" s="35">
        <f t="shared" ca="1" si="808"/>
        <v>251.61</v>
      </c>
      <c r="CF191" s="35">
        <f t="shared" ca="1" si="809"/>
        <v>251.61</v>
      </c>
      <c r="CG191" s="47">
        <f t="shared" ca="1" si="810"/>
        <v>0</v>
      </c>
      <c r="CJ191" s="5">
        <f t="shared" ca="1" si="874"/>
        <v>100</v>
      </c>
      <c r="CK191" s="5">
        <f t="shared" ca="1" si="875"/>
        <v>94</v>
      </c>
      <c r="CL191" s="66">
        <f t="shared" ca="1" si="811"/>
        <v>6.0000000000000053E-2</v>
      </c>
      <c r="CO191" s="5">
        <f t="shared" ca="1" si="888"/>
        <v>656873</v>
      </c>
      <c r="CP191" s="5">
        <f t="shared" ca="1" si="888"/>
        <v>274.91500000000002</v>
      </c>
      <c r="CQ191" s="5">
        <f t="shared" ca="1" si="888"/>
        <v>54045.2</v>
      </c>
      <c r="CR191" s="5">
        <f t="shared" ca="1" si="888"/>
        <v>206576</v>
      </c>
      <c r="CS191" s="5">
        <f t="shared" ca="1" si="888"/>
        <v>0</v>
      </c>
      <c r="CT191" s="5">
        <f t="shared" ca="1" si="888"/>
        <v>9582.02</v>
      </c>
      <c r="CU191" s="5">
        <f t="shared" ca="1" si="888"/>
        <v>0</v>
      </c>
      <c r="CV191" s="5">
        <f t="shared" ca="1" si="888"/>
        <v>127650</v>
      </c>
      <c r="CW191" s="5">
        <f t="shared" ca="1" si="888"/>
        <v>235375</v>
      </c>
      <c r="CX191" s="5">
        <f t="shared" ca="1" si="888"/>
        <v>23370.400000000001</v>
      </c>
      <c r="CY191" s="5">
        <f t="shared" ca="1" si="888"/>
        <v>0</v>
      </c>
      <c r="CZ191" s="5">
        <f t="shared" ca="1" si="888"/>
        <v>0</v>
      </c>
      <c r="DA191" s="5"/>
      <c r="DB191" s="5">
        <f t="shared" ca="1" si="889"/>
        <v>45857.8</v>
      </c>
      <c r="DC191" s="5">
        <f t="shared" ca="1" si="889"/>
        <v>42252.6</v>
      </c>
      <c r="DD191" s="5">
        <f t="shared" ca="1" si="889"/>
        <v>0</v>
      </c>
      <c r="DE191" s="5">
        <f t="shared" ca="1" si="889"/>
        <v>0</v>
      </c>
      <c r="DF191" s="5">
        <f t="shared" ca="1" si="889"/>
        <v>0</v>
      </c>
      <c r="DG191" s="5">
        <f t="shared" ca="1" si="889"/>
        <v>0</v>
      </c>
      <c r="DH191" s="5">
        <f t="shared" ca="1" si="889"/>
        <v>717.14599999999996</v>
      </c>
      <c r="DI191" s="5">
        <f t="shared" ca="1" si="889"/>
        <v>0</v>
      </c>
      <c r="DJ191" s="5">
        <f t="shared" ca="1" si="889"/>
        <v>2888.07</v>
      </c>
      <c r="DK191" s="5">
        <f t="shared" ca="1" si="889"/>
        <v>0</v>
      </c>
      <c r="DL191" s="5">
        <f t="shared" ca="1" si="889"/>
        <v>0</v>
      </c>
      <c r="DM191" s="5">
        <f t="shared" ca="1" si="889"/>
        <v>0</v>
      </c>
      <c r="DN191" s="5"/>
      <c r="DO191" s="5">
        <f t="shared" ca="1" si="894"/>
        <v>321.40199999999999</v>
      </c>
      <c r="DP191" s="5">
        <f t="shared" ca="1" si="894"/>
        <v>124.667</v>
      </c>
      <c r="DQ191" s="5">
        <f t="shared" ca="1" si="894"/>
        <v>51.788800000000002</v>
      </c>
      <c r="DR191" s="5">
        <f t="shared" ca="1" si="894"/>
        <v>82.108900000000006</v>
      </c>
      <c r="DS191" s="5">
        <f t="shared" ca="1" si="894"/>
        <v>0</v>
      </c>
      <c r="DT191" s="5">
        <f t="shared" ca="1" si="894"/>
        <v>2.97227</v>
      </c>
      <c r="DU191" s="5">
        <f t="shared" ca="1" si="894"/>
        <v>1.9299900000000001</v>
      </c>
      <c r="DV191" s="5">
        <f t="shared" ca="1" si="894"/>
        <v>57.934600000000003</v>
      </c>
      <c r="DW191" s="5"/>
      <c r="DX191" s="20">
        <f t="shared" ca="1" si="812"/>
        <v>127.30394825072069</v>
      </c>
      <c r="DY191" s="20">
        <f t="shared" ca="1" si="813"/>
        <v>78.806104482749603</v>
      </c>
      <c r="DZ191" s="20">
        <f t="shared" ca="1" si="814"/>
        <v>3.4385565397051527</v>
      </c>
      <c r="EA191" s="20">
        <f t="shared" ca="1" si="815"/>
        <v>13.143133076501368</v>
      </c>
      <c r="EB191" s="20">
        <f t="shared" ca="1" si="816"/>
        <v>0</v>
      </c>
      <c r="EC191" s="20">
        <f t="shared" ca="1" si="817"/>
        <v>0.60964373403346772</v>
      </c>
      <c r="ED191" s="20">
        <f t="shared" ca="1" si="818"/>
        <v>1.3372653735562523</v>
      </c>
      <c r="EE191" s="20">
        <f t="shared" ca="1" si="819"/>
        <v>8.1215675451911125</v>
      </c>
      <c r="EF191" s="20">
        <f t="shared" ca="1" si="820"/>
        <v>20.360829644326262</v>
      </c>
      <c r="EG191" s="20">
        <f t="shared" ca="1" si="821"/>
        <v>1.4869117286183657</v>
      </c>
      <c r="EH191" s="20">
        <f t="shared" ca="1" si="822"/>
        <v>0</v>
      </c>
      <c r="EI191" s="5"/>
      <c r="EJ191" s="5"/>
      <c r="EK191" s="5"/>
      <c r="EL191" s="5">
        <f t="shared" ca="1" si="884"/>
        <v>656873</v>
      </c>
      <c r="EM191" s="5">
        <f t="shared" ca="1" si="884"/>
        <v>274.91500000000002</v>
      </c>
      <c r="EN191" s="5">
        <f t="shared" ca="1" si="884"/>
        <v>54045.2</v>
      </c>
      <c r="EO191" s="5">
        <f t="shared" ca="1" si="884"/>
        <v>206576</v>
      </c>
      <c r="EP191" s="5">
        <f t="shared" ca="1" si="884"/>
        <v>0</v>
      </c>
      <c r="EQ191" s="5">
        <f t="shared" ca="1" si="884"/>
        <v>9582.02</v>
      </c>
      <c r="ER191" s="5">
        <f t="shared" ca="1" si="884"/>
        <v>0</v>
      </c>
      <c r="ES191" s="5">
        <f t="shared" ca="1" si="884"/>
        <v>127650</v>
      </c>
      <c r="ET191" s="5">
        <f t="shared" ca="1" si="884"/>
        <v>235375</v>
      </c>
      <c r="EU191" s="5">
        <f t="shared" ca="1" si="884"/>
        <v>23370.400000000001</v>
      </c>
      <c r="EV191" s="5">
        <f t="shared" ca="1" si="884"/>
        <v>0</v>
      </c>
      <c r="EW191" s="5">
        <f t="shared" ca="1" si="884"/>
        <v>0</v>
      </c>
      <c r="EX191" s="5"/>
      <c r="EY191" s="5">
        <f t="shared" ca="1" si="885"/>
        <v>45857.8</v>
      </c>
      <c r="EZ191" s="5">
        <f t="shared" ca="1" si="885"/>
        <v>42252.6</v>
      </c>
      <c r="FA191" s="5">
        <f t="shared" ca="1" si="885"/>
        <v>0</v>
      </c>
      <c r="FB191" s="5">
        <f t="shared" ca="1" si="885"/>
        <v>0</v>
      </c>
      <c r="FC191" s="5">
        <f t="shared" ca="1" si="885"/>
        <v>0</v>
      </c>
      <c r="FD191" s="5">
        <f t="shared" ca="1" si="885"/>
        <v>0</v>
      </c>
      <c r="FE191" s="5">
        <f t="shared" ca="1" si="885"/>
        <v>717.14599999999996</v>
      </c>
      <c r="FF191" s="5">
        <f t="shared" ca="1" si="885"/>
        <v>0</v>
      </c>
      <c r="FG191" s="5">
        <f t="shared" ca="1" si="885"/>
        <v>2888.07</v>
      </c>
      <c r="FH191" s="5">
        <f t="shared" ca="1" si="885"/>
        <v>0</v>
      </c>
      <c r="FI191" s="5">
        <f t="shared" ca="1" si="885"/>
        <v>0</v>
      </c>
      <c r="FJ191" s="5">
        <f t="shared" ca="1" si="885"/>
        <v>0</v>
      </c>
      <c r="FK191" s="5"/>
      <c r="FL191" s="5">
        <f t="shared" ca="1" si="890"/>
        <v>321.40199999999999</v>
      </c>
      <c r="FM191" s="5">
        <f t="shared" ca="1" si="890"/>
        <v>124.667</v>
      </c>
      <c r="FN191" s="5">
        <f t="shared" ca="1" si="890"/>
        <v>51.788800000000002</v>
      </c>
      <c r="FO191" s="5">
        <f t="shared" ca="1" si="890"/>
        <v>82.108900000000006</v>
      </c>
      <c r="FP191" s="5">
        <f t="shared" ca="1" si="890"/>
        <v>0</v>
      </c>
      <c r="FQ191" s="5">
        <f t="shared" ca="1" si="890"/>
        <v>2.97227</v>
      </c>
      <c r="FR191" s="5">
        <f t="shared" ca="1" si="890"/>
        <v>1.9299900000000001</v>
      </c>
      <c r="FS191" s="5">
        <f t="shared" ca="1" si="890"/>
        <v>57.934600000000003</v>
      </c>
      <c r="FT191" s="5"/>
      <c r="FU191" s="20">
        <f t="shared" ca="1" si="823"/>
        <v>127.30394825072069</v>
      </c>
      <c r="FV191" s="20">
        <f t="shared" ca="1" si="824"/>
        <v>78.806104482749603</v>
      </c>
      <c r="FW191" s="20">
        <f t="shared" ca="1" si="825"/>
        <v>3.4385565397051527</v>
      </c>
      <c r="FX191" s="20">
        <f t="shared" ca="1" si="826"/>
        <v>13.143133076501368</v>
      </c>
      <c r="FY191" s="20">
        <f t="shared" ca="1" si="827"/>
        <v>0</v>
      </c>
      <c r="FZ191" s="20">
        <f t="shared" ca="1" si="828"/>
        <v>0.60964373403346772</v>
      </c>
      <c r="GA191" s="20">
        <f t="shared" ca="1" si="829"/>
        <v>1.3372653735562523</v>
      </c>
      <c r="GB191" s="20">
        <f t="shared" ca="1" si="830"/>
        <v>8.1215675451911125</v>
      </c>
      <c r="GC191" s="20">
        <f t="shared" ca="1" si="831"/>
        <v>20.360829644326262</v>
      </c>
      <c r="GD191" s="20">
        <f t="shared" ca="1" si="832"/>
        <v>1.4869117286183657</v>
      </c>
      <c r="GE191" s="20">
        <f t="shared" ca="1" si="833"/>
        <v>0</v>
      </c>
      <c r="GF191" s="5"/>
      <c r="GG191" s="5"/>
      <c r="GH191" s="5"/>
      <c r="GI191" s="5">
        <f t="shared" ca="1" si="891"/>
        <v>600585</v>
      </c>
      <c r="GJ191" s="5">
        <f t="shared" ca="1" si="891"/>
        <v>154.291</v>
      </c>
      <c r="GK191" s="5">
        <f t="shared" ca="1" si="891"/>
        <v>65058.5</v>
      </c>
      <c r="GL191" s="5">
        <f t="shared" ca="1" si="891"/>
        <v>138683</v>
      </c>
      <c r="GM191" s="5">
        <f t="shared" ca="1" si="891"/>
        <v>0</v>
      </c>
      <c r="GN191" s="5">
        <f t="shared" ca="1" si="891"/>
        <v>10293.4</v>
      </c>
      <c r="GO191" s="5">
        <f t="shared" ca="1" si="891"/>
        <v>0</v>
      </c>
      <c r="GP191" s="5">
        <f t="shared" ca="1" si="891"/>
        <v>127650</v>
      </c>
      <c r="GQ191" s="5">
        <f t="shared" ca="1" si="891"/>
        <v>235375</v>
      </c>
      <c r="GR191" s="5">
        <f t="shared" ca="1" si="891"/>
        <v>23370.400000000001</v>
      </c>
      <c r="GS191" s="5">
        <f t="shared" ca="1" si="891"/>
        <v>0</v>
      </c>
      <c r="GT191" s="5">
        <f t="shared" ca="1" si="891"/>
        <v>0</v>
      </c>
      <c r="GU191" s="5"/>
      <c r="GV191" s="5">
        <f t="shared" ca="1" si="892"/>
        <v>28734.7</v>
      </c>
      <c r="GW191" s="5">
        <f t="shared" ca="1" si="892"/>
        <v>25098.1</v>
      </c>
      <c r="GX191" s="5">
        <f t="shared" ca="1" si="892"/>
        <v>0</v>
      </c>
      <c r="GY191" s="5">
        <f t="shared" ca="1" si="892"/>
        <v>0</v>
      </c>
      <c r="GZ191" s="5">
        <f t="shared" ca="1" si="892"/>
        <v>0</v>
      </c>
      <c r="HA191" s="5">
        <f t="shared" ca="1" si="892"/>
        <v>0</v>
      </c>
      <c r="HB191" s="5">
        <f t="shared" ca="1" si="892"/>
        <v>748.52499999999998</v>
      </c>
      <c r="HC191" s="5">
        <f t="shared" ca="1" si="892"/>
        <v>0</v>
      </c>
      <c r="HD191" s="5">
        <f t="shared" ca="1" si="892"/>
        <v>2888.07</v>
      </c>
      <c r="HE191" s="5">
        <f t="shared" ca="1" si="892"/>
        <v>0</v>
      </c>
      <c r="HF191" s="5">
        <f t="shared" ca="1" si="892"/>
        <v>0</v>
      </c>
      <c r="HG191" s="5">
        <f t="shared" ca="1" si="892"/>
        <v>0</v>
      </c>
      <c r="HH191" s="5"/>
      <c r="HI191" s="5">
        <f t="shared" ca="1" si="895"/>
        <v>251.61</v>
      </c>
      <c r="HJ191" s="5">
        <f t="shared" ca="1" si="895"/>
        <v>73.077100000000002</v>
      </c>
      <c r="HK191" s="5">
        <f t="shared" ca="1" si="895"/>
        <v>54.792900000000003</v>
      </c>
      <c r="HL191" s="5">
        <f t="shared" ca="1" si="895"/>
        <v>60.064700000000002</v>
      </c>
      <c r="HM191" s="5">
        <f t="shared" ca="1" si="895"/>
        <v>0</v>
      </c>
      <c r="HN191" s="5">
        <f t="shared" ca="1" si="895"/>
        <v>3.7269999999999999</v>
      </c>
      <c r="HO191" s="5">
        <f t="shared" ca="1" si="895"/>
        <v>2.0141</v>
      </c>
      <c r="HP191" s="5">
        <f t="shared" ca="1" si="895"/>
        <v>57.934600000000003</v>
      </c>
      <c r="HQ191" s="5"/>
      <c r="HR191" s="20">
        <f t="shared" ca="1" si="861"/>
        <v>91.793174808588063</v>
      </c>
      <c r="HS191" s="20">
        <f t="shared" ca="1" si="862"/>
        <v>46.810356585427712</v>
      </c>
      <c r="HT191" s="20">
        <f t="shared" ca="1" si="863"/>
        <v>4.1392636281928397</v>
      </c>
      <c r="HU191" s="20">
        <f t="shared" ca="1" si="864"/>
        <v>8.8235280209145248</v>
      </c>
      <c r="HV191" s="20">
        <f t="shared" ca="1" si="865"/>
        <v>0</v>
      </c>
      <c r="HW191" s="20">
        <f t="shared" ca="1" si="866"/>
        <v>0.65490437422381664</v>
      </c>
      <c r="HX191" s="20">
        <f t="shared" ca="1" si="867"/>
        <v>1.3957779360704707</v>
      </c>
      <c r="HY191" s="20">
        <f t="shared" ca="1" si="868"/>
        <v>8.1215675451911125</v>
      </c>
      <c r="HZ191" s="20">
        <f t="shared" ca="1" si="869"/>
        <v>20.360829644326262</v>
      </c>
      <c r="IA191" s="20">
        <f t="shared" ca="1" si="870"/>
        <v>1.4869117286183657</v>
      </c>
      <c r="IB191" s="20">
        <f t="shared" ca="1" si="871"/>
        <v>0</v>
      </c>
      <c r="IC191" s="5"/>
      <c r="ID191" s="5"/>
      <c r="IE191" s="5"/>
      <c r="IF191" s="5">
        <f t="shared" ca="1" si="886"/>
        <v>600585</v>
      </c>
      <c r="IG191" s="5">
        <f t="shared" ca="1" si="886"/>
        <v>154.291</v>
      </c>
      <c r="IH191" s="5">
        <f t="shared" ca="1" si="886"/>
        <v>65058.5</v>
      </c>
      <c r="II191" s="5">
        <f t="shared" ca="1" si="886"/>
        <v>138683</v>
      </c>
      <c r="IJ191" s="5">
        <f t="shared" ca="1" si="886"/>
        <v>0</v>
      </c>
      <c r="IK191" s="5">
        <f t="shared" ca="1" si="886"/>
        <v>10293.4</v>
      </c>
      <c r="IL191" s="5">
        <f t="shared" ca="1" si="886"/>
        <v>0</v>
      </c>
      <c r="IM191" s="5">
        <f t="shared" ca="1" si="886"/>
        <v>127650</v>
      </c>
      <c r="IN191" s="5">
        <f t="shared" ca="1" si="886"/>
        <v>235375</v>
      </c>
      <c r="IO191" s="5">
        <f t="shared" ca="1" si="886"/>
        <v>23370.400000000001</v>
      </c>
      <c r="IP191" s="5">
        <f t="shared" ca="1" si="886"/>
        <v>0</v>
      </c>
      <c r="IQ191" s="5">
        <f t="shared" ca="1" si="886"/>
        <v>0</v>
      </c>
      <c r="IR191" s="5"/>
      <c r="IS191" s="5">
        <f t="shared" ca="1" si="887"/>
        <v>28734.7</v>
      </c>
      <c r="IT191" s="5">
        <f t="shared" ca="1" si="887"/>
        <v>25098.1</v>
      </c>
      <c r="IU191" s="5">
        <f t="shared" ca="1" si="887"/>
        <v>0</v>
      </c>
      <c r="IV191" s="5">
        <f t="shared" ca="1" si="887"/>
        <v>0</v>
      </c>
      <c r="IW191" s="5">
        <f t="shared" ca="1" si="887"/>
        <v>0</v>
      </c>
      <c r="IX191" s="5">
        <f t="shared" ca="1" si="887"/>
        <v>0</v>
      </c>
      <c r="IY191" s="5">
        <f t="shared" ca="1" si="887"/>
        <v>748.52499999999998</v>
      </c>
      <c r="IZ191" s="5">
        <f t="shared" ca="1" si="887"/>
        <v>0</v>
      </c>
      <c r="JA191" s="5">
        <f t="shared" ca="1" si="887"/>
        <v>2888.07</v>
      </c>
      <c r="JB191" s="5">
        <f t="shared" ca="1" si="887"/>
        <v>0</v>
      </c>
      <c r="JC191" s="5">
        <f t="shared" ca="1" si="887"/>
        <v>0</v>
      </c>
      <c r="JD191" s="5">
        <f t="shared" ca="1" si="887"/>
        <v>0</v>
      </c>
      <c r="JE191" s="5"/>
      <c r="JF191" s="5">
        <f t="shared" ca="1" si="893"/>
        <v>251.61</v>
      </c>
      <c r="JG191" s="5">
        <f t="shared" ca="1" si="893"/>
        <v>73.077100000000002</v>
      </c>
      <c r="JH191" s="5">
        <f t="shared" ca="1" si="893"/>
        <v>54.792900000000003</v>
      </c>
      <c r="JI191" s="5">
        <f t="shared" ca="1" si="893"/>
        <v>60.064700000000002</v>
      </c>
      <c r="JJ191" s="5">
        <f t="shared" ca="1" si="893"/>
        <v>0</v>
      </c>
      <c r="JK191" s="5">
        <f t="shared" ca="1" si="893"/>
        <v>3.7269999999999999</v>
      </c>
      <c r="JL191" s="5">
        <f t="shared" ca="1" si="893"/>
        <v>2.0141</v>
      </c>
      <c r="JM191" s="5">
        <f t="shared" ca="1" si="893"/>
        <v>57.934600000000003</v>
      </c>
      <c r="JN191" s="5"/>
      <c r="JO191" s="20">
        <f t="shared" ca="1" si="834"/>
        <v>91.793174808588063</v>
      </c>
      <c r="JP191" s="20">
        <f t="shared" ca="1" si="835"/>
        <v>46.810356585427712</v>
      </c>
      <c r="JQ191" s="20">
        <f t="shared" ca="1" si="836"/>
        <v>4.1392636281928397</v>
      </c>
      <c r="JR191" s="20">
        <f t="shared" ca="1" si="837"/>
        <v>8.8235280209145248</v>
      </c>
      <c r="JS191" s="20">
        <f t="shared" ca="1" si="838"/>
        <v>0</v>
      </c>
      <c r="JT191" s="20">
        <f t="shared" ca="1" si="839"/>
        <v>0.65490437422381664</v>
      </c>
      <c r="JU191" s="20">
        <f t="shared" ca="1" si="840"/>
        <v>1.3957779360704707</v>
      </c>
      <c r="JV191" s="20">
        <f t="shared" ca="1" si="841"/>
        <v>8.1215675451911125</v>
      </c>
      <c r="JW191" s="20">
        <f t="shared" ca="1" si="842"/>
        <v>20.360829644326262</v>
      </c>
      <c r="JX191" s="20">
        <f t="shared" ca="1" si="843"/>
        <v>1.4869117286183657</v>
      </c>
      <c r="JY191" s="20">
        <f t="shared" ca="1" si="844"/>
        <v>0</v>
      </c>
    </row>
    <row r="192" spans="1:285" ht="15" customHeight="1" x14ac:dyDescent="0.25">
      <c r="A192" s="5">
        <f>IF('Old Results'!E172='New Results'!E172,'New Results'!E172,"0")</f>
        <v>53627.8</v>
      </c>
      <c r="B192" s="5">
        <f t="shared" si="750"/>
        <v>300</v>
      </c>
      <c r="C192" s="28">
        <f t="shared" si="748"/>
        <v>171</v>
      </c>
      <c r="D192" s="43">
        <f>'Old Results'!C172</f>
        <v>313606</v>
      </c>
      <c r="E192" s="43">
        <f>'New Results'!C172</f>
        <v>313606</v>
      </c>
      <c r="F192" s="5">
        <f t="shared" ca="1" si="751"/>
        <v>0</v>
      </c>
      <c r="G192" s="5">
        <f t="shared" ca="1" si="752"/>
        <v>0</v>
      </c>
      <c r="H192" s="5">
        <f t="shared" ca="1" si="753"/>
        <v>0</v>
      </c>
      <c r="I192" s="5">
        <f t="shared" ca="1" si="754"/>
        <v>0</v>
      </c>
      <c r="J192" s="5">
        <f t="shared" ca="1" si="755"/>
        <v>0</v>
      </c>
      <c r="K192" s="5">
        <f t="shared" ca="1" si="756"/>
        <v>0</v>
      </c>
      <c r="L192" s="5">
        <f t="shared" ca="1" si="757"/>
        <v>0</v>
      </c>
      <c r="M192" s="5">
        <f t="shared" ca="1" si="758"/>
        <v>0</v>
      </c>
      <c r="N192" s="5">
        <f t="shared" ca="1" si="759"/>
        <v>0</v>
      </c>
      <c r="O192" s="5">
        <f t="shared" ca="1" si="760"/>
        <v>0</v>
      </c>
      <c r="P192" s="5">
        <f t="shared" ca="1" si="761"/>
        <v>0</v>
      </c>
      <c r="Q192" s="5">
        <f t="shared" ca="1" si="761"/>
        <v>0</v>
      </c>
      <c r="R192" s="5">
        <f t="shared" ca="1" si="762"/>
        <v>0</v>
      </c>
      <c r="S192" s="5">
        <f t="shared" ca="1" si="763"/>
        <v>0</v>
      </c>
      <c r="T192" s="5">
        <f t="shared" ca="1" si="764"/>
        <v>0</v>
      </c>
      <c r="U192" s="5">
        <f t="shared" ca="1" si="765"/>
        <v>0</v>
      </c>
      <c r="V192" s="5">
        <f t="shared" ca="1" si="766"/>
        <v>0</v>
      </c>
      <c r="W192" s="5">
        <f t="shared" ca="1" si="767"/>
        <v>0</v>
      </c>
      <c r="X192" s="5">
        <f t="shared" ca="1" si="768"/>
        <v>0</v>
      </c>
      <c r="Y192" s="5">
        <f t="shared" ca="1" si="769"/>
        <v>0</v>
      </c>
      <c r="Z192" s="5">
        <f t="shared" ca="1" si="770"/>
        <v>0</v>
      </c>
      <c r="AA192" s="5">
        <f t="shared" ca="1" si="771"/>
        <v>0</v>
      </c>
      <c r="AB192" s="5">
        <f t="shared" ca="1" si="772"/>
        <v>0</v>
      </c>
      <c r="AC192" s="5">
        <f t="shared" ca="1" si="772"/>
        <v>0</v>
      </c>
      <c r="AD192" s="38">
        <f t="shared" ca="1" si="773"/>
        <v>0</v>
      </c>
      <c r="AE192" s="38">
        <f t="shared" ca="1" si="774"/>
        <v>0</v>
      </c>
      <c r="AF192" s="38">
        <f t="shared" ca="1" si="775"/>
        <v>0</v>
      </c>
      <c r="AG192" s="38">
        <f t="shared" ca="1" si="776"/>
        <v>0</v>
      </c>
      <c r="AH192" s="38">
        <f t="shared" ca="1" si="777"/>
        <v>0</v>
      </c>
      <c r="AI192" s="38">
        <f t="shared" ca="1" si="778"/>
        <v>0</v>
      </c>
      <c r="AJ192" s="38">
        <f t="shared" ca="1" si="779"/>
        <v>0</v>
      </c>
      <c r="AK192" s="38">
        <f t="shared" ca="1" si="780"/>
        <v>0</v>
      </c>
      <c r="AL192" s="34">
        <f t="shared" ca="1" si="781"/>
        <v>87.141865226617526</v>
      </c>
      <c r="AM192" s="34">
        <f t="shared" ca="1" si="782"/>
        <v>87.141865226617526</v>
      </c>
      <c r="AN192" s="25">
        <f t="shared" ca="1" si="783"/>
        <v>0</v>
      </c>
      <c r="AO192" s="35">
        <f t="shared" ca="1" si="784"/>
        <v>274.57100000000003</v>
      </c>
      <c r="AP192" s="35">
        <f t="shared" ca="1" si="785"/>
        <v>274.57100000000003</v>
      </c>
      <c r="AQ192" s="47">
        <f t="shared" ca="1" si="786"/>
        <v>0</v>
      </c>
      <c r="AR192" s="35">
        <f t="shared" ca="1" si="896"/>
        <v>-23.7</v>
      </c>
      <c r="AS192" s="35">
        <f t="shared" ca="1" si="897"/>
        <v>-23.7</v>
      </c>
      <c r="AT192" s="49">
        <f t="shared" ca="1" si="787"/>
        <v>0</v>
      </c>
      <c r="AU192" s="5"/>
      <c r="AV192" s="5">
        <f t="shared" ca="1" si="845"/>
        <v>0</v>
      </c>
      <c r="AW192" s="5">
        <f t="shared" ca="1" si="846"/>
        <v>0</v>
      </c>
      <c r="AX192" s="5">
        <f t="shared" ca="1" si="847"/>
        <v>0</v>
      </c>
      <c r="AY192" s="5">
        <f t="shared" ca="1" si="848"/>
        <v>0</v>
      </c>
      <c r="AZ192" s="5">
        <f t="shared" ca="1" si="849"/>
        <v>0</v>
      </c>
      <c r="BA192" s="5">
        <f t="shared" ca="1" si="850"/>
        <v>0</v>
      </c>
      <c r="BB192" s="5">
        <f t="shared" ca="1" si="851"/>
        <v>0</v>
      </c>
      <c r="BC192" s="5">
        <f t="shared" ca="1" si="852"/>
        <v>0</v>
      </c>
      <c r="BD192" s="5">
        <f t="shared" ca="1" si="853"/>
        <v>0</v>
      </c>
      <c r="BE192" s="5">
        <f t="shared" ca="1" si="854"/>
        <v>0</v>
      </c>
      <c r="BF192" s="5">
        <f t="shared" ca="1" si="855"/>
        <v>0</v>
      </c>
      <c r="BG192" s="5">
        <f t="shared" ca="1" si="856"/>
        <v>0</v>
      </c>
      <c r="BH192" s="5">
        <f t="shared" ca="1" si="788"/>
        <v>0</v>
      </c>
      <c r="BI192" s="5">
        <f t="shared" ca="1" si="789"/>
        <v>0</v>
      </c>
      <c r="BJ192" s="5">
        <f t="shared" ca="1" si="790"/>
        <v>0</v>
      </c>
      <c r="BK192" s="5">
        <f t="shared" ca="1" si="791"/>
        <v>0</v>
      </c>
      <c r="BL192" s="5">
        <f t="shared" ca="1" si="792"/>
        <v>0</v>
      </c>
      <c r="BM192" s="5">
        <f t="shared" ca="1" si="793"/>
        <v>0</v>
      </c>
      <c r="BN192" s="5">
        <f t="shared" ca="1" si="794"/>
        <v>0</v>
      </c>
      <c r="BO192" s="5">
        <f t="shared" ca="1" si="795"/>
        <v>0</v>
      </c>
      <c r="BP192" s="5">
        <f t="shared" ca="1" si="796"/>
        <v>0</v>
      </c>
      <c r="BQ192" s="5">
        <f t="shared" ca="1" si="797"/>
        <v>0</v>
      </c>
      <c r="BR192" s="5">
        <f t="shared" ca="1" si="798"/>
        <v>0</v>
      </c>
      <c r="BS192" s="5">
        <f t="shared" ca="1" si="798"/>
        <v>0</v>
      </c>
      <c r="BT192" s="38">
        <f t="shared" ca="1" si="799"/>
        <v>0</v>
      </c>
      <c r="BU192" s="38">
        <f t="shared" ca="1" si="800"/>
        <v>0</v>
      </c>
      <c r="BV192" s="38">
        <f t="shared" ca="1" si="801"/>
        <v>0</v>
      </c>
      <c r="BW192" s="38">
        <f t="shared" ca="1" si="802"/>
        <v>0</v>
      </c>
      <c r="BX192" s="38">
        <f t="shared" ca="1" si="803"/>
        <v>0</v>
      </c>
      <c r="BY192" s="38">
        <f t="shared" ca="1" si="804"/>
        <v>0</v>
      </c>
      <c r="BZ192" s="38">
        <f t="shared" ca="1" si="805"/>
        <v>0</v>
      </c>
      <c r="CA192" s="20">
        <f t="shared" ca="1" si="806"/>
        <v>0</v>
      </c>
      <c r="CB192" s="34">
        <f t="shared" ca="1" si="857"/>
        <v>75.790998400083524</v>
      </c>
      <c r="CC192" s="34">
        <f t="shared" ca="1" si="858"/>
        <v>75.790998400083524</v>
      </c>
      <c r="CD192" s="25">
        <f t="shared" ca="1" si="807"/>
        <v>0</v>
      </c>
      <c r="CE192" s="35">
        <f t="shared" ca="1" si="808"/>
        <v>250.84899999999999</v>
      </c>
      <c r="CF192" s="35">
        <f t="shared" ca="1" si="809"/>
        <v>250.84899999999999</v>
      </c>
      <c r="CG192" s="47">
        <f t="shared" ca="1" si="810"/>
        <v>0</v>
      </c>
      <c r="CJ192" s="5">
        <f t="shared" ca="1" si="874"/>
        <v>90</v>
      </c>
      <c r="CK192" s="5">
        <f t="shared" ca="1" si="875"/>
        <v>76</v>
      </c>
      <c r="CL192" s="66">
        <f t="shared" ca="1" si="811"/>
        <v>0.15555555555555556</v>
      </c>
      <c r="CO192" s="5">
        <f t="shared" ca="1" si="888"/>
        <v>687710</v>
      </c>
      <c r="CP192" s="5">
        <f t="shared" ca="1" si="888"/>
        <v>128.59299999999999</v>
      </c>
      <c r="CQ192" s="5">
        <f t="shared" ca="1" si="888"/>
        <v>91838.5</v>
      </c>
      <c r="CR192" s="5">
        <f t="shared" ca="1" si="888"/>
        <v>201554</v>
      </c>
      <c r="CS192" s="5">
        <f t="shared" ca="1" si="888"/>
        <v>0</v>
      </c>
      <c r="CT192" s="5">
        <f t="shared" ca="1" si="888"/>
        <v>7793.63</v>
      </c>
      <c r="CU192" s="5">
        <f t="shared" ca="1" si="888"/>
        <v>0</v>
      </c>
      <c r="CV192" s="5">
        <f t="shared" ca="1" si="888"/>
        <v>127650</v>
      </c>
      <c r="CW192" s="5">
        <f t="shared" ca="1" si="888"/>
        <v>235375</v>
      </c>
      <c r="CX192" s="5">
        <f t="shared" ca="1" si="888"/>
        <v>23370.400000000001</v>
      </c>
      <c r="CY192" s="5">
        <f t="shared" ca="1" si="888"/>
        <v>0</v>
      </c>
      <c r="CZ192" s="5">
        <f t="shared" ca="1" si="888"/>
        <v>0</v>
      </c>
      <c r="DA192" s="5"/>
      <c r="DB192" s="5">
        <f t="shared" ca="1" si="889"/>
        <v>23267.599999999999</v>
      </c>
      <c r="DC192" s="5">
        <f t="shared" ca="1" si="889"/>
        <v>19763.900000000001</v>
      </c>
      <c r="DD192" s="5">
        <f t="shared" ca="1" si="889"/>
        <v>0</v>
      </c>
      <c r="DE192" s="5">
        <f t="shared" ca="1" si="889"/>
        <v>0</v>
      </c>
      <c r="DF192" s="5">
        <f t="shared" ca="1" si="889"/>
        <v>0</v>
      </c>
      <c r="DG192" s="5">
        <f t="shared" ca="1" si="889"/>
        <v>0</v>
      </c>
      <c r="DH192" s="5">
        <f t="shared" ca="1" si="889"/>
        <v>615.56399999999996</v>
      </c>
      <c r="DI192" s="5">
        <f t="shared" ca="1" si="889"/>
        <v>0</v>
      </c>
      <c r="DJ192" s="5">
        <f t="shared" ca="1" si="889"/>
        <v>2888.07</v>
      </c>
      <c r="DK192" s="5">
        <f t="shared" ca="1" si="889"/>
        <v>0</v>
      </c>
      <c r="DL192" s="5">
        <f t="shared" ca="1" si="889"/>
        <v>0</v>
      </c>
      <c r="DM192" s="5">
        <f t="shared" ca="1" si="889"/>
        <v>0</v>
      </c>
      <c r="DN192" s="5"/>
      <c r="DO192" s="5">
        <f t="shared" ca="1" si="894"/>
        <v>274.57100000000003</v>
      </c>
      <c r="DP192" s="5">
        <f t="shared" ca="1" si="894"/>
        <v>58.622999999999998</v>
      </c>
      <c r="DQ192" s="5">
        <f t="shared" ca="1" si="894"/>
        <v>72.965299999999999</v>
      </c>
      <c r="DR192" s="5">
        <f t="shared" ca="1" si="894"/>
        <v>80.446899999999999</v>
      </c>
      <c r="DS192" s="5">
        <f t="shared" ca="1" si="894"/>
        <v>0</v>
      </c>
      <c r="DT192" s="5">
        <f t="shared" ca="1" si="894"/>
        <v>2.4335499999999999</v>
      </c>
      <c r="DU192" s="5">
        <f t="shared" ca="1" si="894"/>
        <v>1.6519200000000001</v>
      </c>
      <c r="DV192" s="5">
        <f t="shared" ca="1" si="894"/>
        <v>58.450200000000002</v>
      </c>
      <c r="DW192" s="5"/>
      <c r="DX192" s="20">
        <f t="shared" ca="1" si="812"/>
        <v>87.141865226617526</v>
      </c>
      <c r="DY192" s="20">
        <f t="shared" ca="1" si="813"/>
        <v>36.862014837752064</v>
      </c>
      <c r="DZ192" s="20">
        <f t="shared" ca="1" si="814"/>
        <v>5.8431067841679125</v>
      </c>
      <c r="EA192" s="20">
        <f t="shared" ca="1" si="815"/>
        <v>12.823614766967879</v>
      </c>
      <c r="EB192" s="20">
        <f t="shared" ca="1" si="816"/>
        <v>0</v>
      </c>
      <c r="EC192" s="20">
        <f t="shared" ca="1" si="817"/>
        <v>0.49585971380515326</v>
      </c>
      <c r="ED192" s="20">
        <f t="shared" ca="1" si="818"/>
        <v>1.1478449610090287</v>
      </c>
      <c r="EE192" s="20">
        <f t="shared" ca="1" si="819"/>
        <v>8.1215675451911125</v>
      </c>
      <c r="EF192" s="20">
        <f t="shared" ca="1" si="820"/>
        <v>20.360829644326262</v>
      </c>
      <c r="EG192" s="20">
        <f t="shared" ca="1" si="821"/>
        <v>1.4869117286183657</v>
      </c>
      <c r="EH192" s="20">
        <f t="shared" ca="1" si="822"/>
        <v>0</v>
      </c>
      <c r="EI192" s="5"/>
      <c r="EJ192" s="5"/>
      <c r="EK192" s="5"/>
      <c r="EL192" s="5">
        <f t="shared" ca="1" si="884"/>
        <v>687710</v>
      </c>
      <c r="EM192" s="5">
        <f t="shared" ca="1" si="884"/>
        <v>128.59299999999999</v>
      </c>
      <c r="EN192" s="5">
        <f t="shared" ca="1" si="884"/>
        <v>91838.5</v>
      </c>
      <c r="EO192" s="5">
        <f t="shared" ca="1" si="884"/>
        <v>201554</v>
      </c>
      <c r="EP192" s="5">
        <f t="shared" ca="1" si="884"/>
        <v>0</v>
      </c>
      <c r="EQ192" s="5">
        <f t="shared" ca="1" si="884"/>
        <v>7793.63</v>
      </c>
      <c r="ER192" s="5">
        <f t="shared" ca="1" si="884"/>
        <v>0</v>
      </c>
      <c r="ES192" s="5">
        <f t="shared" ca="1" si="884"/>
        <v>127650</v>
      </c>
      <c r="ET192" s="5">
        <f t="shared" ca="1" si="884"/>
        <v>235375</v>
      </c>
      <c r="EU192" s="5">
        <f t="shared" ca="1" si="884"/>
        <v>23370.400000000001</v>
      </c>
      <c r="EV192" s="5">
        <f t="shared" ca="1" si="884"/>
        <v>0</v>
      </c>
      <c r="EW192" s="5">
        <f t="shared" ca="1" si="884"/>
        <v>0</v>
      </c>
      <c r="EX192" s="5"/>
      <c r="EY192" s="5">
        <f t="shared" ca="1" si="885"/>
        <v>23267.599999999999</v>
      </c>
      <c r="EZ192" s="5">
        <f t="shared" ca="1" si="885"/>
        <v>19763.900000000001</v>
      </c>
      <c r="FA192" s="5">
        <f t="shared" ca="1" si="885"/>
        <v>0</v>
      </c>
      <c r="FB192" s="5">
        <f t="shared" ca="1" si="885"/>
        <v>0</v>
      </c>
      <c r="FC192" s="5">
        <f t="shared" ca="1" si="885"/>
        <v>0</v>
      </c>
      <c r="FD192" s="5">
        <f t="shared" ca="1" si="885"/>
        <v>0</v>
      </c>
      <c r="FE192" s="5">
        <f t="shared" ca="1" si="885"/>
        <v>615.56399999999996</v>
      </c>
      <c r="FF192" s="5">
        <f t="shared" ca="1" si="885"/>
        <v>0</v>
      </c>
      <c r="FG192" s="5">
        <f t="shared" ca="1" si="885"/>
        <v>2888.07</v>
      </c>
      <c r="FH192" s="5">
        <f t="shared" ca="1" si="885"/>
        <v>0</v>
      </c>
      <c r="FI192" s="5">
        <f t="shared" ca="1" si="885"/>
        <v>0</v>
      </c>
      <c r="FJ192" s="5">
        <f t="shared" ca="1" si="885"/>
        <v>0</v>
      </c>
      <c r="FK192" s="5"/>
      <c r="FL192" s="5">
        <f t="shared" ca="1" si="890"/>
        <v>274.57100000000003</v>
      </c>
      <c r="FM192" s="5">
        <f t="shared" ca="1" si="890"/>
        <v>58.622999999999998</v>
      </c>
      <c r="FN192" s="5">
        <f t="shared" ca="1" si="890"/>
        <v>72.965299999999999</v>
      </c>
      <c r="FO192" s="5">
        <f t="shared" ca="1" si="890"/>
        <v>80.446899999999999</v>
      </c>
      <c r="FP192" s="5">
        <f t="shared" ca="1" si="890"/>
        <v>0</v>
      </c>
      <c r="FQ192" s="5">
        <f t="shared" ca="1" si="890"/>
        <v>2.4335499999999999</v>
      </c>
      <c r="FR192" s="5">
        <f t="shared" ca="1" si="890"/>
        <v>1.6519200000000001</v>
      </c>
      <c r="FS192" s="5">
        <f t="shared" ca="1" si="890"/>
        <v>58.450200000000002</v>
      </c>
      <c r="FT192" s="5"/>
      <c r="FU192" s="20">
        <f t="shared" ca="1" si="823"/>
        <v>87.141865226617526</v>
      </c>
      <c r="FV192" s="20">
        <f t="shared" ca="1" si="824"/>
        <v>36.862014837752064</v>
      </c>
      <c r="FW192" s="20">
        <f t="shared" ca="1" si="825"/>
        <v>5.8431067841679125</v>
      </c>
      <c r="FX192" s="20">
        <f t="shared" ca="1" si="826"/>
        <v>12.823614766967879</v>
      </c>
      <c r="FY192" s="20">
        <f t="shared" ca="1" si="827"/>
        <v>0</v>
      </c>
      <c r="FZ192" s="20">
        <f t="shared" ca="1" si="828"/>
        <v>0.49585971380515326</v>
      </c>
      <c r="GA192" s="20">
        <f t="shared" ca="1" si="829"/>
        <v>1.1478449610090287</v>
      </c>
      <c r="GB192" s="20">
        <f t="shared" ca="1" si="830"/>
        <v>8.1215675451911125</v>
      </c>
      <c r="GC192" s="20">
        <f t="shared" ca="1" si="831"/>
        <v>20.360829644326262</v>
      </c>
      <c r="GD192" s="20">
        <f t="shared" ca="1" si="832"/>
        <v>1.4869117286183657</v>
      </c>
      <c r="GE192" s="20">
        <f t="shared" ca="1" si="833"/>
        <v>0</v>
      </c>
      <c r="GF192" s="5"/>
      <c r="GG192" s="5"/>
      <c r="GH192" s="5"/>
      <c r="GI192" s="5">
        <f t="shared" ca="1" si="891"/>
        <v>667642</v>
      </c>
      <c r="GJ192" s="5">
        <f t="shared" ca="1" si="891"/>
        <v>80.565200000000004</v>
      </c>
      <c r="GK192" s="5">
        <f t="shared" ca="1" si="891"/>
        <v>136090</v>
      </c>
      <c r="GL192" s="5">
        <f t="shared" ca="1" si="891"/>
        <v>136551</v>
      </c>
      <c r="GM192" s="5">
        <f t="shared" ca="1" si="891"/>
        <v>0</v>
      </c>
      <c r="GN192" s="5">
        <f t="shared" ca="1" si="891"/>
        <v>8525.0499999999993</v>
      </c>
      <c r="GO192" s="5">
        <f t="shared" ca="1" si="891"/>
        <v>0</v>
      </c>
      <c r="GP192" s="5">
        <f t="shared" ca="1" si="891"/>
        <v>127650</v>
      </c>
      <c r="GQ192" s="5">
        <f t="shared" ca="1" si="891"/>
        <v>235375</v>
      </c>
      <c r="GR192" s="5">
        <f t="shared" ca="1" si="891"/>
        <v>23370.400000000001</v>
      </c>
      <c r="GS192" s="5">
        <f t="shared" ca="1" si="891"/>
        <v>0</v>
      </c>
      <c r="GT192" s="5">
        <f t="shared" ca="1" si="891"/>
        <v>0</v>
      </c>
      <c r="GU192" s="5"/>
      <c r="GV192" s="5">
        <f t="shared" ca="1" si="892"/>
        <v>17865.099999999999</v>
      </c>
      <c r="GW192" s="5">
        <f t="shared" ca="1" si="892"/>
        <v>14330.1</v>
      </c>
      <c r="GX192" s="5">
        <f t="shared" ca="1" si="892"/>
        <v>0</v>
      </c>
      <c r="GY192" s="5">
        <f t="shared" ca="1" si="892"/>
        <v>0</v>
      </c>
      <c r="GZ192" s="5">
        <f t="shared" ca="1" si="892"/>
        <v>0</v>
      </c>
      <c r="HA192" s="5">
        <f t="shared" ca="1" si="892"/>
        <v>0</v>
      </c>
      <c r="HB192" s="5">
        <f t="shared" ca="1" si="892"/>
        <v>646.947</v>
      </c>
      <c r="HC192" s="5">
        <f t="shared" ca="1" si="892"/>
        <v>0</v>
      </c>
      <c r="HD192" s="5">
        <f t="shared" ca="1" si="892"/>
        <v>2888.07</v>
      </c>
      <c r="HE192" s="5">
        <f t="shared" ca="1" si="892"/>
        <v>0</v>
      </c>
      <c r="HF192" s="5">
        <f t="shared" ca="1" si="892"/>
        <v>0</v>
      </c>
      <c r="HG192" s="5">
        <f t="shared" ca="1" si="892"/>
        <v>0</v>
      </c>
      <c r="HH192" s="5"/>
      <c r="HI192" s="5">
        <f t="shared" ca="1" si="895"/>
        <v>250.84899999999999</v>
      </c>
      <c r="HJ192" s="5">
        <f t="shared" ca="1" si="895"/>
        <v>40.4009</v>
      </c>
      <c r="HK192" s="5">
        <f t="shared" ca="1" si="895"/>
        <v>88.517200000000003</v>
      </c>
      <c r="HL192" s="5">
        <f t="shared" ca="1" si="895"/>
        <v>58.500799999999998</v>
      </c>
      <c r="HM192" s="5">
        <f t="shared" ca="1" si="895"/>
        <v>0</v>
      </c>
      <c r="HN192" s="5">
        <f t="shared" ca="1" si="895"/>
        <v>3.2442700000000002</v>
      </c>
      <c r="HO192" s="5">
        <f t="shared" ca="1" si="895"/>
        <v>1.7360500000000001</v>
      </c>
      <c r="HP192" s="5">
        <f t="shared" ca="1" si="895"/>
        <v>58.450200000000002</v>
      </c>
      <c r="HQ192" s="5"/>
      <c r="HR192" s="20">
        <f t="shared" ca="1" si="861"/>
        <v>75.790998400083524</v>
      </c>
      <c r="HS192" s="20">
        <f t="shared" ca="1" si="862"/>
        <v>26.726527816960605</v>
      </c>
      <c r="HT192" s="20">
        <f t="shared" ca="1" si="863"/>
        <v>8.658551721308724</v>
      </c>
      <c r="HU192" s="20">
        <f t="shared" ca="1" si="864"/>
        <v>8.6878822550990336</v>
      </c>
      <c r="HV192" s="20">
        <f t="shared" ca="1" si="865"/>
        <v>0</v>
      </c>
      <c r="HW192" s="20">
        <f t="shared" ca="1" si="866"/>
        <v>0.54239537329519383</v>
      </c>
      <c r="HX192" s="20">
        <f t="shared" ca="1" si="867"/>
        <v>1.2063649823412483</v>
      </c>
      <c r="HY192" s="20">
        <f t="shared" ca="1" si="868"/>
        <v>8.1215675451911125</v>
      </c>
      <c r="HZ192" s="20">
        <f t="shared" ca="1" si="869"/>
        <v>20.360829644326262</v>
      </c>
      <c r="IA192" s="20">
        <f t="shared" ca="1" si="870"/>
        <v>1.4869117286183657</v>
      </c>
      <c r="IB192" s="20">
        <f t="shared" ca="1" si="871"/>
        <v>0</v>
      </c>
      <c r="IC192" s="5"/>
      <c r="ID192" s="5"/>
      <c r="IE192" s="5"/>
      <c r="IF192" s="5">
        <f t="shared" ca="1" si="886"/>
        <v>667642</v>
      </c>
      <c r="IG192" s="5">
        <f t="shared" ca="1" si="886"/>
        <v>80.565200000000004</v>
      </c>
      <c r="IH192" s="5">
        <f t="shared" ca="1" si="886"/>
        <v>136090</v>
      </c>
      <c r="II192" s="5">
        <f t="shared" ca="1" si="886"/>
        <v>136551</v>
      </c>
      <c r="IJ192" s="5">
        <f t="shared" ca="1" si="886"/>
        <v>0</v>
      </c>
      <c r="IK192" s="5">
        <f t="shared" ca="1" si="886"/>
        <v>8525.0499999999993</v>
      </c>
      <c r="IL192" s="5">
        <f t="shared" ca="1" si="886"/>
        <v>0</v>
      </c>
      <c r="IM192" s="5">
        <f t="shared" ca="1" si="886"/>
        <v>127650</v>
      </c>
      <c r="IN192" s="5">
        <f t="shared" ca="1" si="886"/>
        <v>235375</v>
      </c>
      <c r="IO192" s="5">
        <f t="shared" ca="1" si="886"/>
        <v>23370.400000000001</v>
      </c>
      <c r="IP192" s="5">
        <f t="shared" ca="1" si="886"/>
        <v>0</v>
      </c>
      <c r="IQ192" s="5">
        <f t="shared" ca="1" si="886"/>
        <v>0</v>
      </c>
      <c r="IR192" s="5"/>
      <c r="IS192" s="5">
        <f t="shared" ca="1" si="887"/>
        <v>17865.099999999999</v>
      </c>
      <c r="IT192" s="5">
        <f t="shared" ca="1" si="887"/>
        <v>14330.1</v>
      </c>
      <c r="IU192" s="5">
        <f t="shared" ca="1" si="887"/>
        <v>0</v>
      </c>
      <c r="IV192" s="5">
        <f t="shared" ca="1" si="887"/>
        <v>0</v>
      </c>
      <c r="IW192" s="5">
        <f t="shared" ca="1" si="887"/>
        <v>0</v>
      </c>
      <c r="IX192" s="5">
        <f t="shared" ca="1" si="887"/>
        <v>0</v>
      </c>
      <c r="IY192" s="5">
        <f t="shared" ca="1" si="887"/>
        <v>646.947</v>
      </c>
      <c r="IZ192" s="5">
        <f t="shared" ca="1" si="887"/>
        <v>0</v>
      </c>
      <c r="JA192" s="5">
        <f t="shared" ca="1" si="887"/>
        <v>2888.07</v>
      </c>
      <c r="JB192" s="5">
        <f t="shared" ca="1" si="887"/>
        <v>0</v>
      </c>
      <c r="JC192" s="5">
        <f t="shared" ca="1" si="887"/>
        <v>0</v>
      </c>
      <c r="JD192" s="5">
        <f t="shared" ca="1" si="887"/>
        <v>0</v>
      </c>
      <c r="JE192" s="5"/>
      <c r="JF192" s="5">
        <f t="shared" ca="1" si="893"/>
        <v>250.84899999999999</v>
      </c>
      <c r="JG192" s="5">
        <f t="shared" ca="1" si="893"/>
        <v>40.4009</v>
      </c>
      <c r="JH192" s="5">
        <f t="shared" ca="1" si="893"/>
        <v>88.517200000000003</v>
      </c>
      <c r="JI192" s="5">
        <f t="shared" ca="1" si="893"/>
        <v>58.500799999999998</v>
      </c>
      <c r="JJ192" s="5">
        <f t="shared" ca="1" si="893"/>
        <v>0</v>
      </c>
      <c r="JK192" s="5">
        <f t="shared" ca="1" si="893"/>
        <v>3.2442700000000002</v>
      </c>
      <c r="JL192" s="5">
        <f t="shared" ca="1" si="893"/>
        <v>1.7360500000000001</v>
      </c>
      <c r="JM192" s="5">
        <f t="shared" ca="1" si="893"/>
        <v>58.450200000000002</v>
      </c>
      <c r="JN192" s="5"/>
      <c r="JO192" s="20">
        <f t="shared" ca="1" si="834"/>
        <v>75.790998400083524</v>
      </c>
      <c r="JP192" s="20">
        <f t="shared" ca="1" si="835"/>
        <v>26.726527816960605</v>
      </c>
      <c r="JQ192" s="20">
        <f t="shared" ca="1" si="836"/>
        <v>8.658551721308724</v>
      </c>
      <c r="JR192" s="20">
        <f t="shared" ca="1" si="837"/>
        <v>8.6878822550990336</v>
      </c>
      <c r="JS192" s="20">
        <f t="shared" ca="1" si="838"/>
        <v>0</v>
      </c>
      <c r="JT192" s="20">
        <f t="shared" ca="1" si="839"/>
        <v>0.54239537329519383</v>
      </c>
      <c r="JU192" s="20">
        <f t="shared" ca="1" si="840"/>
        <v>1.2063649823412483</v>
      </c>
      <c r="JV192" s="20">
        <f t="shared" ca="1" si="841"/>
        <v>8.1215675451911125</v>
      </c>
      <c r="JW192" s="20">
        <f t="shared" ca="1" si="842"/>
        <v>20.360829644326262</v>
      </c>
      <c r="JX192" s="20">
        <f t="shared" ca="1" si="843"/>
        <v>1.4869117286183657</v>
      </c>
      <c r="JY192" s="20">
        <f t="shared" ca="1" si="844"/>
        <v>0</v>
      </c>
    </row>
    <row r="193" spans="1:285" ht="15" customHeight="1" x14ac:dyDescent="0.25">
      <c r="A193" s="5">
        <f>IF('Old Results'!E173='New Results'!E173,'New Results'!E173,"0")</f>
        <v>53627.8</v>
      </c>
      <c r="B193" s="5">
        <f t="shared" si="750"/>
        <v>300</v>
      </c>
      <c r="C193" s="28">
        <f t="shared" si="748"/>
        <v>172</v>
      </c>
      <c r="D193" s="43">
        <f>'Old Results'!C173</f>
        <v>314116</v>
      </c>
      <c r="E193" s="43">
        <f>'New Results'!C173</f>
        <v>314116</v>
      </c>
      <c r="F193" s="5">
        <f t="shared" ca="1" si="751"/>
        <v>0</v>
      </c>
      <c r="G193" s="5">
        <f t="shared" ca="1" si="752"/>
        <v>0</v>
      </c>
      <c r="H193" s="5">
        <f t="shared" ca="1" si="753"/>
        <v>0</v>
      </c>
      <c r="I193" s="5">
        <f t="shared" ca="1" si="754"/>
        <v>0</v>
      </c>
      <c r="J193" s="5">
        <f t="shared" ca="1" si="755"/>
        <v>0</v>
      </c>
      <c r="K193" s="5">
        <f t="shared" ca="1" si="756"/>
        <v>0</v>
      </c>
      <c r="L193" s="5">
        <f t="shared" ca="1" si="757"/>
        <v>0</v>
      </c>
      <c r="M193" s="5">
        <f t="shared" ca="1" si="758"/>
        <v>0</v>
      </c>
      <c r="N193" s="5">
        <f t="shared" ca="1" si="759"/>
        <v>0</v>
      </c>
      <c r="O193" s="5">
        <f t="shared" ca="1" si="760"/>
        <v>0</v>
      </c>
      <c r="P193" s="5">
        <f t="shared" ca="1" si="761"/>
        <v>0</v>
      </c>
      <c r="Q193" s="5">
        <f t="shared" ca="1" si="761"/>
        <v>0</v>
      </c>
      <c r="R193" s="5">
        <f t="shared" ca="1" si="762"/>
        <v>0</v>
      </c>
      <c r="S193" s="5">
        <f t="shared" ca="1" si="763"/>
        <v>0</v>
      </c>
      <c r="T193" s="5">
        <f t="shared" ca="1" si="764"/>
        <v>0</v>
      </c>
      <c r="U193" s="5">
        <f t="shared" ca="1" si="765"/>
        <v>0</v>
      </c>
      <c r="V193" s="5">
        <f t="shared" ca="1" si="766"/>
        <v>0</v>
      </c>
      <c r="W193" s="5">
        <f t="shared" ca="1" si="767"/>
        <v>0</v>
      </c>
      <c r="X193" s="5">
        <f t="shared" ca="1" si="768"/>
        <v>0</v>
      </c>
      <c r="Y193" s="5">
        <f t="shared" ca="1" si="769"/>
        <v>0</v>
      </c>
      <c r="Z193" s="5">
        <f t="shared" ca="1" si="770"/>
        <v>0</v>
      </c>
      <c r="AA193" s="5">
        <f t="shared" ca="1" si="771"/>
        <v>0</v>
      </c>
      <c r="AB193" s="5">
        <f t="shared" ca="1" si="772"/>
        <v>0</v>
      </c>
      <c r="AC193" s="5">
        <f t="shared" ca="1" si="772"/>
        <v>0</v>
      </c>
      <c r="AD193" s="38">
        <f t="shared" ca="1" si="773"/>
        <v>0</v>
      </c>
      <c r="AE193" s="38">
        <f t="shared" ca="1" si="774"/>
        <v>0</v>
      </c>
      <c r="AF193" s="38">
        <f t="shared" ca="1" si="775"/>
        <v>0</v>
      </c>
      <c r="AG193" s="38">
        <f t="shared" ca="1" si="776"/>
        <v>0</v>
      </c>
      <c r="AH193" s="38">
        <f t="shared" ca="1" si="777"/>
        <v>0</v>
      </c>
      <c r="AI193" s="38">
        <f t="shared" ca="1" si="778"/>
        <v>0</v>
      </c>
      <c r="AJ193" s="38">
        <f t="shared" ca="1" si="779"/>
        <v>0</v>
      </c>
      <c r="AK193" s="38">
        <f t="shared" ca="1" si="780"/>
        <v>0</v>
      </c>
      <c r="AL193" s="34">
        <f t="shared" ca="1" si="781"/>
        <v>40.235964854049577</v>
      </c>
      <c r="AM193" s="34">
        <f t="shared" ca="1" si="782"/>
        <v>40.235964854049577</v>
      </c>
      <c r="AN193" s="25">
        <f t="shared" ca="1" si="783"/>
        <v>0</v>
      </c>
      <c r="AO193" s="35">
        <f t="shared" ca="1" si="784"/>
        <v>144.64500000000001</v>
      </c>
      <c r="AP193" s="35">
        <f t="shared" ca="1" si="785"/>
        <v>144.64500000000001</v>
      </c>
      <c r="AQ193" s="47">
        <f t="shared" ca="1" si="786"/>
        <v>0</v>
      </c>
      <c r="AR193" s="35">
        <f t="shared" ca="1" si="896"/>
        <v>-24.1</v>
      </c>
      <c r="AS193" s="35">
        <f t="shared" ca="1" si="897"/>
        <v>-24.1</v>
      </c>
      <c r="AT193" s="49">
        <f t="shared" ca="1" si="787"/>
        <v>0</v>
      </c>
      <c r="AU193" s="5"/>
      <c r="AV193" s="5">
        <f t="shared" ca="1" si="845"/>
        <v>0</v>
      </c>
      <c r="AW193" s="5">
        <f t="shared" ca="1" si="846"/>
        <v>0</v>
      </c>
      <c r="AX193" s="5">
        <f t="shared" ca="1" si="847"/>
        <v>0</v>
      </c>
      <c r="AY193" s="5">
        <f t="shared" ca="1" si="848"/>
        <v>0</v>
      </c>
      <c r="AZ193" s="5">
        <f t="shared" ca="1" si="849"/>
        <v>0</v>
      </c>
      <c r="BA193" s="5">
        <f t="shared" ca="1" si="850"/>
        <v>0</v>
      </c>
      <c r="BB193" s="5">
        <f t="shared" ca="1" si="851"/>
        <v>0</v>
      </c>
      <c r="BC193" s="5">
        <f t="shared" ca="1" si="852"/>
        <v>0</v>
      </c>
      <c r="BD193" s="5">
        <f t="shared" ca="1" si="853"/>
        <v>0</v>
      </c>
      <c r="BE193" s="5">
        <f t="shared" ca="1" si="854"/>
        <v>0</v>
      </c>
      <c r="BF193" s="5">
        <f t="shared" ca="1" si="855"/>
        <v>0</v>
      </c>
      <c r="BG193" s="5">
        <f t="shared" ca="1" si="856"/>
        <v>0</v>
      </c>
      <c r="BH193" s="5">
        <f t="shared" ca="1" si="788"/>
        <v>0</v>
      </c>
      <c r="BI193" s="5">
        <f t="shared" ca="1" si="789"/>
        <v>0</v>
      </c>
      <c r="BJ193" s="5">
        <f t="shared" ca="1" si="790"/>
        <v>0</v>
      </c>
      <c r="BK193" s="5">
        <f t="shared" ca="1" si="791"/>
        <v>0</v>
      </c>
      <c r="BL193" s="5">
        <f t="shared" ca="1" si="792"/>
        <v>0</v>
      </c>
      <c r="BM193" s="5">
        <f t="shared" ca="1" si="793"/>
        <v>0</v>
      </c>
      <c r="BN193" s="5">
        <f t="shared" ca="1" si="794"/>
        <v>0</v>
      </c>
      <c r="BO193" s="5">
        <f t="shared" ca="1" si="795"/>
        <v>0</v>
      </c>
      <c r="BP193" s="5">
        <f t="shared" ca="1" si="796"/>
        <v>0</v>
      </c>
      <c r="BQ193" s="5">
        <f t="shared" ca="1" si="797"/>
        <v>0</v>
      </c>
      <c r="BR193" s="5">
        <f t="shared" ca="1" si="798"/>
        <v>0</v>
      </c>
      <c r="BS193" s="5">
        <f t="shared" ca="1" si="798"/>
        <v>0</v>
      </c>
      <c r="BT193" s="38">
        <f t="shared" ca="1" si="799"/>
        <v>0</v>
      </c>
      <c r="BU193" s="38">
        <f t="shared" ca="1" si="800"/>
        <v>0</v>
      </c>
      <c r="BV193" s="38">
        <f t="shared" ca="1" si="801"/>
        <v>0</v>
      </c>
      <c r="BW193" s="38">
        <f t="shared" ca="1" si="802"/>
        <v>0</v>
      </c>
      <c r="BX193" s="38">
        <f t="shared" ca="1" si="803"/>
        <v>0</v>
      </c>
      <c r="BY193" s="38">
        <f t="shared" ca="1" si="804"/>
        <v>0</v>
      </c>
      <c r="BZ193" s="38">
        <f t="shared" ca="1" si="805"/>
        <v>0</v>
      </c>
      <c r="CA193" s="20">
        <f t="shared" ca="1" si="806"/>
        <v>0</v>
      </c>
      <c r="CB193" s="34">
        <f t="shared" ca="1" si="857"/>
        <v>39.22988233714603</v>
      </c>
      <c r="CC193" s="34">
        <f t="shared" ca="1" si="858"/>
        <v>39.22988233714603</v>
      </c>
      <c r="CD193" s="25">
        <f t="shared" ca="1" si="807"/>
        <v>0</v>
      </c>
      <c r="CE193" s="35">
        <f t="shared" ca="1" si="808"/>
        <v>120.559</v>
      </c>
      <c r="CF193" s="35">
        <f t="shared" ca="1" si="809"/>
        <v>120.559</v>
      </c>
      <c r="CG193" s="47">
        <f t="shared" ca="1" si="810"/>
        <v>0</v>
      </c>
      <c r="CJ193" s="5">
        <f t="shared" ca="1" si="874"/>
        <v>93</v>
      </c>
      <c r="CK193" s="5">
        <f t="shared" ca="1" si="875"/>
        <v>81</v>
      </c>
      <c r="CL193" s="66">
        <f t="shared" ca="1" si="811"/>
        <v>0.12903225806451613</v>
      </c>
      <c r="CO193" s="5">
        <f t="shared" ca="1" si="888"/>
        <v>475673</v>
      </c>
      <c r="CP193" s="5">
        <f t="shared" ca="1" si="888"/>
        <v>30.1785</v>
      </c>
      <c r="CQ193" s="5">
        <f t="shared" ca="1" si="888"/>
        <v>48989.599999999999</v>
      </c>
      <c r="CR193" s="5">
        <f t="shared" ca="1" si="888"/>
        <v>103662</v>
      </c>
      <c r="CS193" s="5">
        <f t="shared" ca="1" si="888"/>
        <v>0</v>
      </c>
      <c r="CT193" s="5">
        <f t="shared" ca="1" si="888"/>
        <v>2667.86</v>
      </c>
      <c r="CU193" s="5">
        <f t="shared" ca="1" si="888"/>
        <v>0</v>
      </c>
      <c r="CV193" s="5">
        <f t="shared" ca="1" si="888"/>
        <v>90621.6</v>
      </c>
      <c r="CW193" s="5">
        <f t="shared" ca="1" si="888"/>
        <v>229701</v>
      </c>
      <c r="CX193" s="5">
        <f t="shared" ca="1" si="888"/>
        <v>0</v>
      </c>
      <c r="CY193" s="5">
        <f t="shared" ca="1" si="888"/>
        <v>0</v>
      </c>
      <c r="CZ193" s="5">
        <f t="shared" ca="1" si="888"/>
        <v>0</v>
      </c>
      <c r="DA193" s="5"/>
      <c r="DB193" s="5">
        <f t="shared" ca="1" si="889"/>
        <v>5347.7</v>
      </c>
      <c r="DC193" s="5">
        <f t="shared" ca="1" si="889"/>
        <v>4638.22</v>
      </c>
      <c r="DD193" s="5">
        <f t="shared" ca="1" si="889"/>
        <v>0</v>
      </c>
      <c r="DE193" s="5">
        <f t="shared" ca="1" si="889"/>
        <v>0</v>
      </c>
      <c r="DF193" s="5">
        <f t="shared" ca="1" si="889"/>
        <v>0</v>
      </c>
      <c r="DG193" s="5">
        <f t="shared" ca="1" si="889"/>
        <v>0</v>
      </c>
      <c r="DH193" s="5">
        <f t="shared" ca="1" si="889"/>
        <v>709.48400000000004</v>
      </c>
      <c r="DI193" s="5">
        <f t="shared" ca="1" si="889"/>
        <v>0</v>
      </c>
      <c r="DJ193" s="5">
        <f t="shared" ca="1" si="889"/>
        <v>0</v>
      </c>
      <c r="DK193" s="5">
        <f t="shared" ca="1" si="889"/>
        <v>0</v>
      </c>
      <c r="DL193" s="5">
        <f t="shared" ca="1" si="889"/>
        <v>0</v>
      </c>
      <c r="DM193" s="5">
        <f t="shared" ca="1" si="889"/>
        <v>0</v>
      </c>
      <c r="DN193" s="5"/>
      <c r="DO193" s="5">
        <f t="shared" ca="1" si="894"/>
        <v>144.64500000000001</v>
      </c>
      <c r="DP193" s="5">
        <f t="shared" ca="1" si="894"/>
        <v>14.0505</v>
      </c>
      <c r="DQ193" s="5">
        <f t="shared" ca="1" si="894"/>
        <v>42.562800000000003</v>
      </c>
      <c r="DR193" s="5">
        <f t="shared" ca="1" si="894"/>
        <v>43.6858</v>
      </c>
      <c r="DS193" s="5">
        <f t="shared" ca="1" si="894"/>
        <v>0</v>
      </c>
      <c r="DT193" s="5">
        <f t="shared" ca="1" si="894"/>
        <v>0.83626199999999995</v>
      </c>
      <c r="DU193" s="5">
        <f t="shared" ca="1" si="894"/>
        <v>1.90906</v>
      </c>
      <c r="DV193" s="5">
        <f t="shared" ca="1" si="894"/>
        <v>41.601100000000002</v>
      </c>
      <c r="DW193" s="5"/>
      <c r="DX193" s="20">
        <f t="shared" ca="1" si="812"/>
        <v>40.235964854049577</v>
      </c>
      <c r="DY193" s="20">
        <f t="shared" ca="1" si="813"/>
        <v>8.6508297756387549</v>
      </c>
      <c r="DZ193" s="20">
        <f t="shared" ca="1" si="814"/>
        <v>3.1169004732620018</v>
      </c>
      <c r="EA193" s="20">
        <f t="shared" ca="1" si="815"/>
        <v>6.5953618086141885</v>
      </c>
      <c r="EB193" s="20">
        <f t="shared" ca="1" si="816"/>
        <v>0</v>
      </c>
      <c r="EC193" s="20">
        <f t="shared" ca="1" si="817"/>
        <v>0.16973917110155554</v>
      </c>
      <c r="ED193" s="20">
        <f t="shared" ca="1" si="818"/>
        <v>1.3229780076751239</v>
      </c>
      <c r="EE193" s="20">
        <f t="shared" ca="1" si="819"/>
        <v>5.7656830822819503</v>
      </c>
      <c r="EF193" s="20">
        <f t="shared" ca="1" si="820"/>
        <v>14.61443154483309</v>
      </c>
      <c r="EG193" s="20">
        <f t="shared" ca="1" si="821"/>
        <v>0</v>
      </c>
      <c r="EH193" s="20">
        <f t="shared" ca="1" si="822"/>
        <v>0</v>
      </c>
      <c r="EI193" s="5"/>
      <c r="EJ193" s="5"/>
      <c r="EK193" s="5"/>
      <c r="EL193" s="5">
        <f t="shared" ca="1" si="884"/>
        <v>475673</v>
      </c>
      <c r="EM193" s="5">
        <f t="shared" ca="1" si="884"/>
        <v>30.1785</v>
      </c>
      <c r="EN193" s="5">
        <f t="shared" ca="1" si="884"/>
        <v>48989.599999999999</v>
      </c>
      <c r="EO193" s="5">
        <f t="shared" ca="1" si="884"/>
        <v>103662</v>
      </c>
      <c r="EP193" s="5">
        <f t="shared" ca="1" si="884"/>
        <v>0</v>
      </c>
      <c r="EQ193" s="5">
        <f t="shared" ca="1" si="884"/>
        <v>2667.86</v>
      </c>
      <c r="ER193" s="5">
        <f t="shared" ca="1" si="884"/>
        <v>0</v>
      </c>
      <c r="ES193" s="5">
        <f t="shared" ca="1" si="884"/>
        <v>90621.6</v>
      </c>
      <c r="ET193" s="5">
        <f t="shared" ca="1" si="884"/>
        <v>229701</v>
      </c>
      <c r="EU193" s="5">
        <f t="shared" ca="1" si="884"/>
        <v>0</v>
      </c>
      <c r="EV193" s="5">
        <f t="shared" ca="1" si="884"/>
        <v>0</v>
      </c>
      <c r="EW193" s="5">
        <f t="shared" ca="1" si="884"/>
        <v>0</v>
      </c>
      <c r="EX193" s="5"/>
      <c r="EY193" s="5">
        <f t="shared" ca="1" si="885"/>
        <v>5347.7</v>
      </c>
      <c r="EZ193" s="5">
        <f t="shared" ca="1" si="885"/>
        <v>4638.22</v>
      </c>
      <c r="FA193" s="5">
        <f t="shared" ca="1" si="885"/>
        <v>0</v>
      </c>
      <c r="FB193" s="5">
        <f t="shared" ca="1" si="885"/>
        <v>0</v>
      </c>
      <c r="FC193" s="5">
        <f t="shared" ca="1" si="885"/>
        <v>0</v>
      </c>
      <c r="FD193" s="5">
        <f t="shared" ca="1" si="885"/>
        <v>0</v>
      </c>
      <c r="FE193" s="5">
        <f t="shared" ca="1" si="885"/>
        <v>709.48400000000004</v>
      </c>
      <c r="FF193" s="5">
        <f t="shared" ca="1" si="885"/>
        <v>0</v>
      </c>
      <c r="FG193" s="5">
        <f t="shared" ca="1" si="885"/>
        <v>0</v>
      </c>
      <c r="FH193" s="5">
        <f t="shared" ca="1" si="885"/>
        <v>0</v>
      </c>
      <c r="FI193" s="5">
        <f t="shared" ca="1" si="885"/>
        <v>0</v>
      </c>
      <c r="FJ193" s="5">
        <f t="shared" ca="1" si="885"/>
        <v>0</v>
      </c>
      <c r="FK193" s="5"/>
      <c r="FL193" s="5">
        <f t="shared" ca="1" si="890"/>
        <v>144.64500000000001</v>
      </c>
      <c r="FM193" s="5">
        <f t="shared" ca="1" si="890"/>
        <v>14.0505</v>
      </c>
      <c r="FN193" s="5">
        <f t="shared" ca="1" si="890"/>
        <v>42.562800000000003</v>
      </c>
      <c r="FO193" s="5">
        <f t="shared" ca="1" si="890"/>
        <v>43.6858</v>
      </c>
      <c r="FP193" s="5">
        <f t="shared" ca="1" si="890"/>
        <v>0</v>
      </c>
      <c r="FQ193" s="5">
        <f t="shared" ca="1" si="890"/>
        <v>0.83626199999999995</v>
      </c>
      <c r="FR193" s="5">
        <f t="shared" ca="1" si="890"/>
        <v>1.90906</v>
      </c>
      <c r="FS193" s="5">
        <f t="shared" ca="1" si="890"/>
        <v>41.601100000000002</v>
      </c>
      <c r="FT193" s="5"/>
      <c r="FU193" s="20">
        <f t="shared" ca="1" si="823"/>
        <v>40.235964854049577</v>
      </c>
      <c r="FV193" s="20">
        <f t="shared" ca="1" si="824"/>
        <v>8.6508297756387549</v>
      </c>
      <c r="FW193" s="20">
        <f t="shared" ca="1" si="825"/>
        <v>3.1169004732620018</v>
      </c>
      <c r="FX193" s="20">
        <f t="shared" ca="1" si="826"/>
        <v>6.5953618086141885</v>
      </c>
      <c r="FY193" s="20">
        <f t="shared" ca="1" si="827"/>
        <v>0</v>
      </c>
      <c r="FZ193" s="20">
        <f t="shared" ca="1" si="828"/>
        <v>0.16973917110155554</v>
      </c>
      <c r="GA193" s="20">
        <f t="shared" ca="1" si="829"/>
        <v>1.3229780076751239</v>
      </c>
      <c r="GB193" s="20">
        <f t="shared" ca="1" si="830"/>
        <v>5.7656830822819503</v>
      </c>
      <c r="GC193" s="20">
        <f t="shared" ca="1" si="831"/>
        <v>14.61443154483309</v>
      </c>
      <c r="GD193" s="20">
        <f t="shared" ca="1" si="832"/>
        <v>0</v>
      </c>
      <c r="GE193" s="20">
        <f t="shared" ca="1" si="833"/>
        <v>0</v>
      </c>
      <c r="GF193" s="5"/>
      <c r="GG193" s="5"/>
      <c r="GH193" s="5"/>
      <c r="GI193" s="5">
        <f t="shared" ca="1" si="891"/>
        <v>404707</v>
      </c>
      <c r="GJ193" s="5">
        <f t="shared" ca="1" si="891"/>
        <v>39.595199999999998</v>
      </c>
      <c r="GK193" s="5">
        <f t="shared" ca="1" si="891"/>
        <v>41654.800000000003</v>
      </c>
      <c r="GL193" s="5">
        <f t="shared" ca="1" si="891"/>
        <v>39884.6</v>
      </c>
      <c r="GM193" s="5">
        <f t="shared" ca="1" si="891"/>
        <v>0</v>
      </c>
      <c r="GN193" s="5">
        <f t="shared" ca="1" si="891"/>
        <v>2805.26</v>
      </c>
      <c r="GO193" s="5">
        <f t="shared" ca="1" si="891"/>
        <v>0</v>
      </c>
      <c r="GP193" s="5">
        <f t="shared" ca="1" si="891"/>
        <v>90621.6</v>
      </c>
      <c r="GQ193" s="5">
        <f t="shared" ca="1" si="891"/>
        <v>229701</v>
      </c>
      <c r="GR193" s="5">
        <f t="shared" ca="1" si="891"/>
        <v>0</v>
      </c>
      <c r="GS193" s="5">
        <f t="shared" ca="1" si="891"/>
        <v>0</v>
      </c>
      <c r="GT193" s="5">
        <f t="shared" ca="1" si="891"/>
        <v>0</v>
      </c>
      <c r="GU193" s="5"/>
      <c r="GV193" s="5">
        <f t="shared" ca="1" si="892"/>
        <v>7229.52</v>
      </c>
      <c r="GW193" s="5">
        <f t="shared" ca="1" si="892"/>
        <v>6488.66</v>
      </c>
      <c r="GX193" s="5">
        <f t="shared" ca="1" si="892"/>
        <v>0</v>
      </c>
      <c r="GY193" s="5">
        <f t="shared" ca="1" si="892"/>
        <v>0</v>
      </c>
      <c r="GZ193" s="5">
        <f t="shared" ca="1" si="892"/>
        <v>0</v>
      </c>
      <c r="HA193" s="5">
        <f t="shared" ca="1" si="892"/>
        <v>0</v>
      </c>
      <c r="HB193" s="5">
        <f t="shared" ca="1" si="892"/>
        <v>740.86500000000001</v>
      </c>
      <c r="HC193" s="5">
        <f t="shared" ca="1" si="892"/>
        <v>0</v>
      </c>
      <c r="HD193" s="5">
        <f t="shared" ca="1" si="892"/>
        <v>0</v>
      </c>
      <c r="HE193" s="5">
        <f t="shared" ca="1" si="892"/>
        <v>0</v>
      </c>
      <c r="HF193" s="5">
        <f t="shared" ca="1" si="892"/>
        <v>0</v>
      </c>
      <c r="HG193" s="5">
        <f t="shared" ca="1" si="892"/>
        <v>0</v>
      </c>
      <c r="HH193" s="5"/>
      <c r="HI193" s="5">
        <f t="shared" ca="1" si="895"/>
        <v>120.559</v>
      </c>
      <c r="HJ193" s="5">
        <f t="shared" ca="1" si="895"/>
        <v>19.510300000000001</v>
      </c>
      <c r="HK193" s="5">
        <f t="shared" ca="1" si="895"/>
        <v>36.969200000000001</v>
      </c>
      <c r="HL193" s="5">
        <f t="shared" ca="1" si="895"/>
        <v>19.605399999999999</v>
      </c>
      <c r="HM193" s="5">
        <f t="shared" ca="1" si="895"/>
        <v>0</v>
      </c>
      <c r="HN193" s="5">
        <f t="shared" ca="1" si="895"/>
        <v>0.87968800000000003</v>
      </c>
      <c r="HO193" s="5">
        <f t="shared" ca="1" si="895"/>
        <v>1.99318</v>
      </c>
      <c r="HP193" s="5">
        <f t="shared" ca="1" si="895"/>
        <v>41.601100000000002</v>
      </c>
      <c r="HQ193" s="5"/>
      <c r="HR193" s="20">
        <f t="shared" ca="1" si="861"/>
        <v>39.22988233714603</v>
      </c>
      <c r="HS193" s="20">
        <f t="shared" ca="1" si="862"/>
        <v>12.10195269659393</v>
      </c>
      <c r="HT193" s="20">
        <f t="shared" ca="1" si="863"/>
        <v>2.6502332297800764</v>
      </c>
      <c r="HU193" s="20">
        <f t="shared" ca="1" si="864"/>
        <v>2.5376065249739868</v>
      </c>
      <c r="HV193" s="20">
        <f t="shared" ca="1" si="865"/>
        <v>0</v>
      </c>
      <c r="HW193" s="20">
        <f t="shared" ca="1" si="866"/>
        <v>0.17848106989285409</v>
      </c>
      <c r="HX193" s="20">
        <f t="shared" ca="1" si="867"/>
        <v>1.3814942995983426</v>
      </c>
      <c r="HY193" s="20">
        <f t="shared" ca="1" si="868"/>
        <v>5.7656830822819503</v>
      </c>
      <c r="HZ193" s="20">
        <f t="shared" ca="1" si="869"/>
        <v>14.61443154483309</v>
      </c>
      <c r="IA193" s="20">
        <f t="shared" ca="1" si="870"/>
        <v>0</v>
      </c>
      <c r="IB193" s="20">
        <f t="shared" ca="1" si="871"/>
        <v>0</v>
      </c>
      <c r="IC193" s="5"/>
      <c r="ID193" s="5"/>
      <c r="IE193" s="5"/>
      <c r="IF193" s="5">
        <f t="shared" ca="1" si="886"/>
        <v>404707</v>
      </c>
      <c r="IG193" s="5">
        <f t="shared" ca="1" si="886"/>
        <v>39.595199999999998</v>
      </c>
      <c r="IH193" s="5">
        <f t="shared" ca="1" si="886"/>
        <v>41654.800000000003</v>
      </c>
      <c r="II193" s="5">
        <f t="shared" ca="1" si="886"/>
        <v>39884.6</v>
      </c>
      <c r="IJ193" s="5">
        <f t="shared" ca="1" si="886"/>
        <v>0</v>
      </c>
      <c r="IK193" s="5">
        <f t="shared" ca="1" si="886"/>
        <v>2805.26</v>
      </c>
      <c r="IL193" s="5">
        <f t="shared" ca="1" si="886"/>
        <v>0</v>
      </c>
      <c r="IM193" s="5">
        <f t="shared" ca="1" si="886"/>
        <v>90621.6</v>
      </c>
      <c r="IN193" s="5">
        <f t="shared" ca="1" si="886"/>
        <v>229701</v>
      </c>
      <c r="IO193" s="5">
        <f t="shared" ca="1" si="886"/>
        <v>0</v>
      </c>
      <c r="IP193" s="5">
        <f t="shared" ca="1" si="886"/>
        <v>0</v>
      </c>
      <c r="IQ193" s="5">
        <f t="shared" ca="1" si="886"/>
        <v>0</v>
      </c>
      <c r="IR193" s="5"/>
      <c r="IS193" s="5">
        <f t="shared" ca="1" si="887"/>
        <v>7229.52</v>
      </c>
      <c r="IT193" s="5">
        <f t="shared" ca="1" si="887"/>
        <v>6488.66</v>
      </c>
      <c r="IU193" s="5">
        <f t="shared" ca="1" si="887"/>
        <v>0</v>
      </c>
      <c r="IV193" s="5">
        <f t="shared" ca="1" si="887"/>
        <v>0</v>
      </c>
      <c r="IW193" s="5">
        <f t="shared" ca="1" si="887"/>
        <v>0</v>
      </c>
      <c r="IX193" s="5">
        <f t="shared" ca="1" si="887"/>
        <v>0</v>
      </c>
      <c r="IY193" s="5">
        <f t="shared" ca="1" si="887"/>
        <v>740.86500000000001</v>
      </c>
      <c r="IZ193" s="5">
        <f t="shared" ca="1" si="887"/>
        <v>0</v>
      </c>
      <c r="JA193" s="5">
        <f t="shared" ca="1" si="887"/>
        <v>0</v>
      </c>
      <c r="JB193" s="5">
        <f t="shared" ca="1" si="887"/>
        <v>0</v>
      </c>
      <c r="JC193" s="5">
        <f t="shared" ca="1" si="887"/>
        <v>0</v>
      </c>
      <c r="JD193" s="5">
        <f t="shared" ca="1" si="887"/>
        <v>0</v>
      </c>
      <c r="JE193" s="5"/>
      <c r="JF193" s="5">
        <f t="shared" ca="1" si="893"/>
        <v>120.559</v>
      </c>
      <c r="JG193" s="5">
        <f t="shared" ca="1" si="893"/>
        <v>19.510300000000001</v>
      </c>
      <c r="JH193" s="5">
        <f t="shared" ca="1" si="893"/>
        <v>36.969200000000001</v>
      </c>
      <c r="JI193" s="5">
        <f t="shared" ca="1" si="893"/>
        <v>19.605399999999999</v>
      </c>
      <c r="JJ193" s="5">
        <f t="shared" ca="1" si="893"/>
        <v>0</v>
      </c>
      <c r="JK193" s="5">
        <f t="shared" ca="1" si="893"/>
        <v>0.87968800000000003</v>
      </c>
      <c r="JL193" s="5">
        <f t="shared" ca="1" si="893"/>
        <v>1.99318</v>
      </c>
      <c r="JM193" s="5">
        <f t="shared" ca="1" si="893"/>
        <v>41.601100000000002</v>
      </c>
      <c r="JN193" s="5"/>
      <c r="JO193" s="20">
        <f t="shared" ca="1" si="834"/>
        <v>39.22988233714603</v>
      </c>
      <c r="JP193" s="20">
        <f t="shared" ca="1" si="835"/>
        <v>12.10195269659393</v>
      </c>
      <c r="JQ193" s="20">
        <f t="shared" ca="1" si="836"/>
        <v>2.6502332297800764</v>
      </c>
      <c r="JR193" s="20">
        <f t="shared" ca="1" si="837"/>
        <v>2.5376065249739868</v>
      </c>
      <c r="JS193" s="20">
        <f t="shared" ca="1" si="838"/>
        <v>0</v>
      </c>
      <c r="JT193" s="20">
        <f t="shared" ca="1" si="839"/>
        <v>0.17848106989285409</v>
      </c>
      <c r="JU193" s="20">
        <f t="shared" ca="1" si="840"/>
        <v>1.3814942995983426</v>
      </c>
      <c r="JV193" s="20">
        <f t="shared" ca="1" si="841"/>
        <v>5.7656830822819503</v>
      </c>
      <c r="JW193" s="20">
        <f t="shared" ca="1" si="842"/>
        <v>14.61443154483309</v>
      </c>
      <c r="JX193" s="20">
        <f t="shared" ca="1" si="843"/>
        <v>0</v>
      </c>
      <c r="JY193" s="20">
        <f t="shared" ca="1" si="844"/>
        <v>0</v>
      </c>
    </row>
    <row r="194" spans="1:285" ht="15" customHeight="1" x14ac:dyDescent="0.25">
      <c r="A194" s="5">
        <f>IF('Old Results'!E174='New Results'!E174,'New Results'!E174,"0")</f>
        <v>53627.8</v>
      </c>
      <c r="B194" s="5">
        <f t="shared" si="750"/>
        <v>300</v>
      </c>
      <c r="C194" s="28">
        <f t="shared" si="748"/>
        <v>173</v>
      </c>
      <c r="D194" s="43">
        <f>'Old Results'!C174</f>
        <v>314206</v>
      </c>
      <c r="E194" s="43">
        <f>'New Results'!C174</f>
        <v>314206</v>
      </c>
      <c r="F194" s="5">
        <f t="shared" ca="1" si="751"/>
        <v>0</v>
      </c>
      <c r="G194" s="5">
        <f t="shared" ca="1" si="752"/>
        <v>0</v>
      </c>
      <c r="H194" s="5">
        <f t="shared" ca="1" si="753"/>
        <v>0</v>
      </c>
      <c r="I194" s="5">
        <f t="shared" ca="1" si="754"/>
        <v>0</v>
      </c>
      <c r="J194" s="5">
        <f t="shared" ca="1" si="755"/>
        <v>0</v>
      </c>
      <c r="K194" s="5">
        <f t="shared" ca="1" si="756"/>
        <v>0</v>
      </c>
      <c r="L194" s="5">
        <f t="shared" ca="1" si="757"/>
        <v>0</v>
      </c>
      <c r="M194" s="5">
        <f t="shared" ca="1" si="758"/>
        <v>0</v>
      </c>
      <c r="N194" s="5">
        <f t="shared" ca="1" si="759"/>
        <v>0</v>
      </c>
      <c r="O194" s="5">
        <f t="shared" ca="1" si="760"/>
        <v>0</v>
      </c>
      <c r="P194" s="5">
        <f t="shared" ca="1" si="761"/>
        <v>0</v>
      </c>
      <c r="Q194" s="5">
        <f t="shared" ca="1" si="761"/>
        <v>0</v>
      </c>
      <c r="R194" s="5">
        <f t="shared" ca="1" si="762"/>
        <v>0</v>
      </c>
      <c r="S194" s="5">
        <f t="shared" ca="1" si="763"/>
        <v>0</v>
      </c>
      <c r="T194" s="5">
        <f t="shared" ca="1" si="764"/>
        <v>0</v>
      </c>
      <c r="U194" s="5">
        <f t="shared" ca="1" si="765"/>
        <v>0</v>
      </c>
      <c r="V194" s="5">
        <f t="shared" ca="1" si="766"/>
        <v>0</v>
      </c>
      <c r="W194" s="5">
        <f t="shared" ca="1" si="767"/>
        <v>0</v>
      </c>
      <c r="X194" s="5">
        <f t="shared" ca="1" si="768"/>
        <v>0</v>
      </c>
      <c r="Y194" s="5">
        <f t="shared" ca="1" si="769"/>
        <v>0</v>
      </c>
      <c r="Z194" s="5">
        <f t="shared" ca="1" si="770"/>
        <v>0</v>
      </c>
      <c r="AA194" s="5">
        <f t="shared" ca="1" si="771"/>
        <v>0</v>
      </c>
      <c r="AB194" s="5">
        <f t="shared" ca="1" si="772"/>
        <v>0</v>
      </c>
      <c r="AC194" s="5">
        <f t="shared" ca="1" si="772"/>
        <v>0</v>
      </c>
      <c r="AD194" s="38">
        <f t="shared" ca="1" si="773"/>
        <v>0</v>
      </c>
      <c r="AE194" s="38">
        <f t="shared" ca="1" si="774"/>
        <v>0</v>
      </c>
      <c r="AF194" s="38">
        <f t="shared" ca="1" si="775"/>
        <v>0</v>
      </c>
      <c r="AG194" s="38">
        <f t="shared" ca="1" si="776"/>
        <v>0</v>
      </c>
      <c r="AH194" s="38">
        <f t="shared" ca="1" si="777"/>
        <v>0</v>
      </c>
      <c r="AI194" s="38">
        <f t="shared" ca="1" si="778"/>
        <v>0</v>
      </c>
      <c r="AJ194" s="38">
        <f t="shared" ca="1" si="779"/>
        <v>0</v>
      </c>
      <c r="AK194" s="38">
        <f t="shared" ca="1" si="780"/>
        <v>0</v>
      </c>
      <c r="AL194" s="34">
        <f t="shared" ca="1" si="781"/>
        <v>33.556295354275207</v>
      </c>
      <c r="AM194" s="34">
        <f t="shared" ca="1" si="782"/>
        <v>33.556295354275207</v>
      </c>
      <c r="AN194" s="25">
        <f t="shared" ca="1" si="783"/>
        <v>0</v>
      </c>
      <c r="AO194" s="35">
        <f t="shared" ca="1" si="784"/>
        <v>138.5</v>
      </c>
      <c r="AP194" s="35">
        <f t="shared" ca="1" si="785"/>
        <v>138.5</v>
      </c>
      <c r="AQ194" s="47">
        <f t="shared" ca="1" si="786"/>
        <v>0</v>
      </c>
      <c r="AR194" s="35">
        <f t="shared" ca="1" si="896"/>
        <v>-19.5</v>
      </c>
      <c r="AS194" s="35">
        <f t="shared" ca="1" si="897"/>
        <v>-19.5</v>
      </c>
      <c r="AT194" s="49">
        <f t="shared" ca="1" si="787"/>
        <v>0</v>
      </c>
      <c r="AU194" s="5"/>
      <c r="AV194" s="5">
        <f t="shared" ca="1" si="845"/>
        <v>0</v>
      </c>
      <c r="AW194" s="5">
        <f t="shared" ca="1" si="846"/>
        <v>0</v>
      </c>
      <c r="AX194" s="5">
        <f t="shared" ca="1" si="847"/>
        <v>0</v>
      </c>
      <c r="AY194" s="5">
        <f t="shared" ca="1" si="848"/>
        <v>0</v>
      </c>
      <c r="AZ194" s="5">
        <f t="shared" ca="1" si="849"/>
        <v>0</v>
      </c>
      <c r="BA194" s="5">
        <f t="shared" ca="1" si="850"/>
        <v>0</v>
      </c>
      <c r="BB194" s="5">
        <f t="shared" ca="1" si="851"/>
        <v>0</v>
      </c>
      <c r="BC194" s="5">
        <f t="shared" ca="1" si="852"/>
        <v>0</v>
      </c>
      <c r="BD194" s="5">
        <f t="shared" ca="1" si="853"/>
        <v>0</v>
      </c>
      <c r="BE194" s="5">
        <f t="shared" ca="1" si="854"/>
        <v>0</v>
      </c>
      <c r="BF194" s="5">
        <f t="shared" ca="1" si="855"/>
        <v>0</v>
      </c>
      <c r="BG194" s="5">
        <f t="shared" ca="1" si="856"/>
        <v>0</v>
      </c>
      <c r="BH194" s="5">
        <f t="shared" ca="1" si="788"/>
        <v>0</v>
      </c>
      <c r="BI194" s="5">
        <f t="shared" ca="1" si="789"/>
        <v>0</v>
      </c>
      <c r="BJ194" s="5">
        <f t="shared" ca="1" si="790"/>
        <v>0</v>
      </c>
      <c r="BK194" s="5">
        <f t="shared" ca="1" si="791"/>
        <v>0</v>
      </c>
      <c r="BL194" s="5">
        <f t="shared" ca="1" si="792"/>
        <v>0</v>
      </c>
      <c r="BM194" s="5">
        <f t="shared" ca="1" si="793"/>
        <v>0</v>
      </c>
      <c r="BN194" s="5">
        <f t="shared" ca="1" si="794"/>
        <v>0</v>
      </c>
      <c r="BO194" s="5">
        <f t="shared" ca="1" si="795"/>
        <v>0</v>
      </c>
      <c r="BP194" s="5">
        <f t="shared" ca="1" si="796"/>
        <v>0</v>
      </c>
      <c r="BQ194" s="5">
        <f t="shared" ca="1" si="797"/>
        <v>0</v>
      </c>
      <c r="BR194" s="5">
        <f t="shared" ca="1" si="798"/>
        <v>0</v>
      </c>
      <c r="BS194" s="5">
        <f t="shared" ca="1" si="798"/>
        <v>0</v>
      </c>
      <c r="BT194" s="38">
        <f t="shared" ca="1" si="799"/>
        <v>0</v>
      </c>
      <c r="BU194" s="38">
        <f t="shared" ca="1" si="800"/>
        <v>0</v>
      </c>
      <c r="BV194" s="38">
        <f t="shared" ca="1" si="801"/>
        <v>0</v>
      </c>
      <c r="BW194" s="38">
        <f t="shared" ca="1" si="802"/>
        <v>0</v>
      </c>
      <c r="BX194" s="38">
        <f t="shared" ca="1" si="803"/>
        <v>0</v>
      </c>
      <c r="BY194" s="38">
        <f t="shared" ca="1" si="804"/>
        <v>0</v>
      </c>
      <c r="BZ194" s="38">
        <f t="shared" ca="1" si="805"/>
        <v>0</v>
      </c>
      <c r="CA194" s="20">
        <f t="shared" ca="1" si="806"/>
        <v>0</v>
      </c>
      <c r="CB194" s="34">
        <f t="shared" ca="1" si="857"/>
        <v>31.998963821003283</v>
      </c>
      <c r="CC194" s="34">
        <f t="shared" ca="1" si="858"/>
        <v>31.998963821003283</v>
      </c>
      <c r="CD194" s="25">
        <f t="shared" ca="1" si="807"/>
        <v>0</v>
      </c>
      <c r="CE194" s="35">
        <f t="shared" ca="1" si="808"/>
        <v>118.97199999999999</v>
      </c>
      <c r="CF194" s="35">
        <f t="shared" ca="1" si="809"/>
        <v>118.97199999999999</v>
      </c>
      <c r="CG194" s="47">
        <f t="shared" ca="1" si="810"/>
        <v>0</v>
      </c>
      <c r="CJ194" s="5">
        <f t="shared" ca="1" si="874"/>
        <v>78</v>
      </c>
      <c r="CK194" s="5">
        <f t="shared" ca="1" si="875"/>
        <v>67</v>
      </c>
      <c r="CL194" s="66">
        <f t="shared" ca="1" si="811"/>
        <v>0.14102564102564108</v>
      </c>
      <c r="CO194" s="5">
        <f t="shared" ca="1" si="888"/>
        <v>486508</v>
      </c>
      <c r="CP194" s="5">
        <f t="shared" ca="1" si="888"/>
        <v>5.1193099999999996</v>
      </c>
      <c r="CQ194" s="5">
        <f t="shared" ca="1" si="888"/>
        <v>87493.7</v>
      </c>
      <c r="CR194" s="5">
        <f t="shared" ca="1" si="888"/>
        <v>77793.7</v>
      </c>
      <c r="CS194" s="5">
        <f t="shared" ca="1" si="888"/>
        <v>0</v>
      </c>
      <c r="CT194" s="5">
        <f t="shared" ca="1" si="888"/>
        <v>892.899</v>
      </c>
      <c r="CU194" s="5">
        <f t="shared" ca="1" si="888"/>
        <v>0</v>
      </c>
      <c r="CV194" s="5">
        <f t="shared" ca="1" si="888"/>
        <v>90621.6</v>
      </c>
      <c r="CW194" s="5">
        <f t="shared" ca="1" si="888"/>
        <v>229701</v>
      </c>
      <c r="CX194" s="5">
        <f t="shared" ca="1" si="888"/>
        <v>0</v>
      </c>
      <c r="CY194" s="5">
        <f t="shared" ca="1" si="888"/>
        <v>0</v>
      </c>
      <c r="CZ194" s="5">
        <f t="shared" ca="1" si="888"/>
        <v>0</v>
      </c>
      <c r="DA194" s="5"/>
      <c r="DB194" s="5">
        <f t="shared" ca="1" si="889"/>
        <v>1395.85</v>
      </c>
      <c r="DC194" s="5">
        <f t="shared" ca="1" si="889"/>
        <v>786.80499999999995</v>
      </c>
      <c r="DD194" s="5">
        <f t="shared" ca="1" si="889"/>
        <v>0</v>
      </c>
      <c r="DE194" s="5">
        <f t="shared" ca="1" si="889"/>
        <v>0</v>
      </c>
      <c r="DF194" s="5">
        <f t="shared" ca="1" si="889"/>
        <v>0</v>
      </c>
      <c r="DG194" s="5">
        <f t="shared" ca="1" si="889"/>
        <v>0</v>
      </c>
      <c r="DH194" s="5">
        <f t="shared" ca="1" si="889"/>
        <v>609.04399999999998</v>
      </c>
      <c r="DI194" s="5">
        <f t="shared" ca="1" si="889"/>
        <v>0</v>
      </c>
      <c r="DJ194" s="5">
        <f t="shared" ca="1" si="889"/>
        <v>0</v>
      </c>
      <c r="DK194" s="5">
        <f t="shared" ca="1" si="889"/>
        <v>0</v>
      </c>
      <c r="DL194" s="5">
        <f t="shared" ca="1" si="889"/>
        <v>0</v>
      </c>
      <c r="DM194" s="5">
        <f t="shared" ca="1" si="889"/>
        <v>0</v>
      </c>
      <c r="DN194" s="5"/>
      <c r="DO194" s="5">
        <f t="shared" ca="1" si="894"/>
        <v>138.5</v>
      </c>
      <c r="DP194" s="5">
        <f t="shared" ca="1" si="894"/>
        <v>2.46801</v>
      </c>
      <c r="DQ194" s="5">
        <f t="shared" ca="1" si="894"/>
        <v>59.011299999999999</v>
      </c>
      <c r="DR194" s="5">
        <f t="shared" ca="1" si="894"/>
        <v>33.042499999999997</v>
      </c>
      <c r="DS194" s="5">
        <f t="shared" ca="1" si="894"/>
        <v>0</v>
      </c>
      <c r="DT194" s="5">
        <f t="shared" ca="1" si="894"/>
        <v>0.28229199999999999</v>
      </c>
      <c r="DU194" s="5">
        <f t="shared" ca="1" si="894"/>
        <v>1.6341699999999999</v>
      </c>
      <c r="DV194" s="5">
        <f t="shared" ca="1" si="894"/>
        <v>42.061300000000003</v>
      </c>
      <c r="DW194" s="5"/>
      <c r="DX194" s="20">
        <f t="shared" ca="1" si="812"/>
        <v>33.556295354275207</v>
      </c>
      <c r="DY194" s="20">
        <f t="shared" ca="1" si="813"/>
        <v>1.4674845338745948</v>
      </c>
      <c r="DZ194" s="20">
        <f t="shared" ca="1" si="814"/>
        <v>5.5666744561589319</v>
      </c>
      <c r="EA194" s="20">
        <f t="shared" ca="1" si="815"/>
        <v>4.949524395928977</v>
      </c>
      <c r="EB194" s="20">
        <f t="shared" ca="1" si="816"/>
        <v>0</v>
      </c>
      <c r="EC194" s="20">
        <f t="shared" ca="1" si="817"/>
        <v>5.6809553776213079E-2</v>
      </c>
      <c r="ED194" s="20">
        <f t="shared" ca="1" si="818"/>
        <v>1.1356870876672174</v>
      </c>
      <c r="EE194" s="20">
        <f t="shared" ca="1" si="819"/>
        <v>5.7656830822819503</v>
      </c>
      <c r="EF194" s="20">
        <f t="shared" ca="1" si="820"/>
        <v>14.61443154483309</v>
      </c>
      <c r="EG194" s="20">
        <f t="shared" ca="1" si="821"/>
        <v>0</v>
      </c>
      <c r="EH194" s="20">
        <f t="shared" ca="1" si="822"/>
        <v>0</v>
      </c>
      <c r="EI194" s="5"/>
      <c r="EJ194" s="5"/>
      <c r="EK194" s="5"/>
      <c r="EL194" s="5">
        <f t="shared" ca="1" si="884"/>
        <v>486508</v>
      </c>
      <c r="EM194" s="5">
        <f t="shared" ca="1" si="884"/>
        <v>5.1193099999999996</v>
      </c>
      <c r="EN194" s="5">
        <f t="shared" ca="1" si="884"/>
        <v>87493.7</v>
      </c>
      <c r="EO194" s="5">
        <f t="shared" ca="1" si="884"/>
        <v>77793.7</v>
      </c>
      <c r="EP194" s="5">
        <f t="shared" ca="1" si="884"/>
        <v>0</v>
      </c>
      <c r="EQ194" s="5">
        <f t="shared" ca="1" si="884"/>
        <v>892.899</v>
      </c>
      <c r="ER194" s="5">
        <f t="shared" ca="1" si="884"/>
        <v>0</v>
      </c>
      <c r="ES194" s="5">
        <f t="shared" ca="1" si="884"/>
        <v>90621.6</v>
      </c>
      <c r="ET194" s="5">
        <f t="shared" ca="1" si="884"/>
        <v>229701</v>
      </c>
      <c r="EU194" s="5">
        <f t="shared" ca="1" si="884"/>
        <v>0</v>
      </c>
      <c r="EV194" s="5">
        <f t="shared" ca="1" si="884"/>
        <v>0</v>
      </c>
      <c r="EW194" s="5">
        <f t="shared" ca="1" si="884"/>
        <v>0</v>
      </c>
      <c r="EX194" s="5"/>
      <c r="EY194" s="5">
        <f t="shared" ca="1" si="885"/>
        <v>1395.85</v>
      </c>
      <c r="EZ194" s="5">
        <f t="shared" ca="1" si="885"/>
        <v>786.80499999999995</v>
      </c>
      <c r="FA194" s="5">
        <f t="shared" ca="1" si="885"/>
        <v>0</v>
      </c>
      <c r="FB194" s="5">
        <f t="shared" ca="1" si="885"/>
        <v>0</v>
      </c>
      <c r="FC194" s="5">
        <f t="shared" ca="1" si="885"/>
        <v>0</v>
      </c>
      <c r="FD194" s="5">
        <f t="shared" ca="1" si="885"/>
        <v>0</v>
      </c>
      <c r="FE194" s="5">
        <f t="shared" ca="1" si="885"/>
        <v>609.04399999999998</v>
      </c>
      <c r="FF194" s="5">
        <f t="shared" ca="1" si="885"/>
        <v>0</v>
      </c>
      <c r="FG194" s="5">
        <f t="shared" ca="1" si="885"/>
        <v>0</v>
      </c>
      <c r="FH194" s="5">
        <f t="shared" ca="1" si="885"/>
        <v>0</v>
      </c>
      <c r="FI194" s="5">
        <f t="shared" ca="1" si="885"/>
        <v>0</v>
      </c>
      <c r="FJ194" s="5">
        <f t="shared" ca="1" si="885"/>
        <v>0</v>
      </c>
      <c r="FK194" s="5"/>
      <c r="FL194" s="5">
        <f t="shared" ca="1" si="890"/>
        <v>138.5</v>
      </c>
      <c r="FM194" s="5">
        <f t="shared" ca="1" si="890"/>
        <v>2.46801</v>
      </c>
      <c r="FN194" s="5">
        <f t="shared" ca="1" si="890"/>
        <v>59.011299999999999</v>
      </c>
      <c r="FO194" s="5">
        <f t="shared" ca="1" si="890"/>
        <v>33.042499999999997</v>
      </c>
      <c r="FP194" s="5">
        <f t="shared" ca="1" si="890"/>
        <v>0</v>
      </c>
      <c r="FQ194" s="5">
        <f t="shared" ca="1" si="890"/>
        <v>0.28229199999999999</v>
      </c>
      <c r="FR194" s="5">
        <f t="shared" ca="1" si="890"/>
        <v>1.6341699999999999</v>
      </c>
      <c r="FS194" s="5">
        <f t="shared" ca="1" si="890"/>
        <v>42.061300000000003</v>
      </c>
      <c r="FT194" s="5"/>
      <c r="FU194" s="20">
        <f t="shared" ca="1" si="823"/>
        <v>33.556295354275207</v>
      </c>
      <c r="FV194" s="20">
        <f t="shared" ca="1" si="824"/>
        <v>1.4674845338745948</v>
      </c>
      <c r="FW194" s="20">
        <f t="shared" ca="1" si="825"/>
        <v>5.5666744561589319</v>
      </c>
      <c r="FX194" s="20">
        <f t="shared" ca="1" si="826"/>
        <v>4.949524395928977</v>
      </c>
      <c r="FY194" s="20">
        <f t="shared" ca="1" si="827"/>
        <v>0</v>
      </c>
      <c r="FZ194" s="20">
        <f t="shared" ca="1" si="828"/>
        <v>5.6809553776213079E-2</v>
      </c>
      <c r="GA194" s="20">
        <f t="shared" ca="1" si="829"/>
        <v>1.1356870876672174</v>
      </c>
      <c r="GB194" s="20">
        <f t="shared" ca="1" si="830"/>
        <v>5.7656830822819503</v>
      </c>
      <c r="GC194" s="20">
        <f t="shared" ca="1" si="831"/>
        <v>14.61443154483309</v>
      </c>
      <c r="GD194" s="20">
        <f t="shared" ca="1" si="832"/>
        <v>0</v>
      </c>
      <c r="GE194" s="20">
        <f t="shared" ca="1" si="833"/>
        <v>0</v>
      </c>
      <c r="GF194" s="5"/>
      <c r="GG194" s="5"/>
      <c r="GH194" s="5"/>
      <c r="GI194" s="5">
        <f t="shared" ca="1" si="891"/>
        <v>436886</v>
      </c>
      <c r="GJ194" s="5">
        <f t="shared" ca="1" si="891"/>
        <v>9.1586599999999994</v>
      </c>
      <c r="GK194" s="5">
        <f t="shared" ca="1" si="891"/>
        <v>77729.600000000006</v>
      </c>
      <c r="GL194" s="5">
        <f t="shared" ca="1" si="891"/>
        <v>37485.599999999999</v>
      </c>
      <c r="GM194" s="5">
        <f t="shared" ca="1" si="891"/>
        <v>0</v>
      </c>
      <c r="GN194" s="5">
        <f t="shared" ca="1" si="891"/>
        <v>1338.73</v>
      </c>
      <c r="GO194" s="5">
        <f t="shared" ca="1" si="891"/>
        <v>0</v>
      </c>
      <c r="GP194" s="5">
        <f t="shared" ca="1" si="891"/>
        <v>90621.6</v>
      </c>
      <c r="GQ194" s="5">
        <f t="shared" ca="1" si="891"/>
        <v>229701</v>
      </c>
      <c r="GR194" s="5">
        <f t="shared" ca="1" si="891"/>
        <v>0</v>
      </c>
      <c r="GS194" s="5">
        <f t="shared" ca="1" si="891"/>
        <v>0</v>
      </c>
      <c r="GT194" s="5">
        <f t="shared" ca="1" si="891"/>
        <v>0</v>
      </c>
      <c r="GU194" s="5"/>
      <c r="GV194" s="5">
        <f t="shared" ca="1" si="892"/>
        <v>2253.79</v>
      </c>
      <c r="GW194" s="5">
        <f t="shared" ca="1" si="892"/>
        <v>1613.36</v>
      </c>
      <c r="GX194" s="5">
        <f t="shared" ca="1" si="892"/>
        <v>0</v>
      </c>
      <c r="GY194" s="5">
        <f t="shared" ca="1" si="892"/>
        <v>0</v>
      </c>
      <c r="GZ194" s="5">
        <f t="shared" ca="1" si="892"/>
        <v>0</v>
      </c>
      <c r="HA194" s="5">
        <f t="shared" ca="1" si="892"/>
        <v>0</v>
      </c>
      <c r="HB194" s="5">
        <f t="shared" ca="1" si="892"/>
        <v>640.42700000000002</v>
      </c>
      <c r="HC194" s="5">
        <f t="shared" ca="1" si="892"/>
        <v>0</v>
      </c>
      <c r="HD194" s="5">
        <f t="shared" ca="1" si="892"/>
        <v>0</v>
      </c>
      <c r="HE194" s="5">
        <f t="shared" ca="1" si="892"/>
        <v>0</v>
      </c>
      <c r="HF194" s="5">
        <f t="shared" ca="1" si="892"/>
        <v>0</v>
      </c>
      <c r="HG194" s="5">
        <f t="shared" ca="1" si="892"/>
        <v>0</v>
      </c>
      <c r="HH194" s="5"/>
      <c r="HI194" s="5">
        <f t="shared" ca="1" si="895"/>
        <v>118.97199999999999</v>
      </c>
      <c r="HJ194" s="5">
        <f t="shared" ca="1" si="895"/>
        <v>4.95357</v>
      </c>
      <c r="HK194" s="5">
        <f t="shared" ca="1" si="895"/>
        <v>51.796300000000002</v>
      </c>
      <c r="HL194" s="5">
        <f t="shared" ca="1" si="895"/>
        <v>18.018999999999998</v>
      </c>
      <c r="HM194" s="5">
        <f t="shared" ca="1" si="895"/>
        <v>0</v>
      </c>
      <c r="HN194" s="5">
        <f t="shared" ca="1" si="895"/>
        <v>0.42332500000000001</v>
      </c>
      <c r="HO194" s="5">
        <f t="shared" ca="1" si="895"/>
        <v>1.7182900000000001</v>
      </c>
      <c r="HP194" s="5">
        <f t="shared" ca="1" si="895"/>
        <v>42.061300000000003</v>
      </c>
      <c r="HQ194" s="5"/>
      <c r="HR194" s="20">
        <f t="shared" ca="1" si="861"/>
        <v>31.998963821003283</v>
      </c>
      <c r="HS194" s="20">
        <f t="shared" ca="1" si="862"/>
        <v>3.0090223605652291</v>
      </c>
      <c r="HT194" s="20">
        <f t="shared" ca="1" si="863"/>
        <v>4.9454461156340557</v>
      </c>
      <c r="HU194" s="20">
        <f t="shared" ca="1" si="864"/>
        <v>2.3849732265727845</v>
      </c>
      <c r="HV194" s="20">
        <f t="shared" ca="1" si="865"/>
        <v>0</v>
      </c>
      <c r="HW194" s="20">
        <f t="shared" ca="1" si="866"/>
        <v>8.5174979395015268E-2</v>
      </c>
      <c r="HX194" s="20">
        <f t="shared" ca="1" si="867"/>
        <v>1.1942071089994368</v>
      </c>
      <c r="HY194" s="20">
        <f t="shared" ca="1" si="868"/>
        <v>5.7656830822819503</v>
      </c>
      <c r="HZ194" s="20">
        <f t="shared" ca="1" si="869"/>
        <v>14.61443154483309</v>
      </c>
      <c r="IA194" s="20">
        <f t="shared" ca="1" si="870"/>
        <v>0</v>
      </c>
      <c r="IB194" s="20">
        <f t="shared" ca="1" si="871"/>
        <v>0</v>
      </c>
      <c r="IC194" s="5"/>
      <c r="ID194" s="5"/>
      <c r="IE194" s="5"/>
      <c r="IF194" s="5">
        <f t="shared" ca="1" si="886"/>
        <v>436886</v>
      </c>
      <c r="IG194" s="5">
        <f t="shared" ca="1" si="886"/>
        <v>9.1586599999999994</v>
      </c>
      <c r="IH194" s="5">
        <f t="shared" ca="1" si="886"/>
        <v>77729.600000000006</v>
      </c>
      <c r="II194" s="5">
        <f t="shared" ca="1" si="886"/>
        <v>37485.599999999999</v>
      </c>
      <c r="IJ194" s="5">
        <f t="shared" ca="1" si="886"/>
        <v>0</v>
      </c>
      <c r="IK194" s="5">
        <f t="shared" ca="1" si="886"/>
        <v>1338.73</v>
      </c>
      <c r="IL194" s="5">
        <f t="shared" ca="1" si="886"/>
        <v>0</v>
      </c>
      <c r="IM194" s="5">
        <f t="shared" ca="1" si="886"/>
        <v>90621.6</v>
      </c>
      <c r="IN194" s="5">
        <f t="shared" ca="1" si="886"/>
        <v>229701</v>
      </c>
      <c r="IO194" s="5">
        <f t="shared" ca="1" si="886"/>
        <v>0</v>
      </c>
      <c r="IP194" s="5">
        <f t="shared" ca="1" si="886"/>
        <v>0</v>
      </c>
      <c r="IQ194" s="5">
        <f t="shared" ca="1" si="886"/>
        <v>0</v>
      </c>
      <c r="IR194" s="5"/>
      <c r="IS194" s="5">
        <f t="shared" ca="1" si="887"/>
        <v>2253.79</v>
      </c>
      <c r="IT194" s="5">
        <f t="shared" ca="1" si="887"/>
        <v>1613.36</v>
      </c>
      <c r="IU194" s="5">
        <f t="shared" ca="1" si="887"/>
        <v>0</v>
      </c>
      <c r="IV194" s="5">
        <f t="shared" ca="1" si="887"/>
        <v>0</v>
      </c>
      <c r="IW194" s="5">
        <f t="shared" ca="1" si="887"/>
        <v>0</v>
      </c>
      <c r="IX194" s="5">
        <f t="shared" ca="1" si="887"/>
        <v>0</v>
      </c>
      <c r="IY194" s="5">
        <f t="shared" ca="1" si="887"/>
        <v>640.42700000000002</v>
      </c>
      <c r="IZ194" s="5">
        <f t="shared" ca="1" si="887"/>
        <v>0</v>
      </c>
      <c r="JA194" s="5">
        <f t="shared" ca="1" si="887"/>
        <v>0</v>
      </c>
      <c r="JB194" s="5">
        <f t="shared" ca="1" si="887"/>
        <v>0</v>
      </c>
      <c r="JC194" s="5">
        <f t="shared" ca="1" si="887"/>
        <v>0</v>
      </c>
      <c r="JD194" s="5">
        <f t="shared" ca="1" si="887"/>
        <v>0</v>
      </c>
      <c r="JE194" s="5"/>
      <c r="JF194" s="5">
        <f t="shared" ca="1" si="893"/>
        <v>118.97199999999999</v>
      </c>
      <c r="JG194" s="5">
        <f t="shared" ca="1" si="893"/>
        <v>4.95357</v>
      </c>
      <c r="JH194" s="5">
        <f t="shared" ca="1" si="893"/>
        <v>51.796300000000002</v>
      </c>
      <c r="JI194" s="5">
        <f t="shared" ca="1" si="893"/>
        <v>18.018999999999998</v>
      </c>
      <c r="JJ194" s="5">
        <f t="shared" ca="1" si="893"/>
        <v>0</v>
      </c>
      <c r="JK194" s="5">
        <f t="shared" ca="1" si="893"/>
        <v>0.42332500000000001</v>
      </c>
      <c r="JL194" s="5">
        <f t="shared" ca="1" si="893"/>
        <v>1.7182900000000001</v>
      </c>
      <c r="JM194" s="5">
        <f t="shared" ca="1" si="893"/>
        <v>42.061300000000003</v>
      </c>
      <c r="JN194" s="5"/>
      <c r="JO194" s="20">
        <f t="shared" ca="1" si="834"/>
        <v>31.998963821003283</v>
      </c>
      <c r="JP194" s="20">
        <f t="shared" ca="1" si="835"/>
        <v>3.0090223605652291</v>
      </c>
      <c r="JQ194" s="20">
        <f t="shared" ca="1" si="836"/>
        <v>4.9454461156340557</v>
      </c>
      <c r="JR194" s="20">
        <f t="shared" ca="1" si="837"/>
        <v>2.3849732265727845</v>
      </c>
      <c r="JS194" s="20">
        <f t="shared" ca="1" si="838"/>
        <v>0</v>
      </c>
      <c r="JT194" s="20">
        <f t="shared" ca="1" si="839"/>
        <v>8.5174979395015268E-2</v>
      </c>
      <c r="JU194" s="20">
        <f t="shared" ca="1" si="840"/>
        <v>1.1942071089994368</v>
      </c>
      <c r="JV194" s="20">
        <f t="shared" ca="1" si="841"/>
        <v>5.7656830822819503</v>
      </c>
      <c r="JW194" s="20">
        <f t="shared" ca="1" si="842"/>
        <v>14.61443154483309</v>
      </c>
      <c r="JX194" s="20">
        <f t="shared" ca="1" si="843"/>
        <v>0</v>
      </c>
      <c r="JY194" s="20">
        <f t="shared" ca="1" si="844"/>
        <v>0</v>
      </c>
    </row>
    <row r="195" spans="1:285" ht="15" customHeight="1" x14ac:dyDescent="0.25">
      <c r="A195" s="5">
        <f>IF('Old Results'!E175='New Results'!E175,'New Results'!E175,"0")</f>
        <v>53627.8</v>
      </c>
      <c r="B195" s="5">
        <f t="shared" si="750"/>
        <v>300</v>
      </c>
      <c r="C195" s="28">
        <f t="shared" si="748"/>
        <v>174</v>
      </c>
      <c r="D195" s="43">
        <f>'Old Results'!C175</f>
        <v>314716</v>
      </c>
      <c r="E195" s="43">
        <f>'New Results'!C175</f>
        <v>314716</v>
      </c>
      <c r="F195" s="5">
        <f t="shared" ca="1" si="751"/>
        <v>0</v>
      </c>
      <c r="G195" s="5">
        <f t="shared" ca="1" si="752"/>
        <v>0</v>
      </c>
      <c r="H195" s="5">
        <f t="shared" ca="1" si="753"/>
        <v>0</v>
      </c>
      <c r="I195" s="5">
        <f t="shared" ca="1" si="754"/>
        <v>0</v>
      </c>
      <c r="J195" s="5">
        <f t="shared" ca="1" si="755"/>
        <v>0</v>
      </c>
      <c r="K195" s="5">
        <f t="shared" ca="1" si="756"/>
        <v>0</v>
      </c>
      <c r="L195" s="5">
        <f t="shared" ca="1" si="757"/>
        <v>0</v>
      </c>
      <c r="M195" s="5">
        <f t="shared" ca="1" si="758"/>
        <v>0</v>
      </c>
      <c r="N195" s="5">
        <f t="shared" ca="1" si="759"/>
        <v>0</v>
      </c>
      <c r="O195" s="5">
        <f t="shared" ca="1" si="760"/>
        <v>0</v>
      </c>
      <c r="P195" s="5">
        <f t="shared" ca="1" si="761"/>
        <v>0</v>
      </c>
      <c r="Q195" s="5">
        <f t="shared" ca="1" si="761"/>
        <v>0</v>
      </c>
      <c r="R195" s="5">
        <f t="shared" ca="1" si="762"/>
        <v>0</v>
      </c>
      <c r="S195" s="5">
        <f t="shared" ca="1" si="763"/>
        <v>0</v>
      </c>
      <c r="T195" s="5">
        <f t="shared" ca="1" si="764"/>
        <v>0</v>
      </c>
      <c r="U195" s="5">
        <f t="shared" ca="1" si="765"/>
        <v>0</v>
      </c>
      <c r="V195" s="5">
        <f t="shared" ca="1" si="766"/>
        <v>0</v>
      </c>
      <c r="W195" s="5">
        <f t="shared" ca="1" si="767"/>
        <v>0</v>
      </c>
      <c r="X195" s="5">
        <f t="shared" ca="1" si="768"/>
        <v>0</v>
      </c>
      <c r="Y195" s="5">
        <f t="shared" ca="1" si="769"/>
        <v>0</v>
      </c>
      <c r="Z195" s="5">
        <f t="shared" ca="1" si="770"/>
        <v>0</v>
      </c>
      <c r="AA195" s="5">
        <f t="shared" ca="1" si="771"/>
        <v>0</v>
      </c>
      <c r="AB195" s="5">
        <f t="shared" ca="1" si="772"/>
        <v>0</v>
      </c>
      <c r="AC195" s="5">
        <f t="shared" ca="1" si="772"/>
        <v>0</v>
      </c>
      <c r="AD195" s="38">
        <f t="shared" ca="1" si="773"/>
        <v>0</v>
      </c>
      <c r="AE195" s="38">
        <f t="shared" ca="1" si="774"/>
        <v>0</v>
      </c>
      <c r="AF195" s="38">
        <f t="shared" ca="1" si="775"/>
        <v>0</v>
      </c>
      <c r="AG195" s="38">
        <f t="shared" ca="1" si="776"/>
        <v>0</v>
      </c>
      <c r="AH195" s="38">
        <f t="shared" ca="1" si="777"/>
        <v>0</v>
      </c>
      <c r="AI195" s="38">
        <f t="shared" ca="1" si="778"/>
        <v>0</v>
      </c>
      <c r="AJ195" s="38">
        <f t="shared" ca="1" si="779"/>
        <v>0</v>
      </c>
      <c r="AK195" s="38">
        <f t="shared" ca="1" si="780"/>
        <v>0</v>
      </c>
      <c r="AL195" s="34">
        <f t="shared" ca="1" si="781"/>
        <v>132.19126124882987</v>
      </c>
      <c r="AM195" s="34">
        <f t="shared" ca="1" si="782"/>
        <v>132.19126124882987</v>
      </c>
      <c r="AN195" s="25">
        <f t="shared" ca="1" si="783"/>
        <v>0</v>
      </c>
      <c r="AO195" s="35">
        <f t="shared" ca="1" si="784"/>
        <v>329.43099999999998</v>
      </c>
      <c r="AP195" s="35">
        <f t="shared" ca="1" si="785"/>
        <v>329.43099999999998</v>
      </c>
      <c r="AQ195" s="47">
        <f t="shared" ca="1" si="786"/>
        <v>0</v>
      </c>
      <c r="AR195" s="35">
        <f t="shared" ca="1" si="896"/>
        <v>-77.8</v>
      </c>
      <c r="AS195" s="35">
        <f t="shared" ca="1" si="897"/>
        <v>-77.8</v>
      </c>
      <c r="AT195" s="49">
        <f t="shared" ca="1" si="787"/>
        <v>0</v>
      </c>
      <c r="AU195" s="5"/>
      <c r="AV195" s="5">
        <f t="shared" ca="1" si="845"/>
        <v>0</v>
      </c>
      <c r="AW195" s="5">
        <f t="shared" ca="1" si="846"/>
        <v>0</v>
      </c>
      <c r="AX195" s="5">
        <f t="shared" ca="1" si="847"/>
        <v>0</v>
      </c>
      <c r="AY195" s="5">
        <f t="shared" ca="1" si="848"/>
        <v>0</v>
      </c>
      <c r="AZ195" s="5">
        <f t="shared" ca="1" si="849"/>
        <v>0</v>
      </c>
      <c r="BA195" s="5">
        <f t="shared" ca="1" si="850"/>
        <v>0</v>
      </c>
      <c r="BB195" s="5">
        <f t="shared" ca="1" si="851"/>
        <v>0</v>
      </c>
      <c r="BC195" s="5">
        <f t="shared" ca="1" si="852"/>
        <v>0</v>
      </c>
      <c r="BD195" s="5">
        <f t="shared" ca="1" si="853"/>
        <v>0</v>
      </c>
      <c r="BE195" s="5">
        <f t="shared" ca="1" si="854"/>
        <v>0</v>
      </c>
      <c r="BF195" s="5">
        <f t="shared" ca="1" si="855"/>
        <v>0</v>
      </c>
      <c r="BG195" s="5">
        <f t="shared" ca="1" si="856"/>
        <v>0</v>
      </c>
      <c r="BH195" s="5">
        <f t="shared" ca="1" si="788"/>
        <v>0</v>
      </c>
      <c r="BI195" s="5">
        <f t="shared" ca="1" si="789"/>
        <v>0</v>
      </c>
      <c r="BJ195" s="5">
        <f t="shared" ca="1" si="790"/>
        <v>0</v>
      </c>
      <c r="BK195" s="5">
        <f t="shared" ca="1" si="791"/>
        <v>0</v>
      </c>
      <c r="BL195" s="5">
        <f t="shared" ca="1" si="792"/>
        <v>0</v>
      </c>
      <c r="BM195" s="5">
        <f t="shared" ca="1" si="793"/>
        <v>0</v>
      </c>
      <c r="BN195" s="5">
        <f t="shared" ca="1" si="794"/>
        <v>0</v>
      </c>
      <c r="BO195" s="5">
        <f t="shared" ca="1" si="795"/>
        <v>0</v>
      </c>
      <c r="BP195" s="5">
        <f t="shared" ca="1" si="796"/>
        <v>0</v>
      </c>
      <c r="BQ195" s="5">
        <f t="shared" ca="1" si="797"/>
        <v>0</v>
      </c>
      <c r="BR195" s="5">
        <f t="shared" ca="1" si="798"/>
        <v>0</v>
      </c>
      <c r="BS195" s="5">
        <f t="shared" ca="1" si="798"/>
        <v>0</v>
      </c>
      <c r="BT195" s="38">
        <f t="shared" ca="1" si="799"/>
        <v>0</v>
      </c>
      <c r="BU195" s="38">
        <f t="shared" ca="1" si="800"/>
        <v>0</v>
      </c>
      <c r="BV195" s="38">
        <f t="shared" ca="1" si="801"/>
        <v>0</v>
      </c>
      <c r="BW195" s="38">
        <f t="shared" ca="1" si="802"/>
        <v>0</v>
      </c>
      <c r="BX195" s="38">
        <f t="shared" ca="1" si="803"/>
        <v>0</v>
      </c>
      <c r="BY195" s="38">
        <f t="shared" ca="1" si="804"/>
        <v>0</v>
      </c>
      <c r="BZ195" s="38">
        <f t="shared" ca="1" si="805"/>
        <v>0</v>
      </c>
      <c r="CA195" s="20">
        <f t="shared" ca="1" si="806"/>
        <v>0</v>
      </c>
      <c r="CB195" s="34">
        <f t="shared" ca="1" si="857"/>
        <v>91.793174808588063</v>
      </c>
      <c r="CC195" s="34">
        <f t="shared" ca="1" si="858"/>
        <v>91.793174808588063</v>
      </c>
      <c r="CD195" s="25">
        <f t="shared" ca="1" si="807"/>
        <v>0</v>
      </c>
      <c r="CE195" s="35">
        <f t="shared" ca="1" si="808"/>
        <v>251.61</v>
      </c>
      <c r="CF195" s="35">
        <f t="shared" ca="1" si="809"/>
        <v>251.61</v>
      </c>
      <c r="CG195" s="47">
        <f t="shared" ca="1" si="810"/>
        <v>0</v>
      </c>
      <c r="CJ195" s="5">
        <f t="shared" ca="1" si="874"/>
        <v>97</v>
      </c>
      <c r="CK195" s="5">
        <f t="shared" ca="1" si="875"/>
        <v>86</v>
      </c>
      <c r="CL195" s="66">
        <f t="shared" ca="1" si="811"/>
        <v>0.11340206185567014</v>
      </c>
      <c r="CO195" s="5">
        <f t="shared" ref="CO195:CZ210" ca="1" si="898">OFFSET(INDIRECT($E$21),$C195,CO$19)</f>
        <v>657710</v>
      </c>
      <c r="CP195" s="5">
        <f t="shared" ca="1" si="898"/>
        <v>291.78300000000002</v>
      </c>
      <c r="CQ195" s="5">
        <f t="shared" ca="1" si="898"/>
        <v>91525.4</v>
      </c>
      <c r="CR195" s="5">
        <f t="shared" ca="1" si="898"/>
        <v>161208</v>
      </c>
      <c r="CS195" s="5">
        <f t="shared" ca="1" si="898"/>
        <v>0</v>
      </c>
      <c r="CT195" s="5">
        <f t="shared" ca="1" si="898"/>
        <v>18289.400000000001</v>
      </c>
      <c r="CU195" s="5">
        <f t="shared" ca="1" si="898"/>
        <v>0</v>
      </c>
      <c r="CV195" s="5">
        <f t="shared" ca="1" si="898"/>
        <v>127650</v>
      </c>
      <c r="CW195" s="5">
        <f t="shared" ca="1" si="898"/>
        <v>235375</v>
      </c>
      <c r="CX195" s="5">
        <f t="shared" ca="1" si="898"/>
        <v>23370.400000000001</v>
      </c>
      <c r="CY195" s="5">
        <f t="shared" ca="1" si="898"/>
        <v>0</v>
      </c>
      <c r="CZ195" s="5">
        <f t="shared" ca="1" si="898"/>
        <v>0</v>
      </c>
      <c r="DA195" s="5"/>
      <c r="DB195" s="5">
        <f t="shared" ref="DB195:DM210" ca="1" si="899">OFFSET(INDIRECT($E$21),$C195,DB$19)</f>
        <v>48450.2</v>
      </c>
      <c r="DC195" s="5">
        <f t="shared" ca="1" si="899"/>
        <v>44845</v>
      </c>
      <c r="DD195" s="5">
        <f t="shared" ca="1" si="899"/>
        <v>0</v>
      </c>
      <c r="DE195" s="5">
        <f t="shared" ca="1" si="899"/>
        <v>0</v>
      </c>
      <c r="DF195" s="5">
        <f t="shared" ca="1" si="899"/>
        <v>0</v>
      </c>
      <c r="DG195" s="5">
        <f t="shared" ca="1" si="899"/>
        <v>0</v>
      </c>
      <c r="DH195" s="5">
        <f t="shared" ca="1" si="899"/>
        <v>717.13699999999994</v>
      </c>
      <c r="DI195" s="5">
        <f t="shared" ca="1" si="899"/>
        <v>0</v>
      </c>
      <c r="DJ195" s="5">
        <f t="shared" ca="1" si="899"/>
        <v>2888.07</v>
      </c>
      <c r="DK195" s="5">
        <f t="shared" ca="1" si="899"/>
        <v>0</v>
      </c>
      <c r="DL195" s="5">
        <f t="shared" ca="1" si="899"/>
        <v>0</v>
      </c>
      <c r="DM195" s="5">
        <f t="shared" ca="1" si="899"/>
        <v>0</v>
      </c>
      <c r="DN195" s="5"/>
      <c r="DO195" s="5">
        <f t="shared" ca="1" si="894"/>
        <v>329.43099999999998</v>
      </c>
      <c r="DP195" s="5">
        <f t="shared" ca="1" si="894"/>
        <v>129.375</v>
      </c>
      <c r="DQ195" s="5">
        <f t="shared" ca="1" si="894"/>
        <v>69.260900000000007</v>
      </c>
      <c r="DR195" s="5">
        <f t="shared" ca="1" si="894"/>
        <v>63.978900000000003</v>
      </c>
      <c r="DS195" s="5">
        <f t="shared" ca="1" si="894"/>
        <v>0</v>
      </c>
      <c r="DT195" s="5">
        <f t="shared" ca="1" si="894"/>
        <v>6.9515500000000001</v>
      </c>
      <c r="DU195" s="5">
        <f t="shared" ca="1" si="894"/>
        <v>1.9299599999999999</v>
      </c>
      <c r="DV195" s="5">
        <f t="shared" ca="1" si="894"/>
        <v>57.934600000000003</v>
      </c>
      <c r="DW195" s="5"/>
      <c r="DX195" s="20">
        <f t="shared" ca="1" si="812"/>
        <v>132.19126124882987</v>
      </c>
      <c r="DY195" s="20">
        <f t="shared" ca="1" si="813"/>
        <v>83.641237634137511</v>
      </c>
      <c r="DZ195" s="20">
        <f t="shared" ca="1" si="814"/>
        <v>5.8231861982031701</v>
      </c>
      <c r="EA195" s="20">
        <f t="shared" ca="1" si="815"/>
        <v>10.25665225871656</v>
      </c>
      <c r="EB195" s="20">
        <f t="shared" ca="1" si="816"/>
        <v>0</v>
      </c>
      <c r="EC195" s="20">
        <f t="shared" ca="1" si="817"/>
        <v>1.1636396197494583</v>
      </c>
      <c r="ED195" s="20">
        <f t="shared" ca="1" si="818"/>
        <v>1.3372485912157499</v>
      </c>
      <c r="EE195" s="20">
        <f t="shared" ca="1" si="819"/>
        <v>8.1215675451911125</v>
      </c>
      <c r="EF195" s="20">
        <f t="shared" ca="1" si="820"/>
        <v>20.360829644326262</v>
      </c>
      <c r="EG195" s="20">
        <f t="shared" ca="1" si="821"/>
        <v>1.4869117286183657</v>
      </c>
      <c r="EH195" s="20">
        <f t="shared" ca="1" si="822"/>
        <v>0</v>
      </c>
      <c r="EI195" s="5"/>
      <c r="EJ195" s="5"/>
      <c r="EK195" s="5"/>
      <c r="EL195" s="5">
        <f t="shared" ref="EL195:EW210" ca="1" si="900">OFFSET(INDIRECT($D$21),$C195,EL$19)</f>
        <v>657710</v>
      </c>
      <c r="EM195" s="5">
        <f t="shared" ca="1" si="900"/>
        <v>291.78300000000002</v>
      </c>
      <c r="EN195" s="5">
        <f t="shared" ca="1" si="900"/>
        <v>91525.4</v>
      </c>
      <c r="EO195" s="5">
        <f t="shared" ca="1" si="900"/>
        <v>161208</v>
      </c>
      <c r="EP195" s="5">
        <f t="shared" ca="1" si="900"/>
        <v>0</v>
      </c>
      <c r="EQ195" s="5">
        <f t="shared" ca="1" si="900"/>
        <v>18289.400000000001</v>
      </c>
      <c r="ER195" s="5">
        <f t="shared" ca="1" si="900"/>
        <v>0</v>
      </c>
      <c r="ES195" s="5">
        <f t="shared" ca="1" si="900"/>
        <v>127650</v>
      </c>
      <c r="ET195" s="5">
        <f t="shared" ca="1" si="900"/>
        <v>235375</v>
      </c>
      <c r="EU195" s="5">
        <f t="shared" ca="1" si="900"/>
        <v>23370.400000000001</v>
      </c>
      <c r="EV195" s="5">
        <f t="shared" ca="1" si="900"/>
        <v>0</v>
      </c>
      <c r="EW195" s="5">
        <f t="shared" ca="1" si="900"/>
        <v>0</v>
      </c>
      <c r="EX195" s="5"/>
      <c r="EY195" s="5">
        <f t="shared" ref="EY195:FJ210" ca="1" si="901">OFFSET(INDIRECT($D$21),$C195,EY$19)</f>
        <v>48450.2</v>
      </c>
      <c r="EZ195" s="5">
        <f t="shared" ca="1" si="901"/>
        <v>44845</v>
      </c>
      <c r="FA195" s="5">
        <f t="shared" ca="1" si="901"/>
        <v>0</v>
      </c>
      <c r="FB195" s="5">
        <f t="shared" ca="1" si="901"/>
        <v>0</v>
      </c>
      <c r="FC195" s="5">
        <f t="shared" ca="1" si="901"/>
        <v>0</v>
      </c>
      <c r="FD195" s="5">
        <f t="shared" ca="1" si="901"/>
        <v>0</v>
      </c>
      <c r="FE195" s="5">
        <f t="shared" ca="1" si="901"/>
        <v>717.13699999999994</v>
      </c>
      <c r="FF195" s="5">
        <f t="shared" ca="1" si="901"/>
        <v>0</v>
      </c>
      <c r="FG195" s="5">
        <f t="shared" ca="1" si="901"/>
        <v>2888.07</v>
      </c>
      <c r="FH195" s="5">
        <f t="shared" ca="1" si="901"/>
        <v>0</v>
      </c>
      <c r="FI195" s="5">
        <f t="shared" ca="1" si="901"/>
        <v>0</v>
      </c>
      <c r="FJ195" s="5">
        <f t="shared" ca="1" si="901"/>
        <v>0</v>
      </c>
      <c r="FK195" s="5"/>
      <c r="FL195" s="5">
        <f t="shared" ref="FL195:FS210" ca="1" si="902">OFFSET(INDIRECT($D$21),$C195,FL$19)</f>
        <v>329.43099999999998</v>
      </c>
      <c r="FM195" s="5">
        <f t="shared" ca="1" si="902"/>
        <v>129.375</v>
      </c>
      <c r="FN195" s="5">
        <f t="shared" ca="1" si="902"/>
        <v>69.260900000000007</v>
      </c>
      <c r="FO195" s="5">
        <f t="shared" ca="1" si="902"/>
        <v>63.978900000000003</v>
      </c>
      <c r="FP195" s="5">
        <f t="shared" ca="1" si="902"/>
        <v>0</v>
      </c>
      <c r="FQ195" s="5">
        <f t="shared" ca="1" si="902"/>
        <v>6.9515500000000001</v>
      </c>
      <c r="FR195" s="5">
        <f t="shared" ca="1" si="902"/>
        <v>1.9299599999999999</v>
      </c>
      <c r="FS195" s="5">
        <f t="shared" ca="1" si="902"/>
        <v>57.934600000000003</v>
      </c>
      <c r="FT195" s="5"/>
      <c r="FU195" s="20">
        <f t="shared" ca="1" si="823"/>
        <v>132.19126124882987</v>
      </c>
      <c r="FV195" s="20">
        <f t="shared" ca="1" si="824"/>
        <v>83.641237634137511</v>
      </c>
      <c r="FW195" s="20">
        <f t="shared" ca="1" si="825"/>
        <v>5.8231861982031701</v>
      </c>
      <c r="FX195" s="20">
        <f t="shared" ca="1" si="826"/>
        <v>10.25665225871656</v>
      </c>
      <c r="FY195" s="20">
        <f t="shared" ca="1" si="827"/>
        <v>0</v>
      </c>
      <c r="FZ195" s="20">
        <f t="shared" ca="1" si="828"/>
        <v>1.1636396197494583</v>
      </c>
      <c r="GA195" s="20">
        <f t="shared" ca="1" si="829"/>
        <v>1.3372485912157499</v>
      </c>
      <c r="GB195" s="20">
        <f t="shared" ca="1" si="830"/>
        <v>8.1215675451911125</v>
      </c>
      <c r="GC195" s="20">
        <f t="shared" ca="1" si="831"/>
        <v>20.360829644326262</v>
      </c>
      <c r="GD195" s="20">
        <f t="shared" ca="1" si="832"/>
        <v>1.4869117286183657</v>
      </c>
      <c r="GE195" s="20">
        <f t="shared" ca="1" si="833"/>
        <v>0</v>
      </c>
      <c r="GF195" s="5"/>
      <c r="GG195" s="5"/>
      <c r="GH195" s="5"/>
      <c r="GI195" s="5">
        <f t="shared" ref="GI195:GT210" ca="1" si="903">OFFSET(INDIRECT($E$21),$C195,GI$19)</f>
        <v>600585</v>
      </c>
      <c r="GJ195" s="5">
        <f t="shared" ca="1" si="903"/>
        <v>154.291</v>
      </c>
      <c r="GK195" s="5">
        <f t="shared" ca="1" si="903"/>
        <v>65058.5</v>
      </c>
      <c r="GL195" s="5">
        <f t="shared" ca="1" si="903"/>
        <v>138683</v>
      </c>
      <c r="GM195" s="5">
        <f t="shared" ca="1" si="903"/>
        <v>0</v>
      </c>
      <c r="GN195" s="5">
        <f t="shared" ca="1" si="903"/>
        <v>10293.4</v>
      </c>
      <c r="GO195" s="5">
        <f t="shared" ca="1" si="903"/>
        <v>0</v>
      </c>
      <c r="GP195" s="5">
        <f t="shared" ca="1" si="903"/>
        <v>127650</v>
      </c>
      <c r="GQ195" s="5">
        <f t="shared" ca="1" si="903"/>
        <v>235375</v>
      </c>
      <c r="GR195" s="5">
        <f t="shared" ca="1" si="903"/>
        <v>23370.400000000001</v>
      </c>
      <c r="GS195" s="5">
        <f t="shared" ca="1" si="903"/>
        <v>0</v>
      </c>
      <c r="GT195" s="5">
        <f t="shared" ca="1" si="903"/>
        <v>0</v>
      </c>
      <c r="GU195" s="5"/>
      <c r="GV195" s="5">
        <f t="shared" ref="GV195:HG210" ca="1" si="904">OFFSET(INDIRECT($E$21),$C195,GV$19)</f>
        <v>28734.7</v>
      </c>
      <c r="GW195" s="5">
        <f t="shared" ca="1" si="904"/>
        <v>25098.1</v>
      </c>
      <c r="GX195" s="5">
        <f t="shared" ca="1" si="904"/>
        <v>0</v>
      </c>
      <c r="GY195" s="5">
        <f t="shared" ca="1" si="904"/>
        <v>0</v>
      </c>
      <c r="GZ195" s="5">
        <f t="shared" ca="1" si="904"/>
        <v>0</v>
      </c>
      <c r="HA195" s="5">
        <f t="shared" ca="1" si="904"/>
        <v>0</v>
      </c>
      <c r="HB195" s="5">
        <f t="shared" ca="1" si="904"/>
        <v>748.52499999999998</v>
      </c>
      <c r="HC195" s="5">
        <f t="shared" ca="1" si="904"/>
        <v>0</v>
      </c>
      <c r="HD195" s="5">
        <f t="shared" ca="1" si="904"/>
        <v>2888.07</v>
      </c>
      <c r="HE195" s="5">
        <f t="shared" ca="1" si="904"/>
        <v>0</v>
      </c>
      <c r="HF195" s="5">
        <f t="shared" ca="1" si="904"/>
        <v>0</v>
      </c>
      <c r="HG195" s="5">
        <f t="shared" ca="1" si="904"/>
        <v>0</v>
      </c>
      <c r="HH195" s="5"/>
      <c r="HI195" s="5">
        <f t="shared" ca="1" si="895"/>
        <v>251.61</v>
      </c>
      <c r="HJ195" s="5">
        <f t="shared" ca="1" si="895"/>
        <v>73.077100000000002</v>
      </c>
      <c r="HK195" s="5">
        <f t="shared" ca="1" si="895"/>
        <v>54.792900000000003</v>
      </c>
      <c r="HL195" s="5">
        <f t="shared" ca="1" si="895"/>
        <v>60.064700000000002</v>
      </c>
      <c r="HM195" s="5">
        <f t="shared" ca="1" si="895"/>
        <v>0</v>
      </c>
      <c r="HN195" s="5">
        <f t="shared" ca="1" si="895"/>
        <v>3.7269999999999999</v>
      </c>
      <c r="HO195" s="5">
        <f t="shared" ca="1" si="895"/>
        <v>2.0141</v>
      </c>
      <c r="HP195" s="5">
        <f t="shared" ca="1" si="895"/>
        <v>57.934600000000003</v>
      </c>
      <c r="HQ195" s="5"/>
      <c r="HR195" s="20">
        <f t="shared" ca="1" si="861"/>
        <v>91.793174808588063</v>
      </c>
      <c r="HS195" s="20">
        <f t="shared" ca="1" si="862"/>
        <v>46.810356585427712</v>
      </c>
      <c r="HT195" s="20">
        <f t="shared" ca="1" si="863"/>
        <v>4.1392636281928397</v>
      </c>
      <c r="HU195" s="20">
        <f t="shared" ca="1" si="864"/>
        <v>8.8235280209145248</v>
      </c>
      <c r="HV195" s="20">
        <f t="shared" ca="1" si="865"/>
        <v>0</v>
      </c>
      <c r="HW195" s="20">
        <f t="shared" ca="1" si="866"/>
        <v>0.65490437422381664</v>
      </c>
      <c r="HX195" s="20">
        <f t="shared" ca="1" si="867"/>
        <v>1.3957779360704707</v>
      </c>
      <c r="HY195" s="20">
        <f t="shared" ca="1" si="868"/>
        <v>8.1215675451911125</v>
      </c>
      <c r="HZ195" s="20">
        <f t="shared" ca="1" si="869"/>
        <v>20.360829644326262</v>
      </c>
      <c r="IA195" s="20">
        <f t="shared" ca="1" si="870"/>
        <v>1.4869117286183657</v>
      </c>
      <c r="IB195" s="20">
        <f t="shared" ca="1" si="871"/>
        <v>0</v>
      </c>
      <c r="IC195" s="5"/>
      <c r="ID195" s="5"/>
      <c r="IE195" s="5"/>
      <c r="IF195" s="5">
        <f t="shared" ref="IF195:IQ210" ca="1" si="905">OFFSET(INDIRECT($D$21),$C195,IF$19)</f>
        <v>600585</v>
      </c>
      <c r="IG195" s="5">
        <f t="shared" ca="1" si="905"/>
        <v>154.291</v>
      </c>
      <c r="IH195" s="5">
        <f t="shared" ca="1" si="905"/>
        <v>65058.5</v>
      </c>
      <c r="II195" s="5">
        <f t="shared" ca="1" si="905"/>
        <v>138683</v>
      </c>
      <c r="IJ195" s="5">
        <f t="shared" ca="1" si="905"/>
        <v>0</v>
      </c>
      <c r="IK195" s="5">
        <f t="shared" ca="1" si="905"/>
        <v>10293.4</v>
      </c>
      <c r="IL195" s="5">
        <f t="shared" ca="1" si="905"/>
        <v>0</v>
      </c>
      <c r="IM195" s="5">
        <f t="shared" ca="1" si="905"/>
        <v>127650</v>
      </c>
      <c r="IN195" s="5">
        <f t="shared" ca="1" si="905"/>
        <v>235375</v>
      </c>
      <c r="IO195" s="5">
        <f t="shared" ca="1" si="905"/>
        <v>23370.400000000001</v>
      </c>
      <c r="IP195" s="5">
        <f t="shared" ca="1" si="905"/>
        <v>0</v>
      </c>
      <c r="IQ195" s="5">
        <f t="shared" ca="1" si="905"/>
        <v>0</v>
      </c>
      <c r="IR195" s="5"/>
      <c r="IS195" s="5">
        <f t="shared" ref="IS195:JD210" ca="1" si="906">OFFSET(INDIRECT($D$21),$C195,IS$19)</f>
        <v>28734.7</v>
      </c>
      <c r="IT195" s="5">
        <f t="shared" ca="1" si="906"/>
        <v>25098.1</v>
      </c>
      <c r="IU195" s="5">
        <f t="shared" ca="1" si="906"/>
        <v>0</v>
      </c>
      <c r="IV195" s="5">
        <f t="shared" ca="1" si="906"/>
        <v>0</v>
      </c>
      <c r="IW195" s="5">
        <f t="shared" ca="1" si="906"/>
        <v>0</v>
      </c>
      <c r="IX195" s="5">
        <f t="shared" ca="1" si="906"/>
        <v>0</v>
      </c>
      <c r="IY195" s="5">
        <f t="shared" ca="1" si="906"/>
        <v>748.52499999999998</v>
      </c>
      <c r="IZ195" s="5">
        <f t="shared" ca="1" si="906"/>
        <v>0</v>
      </c>
      <c r="JA195" s="5">
        <f t="shared" ca="1" si="906"/>
        <v>2888.07</v>
      </c>
      <c r="JB195" s="5">
        <f t="shared" ca="1" si="906"/>
        <v>0</v>
      </c>
      <c r="JC195" s="5">
        <f t="shared" ca="1" si="906"/>
        <v>0</v>
      </c>
      <c r="JD195" s="5">
        <f t="shared" ca="1" si="906"/>
        <v>0</v>
      </c>
      <c r="JE195" s="5"/>
      <c r="JF195" s="5">
        <f t="shared" ref="JF195:JM210" ca="1" si="907">OFFSET(INDIRECT($D$21),$C195,JF$19)</f>
        <v>251.61</v>
      </c>
      <c r="JG195" s="5">
        <f t="shared" ca="1" si="907"/>
        <v>73.077100000000002</v>
      </c>
      <c r="JH195" s="5">
        <f t="shared" ca="1" si="907"/>
        <v>54.792900000000003</v>
      </c>
      <c r="JI195" s="5">
        <f t="shared" ca="1" si="907"/>
        <v>60.064700000000002</v>
      </c>
      <c r="JJ195" s="5">
        <f t="shared" ca="1" si="907"/>
        <v>0</v>
      </c>
      <c r="JK195" s="5">
        <f t="shared" ca="1" si="907"/>
        <v>3.7269999999999999</v>
      </c>
      <c r="JL195" s="5">
        <f t="shared" ca="1" si="907"/>
        <v>2.0141</v>
      </c>
      <c r="JM195" s="5">
        <f t="shared" ca="1" si="907"/>
        <v>57.934600000000003</v>
      </c>
      <c r="JN195" s="5"/>
      <c r="JO195" s="20">
        <f t="shared" ca="1" si="834"/>
        <v>91.793174808588063</v>
      </c>
      <c r="JP195" s="20">
        <f t="shared" ca="1" si="835"/>
        <v>46.810356585427712</v>
      </c>
      <c r="JQ195" s="20">
        <f t="shared" ca="1" si="836"/>
        <v>4.1392636281928397</v>
      </c>
      <c r="JR195" s="20">
        <f t="shared" ca="1" si="837"/>
        <v>8.8235280209145248</v>
      </c>
      <c r="JS195" s="20">
        <f t="shared" ca="1" si="838"/>
        <v>0</v>
      </c>
      <c r="JT195" s="20">
        <f t="shared" ca="1" si="839"/>
        <v>0.65490437422381664</v>
      </c>
      <c r="JU195" s="20">
        <f t="shared" ca="1" si="840"/>
        <v>1.3957779360704707</v>
      </c>
      <c r="JV195" s="20">
        <f t="shared" ca="1" si="841"/>
        <v>8.1215675451911125</v>
      </c>
      <c r="JW195" s="20">
        <f t="shared" ca="1" si="842"/>
        <v>20.360829644326262</v>
      </c>
      <c r="JX195" s="20">
        <f t="shared" ca="1" si="843"/>
        <v>1.4869117286183657</v>
      </c>
      <c r="JY195" s="20">
        <f t="shared" ca="1" si="844"/>
        <v>0</v>
      </c>
    </row>
    <row r="196" spans="1:285" ht="15" customHeight="1" x14ac:dyDescent="0.25">
      <c r="A196" s="5">
        <f>IF('Old Results'!E176='New Results'!E176,'New Results'!E176,"0")</f>
        <v>53627.8</v>
      </c>
      <c r="B196" s="5">
        <f t="shared" si="750"/>
        <v>300</v>
      </c>
      <c r="C196" s="28">
        <f t="shared" si="748"/>
        <v>175</v>
      </c>
      <c r="D196" s="43">
        <f>'Old Results'!C176</f>
        <v>314806</v>
      </c>
      <c r="E196" s="43">
        <f>'New Results'!C176</f>
        <v>314806</v>
      </c>
      <c r="F196" s="5">
        <f t="shared" ca="1" si="751"/>
        <v>0</v>
      </c>
      <c r="G196" s="5">
        <f t="shared" ca="1" si="752"/>
        <v>0</v>
      </c>
      <c r="H196" s="5">
        <f t="shared" ca="1" si="753"/>
        <v>0</v>
      </c>
      <c r="I196" s="5">
        <f t="shared" ca="1" si="754"/>
        <v>0</v>
      </c>
      <c r="J196" s="5">
        <f t="shared" ca="1" si="755"/>
        <v>0</v>
      </c>
      <c r="K196" s="5">
        <f t="shared" ca="1" si="756"/>
        <v>0</v>
      </c>
      <c r="L196" s="5">
        <f t="shared" ca="1" si="757"/>
        <v>0</v>
      </c>
      <c r="M196" s="5">
        <f t="shared" ca="1" si="758"/>
        <v>0</v>
      </c>
      <c r="N196" s="5">
        <f t="shared" ca="1" si="759"/>
        <v>0</v>
      </c>
      <c r="O196" s="5">
        <f t="shared" ca="1" si="760"/>
        <v>0</v>
      </c>
      <c r="P196" s="5">
        <f t="shared" ca="1" si="761"/>
        <v>0</v>
      </c>
      <c r="Q196" s="5">
        <f t="shared" ca="1" si="761"/>
        <v>0</v>
      </c>
      <c r="R196" s="5">
        <f t="shared" ca="1" si="762"/>
        <v>0</v>
      </c>
      <c r="S196" s="5">
        <f t="shared" ca="1" si="763"/>
        <v>0</v>
      </c>
      <c r="T196" s="5">
        <f t="shared" ca="1" si="764"/>
        <v>0</v>
      </c>
      <c r="U196" s="5">
        <f t="shared" ca="1" si="765"/>
        <v>0</v>
      </c>
      <c r="V196" s="5">
        <f t="shared" ca="1" si="766"/>
        <v>0</v>
      </c>
      <c r="W196" s="5">
        <f t="shared" ca="1" si="767"/>
        <v>0</v>
      </c>
      <c r="X196" s="5">
        <f t="shared" ca="1" si="768"/>
        <v>0</v>
      </c>
      <c r="Y196" s="5">
        <f t="shared" ca="1" si="769"/>
        <v>0</v>
      </c>
      <c r="Z196" s="5">
        <f t="shared" ca="1" si="770"/>
        <v>0</v>
      </c>
      <c r="AA196" s="5">
        <f t="shared" ca="1" si="771"/>
        <v>0</v>
      </c>
      <c r="AB196" s="5">
        <f t="shared" ca="1" si="772"/>
        <v>0</v>
      </c>
      <c r="AC196" s="5">
        <f t="shared" ca="1" si="772"/>
        <v>0</v>
      </c>
      <c r="AD196" s="38">
        <f t="shared" ca="1" si="773"/>
        <v>0</v>
      </c>
      <c r="AE196" s="38">
        <f t="shared" ca="1" si="774"/>
        <v>0</v>
      </c>
      <c r="AF196" s="38">
        <f t="shared" ca="1" si="775"/>
        <v>0</v>
      </c>
      <c r="AG196" s="38">
        <f t="shared" ca="1" si="776"/>
        <v>0</v>
      </c>
      <c r="AH196" s="38">
        <f t="shared" ca="1" si="777"/>
        <v>0</v>
      </c>
      <c r="AI196" s="38">
        <f t="shared" ca="1" si="778"/>
        <v>0</v>
      </c>
      <c r="AJ196" s="38">
        <f t="shared" ca="1" si="779"/>
        <v>0</v>
      </c>
      <c r="AK196" s="38">
        <f t="shared" ca="1" si="780"/>
        <v>0</v>
      </c>
      <c r="AL196" s="34">
        <f t="shared" ca="1" si="781"/>
        <v>106.52265093850576</v>
      </c>
      <c r="AM196" s="34">
        <f t="shared" ca="1" si="782"/>
        <v>106.52265093850576</v>
      </c>
      <c r="AN196" s="25">
        <f t="shared" ca="1" si="783"/>
        <v>0</v>
      </c>
      <c r="AO196" s="35">
        <f t="shared" ca="1" si="784"/>
        <v>321.56799999999998</v>
      </c>
      <c r="AP196" s="35">
        <f t="shared" ca="1" si="785"/>
        <v>321.56799999999998</v>
      </c>
      <c r="AQ196" s="47">
        <f t="shared" ca="1" si="786"/>
        <v>0</v>
      </c>
      <c r="AR196" s="35">
        <f t="shared" ca="1" si="896"/>
        <v>-70.7</v>
      </c>
      <c r="AS196" s="35">
        <f t="shared" ca="1" si="897"/>
        <v>-70.7</v>
      </c>
      <c r="AT196" s="49">
        <f t="shared" ca="1" si="787"/>
        <v>0</v>
      </c>
      <c r="AU196" s="5"/>
      <c r="AV196" s="5">
        <f t="shared" ca="1" si="845"/>
        <v>0</v>
      </c>
      <c r="AW196" s="5">
        <f t="shared" ca="1" si="846"/>
        <v>0</v>
      </c>
      <c r="AX196" s="5">
        <f t="shared" ca="1" si="847"/>
        <v>0</v>
      </c>
      <c r="AY196" s="5">
        <f t="shared" ca="1" si="848"/>
        <v>0</v>
      </c>
      <c r="AZ196" s="5">
        <f t="shared" ca="1" si="849"/>
        <v>0</v>
      </c>
      <c r="BA196" s="5">
        <f t="shared" ca="1" si="850"/>
        <v>0</v>
      </c>
      <c r="BB196" s="5">
        <f t="shared" ca="1" si="851"/>
        <v>0</v>
      </c>
      <c r="BC196" s="5">
        <f t="shared" ca="1" si="852"/>
        <v>0</v>
      </c>
      <c r="BD196" s="5">
        <f t="shared" ca="1" si="853"/>
        <v>0</v>
      </c>
      <c r="BE196" s="5">
        <f t="shared" ca="1" si="854"/>
        <v>0</v>
      </c>
      <c r="BF196" s="5">
        <f t="shared" ca="1" si="855"/>
        <v>0</v>
      </c>
      <c r="BG196" s="5">
        <f t="shared" ca="1" si="856"/>
        <v>0</v>
      </c>
      <c r="BH196" s="5">
        <f t="shared" ca="1" si="788"/>
        <v>0</v>
      </c>
      <c r="BI196" s="5">
        <f t="shared" ca="1" si="789"/>
        <v>0</v>
      </c>
      <c r="BJ196" s="5">
        <f t="shared" ca="1" si="790"/>
        <v>0</v>
      </c>
      <c r="BK196" s="5">
        <f t="shared" ca="1" si="791"/>
        <v>0</v>
      </c>
      <c r="BL196" s="5">
        <f t="shared" ca="1" si="792"/>
        <v>0</v>
      </c>
      <c r="BM196" s="5">
        <f t="shared" ca="1" si="793"/>
        <v>0</v>
      </c>
      <c r="BN196" s="5">
        <f t="shared" ca="1" si="794"/>
        <v>0</v>
      </c>
      <c r="BO196" s="5">
        <f t="shared" ca="1" si="795"/>
        <v>0</v>
      </c>
      <c r="BP196" s="5">
        <f t="shared" ca="1" si="796"/>
        <v>0</v>
      </c>
      <c r="BQ196" s="5">
        <f t="shared" ca="1" si="797"/>
        <v>0</v>
      </c>
      <c r="BR196" s="5">
        <f t="shared" ca="1" si="798"/>
        <v>0</v>
      </c>
      <c r="BS196" s="5">
        <f t="shared" ca="1" si="798"/>
        <v>0</v>
      </c>
      <c r="BT196" s="38">
        <f t="shared" ca="1" si="799"/>
        <v>0</v>
      </c>
      <c r="BU196" s="38">
        <f t="shared" ca="1" si="800"/>
        <v>0</v>
      </c>
      <c r="BV196" s="38">
        <f t="shared" ca="1" si="801"/>
        <v>0</v>
      </c>
      <c r="BW196" s="38">
        <f t="shared" ca="1" si="802"/>
        <v>0</v>
      </c>
      <c r="BX196" s="38">
        <f t="shared" ca="1" si="803"/>
        <v>0</v>
      </c>
      <c r="BY196" s="38">
        <f t="shared" ca="1" si="804"/>
        <v>0</v>
      </c>
      <c r="BZ196" s="38">
        <f t="shared" ca="1" si="805"/>
        <v>0</v>
      </c>
      <c r="CA196" s="20">
        <f t="shared" ca="1" si="806"/>
        <v>0</v>
      </c>
      <c r="CB196" s="34">
        <f t="shared" ca="1" si="857"/>
        <v>75.790998400083524</v>
      </c>
      <c r="CC196" s="34">
        <f t="shared" ca="1" si="858"/>
        <v>75.790998400083524</v>
      </c>
      <c r="CD196" s="25">
        <f t="shared" ca="1" si="807"/>
        <v>0</v>
      </c>
      <c r="CE196" s="35">
        <f t="shared" ca="1" si="808"/>
        <v>250.84899999999999</v>
      </c>
      <c r="CF196" s="35">
        <f t="shared" ca="1" si="809"/>
        <v>250.84899999999999</v>
      </c>
      <c r="CG196" s="47">
        <f t="shared" ca="1" si="810"/>
        <v>0</v>
      </c>
      <c r="CJ196" s="5">
        <f t="shared" ca="1" si="874"/>
        <v>80</v>
      </c>
      <c r="CK196" s="5">
        <f t="shared" ca="1" si="875"/>
        <v>74</v>
      </c>
      <c r="CL196" s="66">
        <f t="shared" ca="1" si="811"/>
        <v>7.4999999999999956E-2</v>
      </c>
      <c r="CO196" s="5">
        <f t="shared" ca="1" si="898"/>
        <v>755535</v>
      </c>
      <c r="CP196" s="5">
        <f t="shared" ca="1" si="898"/>
        <v>181.161</v>
      </c>
      <c r="CQ196" s="5">
        <f t="shared" ca="1" si="898"/>
        <v>193262</v>
      </c>
      <c r="CR196" s="5">
        <f t="shared" ca="1" si="898"/>
        <v>158638</v>
      </c>
      <c r="CS196" s="5">
        <f t="shared" ca="1" si="898"/>
        <v>0</v>
      </c>
      <c r="CT196" s="5">
        <f t="shared" ca="1" si="898"/>
        <v>17058.900000000001</v>
      </c>
      <c r="CU196" s="5">
        <f t="shared" ca="1" si="898"/>
        <v>0</v>
      </c>
      <c r="CV196" s="5">
        <f t="shared" ca="1" si="898"/>
        <v>127650</v>
      </c>
      <c r="CW196" s="5">
        <f t="shared" ca="1" si="898"/>
        <v>235375</v>
      </c>
      <c r="CX196" s="5">
        <f t="shared" ca="1" si="898"/>
        <v>23370.400000000001</v>
      </c>
      <c r="CY196" s="5">
        <f t="shared" ca="1" si="898"/>
        <v>0</v>
      </c>
      <c r="CZ196" s="5">
        <f t="shared" ca="1" si="898"/>
        <v>0</v>
      </c>
      <c r="DA196" s="5"/>
      <c r="DB196" s="5">
        <f t="shared" ca="1" si="899"/>
        <v>31346.9</v>
      </c>
      <c r="DC196" s="5">
        <f t="shared" ca="1" si="899"/>
        <v>27843.3</v>
      </c>
      <c r="DD196" s="5">
        <f t="shared" ca="1" si="899"/>
        <v>0</v>
      </c>
      <c r="DE196" s="5">
        <f t="shared" ca="1" si="899"/>
        <v>0</v>
      </c>
      <c r="DF196" s="5">
        <f t="shared" ca="1" si="899"/>
        <v>0</v>
      </c>
      <c r="DG196" s="5">
        <f t="shared" ca="1" si="899"/>
        <v>0</v>
      </c>
      <c r="DH196" s="5">
        <f t="shared" ca="1" si="899"/>
        <v>615.56299999999999</v>
      </c>
      <c r="DI196" s="5">
        <f t="shared" ca="1" si="899"/>
        <v>0</v>
      </c>
      <c r="DJ196" s="5">
        <f t="shared" ca="1" si="899"/>
        <v>2888.07</v>
      </c>
      <c r="DK196" s="5">
        <f t="shared" ca="1" si="899"/>
        <v>0</v>
      </c>
      <c r="DL196" s="5">
        <f t="shared" ca="1" si="899"/>
        <v>0</v>
      </c>
      <c r="DM196" s="5">
        <f t="shared" ca="1" si="899"/>
        <v>0</v>
      </c>
      <c r="DN196" s="5"/>
      <c r="DO196" s="5">
        <f t="shared" ref="DO196:DV211" ca="1" si="908">OFFSET(INDIRECT($E$21),$C196,DO$19)</f>
        <v>321.56799999999998</v>
      </c>
      <c r="DP196" s="5">
        <f t="shared" ca="1" si="908"/>
        <v>77.702100000000002</v>
      </c>
      <c r="DQ196" s="5">
        <f t="shared" ca="1" si="908"/>
        <v>114.306</v>
      </c>
      <c r="DR196" s="5">
        <f t="shared" ca="1" si="908"/>
        <v>62.980400000000003</v>
      </c>
      <c r="DS196" s="5">
        <f t="shared" ca="1" si="908"/>
        <v>0</v>
      </c>
      <c r="DT196" s="5">
        <f t="shared" ca="1" si="908"/>
        <v>6.4770099999999999</v>
      </c>
      <c r="DU196" s="5">
        <f t="shared" ca="1" si="908"/>
        <v>1.6519200000000001</v>
      </c>
      <c r="DV196" s="5">
        <f t="shared" ca="1" si="908"/>
        <v>58.450200000000002</v>
      </c>
      <c r="DW196" s="5"/>
      <c r="DX196" s="20">
        <f t="shared" ca="1" si="812"/>
        <v>106.52265093850576</v>
      </c>
      <c r="DY196" s="20">
        <f t="shared" ca="1" si="813"/>
        <v>51.931052948880989</v>
      </c>
      <c r="DZ196" s="20">
        <f t="shared" ca="1" si="814"/>
        <v>12.296046901047591</v>
      </c>
      <c r="EA196" s="20">
        <f t="shared" ca="1" si="815"/>
        <v>10.093139304614398</v>
      </c>
      <c r="EB196" s="20">
        <f t="shared" ca="1" si="816"/>
        <v>0</v>
      </c>
      <c r="EC196" s="20">
        <f t="shared" ca="1" si="817"/>
        <v>1.0853506353048232</v>
      </c>
      <c r="ED196" s="20">
        <f t="shared" ca="1" si="818"/>
        <v>1.1478430963045285</v>
      </c>
      <c r="EE196" s="20">
        <f t="shared" ca="1" si="819"/>
        <v>8.1215675451911125</v>
      </c>
      <c r="EF196" s="20">
        <f t="shared" ca="1" si="820"/>
        <v>20.360829644326262</v>
      </c>
      <c r="EG196" s="20">
        <f t="shared" ca="1" si="821"/>
        <v>1.4869117286183657</v>
      </c>
      <c r="EH196" s="20">
        <f t="shared" ca="1" si="822"/>
        <v>0</v>
      </c>
      <c r="EI196" s="5"/>
      <c r="EJ196" s="5"/>
      <c r="EK196" s="5"/>
      <c r="EL196" s="5">
        <f t="shared" ca="1" si="900"/>
        <v>755535</v>
      </c>
      <c r="EM196" s="5">
        <f t="shared" ca="1" si="900"/>
        <v>181.161</v>
      </c>
      <c r="EN196" s="5">
        <f t="shared" ca="1" si="900"/>
        <v>193262</v>
      </c>
      <c r="EO196" s="5">
        <f t="shared" ca="1" si="900"/>
        <v>158638</v>
      </c>
      <c r="EP196" s="5">
        <f t="shared" ca="1" si="900"/>
        <v>0</v>
      </c>
      <c r="EQ196" s="5">
        <f t="shared" ca="1" si="900"/>
        <v>17058.900000000001</v>
      </c>
      <c r="ER196" s="5">
        <f t="shared" ca="1" si="900"/>
        <v>0</v>
      </c>
      <c r="ES196" s="5">
        <f t="shared" ca="1" si="900"/>
        <v>127650</v>
      </c>
      <c r="ET196" s="5">
        <f t="shared" ca="1" si="900"/>
        <v>235375</v>
      </c>
      <c r="EU196" s="5">
        <f t="shared" ca="1" si="900"/>
        <v>23370.400000000001</v>
      </c>
      <c r="EV196" s="5">
        <f t="shared" ca="1" si="900"/>
        <v>0</v>
      </c>
      <c r="EW196" s="5">
        <f t="shared" ca="1" si="900"/>
        <v>0</v>
      </c>
      <c r="EX196" s="5"/>
      <c r="EY196" s="5">
        <f t="shared" ca="1" si="901"/>
        <v>31346.9</v>
      </c>
      <c r="EZ196" s="5">
        <f t="shared" ca="1" si="901"/>
        <v>27843.3</v>
      </c>
      <c r="FA196" s="5">
        <f t="shared" ca="1" si="901"/>
        <v>0</v>
      </c>
      <c r="FB196" s="5">
        <f t="shared" ca="1" si="901"/>
        <v>0</v>
      </c>
      <c r="FC196" s="5">
        <f t="shared" ca="1" si="901"/>
        <v>0</v>
      </c>
      <c r="FD196" s="5">
        <f t="shared" ca="1" si="901"/>
        <v>0</v>
      </c>
      <c r="FE196" s="5">
        <f t="shared" ca="1" si="901"/>
        <v>615.56299999999999</v>
      </c>
      <c r="FF196" s="5">
        <f t="shared" ca="1" si="901"/>
        <v>0</v>
      </c>
      <c r="FG196" s="5">
        <f t="shared" ca="1" si="901"/>
        <v>2888.07</v>
      </c>
      <c r="FH196" s="5">
        <f t="shared" ca="1" si="901"/>
        <v>0</v>
      </c>
      <c r="FI196" s="5">
        <f t="shared" ca="1" si="901"/>
        <v>0</v>
      </c>
      <c r="FJ196" s="5">
        <f t="shared" ca="1" si="901"/>
        <v>0</v>
      </c>
      <c r="FK196" s="5"/>
      <c r="FL196" s="5">
        <f t="shared" ca="1" si="902"/>
        <v>321.56799999999998</v>
      </c>
      <c r="FM196" s="5">
        <f t="shared" ca="1" si="902"/>
        <v>77.702100000000002</v>
      </c>
      <c r="FN196" s="5">
        <f t="shared" ca="1" si="902"/>
        <v>114.306</v>
      </c>
      <c r="FO196" s="5">
        <f t="shared" ca="1" si="902"/>
        <v>62.980400000000003</v>
      </c>
      <c r="FP196" s="5">
        <f t="shared" ca="1" si="902"/>
        <v>0</v>
      </c>
      <c r="FQ196" s="5">
        <f t="shared" ca="1" si="902"/>
        <v>6.4770099999999999</v>
      </c>
      <c r="FR196" s="5">
        <f t="shared" ca="1" si="902"/>
        <v>1.6519200000000001</v>
      </c>
      <c r="FS196" s="5">
        <f t="shared" ca="1" si="902"/>
        <v>58.450200000000002</v>
      </c>
      <c r="FT196" s="5"/>
      <c r="FU196" s="20">
        <f t="shared" ca="1" si="823"/>
        <v>106.52265093850576</v>
      </c>
      <c r="FV196" s="20">
        <f t="shared" ca="1" si="824"/>
        <v>51.931052948880989</v>
      </c>
      <c r="FW196" s="20">
        <f t="shared" ca="1" si="825"/>
        <v>12.296046901047591</v>
      </c>
      <c r="FX196" s="20">
        <f t="shared" ca="1" si="826"/>
        <v>10.093139304614398</v>
      </c>
      <c r="FY196" s="20">
        <f t="shared" ca="1" si="827"/>
        <v>0</v>
      </c>
      <c r="FZ196" s="20">
        <f t="shared" ca="1" si="828"/>
        <v>1.0853506353048232</v>
      </c>
      <c r="GA196" s="20">
        <f t="shared" ca="1" si="829"/>
        <v>1.1478430963045285</v>
      </c>
      <c r="GB196" s="20">
        <f t="shared" ca="1" si="830"/>
        <v>8.1215675451911125</v>
      </c>
      <c r="GC196" s="20">
        <f t="shared" ca="1" si="831"/>
        <v>20.360829644326262</v>
      </c>
      <c r="GD196" s="20">
        <f t="shared" ca="1" si="832"/>
        <v>1.4869117286183657</v>
      </c>
      <c r="GE196" s="20">
        <f t="shared" ca="1" si="833"/>
        <v>0</v>
      </c>
      <c r="GF196" s="5"/>
      <c r="GG196" s="5"/>
      <c r="GH196" s="5"/>
      <c r="GI196" s="5">
        <f t="shared" ca="1" si="903"/>
        <v>667642</v>
      </c>
      <c r="GJ196" s="5">
        <f t="shared" ca="1" si="903"/>
        <v>80.565200000000004</v>
      </c>
      <c r="GK196" s="5">
        <f t="shared" ca="1" si="903"/>
        <v>136090</v>
      </c>
      <c r="GL196" s="5">
        <f t="shared" ca="1" si="903"/>
        <v>136551</v>
      </c>
      <c r="GM196" s="5">
        <f t="shared" ca="1" si="903"/>
        <v>0</v>
      </c>
      <c r="GN196" s="5">
        <f t="shared" ca="1" si="903"/>
        <v>8525.0499999999993</v>
      </c>
      <c r="GO196" s="5">
        <f t="shared" ca="1" si="903"/>
        <v>0</v>
      </c>
      <c r="GP196" s="5">
        <f t="shared" ca="1" si="903"/>
        <v>127650</v>
      </c>
      <c r="GQ196" s="5">
        <f t="shared" ca="1" si="903"/>
        <v>235375</v>
      </c>
      <c r="GR196" s="5">
        <f t="shared" ca="1" si="903"/>
        <v>23370.400000000001</v>
      </c>
      <c r="GS196" s="5">
        <f t="shared" ca="1" si="903"/>
        <v>0</v>
      </c>
      <c r="GT196" s="5">
        <f t="shared" ca="1" si="903"/>
        <v>0</v>
      </c>
      <c r="GU196" s="5"/>
      <c r="GV196" s="5">
        <f t="shared" ca="1" si="904"/>
        <v>17865.099999999999</v>
      </c>
      <c r="GW196" s="5">
        <f t="shared" ca="1" si="904"/>
        <v>14330.1</v>
      </c>
      <c r="GX196" s="5">
        <f t="shared" ca="1" si="904"/>
        <v>0</v>
      </c>
      <c r="GY196" s="5">
        <f t="shared" ca="1" si="904"/>
        <v>0</v>
      </c>
      <c r="GZ196" s="5">
        <f t="shared" ca="1" si="904"/>
        <v>0</v>
      </c>
      <c r="HA196" s="5">
        <f t="shared" ca="1" si="904"/>
        <v>0</v>
      </c>
      <c r="HB196" s="5">
        <f t="shared" ca="1" si="904"/>
        <v>646.947</v>
      </c>
      <c r="HC196" s="5">
        <f t="shared" ca="1" si="904"/>
        <v>0</v>
      </c>
      <c r="HD196" s="5">
        <f t="shared" ca="1" si="904"/>
        <v>2888.07</v>
      </c>
      <c r="HE196" s="5">
        <f t="shared" ca="1" si="904"/>
        <v>0</v>
      </c>
      <c r="HF196" s="5">
        <f t="shared" ca="1" si="904"/>
        <v>0</v>
      </c>
      <c r="HG196" s="5">
        <f t="shared" ca="1" si="904"/>
        <v>0</v>
      </c>
      <c r="HH196" s="5"/>
      <c r="HI196" s="5">
        <f t="shared" ref="HI196:HP211" ca="1" si="909">OFFSET(INDIRECT($E$21),$C196,HI$19)</f>
        <v>250.84899999999999</v>
      </c>
      <c r="HJ196" s="5">
        <f t="shared" ca="1" si="909"/>
        <v>40.4009</v>
      </c>
      <c r="HK196" s="5">
        <f t="shared" ca="1" si="909"/>
        <v>88.517200000000003</v>
      </c>
      <c r="HL196" s="5">
        <f t="shared" ca="1" si="909"/>
        <v>58.500799999999998</v>
      </c>
      <c r="HM196" s="5">
        <f t="shared" ca="1" si="909"/>
        <v>0</v>
      </c>
      <c r="HN196" s="5">
        <f t="shared" ca="1" si="909"/>
        <v>3.2442700000000002</v>
      </c>
      <c r="HO196" s="5">
        <f t="shared" ca="1" si="909"/>
        <v>1.7360500000000001</v>
      </c>
      <c r="HP196" s="5">
        <f t="shared" ca="1" si="909"/>
        <v>58.450200000000002</v>
      </c>
      <c r="HQ196" s="5"/>
      <c r="HR196" s="20">
        <f t="shared" ca="1" si="861"/>
        <v>75.790998400083524</v>
      </c>
      <c r="HS196" s="20">
        <f t="shared" ca="1" si="862"/>
        <v>26.726527816960605</v>
      </c>
      <c r="HT196" s="20">
        <f t="shared" ca="1" si="863"/>
        <v>8.658551721308724</v>
      </c>
      <c r="HU196" s="20">
        <f t="shared" ca="1" si="864"/>
        <v>8.6878822550990336</v>
      </c>
      <c r="HV196" s="20">
        <f t="shared" ca="1" si="865"/>
        <v>0</v>
      </c>
      <c r="HW196" s="20">
        <f t="shared" ca="1" si="866"/>
        <v>0.54239537329519383</v>
      </c>
      <c r="HX196" s="20">
        <f t="shared" ca="1" si="867"/>
        <v>1.2063649823412483</v>
      </c>
      <c r="HY196" s="20">
        <f t="shared" ca="1" si="868"/>
        <v>8.1215675451911125</v>
      </c>
      <c r="HZ196" s="20">
        <f t="shared" ca="1" si="869"/>
        <v>20.360829644326262</v>
      </c>
      <c r="IA196" s="20">
        <f t="shared" ca="1" si="870"/>
        <v>1.4869117286183657</v>
      </c>
      <c r="IB196" s="20">
        <f t="shared" ca="1" si="871"/>
        <v>0</v>
      </c>
      <c r="IC196" s="5"/>
      <c r="ID196" s="5"/>
      <c r="IE196" s="5"/>
      <c r="IF196" s="5">
        <f t="shared" ca="1" si="905"/>
        <v>667642</v>
      </c>
      <c r="IG196" s="5">
        <f t="shared" ca="1" si="905"/>
        <v>80.565200000000004</v>
      </c>
      <c r="IH196" s="5">
        <f t="shared" ca="1" si="905"/>
        <v>136090</v>
      </c>
      <c r="II196" s="5">
        <f t="shared" ca="1" si="905"/>
        <v>136551</v>
      </c>
      <c r="IJ196" s="5">
        <f t="shared" ca="1" si="905"/>
        <v>0</v>
      </c>
      <c r="IK196" s="5">
        <f t="shared" ca="1" si="905"/>
        <v>8525.0499999999993</v>
      </c>
      <c r="IL196" s="5">
        <f t="shared" ca="1" si="905"/>
        <v>0</v>
      </c>
      <c r="IM196" s="5">
        <f t="shared" ca="1" si="905"/>
        <v>127650</v>
      </c>
      <c r="IN196" s="5">
        <f t="shared" ca="1" si="905"/>
        <v>235375</v>
      </c>
      <c r="IO196" s="5">
        <f t="shared" ca="1" si="905"/>
        <v>23370.400000000001</v>
      </c>
      <c r="IP196" s="5">
        <f t="shared" ca="1" si="905"/>
        <v>0</v>
      </c>
      <c r="IQ196" s="5">
        <f t="shared" ca="1" si="905"/>
        <v>0</v>
      </c>
      <c r="IR196" s="5"/>
      <c r="IS196" s="5">
        <f t="shared" ca="1" si="906"/>
        <v>17865.099999999999</v>
      </c>
      <c r="IT196" s="5">
        <f t="shared" ca="1" si="906"/>
        <v>14330.1</v>
      </c>
      <c r="IU196" s="5">
        <f t="shared" ca="1" si="906"/>
        <v>0</v>
      </c>
      <c r="IV196" s="5">
        <f t="shared" ca="1" si="906"/>
        <v>0</v>
      </c>
      <c r="IW196" s="5">
        <f t="shared" ca="1" si="906"/>
        <v>0</v>
      </c>
      <c r="IX196" s="5">
        <f t="shared" ca="1" si="906"/>
        <v>0</v>
      </c>
      <c r="IY196" s="5">
        <f t="shared" ca="1" si="906"/>
        <v>646.947</v>
      </c>
      <c r="IZ196" s="5">
        <f t="shared" ca="1" si="906"/>
        <v>0</v>
      </c>
      <c r="JA196" s="5">
        <f t="shared" ca="1" si="906"/>
        <v>2888.07</v>
      </c>
      <c r="JB196" s="5">
        <f t="shared" ca="1" si="906"/>
        <v>0</v>
      </c>
      <c r="JC196" s="5">
        <f t="shared" ca="1" si="906"/>
        <v>0</v>
      </c>
      <c r="JD196" s="5">
        <f t="shared" ca="1" si="906"/>
        <v>0</v>
      </c>
      <c r="JE196" s="5"/>
      <c r="JF196" s="5">
        <f t="shared" ca="1" si="907"/>
        <v>250.84899999999999</v>
      </c>
      <c r="JG196" s="5">
        <f t="shared" ca="1" si="907"/>
        <v>40.4009</v>
      </c>
      <c r="JH196" s="5">
        <f t="shared" ca="1" si="907"/>
        <v>88.517200000000003</v>
      </c>
      <c r="JI196" s="5">
        <f t="shared" ca="1" si="907"/>
        <v>58.500799999999998</v>
      </c>
      <c r="JJ196" s="5">
        <f t="shared" ca="1" si="907"/>
        <v>0</v>
      </c>
      <c r="JK196" s="5">
        <f t="shared" ca="1" si="907"/>
        <v>3.2442700000000002</v>
      </c>
      <c r="JL196" s="5">
        <f t="shared" ca="1" si="907"/>
        <v>1.7360500000000001</v>
      </c>
      <c r="JM196" s="5">
        <f t="shared" ca="1" si="907"/>
        <v>58.450200000000002</v>
      </c>
      <c r="JN196" s="5"/>
      <c r="JO196" s="20">
        <f t="shared" ca="1" si="834"/>
        <v>75.790998400083524</v>
      </c>
      <c r="JP196" s="20">
        <f t="shared" ca="1" si="835"/>
        <v>26.726527816960605</v>
      </c>
      <c r="JQ196" s="20">
        <f t="shared" ca="1" si="836"/>
        <v>8.658551721308724</v>
      </c>
      <c r="JR196" s="20">
        <f t="shared" ca="1" si="837"/>
        <v>8.6878822550990336</v>
      </c>
      <c r="JS196" s="20">
        <f t="shared" ca="1" si="838"/>
        <v>0</v>
      </c>
      <c r="JT196" s="20">
        <f t="shared" ca="1" si="839"/>
        <v>0.54239537329519383</v>
      </c>
      <c r="JU196" s="20">
        <f t="shared" ca="1" si="840"/>
        <v>1.2063649823412483</v>
      </c>
      <c r="JV196" s="20">
        <f t="shared" ca="1" si="841"/>
        <v>8.1215675451911125</v>
      </c>
      <c r="JW196" s="20">
        <f t="shared" ca="1" si="842"/>
        <v>20.360829644326262</v>
      </c>
      <c r="JX196" s="20">
        <f t="shared" ca="1" si="843"/>
        <v>1.4869117286183657</v>
      </c>
      <c r="JY196" s="20">
        <f t="shared" ca="1" si="844"/>
        <v>0</v>
      </c>
    </row>
    <row r="197" spans="1:285" ht="15" customHeight="1" x14ac:dyDescent="0.25">
      <c r="A197" s="5">
        <f>IF('Old Results'!E177='New Results'!E177,'New Results'!E177,"0")</f>
        <v>498589</v>
      </c>
      <c r="B197" s="5">
        <f t="shared" si="750"/>
        <v>400</v>
      </c>
      <c r="C197" s="28">
        <f t="shared" si="748"/>
        <v>176</v>
      </c>
      <c r="D197" s="43">
        <f>'Old Results'!C177</f>
        <v>400006</v>
      </c>
      <c r="E197" s="43">
        <f>'New Results'!C177</f>
        <v>400006</v>
      </c>
      <c r="F197" s="5">
        <f t="shared" ca="1" si="751"/>
        <v>0</v>
      </c>
      <c r="G197" s="5">
        <f t="shared" ca="1" si="752"/>
        <v>0</v>
      </c>
      <c r="H197" s="5">
        <f t="shared" ca="1" si="753"/>
        <v>0</v>
      </c>
      <c r="I197" s="5">
        <f t="shared" ca="1" si="754"/>
        <v>0</v>
      </c>
      <c r="J197" s="5">
        <f t="shared" ca="1" si="755"/>
        <v>0</v>
      </c>
      <c r="K197" s="5">
        <f t="shared" ca="1" si="756"/>
        <v>0</v>
      </c>
      <c r="L197" s="5">
        <f t="shared" ca="1" si="757"/>
        <v>0</v>
      </c>
      <c r="M197" s="5">
        <f t="shared" ca="1" si="758"/>
        <v>0</v>
      </c>
      <c r="N197" s="5">
        <f t="shared" ca="1" si="759"/>
        <v>0</v>
      </c>
      <c r="O197" s="5">
        <f t="shared" ca="1" si="760"/>
        <v>0</v>
      </c>
      <c r="P197" s="5">
        <f t="shared" ca="1" si="761"/>
        <v>0</v>
      </c>
      <c r="Q197" s="5">
        <f t="shared" ca="1" si="761"/>
        <v>0</v>
      </c>
      <c r="R197" s="5">
        <f t="shared" ca="1" si="762"/>
        <v>0</v>
      </c>
      <c r="S197" s="5">
        <f t="shared" ca="1" si="763"/>
        <v>0</v>
      </c>
      <c r="T197" s="5">
        <f t="shared" ca="1" si="764"/>
        <v>0</v>
      </c>
      <c r="U197" s="5">
        <f t="shared" ca="1" si="765"/>
        <v>0</v>
      </c>
      <c r="V197" s="5">
        <f t="shared" ca="1" si="766"/>
        <v>0</v>
      </c>
      <c r="W197" s="5">
        <f t="shared" ca="1" si="767"/>
        <v>0</v>
      </c>
      <c r="X197" s="5">
        <f t="shared" ca="1" si="768"/>
        <v>0</v>
      </c>
      <c r="Y197" s="5">
        <f t="shared" ca="1" si="769"/>
        <v>0</v>
      </c>
      <c r="Z197" s="5">
        <f t="shared" ca="1" si="770"/>
        <v>0</v>
      </c>
      <c r="AA197" s="5">
        <f t="shared" ca="1" si="771"/>
        <v>0</v>
      </c>
      <c r="AB197" s="5">
        <f t="shared" ca="1" si="772"/>
        <v>0</v>
      </c>
      <c r="AC197" s="5">
        <f t="shared" ca="1" si="772"/>
        <v>0</v>
      </c>
      <c r="AD197" s="38">
        <f t="shared" ca="1" si="773"/>
        <v>0</v>
      </c>
      <c r="AE197" s="38">
        <f t="shared" ca="1" si="774"/>
        <v>0</v>
      </c>
      <c r="AF197" s="38">
        <f t="shared" ca="1" si="775"/>
        <v>0</v>
      </c>
      <c r="AG197" s="38">
        <f t="shared" ca="1" si="776"/>
        <v>0</v>
      </c>
      <c r="AH197" s="38">
        <f t="shared" ca="1" si="777"/>
        <v>0</v>
      </c>
      <c r="AI197" s="38">
        <f t="shared" ca="1" si="778"/>
        <v>0</v>
      </c>
      <c r="AJ197" s="38">
        <f t="shared" ca="1" si="779"/>
        <v>0</v>
      </c>
      <c r="AK197" s="38">
        <f t="shared" ca="1" si="780"/>
        <v>0</v>
      </c>
      <c r="AL197" s="34">
        <f t="shared" ca="1" si="781"/>
        <v>30.525784724492517</v>
      </c>
      <c r="AM197" s="34">
        <f t="shared" ca="1" si="782"/>
        <v>30.525784724492517</v>
      </c>
      <c r="AN197" s="25">
        <f t="shared" ca="1" si="783"/>
        <v>0</v>
      </c>
      <c r="AO197" s="35">
        <f t="shared" ca="1" si="784"/>
        <v>99.812799999999996</v>
      </c>
      <c r="AP197" s="35">
        <f t="shared" ca="1" si="785"/>
        <v>99.812799999999996</v>
      </c>
      <c r="AQ197" s="47">
        <f t="shared" ca="1" si="786"/>
        <v>0</v>
      </c>
      <c r="AR197" s="35">
        <f t="shared" ca="1" si="896"/>
        <v>1.7</v>
      </c>
      <c r="AS197" s="35">
        <f t="shared" ca="1" si="897"/>
        <v>1.7</v>
      </c>
      <c r="AT197" s="49">
        <f t="shared" ca="1" si="787"/>
        <v>0</v>
      </c>
      <c r="AU197" s="5"/>
      <c r="AV197" s="5">
        <f t="shared" ca="1" si="845"/>
        <v>0</v>
      </c>
      <c r="AW197" s="5">
        <f t="shared" ca="1" si="846"/>
        <v>0</v>
      </c>
      <c r="AX197" s="5">
        <f t="shared" ca="1" si="847"/>
        <v>0</v>
      </c>
      <c r="AY197" s="5">
        <f t="shared" ca="1" si="848"/>
        <v>0</v>
      </c>
      <c r="AZ197" s="5">
        <f t="shared" ca="1" si="849"/>
        <v>0</v>
      </c>
      <c r="BA197" s="5">
        <f t="shared" ca="1" si="850"/>
        <v>0</v>
      </c>
      <c r="BB197" s="5">
        <f t="shared" ca="1" si="851"/>
        <v>0</v>
      </c>
      <c r="BC197" s="5">
        <f t="shared" ca="1" si="852"/>
        <v>0</v>
      </c>
      <c r="BD197" s="5">
        <f t="shared" ca="1" si="853"/>
        <v>0</v>
      </c>
      <c r="BE197" s="5">
        <f t="shared" ca="1" si="854"/>
        <v>0</v>
      </c>
      <c r="BF197" s="5">
        <f t="shared" ca="1" si="855"/>
        <v>0</v>
      </c>
      <c r="BG197" s="5">
        <f t="shared" ca="1" si="856"/>
        <v>0</v>
      </c>
      <c r="BH197" s="5">
        <f t="shared" ca="1" si="788"/>
        <v>0</v>
      </c>
      <c r="BI197" s="5">
        <f t="shared" ca="1" si="789"/>
        <v>0</v>
      </c>
      <c r="BJ197" s="5">
        <f t="shared" ca="1" si="790"/>
        <v>0</v>
      </c>
      <c r="BK197" s="5">
        <f t="shared" ca="1" si="791"/>
        <v>0</v>
      </c>
      <c r="BL197" s="5">
        <f t="shared" ca="1" si="792"/>
        <v>0</v>
      </c>
      <c r="BM197" s="5">
        <f t="shared" ca="1" si="793"/>
        <v>0</v>
      </c>
      <c r="BN197" s="5">
        <f t="shared" ca="1" si="794"/>
        <v>0</v>
      </c>
      <c r="BO197" s="5">
        <f t="shared" ca="1" si="795"/>
        <v>0</v>
      </c>
      <c r="BP197" s="5">
        <f t="shared" ca="1" si="796"/>
        <v>0</v>
      </c>
      <c r="BQ197" s="5">
        <f t="shared" ca="1" si="797"/>
        <v>0</v>
      </c>
      <c r="BR197" s="5">
        <f t="shared" ca="1" si="798"/>
        <v>0</v>
      </c>
      <c r="BS197" s="5">
        <f t="shared" ca="1" si="798"/>
        <v>0</v>
      </c>
      <c r="BT197" s="38">
        <f t="shared" ca="1" si="799"/>
        <v>0</v>
      </c>
      <c r="BU197" s="38">
        <f t="shared" ca="1" si="800"/>
        <v>0</v>
      </c>
      <c r="BV197" s="38">
        <f t="shared" ca="1" si="801"/>
        <v>0</v>
      </c>
      <c r="BW197" s="38">
        <f t="shared" ca="1" si="802"/>
        <v>0</v>
      </c>
      <c r="BX197" s="38">
        <f t="shared" ca="1" si="803"/>
        <v>0</v>
      </c>
      <c r="BY197" s="38">
        <f t="shared" ca="1" si="804"/>
        <v>0</v>
      </c>
      <c r="BZ197" s="38">
        <f t="shared" ca="1" si="805"/>
        <v>0</v>
      </c>
      <c r="CA197" s="20">
        <f t="shared" ca="1" si="806"/>
        <v>0</v>
      </c>
      <c r="CB197" s="34">
        <f t="shared" ca="1" si="857"/>
        <v>30.37611218859622</v>
      </c>
      <c r="CC197" s="34">
        <f t="shared" ca="1" si="858"/>
        <v>30.37611218859622</v>
      </c>
      <c r="CD197" s="25">
        <f t="shared" ca="1" si="807"/>
        <v>0</v>
      </c>
      <c r="CE197" s="35">
        <f t="shared" ca="1" si="808"/>
        <v>101.509</v>
      </c>
      <c r="CF197" s="35">
        <f t="shared" ca="1" si="809"/>
        <v>101.509</v>
      </c>
      <c r="CG197" s="47">
        <f t="shared" ca="1" si="810"/>
        <v>0</v>
      </c>
      <c r="CJ197" s="5">
        <f t="shared" ca="1" si="874"/>
        <v>194</v>
      </c>
      <c r="CK197" s="5">
        <f t="shared" ca="1" si="875"/>
        <v>181</v>
      </c>
      <c r="CL197" s="66">
        <f t="shared" ca="1" si="811"/>
        <v>6.7010309278350499E-2</v>
      </c>
      <c r="CO197" s="5">
        <f t="shared" ca="1" si="898"/>
        <v>3827040</v>
      </c>
      <c r="CP197" s="5">
        <f t="shared" ca="1" si="898"/>
        <v>104.43300000000001</v>
      </c>
      <c r="CQ197" s="5">
        <f t="shared" ca="1" si="898"/>
        <v>362880</v>
      </c>
      <c r="CR197" s="5">
        <f t="shared" ca="1" si="898"/>
        <v>253992</v>
      </c>
      <c r="CS197" s="5">
        <f t="shared" ca="1" si="898"/>
        <v>2296.56</v>
      </c>
      <c r="CT197" s="5">
        <f t="shared" ca="1" si="898"/>
        <v>229661</v>
      </c>
      <c r="CU197" s="5">
        <f t="shared" ca="1" si="898"/>
        <v>0</v>
      </c>
      <c r="CV197" s="5">
        <f t="shared" ca="1" si="898"/>
        <v>842528</v>
      </c>
      <c r="CW197" s="5">
        <f t="shared" ca="1" si="898"/>
        <v>2135580</v>
      </c>
      <c r="CX197" s="5">
        <f t="shared" ca="1" si="898"/>
        <v>0</v>
      </c>
      <c r="CY197" s="5">
        <f t="shared" ca="1" si="898"/>
        <v>0</v>
      </c>
      <c r="CZ197" s="5">
        <f t="shared" ca="1" si="898"/>
        <v>0</v>
      </c>
      <c r="DA197" s="5"/>
      <c r="DB197" s="5">
        <f t="shared" ca="1" si="899"/>
        <v>21619.599999999999</v>
      </c>
      <c r="DC197" s="5">
        <f t="shared" ca="1" si="899"/>
        <v>16050.7</v>
      </c>
      <c r="DD197" s="5">
        <f t="shared" ca="1" si="899"/>
        <v>0</v>
      </c>
      <c r="DE197" s="5">
        <f t="shared" ca="1" si="899"/>
        <v>0</v>
      </c>
      <c r="DF197" s="5">
        <f t="shared" ca="1" si="899"/>
        <v>0</v>
      </c>
      <c r="DG197" s="5">
        <f t="shared" ca="1" si="899"/>
        <v>0</v>
      </c>
      <c r="DH197" s="5">
        <f t="shared" ca="1" si="899"/>
        <v>5568.97</v>
      </c>
      <c r="DI197" s="5">
        <f t="shared" ca="1" si="899"/>
        <v>0</v>
      </c>
      <c r="DJ197" s="5">
        <f t="shared" ca="1" si="899"/>
        <v>0</v>
      </c>
      <c r="DK197" s="5">
        <f t="shared" ca="1" si="899"/>
        <v>0</v>
      </c>
      <c r="DL197" s="5">
        <f t="shared" ca="1" si="899"/>
        <v>0</v>
      </c>
      <c r="DM197" s="5">
        <f t="shared" ca="1" si="899"/>
        <v>0</v>
      </c>
      <c r="DN197" s="5"/>
      <c r="DO197" s="5">
        <f t="shared" ca="1" si="908"/>
        <v>99.812799999999996</v>
      </c>
      <c r="DP197" s="5">
        <f t="shared" ca="1" si="908"/>
        <v>5.0379699999999996</v>
      </c>
      <c r="DQ197" s="5">
        <f t="shared" ca="1" si="908"/>
        <v>27.106999999999999</v>
      </c>
      <c r="DR197" s="5">
        <f t="shared" ca="1" si="908"/>
        <v>12.61</v>
      </c>
      <c r="DS197" s="5">
        <f t="shared" ca="1" si="908"/>
        <v>0.28351500000000002</v>
      </c>
      <c r="DT197" s="5">
        <f t="shared" ca="1" si="908"/>
        <v>11.1058</v>
      </c>
      <c r="DU197" s="5">
        <f t="shared" ca="1" si="908"/>
        <v>1.6072200000000001</v>
      </c>
      <c r="DV197" s="5">
        <f t="shared" ca="1" si="908"/>
        <v>42.061300000000003</v>
      </c>
      <c r="DW197" s="5"/>
      <c r="DX197" s="20">
        <f t="shared" ca="1" si="812"/>
        <v>30.525784724492517</v>
      </c>
      <c r="DY197" s="20">
        <f t="shared" ca="1" si="813"/>
        <v>3.2199393195517749</v>
      </c>
      <c r="DZ197" s="20">
        <f t="shared" ca="1" si="814"/>
        <v>2.4833009954090444</v>
      </c>
      <c r="EA197" s="20">
        <f t="shared" ca="1" si="815"/>
        <v>1.7381464573025078</v>
      </c>
      <c r="EB197" s="20">
        <f t="shared" ca="1" si="816"/>
        <v>1.5716076207056312E-2</v>
      </c>
      <c r="EC197" s="20">
        <f t="shared" ca="1" si="817"/>
        <v>1.5716418372647609</v>
      </c>
      <c r="ED197" s="20">
        <f t="shared" ca="1" si="818"/>
        <v>1.1169460216731617</v>
      </c>
      <c r="EE197" s="20">
        <f t="shared" ca="1" si="819"/>
        <v>5.7656818261132914</v>
      </c>
      <c r="EF197" s="20">
        <f t="shared" ca="1" si="820"/>
        <v>14.614439869311196</v>
      </c>
      <c r="EG197" s="20">
        <f t="shared" ca="1" si="821"/>
        <v>0</v>
      </c>
      <c r="EH197" s="20">
        <f t="shared" ca="1" si="822"/>
        <v>0</v>
      </c>
      <c r="EI197" s="5"/>
      <c r="EJ197" s="5"/>
      <c r="EK197" s="5"/>
      <c r="EL197" s="5">
        <f t="shared" ca="1" si="900"/>
        <v>3827040</v>
      </c>
      <c r="EM197" s="5">
        <f t="shared" ca="1" si="900"/>
        <v>104.43300000000001</v>
      </c>
      <c r="EN197" s="5">
        <f t="shared" ca="1" si="900"/>
        <v>362880</v>
      </c>
      <c r="EO197" s="5">
        <f t="shared" ca="1" si="900"/>
        <v>253992</v>
      </c>
      <c r="EP197" s="5">
        <f t="shared" ca="1" si="900"/>
        <v>2296.56</v>
      </c>
      <c r="EQ197" s="5">
        <f t="shared" ca="1" si="900"/>
        <v>229661</v>
      </c>
      <c r="ER197" s="5">
        <f t="shared" ca="1" si="900"/>
        <v>0</v>
      </c>
      <c r="ES197" s="5">
        <f t="shared" ca="1" si="900"/>
        <v>842528</v>
      </c>
      <c r="ET197" s="5">
        <f t="shared" ca="1" si="900"/>
        <v>2135580</v>
      </c>
      <c r="EU197" s="5">
        <f t="shared" ca="1" si="900"/>
        <v>0</v>
      </c>
      <c r="EV197" s="5">
        <f t="shared" ca="1" si="900"/>
        <v>0</v>
      </c>
      <c r="EW197" s="5">
        <f t="shared" ca="1" si="900"/>
        <v>0</v>
      </c>
      <c r="EX197" s="5"/>
      <c r="EY197" s="5">
        <f t="shared" ca="1" si="901"/>
        <v>21619.599999999999</v>
      </c>
      <c r="EZ197" s="5">
        <f t="shared" ca="1" si="901"/>
        <v>16050.7</v>
      </c>
      <c r="FA197" s="5">
        <f t="shared" ca="1" si="901"/>
        <v>0</v>
      </c>
      <c r="FB197" s="5">
        <f t="shared" ca="1" si="901"/>
        <v>0</v>
      </c>
      <c r="FC197" s="5">
        <f t="shared" ca="1" si="901"/>
        <v>0</v>
      </c>
      <c r="FD197" s="5">
        <f t="shared" ca="1" si="901"/>
        <v>0</v>
      </c>
      <c r="FE197" s="5">
        <f t="shared" ca="1" si="901"/>
        <v>5568.97</v>
      </c>
      <c r="FF197" s="5">
        <f t="shared" ca="1" si="901"/>
        <v>0</v>
      </c>
      <c r="FG197" s="5">
        <f t="shared" ca="1" si="901"/>
        <v>0</v>
      </c>
      <c r="FH197" s="5">
        <f t="shared" ca="1" si="901"/>
        <v>0</v>
      </c>
      <c r="FI197" s="5">
        <f t="shared" ca="1" si="901"/>
        <v>0</v>
      </c>
      <c r="FJ197" s="5">
        <f t="shared" ca="1" si="901"/>
        <v>0</v>
      </c>
      <c r="FK197" s="5"/>
      <c r="FL197" s="5">
        <f t="shared" ca="1" si="902"/>
        <v>99.812799999999996</v>
      </c>
      <c r="FM197" s="5">
        <f t="shared" ca="1" si="902"/>
        <v>5.0379699999999996</v>
      </c>
      <c r="FN197" s="5">
        <f t="shared" ca="1" si="902"/>
        <v>27.106999999999999</v>
      </c>
      <c r="FO197" s="5">
        <f t="shared" ca="1" si="902"/>
        <v>12.61</v>
      </c>
      <c r="FP197" s="5">
        <f t="shared" ca="1" si="902"/>
        <v>0.28351500000000002</v>
      </c>
      <c r="FQ197" s="5">
        <f t="shared" ca="1" si="902"/>
        <v>11.1058</v>
      </c>
      <c r="FR197" s="5">
        <f t="shared" ca="1" si="902"/>
        <v>1.6072200000000001</v>
      </c>
      <c r="FS197" s="5">
        <f t="shared" ca="1" si="902"/>
        <v>42.061300000000003</v>
      </c>
      <c r="FT197" s="5"/>
      <c r="FU197" s="20">
        <f t="shared" ca="1" si="823"/>
        <v>30.525784724492517</v>
      </c>
      <c r="FV197" s="20">
        <f t="shared" ca="1" si="824"/>
        <v>3.2199393195517749</v>
      </c>
      <c r="FW197" s="20">
        <f t="shared" ca="1" si="825"/>
        <v>2.4833009954090444</v>
      </c>
      <c r="FX197" s="20">
        <f t="shared" ca="1" si="826"/>
        <v>1.7381464573025078</v>
      </c>
      <c r="FY197" s="20">
        <f t="shared" ca="1" si="827"/>
        <v>1.5716076207056312E-2</v>
      </c>
      <c r="FZ197" s="20">
        <f t="shared" ca="1" si="828"/>
        <v>1.5716418372647609</v>
      </c>
      <c r="GA197" s="20">
        <f t="shared" ca="1" si="829"/>
        <v>1.1169460216731617</v>
      </c>
      <c r="GB197" s="20">
        <f t="shared" ca="1" si="830"/>
        <v>5.7656818261132914</v>
      </c>
      <c r="GC197" s="20">
        <f t="shared" ca="1" si="831"/>
        <v>14.614439869311196</v>
      </c>
      <c r="GD197" s="20">
        <f t="shared" ca="1" si="832"/>
        <v>0</v>
      </c>
      <c r="GE197" s="20">
        <f t="shared" ca="1" si="833"/>
        <v>0</v>
      </c>
      <c r="GF197" s="5"/>
      <c r="GG197" s="5"/>
      <c r="GH197" s="5"/>
      <c r="GI197" s="5">
        <f t="shared" ca="1" si="903"/>
        <v>3822950</v>
      </c>
      <c r="GJ197" s="5">
        <f t="shared" ca="1" si="903"/>
        <v>90.57</v>
      </c>
      <c r="GK197" s="5">
        <f t="shared" ca="1" si="903"/>
        <v>291391</v>
      </c>
      <c r="GL197" s="5">
        <f t="shared" ca="1" si="903"/>
        <v>409692</v>
      </c>
      <c r="GM197" s="5">
        <f t="shared" ca="1" si="903"/>
        <v>39914.9</v>
      </c>
      <c r="GN197" s="5">
        <f t="shared" ca="1" si="903"/>
        <v>103757</v>
      </c>
      <c r="GO197" s="5">
        <f t="shared" ca="1" si="903"/>
        <v>0</v>
      </c>
      <c r="GP197" s="5">
        <f t="shared" ca="1" si="903"/>
        <v>842528</v>
      </c>
      <c r="GQ197" s="5">
        <f t="shared" ca="1" si="903"/>
        <v>2135580</v>
      </c>
      <c r="GR197" s="5">
        <f t="shared" ca="1" si="903"/>
        <v>0</v>
      </c>
      <c r="GS197" s="5">
        <f t="shared" ca="1" si="903"/>
        <v>0</v>
      </c>
      <c r="GT197" s="5">
        <f t="shared" ca="1" si="903"/>
        <v>0</v>
      </c>
      <c r="GU197" s="5"/>
      <c r="GV197" s="5">
        <f t="shared" ca="1" si="904"/>
        <v>21012.9</v>
      </c>
      <c r="GW197" s="5">
        <f t="shared" ca="1" si="904"/>
        <v>15445.5</v>
      </c>
      <c r="GX197" s="5">
        <f t="shared" ca="1" si="904"/>
        <v>0</v>
      </c>
      <c r="GY197" s="5">
        <f t="shared" ca="1" si="904"/>
        <v>0</v>
      </c>
      <c r="GZ197" s="5">
        <f t="shared" ca="1" si="904"/>
        <v>0</v>
      </c>
      <c r="HA197" s="5">
        <f t="shared" ca="1" si="904"/>
        <v>0</v>
      </c>
      <c r="HB197" s="5">
        <f t="shared" ca="1" si="904"/>
        <v>5567.39</v>
      </c>
      <c r="HC197" s="5">
        <f t="shared" ca="1" si="904"/>
        <v>0</v>
      </c>
      <c r="HD197" s="5">
        <f t="shared" ca="1" si="904"/>
        <v>0</v>
      </c>
      <c r="HE197" s="5">
        <f t="shared" ca="1" si="904"/>
        <v>0</v>
      </c>
      <c r="HF197" s="5">
        <f t="shared" ca="1" si="904"/>
        <v>0</v>
      </c>
      <c r="HG197" s="5">
        <f t="shared" ca="1" si="904"/>
        <v>0</v>
      </c>
      <c r="HH197" s="5"/>
      <c r="HI197" s="5">
        <f t="shared" ca="1" si="909"/>
        <v>101.509</v>
      </c>
      <c r="HJ197" s="5">
        <f t="shared" ca="1" si="909"/>
        <v>4.9346100000000002</v>
      </c>
      <c r="HK197" s="5">
        <f t="shared" ca="1" si="909"/>
        <v>23.128</v>
      </c>
      <c r="HL197" s="5">
        <f t="shared" ca="1" si="909"/>
        <v>20.9404</v>
      </c>
      <c r="HM197" s="5">
        <f t="shared" ca="1" si="909"/>
        <v>3.0734900000000001</v>
      </c>
      <c r="HN197" s="5">
        <f t="shared" ca="1" si="909"/>
        <v>5.7646300000000004</v>
      </c>
      <c r="HO197" s="5">
        <f t="shared" ca="1" si="909"/>
        <v>1.6067800000000001</v>
      </c>
      <c r="HP197" s="5">
        <f t="shared" ca="1" si="909"/>
        <v>42.061300000000003</v>
      </c>
      <c r="HQ197" s="5"/>
      <c r="HR197" s="20">
        <f t="shared" ca="1" si="861"/>
        <v>30.37611218859622</v>
      </c>
      <c r="HS197" s="20">
        <f t="shared" ca="1" si="862"/>
        <v>3.0984619091877281</v>
      </c>
      <c r="HT197" s="20">
        <f t="shared" ca="1" si="863"/>
        <v>1.9940794762820679</v>
      </c>
      <c r="HU197" s="20">
        <f t="shared" ca="1" si="864"/>
        <v>2.8036501086064876</v>
      </c>
      <c r="HV197" s="20">
        <f t="shared" ca="1" si="865"/>
        <v>0.27315010720252558</v>
      </c>
      <c r="HW197" s="20">
        <f t="shared" ca="1" si="866"/>
        <v>0.71004150512746977</v>
      </c>
      <c r="HX197" s="20">
        <f t="shared" ca="1" si="867"/>
        <v>1.1166291273975157</v>
      </c>
      <c r="HY197" s="20">
        <f t="shared" ca="1" si="868"/>
        <v>5.7656818261132914</v>
      </c>
      <c r="HZ197" s="20">
        <f t="shared" ca="1" si="869"/>
        <v>14.614439869311196</v>
      </c>
      <c r="IA197" s="20">
        <f t="shared" ca="1" si="870"/>
        <v>0</v>
      </c>
      <c r="IB197" s="20">
        <f t="shared" ca="1" si="871"/>
        <v>0</v>
      </c>
      <c r="IC197" s="5"/>
      <c r="ID197" s="5"/>
      <c r="IE197" s="5"/>
      <c r="IF197" s="5">
        <f t="shared" ca="1" si="905"/>
        <v>3822950</v>
      </c>
      <c r="IG197" s="5">
        <f t="shared" ca="1" si="905"/>
        <v>90.57</v>
      </c>
      <c r="IH197" s="5">
        <f t="shared" ca="1" si="905"/>
        <v>291391</v>
      </c>
      <c r="II197" s="5">
        <f t="shared" ca="1" si="905"/>
        <v>409692</v>
      </c>
      <c r="IJ197" s="5">
        <f t="shared" ca="1" si="905"/>
        <v>39914.9</v>
      </c>
      <c r="IK197" s="5">
        <f t="shared" ca="1" si="905"/>
        <v>103757</v>
      </c>
      <c r="IL197" s="5">
        <f t="shared" ca="1" si="905"/>
        <v>0</v>
      </c>
      <c r="IM197" s="5">
        <f t="shared" ca="1" si="905"/>
        <v>842528</v>
      </c>
      <c r="IN197" s="5">
        <f t="shared" ca="1" si="905"/>
        <v>2135580</v>
      </c>
      <c r="IO197" s="5">
        <f t="shared" ca="1" si="905"/>
        <v>0</v>
      </c>
      <c r="IP197" s="5">
        <f t="shared" ca="1" si="905"/>
        <v>0</v>
      </c>
      <c r="IQ197" s="5">
        <f t="shared" ca="1" si="905"/>
        <v>0</v>
      </c>
      <c r="IR197" s="5"/>
      <c r="IS197" s="5">
        <f t="shared" ca="1" si="906"/>
        <v>21012.9</v>
      </c>
      <c r="IT197" s="5">
        <f t="shared" ca="1" si="906"/>
        <v>15445.5</v>
      </c>
      <c r="IU197" s="5">
        <f t="shared" ca="1" si="906"/>
        <v>0</v>
      </c>
      <c r="IV197" s="5">
        <f t="shared" ca="1" si="906"/>
        <v>0</v>
      </c>
      <c r="IW197" s="5">
        <f t="shared" ca="1" si="906"/>
        <v>0</v>
      </c>
      <c r="IX197" s="5">
        <f t="shared" ca="1" si="906"/>
        <v>0</v>
      </c>
      <c r="IY197" s="5">
        <f t="shared" ca="1" si="906"/>
        <v>5567.39</v>
      </c>
      <c r="IZ197" s="5">
        <f t="shared" ca="1" si="906"/>
        <v>0</v>
      </c>
      <c r="JA197" s="5">
        <f t="shared" ca="1" si="906"/>
        <v>0</v>
      </c>
      <c r="JB197" s="5">
        <f t="shared" ca="1" si="906"/>
        <v>0</v>
      </c>
      <c r="JC197" s="5">
        <f t="shared" ca="1" si="906"/>
        <v>0</v>
      </c>
      <c r="JD197" s="5">
        <f t="shared" ca="1" si="906"/>
        <v>0</v>
      </c>
      <c r="JE197" s="5"/>
      <c r="JF197" s="5">
        <f t="shared" ca="1" si="907"/>
        <v>101.509</v>
      </c>
      <c r="JG197" s="5">
        <f t="shared" ca="1" si="907"/>
        <v>4.9346100000000002</v>
      </c>
      <c r="JH197" s="5">
        <f t="shared" ca="1" si="907"/>
        <v>23.128</v>
      </c>
      <c r="JI197" s="5">
        <f t="shared" ca="1" si="907"/>
        <v>20.9404</v>
      </c>
      <c r="JJ197" s="5">
        <f t="shared" ca="1" si="907"/>
        <v>3.0734900000000001</v>
      </c>
      <c r="JK197" s="5">
        <f t="shared" ca="1" si="907"/>
        <v>5.7646300000000004</v>
      </c>
      <c r="JL197" s="5">
        <f t="shared" ca="1" si="907"/>
        <v>1.6067800000000001</v>
      </c>
      <c r="JM197" s="5">
        <f t="shared" ca="1" si="907"/>
        <v>42.061300000000003</v>
      </c>
      <c r="JN197" s="5"/>
      <c r="JO197" s="20">
        <f t="shared" ca="1" si="834"/>
        <v>30.37611218859622</v>
      </c>
      <c r="JP197" s="20">
        <f t="shared" ca="1" si="835"/>
        <v>3.0984619091877281</v>
      </c>
      <c r="JQ197" s="20">
        <f t="shared" ca="1" si="836"/>
        <v>1.9940794762820679</v>
      </c>
      <c r="JR197" s="20">
        <f t="shared" ca="1" si="837"/>
        <v>2.8036501086064876</v>
      </c>
      <c r="JS197" s="20">
        <f t="shared" ca="1" si="838"/>
        <v>0.27315010720252558</v>
      </c>
      <c r="JT197" s="20">
        <f t="shared" ca="1" si="839"/>
        <v>0.71004150512746977</v>
      </c>
      <c r="JU197" s="20">
        <f t="shared" ca="1" si="840"/>
        <v>1.1166291273975157</v>
      </c>
      <c r="JV197" s="20">
        <f t="shared" ca="1" si="841"/>
        <v>5.7656818261132914</v>
      </c>
      <c r="JW197" s="20">
        <f t="shared" ca="1" si="842"/>
        <v>14.614439869311196</v>
      </c>
      <c r="JX197" s="20">
        <f t="shared" ca="1" si="843"/>
        <v>0</v>
      </c>
      <c r="JY197" s="20">
        <f t="shared" ca="1" si="844"/>
        <v>0</v>
      </c>
    </row>
    <row r="198" spans="1:285" ht="15" customHeight="1" x14ac:dyDescent="0.25">
      <c r="A198" s="5">
        <f>IF('Old Results'!E178='New Results'!E178,'New Results'!E178,"0")</f>
        <v>498589</v>
      </c>
      <c r="B198" s="5">
        <f t="shared" si="750"/>
        <v>400</v>
      </c>
      <c r="C198" s="28">
        <f t="shared" si="748"/>
        <v>177</v>
      </c>
      <c r="D198" s="43">
        <f>'Old Results'!C178</f>
        <v>400006</v>
      </c>
      <c r="E198" s="43">
        <f>'New Results'!C178</f>
        <v>400006</v>
      </c>
      <c r="F198" s="5">
        <f t="shared" ca="1" si="751"/>
        <v>0</v>
      </c>
      <c r="G198" s="5">
        <f t="shared" ca="1" si="752"/>
        <v>0</v>
      </c>
      <c r="H198" s="5">
        <f t="shared" ca="1" si="753"/>
        <v>0</v>
      </c>
      <c r="I198" s="5">
        <f t="shared" ca="1" si="754"/>
        <v>0</v>
      </c>
      <c r="J198" s="5">
        <f t="shared" ca="1" si="755"/>
        <v>0</v>
      </c>
      <c r="K198" s="5">
        <f t="shared" ca="1" si="756"/>
        <v>0</v>
      </c>
      <c r="L198" s="5">
        <f t="shared" ca="1" si="757"/>
        <v>0</v>
      </c>
      <c r="M198" s="5">
        <f t="shared" ca="1" si="758"/>
        <v>0</v>
      </c>
      <c r="N198" s="5">
        <f t="shared" ca="1" si="759"/>
        <v>0</v>
      </c>
      <c r="O198" s="5">
        <f t="shared" ca="1" si="760"/>
        <v>0</v>
      </c>
      <c r="P198" s="5">
        <f t="shared" ca="1" si="761"/>
        <v>0</v>
      </c>
      <c r="Q198" s="5">
        <f t="shared" ca="1" si="761"/>
        <v>0</v>
      </c>
      <c r="R198" s="5">
        <f t="shared" ca="1" si="762"/>
        <v>0</v>
      </c>
      <c r="S198" s="5">
        <f t="shared" ca="1" si="763"/>
        <v>0</v>
      </c>
      <c r="T198" s="5">
        <f t="shared" ca="1" si="764"/>
        <v>0</v>
      </c>
      <c r="U198" s="5">
        <f t="shared" ca="1" si="765"/>
        <v>0</v>
      </c>
      <c r="V198" s="5">
        <f t="shared" ca="1" si="766"/>
        <v>0</v>
      </c>
      <c r="W198" s="5">
        <f t="shared" ca="1" si="767"/>
        <v>0</v>
      </c>
      <c r="X198" s="5">
        <f t="shared" ca="1" si="768"/>
        <v>0</v>
      </c>
      <c r="Y198" s="5">
        <f t="shared" ca="1" si="769"/>
        <v>0</v>
      </c>
      <c r="Z198" s="5">
        <f t="shared" ca="1" si="770"/>
        <v>0</v>
      </c>
      <c r="AA198" s="5">
        <f t="shared" ca="1" si="771"/>
        <v>0</v>
      </c>
      <c r="AB198" s="5">
        <f t="shared" ca="1" si="772"/>
        <v>0</v>
      </c>
      <c r="AC198" s="5">
        <f t="shared" ca="1" si="772"/>
        <v>0</v>
      </c>
      <c r="AD198" s="38">
        <f t="shared" ca="1" si="773"/>
        <v>0</v>
      </c>
      <c r="AE198" s="38">
        <f t="shared" ca="1" si="774"/>
        <v>0</v>
      </c>
      <c r="AF198" s="38">
        <f t="shared" ca="1" si="775"/>
        <v>0</v>
      </c>
      <c r="AG198" s="38">
        <f t="shared" ca="1" si="776"/>
        <v>0</v>
      </c>
      <c r="AH198" s="38">
        <f t="shared" ca="1" si="777"/>
        <v>0</v>
      </c>
      <c r="AI198" s="38">
        <f t="shared" ca="1" si="778"/>
        <v>0</v>
      </c>
      <c r="AJ198" s="38">
        <f t="shared" ca="1" si="779"/>
        <v>0</v>
      </c>
      <c r="AK198" s="38">
        <f t="shared" ca="1" si="780"/>
        <v>0</v>
      </c>
      <c r="AL198" s="34">
        <f t="shared" ca="1" si="781"/>
        <v>52.253892805497117</v>
      </c>
      <c r="AM198" s="34">
        <f t="shared" ca="1" si="782"/>
        <v>52.253892805497117</v>
      </c>
      <c r="AN198" s="25">
        <f t="shared" ca="1" si="783"/>
        <v>0</v>
      </c>
      <c r="AO198" s="35">
        <f t="shared" ca="1" si="784"/>
        <v>116.386</v>
      </c>
      <c r="AP198" s="35">
        <f t="shared" ca="1" si="785"/>
        <v>116.386</v>
      </c>
      <c r="AQ198" s="47">
        <f t="shared" ca="1" si="786"/>
        <v>0</v>
      </c>
      <c r="AR198" s="35">
        <f t="shared" ca="1" si="896"/>
        <v>2.1</v>
      </c>
      <c r="AS198" s="35">
        <f t="shared" ca="1" si="897"/>
        <v>2.1</v>
      </c>
      <c r="AT198" s="49">
        <f t="shared" ca="1" si="787"/>
        <v>0</v>
      </c>
      <c r="AU198" s="5"/>
      <c r="AV198" s="5">
        <f t="shared" ca="1" si="845"/>
        <v>0</v>
      </c>
      <c r="AW198" s="5">
        <f t="shared" ca="1" si="846"/>
        <v>0</v>
      </c>
      <c r="AX198" s="5">
        <f t="shared" ca="1" si="847"/>
        <v>0</v>
      </c>
      <c r="AY198" s="5">
        <f t="shared" ca="1" si="848"/>
        <v>0</v>
      </c>
      <c r="AZ198" s="5">
        <f t="shared" ca="1" si="849"/>
        <v>0</v>
      </c>
      <c r="BA198" s="5">
        <f t="shared" ca="1" si="850"/>
        <v>0</v>
      </c>
      <c r="BB198" s="5">
        <f t="shared" ca="1" si="851"/>
        <v>0</v>
      </c>
      <c r="BC198" s="5">
        <f t="shared" ca="1" si="852"/>
        <v>0</v>
      </c>
      <c r="BD198" s="5">
        <f t="shared" ca="1" si="853"/>
        <v>0</v>
      </c>
      <c r="BE198" s="5">
        <f t="shared" ca="1" si="854"/>
        <v>0</v>
      </c>
      <c r="BF198" s="5">
        <f t="shared" ca="1" si="855"/>
        <v>0</v>
      </c>
      <c r="BG198" s="5">
        <f t="shared" ca="1" si="856"/>
        <v>0</v>
      </c>
      <c r="BH198" s="5">
        <f t="shared" ca="1" si="788"/>
        <v>0</v>
      </c>
      <c r="BI198" s="5">
        <f t="shared" ca="1" si="789"/>
        <v>0</v>
      </c>
      <c r="BJ198" s="5">
        <f t="shared" ca="1" si="790"/>
        <v>0</v>
      </c>
      <c r="BK198" s="5">
        <f t="shared" ca="1" si="791"/>
        <v>0</v>
      </c>
      <c r="BL198" s="5">
        <f t="shared" ca="1" si="792"/>
        <v>0</v>
      </c>
      <c r="BM198" s="5">
        <f t="shared" ca="1" si="793"/>
        <v>0</v>
      </c>
      <c r="BN198" s="5">
        <f t="shared" ca="1" si="794"/>
        <v>0</v>
      </c>
      <c r="BO198" s="5">
        <f t="shared" ca="1" si="795"/>
        <v>0</v>
      </c>
      <c r="BP198" s="5">
        <f t="shared" ca="1" si="796"/>
        <v>0</v>
      </c>
      <c r="BQ198" s="5">
        <f t="shared" ca="1" si="797"/>
        <v>0</v>
      </c>
      <c r="BR198" s="5">
        <f t="shared" ca="1" si="798"/>
        <v>0</v>
      </c>
      <c r="BS198" s="5">
        <f t="shared" ca="1" si="798"/>
        <v>0</v>
      </c>
      <c r="BT198" s="38">
        <f t="shared" ca="1" si="799"/>
        <v>0</v>
      </c>
      <c r="BU198" s="38">
        <f t="shared" ca="1" si="800"/>
        <v>0</v>
      </c>
      <c r="BV198" s="38">
        <f t="shared" ca="1" si="801"/>
        <v>0</v>
      </c>
      <c r="BW198" s="38">
        <f t="shared" ca="1" si="802"/>
        <v>0</v>
      </c>
      <c r="BX198" s="38">
        <f t="shared" ca="1" si="803"/>
        <v>0</v>
      </c>
      <c r="BY198" s="38">
        <f t="shared" ca="1" si="804"/>
        <v>0</v>
      </c>
      <c r="BZ198" s="38">
        <f t="shared" ca="1" si="805"/>
        <v>0</v>
      </c>
      <c r="CA198" s="20">
        <f t="shared" ca="1" si="806"/>
        <v>0</v>
      </c>
      <c r="CB198" s="34">
        <f t="shared" ca="1" si="857"/>
        <v>51.942406751853731</v>
      </c>
      <c r="CC198" s="34">
        <f t="shared" ca="1" si="858"/>
        <v>51.942406751853731</v>
      </c>
      <c r="CD198" s="25">
        <f t="shared" ca="1" si="807"/>
        <v>0</v>
      </c>
      <c r="CE198" s="35">
        <f t="shared" ca="1" si="808"/>
        <v>118.48</v>
      </c>
      <c r="CF198" s="35">
        <f t="shared" ca="1" si="809"/>
        <v>118.48</v>
      </c>
      <c r="CG198" s="47">
        <f t="shared" ca="1" si="810"/>
        <v>0</v>
      </c>
      <c r="CJ198" s="5">
        <f t="shared" ca="1" si="874"/>
        <v>208</v>
      </c>
      <c r="CK198" s="5">
        <f t="shared" ca="1" si="875"/>
        <v>200</v>
      </c>
      <c r="CL198" s="66">
        <f t="shared" ca="1" si="811"/>
        <v>3.8461538461538436E-2</v>
      </c>
      <c r="CO198" s="5">
        <f t="shared" ca="1" si="898"/>
        <v>7056180</v>
      </c>
      <c r="CP198" s="5">
        <f t="shared" ca="1" si="898"/>
        <v>93.602400000000003</v>
      </c>
      <c r="CQ198" s="5">
        <f t="shared" ca="1" si="898"/>
        <v>470486</v>
      </c>
      <c r="CR198" s="5">
        <f t="shared" ca="1" si="898"/>
        <v>420193</v>
      </c>
      <c r="CS198" s="5">
        <f t="shared" ca="1" si="898"/>
        <v>3079.89</v>
      </c>
      <c r="CT198" s="5">
        <f t="shared" ca="1" si="898"/>
        <v>290628</v>
      </c>
      <c r="CU198" s="5">
        <f t="shared" ca="1" si="898"/>
        <v>0</v>
      </c>
      <c r="CV198" s="5">
        <f t="shared" ca="1" si="898"/>
        <v>863247</v>
      </c>
      <c r="CW198" s="5">
        <f t="shared" ca="1" si="898"/>
        <v>5008450</v>
      </c>
      <c r="CX198" s="5">
        <f t="shared" ca="1" si="898"/>
        <v>0</v>
      </c>
      <c r="CY198" s="5">
        <f t="shared" ca="1" si="898"/>
        <v>0</v>
      </c>
      <c r="CZ198" s="5">
        <f t="shared" ca="1" si="898"/>
        <v>0</v>
      </c>
      <c r="DA198" s="5"/>
      <c r="DB198" s="5">
        <f t="shared" ca="1" si="899"/>
        <v>19775.3</v>
      </c>
      <c r="DC198" s="5">
        <f t="shared" ca="1" si="899"/>
        <v>14386.1</v>
      </c>
      <c r="DD198" s="5">
        <f t="shared" ca="1" si="899"/>
        <v>0</v>
      </c>
      <c r="DE198" s="5">
        <f t="shared" ca="1" si="899"/>
        <v>0</v>
      </c>
      <c r="DF198" s="5">
        <f t="shared" ca="1" si="899"/>
        <v>0</v>
      </c>
      <c r="DG198" s="5">
        <f t="shared" ca="1" si="899"/>
        <v>0</v>
      </c>
      <c r="DH198" s="5">
        <f t="shared" ca="1" si="899"/>
        <v>5389.25</v>
      </c>
      <c r="DI198" s="5">
        <f t="shared" ca="1" si="899"/>
        <v>0</v>
      </c>
      <c r="DJ198" s="5">
        <f t="shared" ca="1" si="899"/>
        <v>0</v>
      </c>
      <c r="DK198" s="5">
        <f t="shared" ca="1" si="899"/>
        <v>0</v>
      </c>
      <c r="DL198" s="5">
        <f t="shared" ca="1" si="899"/>
        <v>0</v>
      </c>
      <c r="DM198" s="5">
        <f t="shared" ca="1" si="899"/>
        <v>0</v>
      </c>
      <c r="DN198" s="5"/>
      <c r="DO198" s="5">
        <f t="shared" ca="1" si="908"/>
        <v>116.386</v>
      </c>
      <c r="DP198" s="5">
        <f t="shared" ca="1" si="908"/>
        <v>4.5177399999999999</v>
      </c>
      <c r="DQ198" s="5">
        <f t="shared" ca="1" si="908"/>
        <v>33.519399999999997</v>
      </c>
      <c r="DR198" s="5">
        <f t="shared" ca="1" si="908"/>
        <v>19.613099999999999</v>
      </c>
      <c r="DS198" s="5">
        <f t="shared" ca="1" si="908"/>
        <v>0.344804</v>
      </c>
      <c r="DT198" s="5">
        <f t="shared" ca="1" si="908"/>
        <v>13.735200000000001</v>
      </c>
      <c r="DU198" s="5">
        <f t="shared" ca="1" si="908"/>
        <v>1.5553300000000001</v>
      </c>
      <c r="DV198" s="5">
        <f t="shared" ca="1" si="908"/>
        <v>43.100200000000001</v>
      </c>
      <c r="DW198" s="5"/>
      <c r="DX198" s="20">
        <f t="shared" ca="1" si="812"/>
        <v>52.253892805497117</v>
      </c>
      <c r="DY198" s="20">
        <f t="shared" ca="1" si="813"/>
        <v>2.8860030433659789</v>
      </c>
      <c r="DZ198" s="20">
        <f t="shared" ca="1" si="814"/>
        <v>3.219682407754684</v>
      </c>
      <c r="EA198" s="20">
        <f t="shared" ca="1" si="815"/>
        <v>2.875511726091029</v>
      </c>
      <c r="EB198" s="20">
        <f t="shared" ca="1" si="816"/>
        <v>2.107664765969566E-2</v>
      </c>
      <c r="EC198" s="20">
        <f t="shared" ca="1" si="817"/>
        <v>1.9888580293588507</v>
      </c>
      <c r="ED198" s="20">
        <f t="shared" ca="1" si="818"/>
        <v>1.0809003006484299</v>
      </c>
      <c r="EE198" s="20">
        <f t="shared" ca="1" si="819"/>
        <v>5.9074684038356242</v>
      </c>
      <c r="EF198" s="20">
        <f t="shared" ca="1" si="820"/>
        <v>34.274385114793944</v>
      </c>
      <c r="EG198" s="20">
        <f t="shared" ca="1" si="821"/>
        <v>0</v>
      </c>
      <c r="EH198" s="20">
        <f t="shared" ca="1" si="822"/>
        <v>0</v>
      </c>
      <c r="EI198" s="5"/>
      <c r="EJ198" s="5"/>
      <c r="EK198" s="5"/>
      <c r="EL198" s="5">
        <f t="shared" ca="1" si="900"/>
        <v>7056180</v>
      </c>
      <c r="EM198" s="5">
        <f t="shared" ca="1" si="900"/>
        <v>93.602400000000003</v>
      </c>
      <c r="EN198" s="5">
        <f t="shared" ca="1" si="900"/>
        <v>470486</v>
      </c>
      <c r="EO198" s="5">
        <f t="shared" ca="1" si="900"/>
        <v>420193</v>
      </c>
      <c r="EP198" s="5">
        <f t="shared" ca="1" si="900"/>
        <v>3079.89</v>
      </c>
      <c r="EQ198" s="5">
        <f t="shared" ca="1" si="900"/>
        <v>290628</v>
      </c>
      <c r="ER198" s="5">
        <f t="shared" ca="1" si="900"/>
        <v>0</v>
      </c>
      <c r="ES198" s="5">
        <f t="shared" ca="1" si="900"/>
        <v>863247</v>
      </c>
      <c r="ET198" s="5">
        <f t="shared" ca="1" si="900"/>
        <v>5008450</v>
      </c>
      <c r="EU198" s="5">
        <f t="shared" ca="1" si="900"/>
        <v>0</v>
      </c>
      <c r="EV198" s="5">
        <f t="shared" ca="1" si="900"/>
        <v>0</v>
      </c>
      <c r="EW198" s="5">
        <f t="shared" ca="1" si="900"/>
        <v>0</v>
      </c>
      <c r="EX198" s="5"/>
      <c r="EY198" s="5">
        <f t="shared" ca="1" si="901"/>
        <v>19775.3</v>
      </c>
      <c r="EZ198" s="5">
        <f t="shared" ca="1" si="901"/>
        <v>14386.1</v>
      </c>
      <c r="FA198" s="5">
        <f t="shared" ca="1" si="901"/>
        <v>0</v>
      </c>
      <c r="FB198" s="5">
        <f t="shared" ca="1" si="901"/>
        <v>0</v>
      </c>
      <c r="FC198" s="5">
        <f t="shared" ca="1" si="901"/>
        <v>0</v>
      </c>
      <c r="FD198" s="5">
        <f t="shared" ca="1" si="901"/>
        <v>0</v>
      </c>
      <c r="FE198" s="5">
        <f t="shared" ca="1" si="901"/>
        <v>5389.25</v>
      </c>
      <c r="FF198" s="5">
        <f t="shared" ca="1" si="901"/>
        <v>0</v>
      </c>
      <c r="FG198" s="5">
        <f t="shared" ca="1" si="901"/>
        <v>0</v>
      </c>
      <c r="FH198" s="5">
        <f t="shared" ca="1" si="901"/>
        <v>0</v>
      </c>
      <c r="FI198" s="5">
        <f t="shared" ca="1" si="901"/>
        <v>0</v>
      </c>
      <c r="FJ198" s="5">
        <f t="shared" ca="1" si="901"/>
        <v>0</v>
      </c>
      <c r="FK198" s="5"/>
      <c r="FL198" s="5">
        <f t="shared" ca="1" si="902"/>
        <v>116.386</v>
      </c>
      <c r="FM198" s="5">
        <f t="shared" ca="1" si="902"/>
        <v>4.5177399999999999</v>
      </c>
      <c r="FN198" s="5">
        <f t="shared" ca="1" si="902"/>
        <v>33.519399999999997</v>
      </c>
      <c r="FO198" s="5">
        <f t="shared" ca="1" si="902"/>
        <v>19.613099999999999</v>
      </c>
      <c r="FP198" s="5">
        <f t="shared" ca="1" si="902"/>
        <v>0.344804</v>
      </c>
      <c r="FQ198" s="5">
        <f t="shared" ca="1" si="902"/>
        <v>13.735200000000001</v>
      </c>
      <c r="FR198" s="5">
        <f t="shared" ca="1" si="902"/>
        <v>1.5553300000000001</v>
      </c>
      <c r="FS198" s="5">
        <f t="shared" ca="1" si="902"/>
        <v>43.100200000000001</v>
      </c>
      <c r="FT198" s="5"/>
      <c r="FU198" s="20">
        <f t="shared" ca="1" si="823"/>
        <v>52.253892805497117</v>
      </c>
      <c r="FV198" s="20">
        <f t="shared" ca="1" si="824"/>
        <v>2.8860030433659789</v>
      </c>
      <c r="FW198" s="20">
        <f t="shared" ca="1" si="825"/>
        <v>3.219682407754684</v>
      </c>
      <c r="FX198" s="20">
        <f t="shared" ca="1" si="826"/>
        <v>2.875511726091029</v>
      </c>
      <c r="FY198" s="20">
        <f t="shared" ca="1" si="827"/>
        <v>2.107664765969566E-2</v>
      </c>
      <c r="FZ198" s="20">
        <f t="shared" ca="1" si="828"/>
        <v>1.9888580293588507</v>
      </c>
      <c r="GA198" s="20">
        <f t="shared" ca="1" si="829"/>
        <v>1.0809003006484299</v>
      </c>
      <c r="GB198" s="20">
        <f t="shared" ca="1" si="830"/>
        <v>5.9074684038356242</v>
      </c>
      <c r="GC198" s="20">
        <f t="shared" ca="1" si="831"/>
        <v>34.274385114793944</v>
      </c>
      <c r="GD198" s="20">
        <f t="shared" ca="1" si="832"/>
        <v>0</v>
      </c>
      <c r="GE198" s="20">
        <f t="shared" ca="1" si="833"/>
        <v>0</v>
      </c>
      <c r="GF198" s="5"/>
      <c r="GG198" s="5"/>
      <c r="GH198" s="5"/>
      <c r="GI198" s="5">
        <f t="shared" ca="1" si="903"/>
        <v>7028720</v>
      </c>
      <c r="GJ198" s="5">
        <f t="shared" ca="1" si="903"/>
        <v>79.581900000000005</v>
      </c>
      <c r="GK198" s="5">
        <f t="shared" ca="1" si="903"/>
        <v>499961</v>
      </c>
      <c r="GL198" s="5">
        <f t="shared" ca="1" si="903"/>
        <v>519121</v>
      </c>
      <c r="GM198" s="5">
        <f t="shared" ca="1" si="903"/>
        <v>38435.300000000003</v>
      </c>
      <c r="GN198" s="5">
        <f t="shared" ca="1" si="903"/>
        <v>99425</v>
      </c>
      <c r="GO198" s="5">
        <f t="shared" ca="1" si="903"/>
        <v>0</v>
      </c>
      <c r="GP198" s="5">
        <f t="shared" ca="1" si="903"/>
        <v>863247</v>
      </c>
      <c r="GQ198" s="5">
        <f t="shared" ca="1" si="903"/>
        <v>5008450</v>
      </c>
      <c r="GR198" s="5">
        <f t="shared" ca="1" si="903"/>
        <v>0</v>
      </c>
      <c r="GS198" s="5">
        <f t="shared" ca="1" si="903"/>
        <v>0</v>
      </c>
      <c r="GT198" s="5">
        <f t="shared" ca="1" si="903"/>
        <v>0</v>
      </c>
      <c r="GU198" s="5"/>
      <c r="GV198" s="5">
        <f t="shared" ca="1" si="904"/>
        <v>19159.2</v>
      </c>
      <c r="GW198" s="5">
        <f t="shared" ca="1" si="904"/>
        <v>13771.5</v>
      </c>
      <c r="GX198" s="5">
        <f t="shared" ca="1" si="904"/>
        <v>0</v>
      </c>
      <c r="GY198" s="5">
        <f t="shared" ca="1" si="904"/>
        <v>0</v>
      </c>
      <c r="GZ198" s="5">
        <f t="shared" ca="1" si="904"/>
        <v>0</v>
      </c>
      <c r="HA198" s="5">
        <f t="shared" ca="1" si="904"/>
        <v>0</v>
      </c>
      <c r="HB198" s="5">
        <f t="shared" ca="1" si="904"/>
        <v>5387.72</v>
      </c>
      <c r="HC198" s="5">
        <f t="shared" ca="1" si="904"/>
        <v>0</v>
      </c>
      <c r="HD198" s="5">
        <f t="shared" ca="1" si="904"/>
        <v>0</v>
      </c>
      <c r="HE198" s="5">
        <f t="shared" ca="1" si="904"/>
        <v>0</v>
      </c>
      <c r="HF198" s="5">
        <f t="shared" ca="1" si="904"/>
        <v>0</v>
      </c>
      <c r="HG198" s="5">
        <f t="shared" ca="1" si="904"/>
        <v>0</v>
      </c>
      <c r="HH198" s="5"/>
      <c r="HI198" s="5">
        <f t="shared" ca="1" si="909"/>
        <v>118.48</v>
      </c>
      <c r="HJ198" s="5">
        <f t="shared" ca="1" si="909"/>
        <v>4.4019599999999999</v>
      </c>
      <c r="HK198" s="5">
        <f t="shared" ca="1" si="909"/>
        <v>35.631300000000003</v>
      </c>
      <c r="HL198" s="5">
        <f t="shared" ca="1" si="909"/>
        <v>25.3157</v>
      </c>
      <c r="HM198" s="5">
        <f t="shared" ca="1" si="909"/>
        <v>2.9537900000000001</v>
      </c>
      <c r="HN198" s="5">
        <f t="shared" ca="1" si="909"/>
        <v>5.5219300000000002</v>
      </c>
      <c r="HO198" s="5">
        <f t="shared" ca="1" si="909"/>
        <v>1.5548900000000001</v>
      </c>
      <c r="HP198" s="5">
        <f t="shared" ca="1" si="909"/>
        <v>43.100200000000001</v>
      </c>
      <c r="HQ198" s="5"/>
      <c r="HR198" s="20">
        <f t="shared" ca="1" si="861"/>
        <v>51.942406751853731</v>
      </c>
      <c r="HS198" s="20">
        <f t="shared" ca="1" si="862"/>
        <v>2.762639234806223</v>
      </c>
      <c r="HT198" s="20">
        <f t="shared" ca="1" si="863"/>
        <v>3.4213890238252347</v>
      </c>
      <c r="HU198" s="20">
        <f t="shared" ca="1" si="864"/>
        <v>3.5525068784108753</v>
      </c>
      <c r="HV198" s="20">
        <f t="shared" ca="1" si="865"/>
        <v>0.26302474302481604</v>
      </c>
      <c r="HW198" s="20">
        <f t="shared" ca="1" si="866"/>
        <v>0.68039627829735505</v>
      </c>
      <c r="HX198" s="20">
        <f t="shared" ca="1" si="867"/>
        <v>1.0805934346726462</v>
      </c>
      <c r="HY198" s="20">
        <f t="shared" ca="1" si="868"/>
        <v>5.9074684038356242</v>
      </c>
      <c r="HZ198" s="20">
        <f t="shared" ca="1" si="869"/>
        <v>34.274385114793944</v>
      </c>
      <c r="IA198" s="20">
        <f t="shared" ca="1" si="870"/>
        <v>0</v>
      </c>
      <c r="IB198" s="20">
        <f t="shared" ca="1" si="871"/>
        <v>0</v>
      </c>
      <c r="IC198" s="5"/>
      <c r="ID198" s="5"/>
      <c r="IE198" s="5"/>
      <c r="IF198" s="5">
        <f t="shared" ca="1" si="905"/>
        <v>7028720</v>
      </c>
      <c r="IG198" s="5">
        <f t="shared" ca="1" si="905"/>
        <v>79.581900000000005</v>
      </c>
      <c r="IH198" s="5">
        <f t="shared" ca="1" si="905"/>
        <v>499961</v>
      </c>
      <c r="II198" s="5">
        <f t="shared" ca="1" si="905"/>
        <v>519121</v>
      </c>
      <c r="IJ198" s="5">
        <f t="shared" ca="1" si="905"/>
        <v>38435.300000000003</v>
      </c>
      <c r="IK198" s="5">
        <f t="shared" ca="1" si="905"/>
        <v>99425</v>
      </c>
      <c r="IL198" s="5">
        <f t="shared" ca="1" si="905"/>
        <v>0</v>
      </c>
      <c r="IM198" s="5">
        <f t="shared" ca="1" si="905"/>
        <v>863247</v>
      </c>
      <c r="IN198" s="5">
        <f t="shared" ca="1" si="905"/>
        <v>5008450</v>
      </c>
      <c r="IO198" s="5">
        <f t="shared" ca="1" si="905"/>
        <v>0</v>
      </c>
      <c r="IP198" s="5">
        <f t="shared" ca="1" si="905"/>
        <v>0</v>
      </c>
      <c r="IQ198" s="5">
        <f t="shared" ca="1" si="905"/>
        <v>0</v>
      </c>
      <c r="IR198" s="5"/>
      <c r="IS198" s="5">
        <f t="shared" ca="1" si="906"/>
        <v>19159.2</v>
      </c>
      <c r="IT198" s="5">
        <f t="shared" ca="1" si="906"/>
        <v>13771.5</v>
      </c>
      <c r="IU198" s="5">
        <f t="shared" ca="1" si="906"/>
        <v>0</v>
      </c>
      <c r="IV198" s="5">
        <f t="shared" ca="1" si="906"/>
        <v>0</v>
      </c>
      <c r="IW198" s="5">
        <f t="shared" ca="1" si="906"/>
        <v>0</v>
      </c>
      <c r="IX198" s="5">
        <f t="shared" ca="1" si="906"/>
        <v>0</v>
      </c>
      <c r="IY198" s="5">
        <f t="shared" ca="1" si="906"/>
        <v>5387.72</v>
      </c>
      <c r="IZ198" s="5">
        <f t="shared" ca="1" si="906"/>
        <v>0</v>
      </c>
      <c r="JA198" s="5">
        <f t="shared" ca="1" si="906"/>
        <v>0</v>
      </c>
      <c r="JB198" s="5">
        <f t="shared" ca="1" si="906"/>
        <v>0</v>
      </c>
      <c r="JC198" s="5">
        <f t="shared" ca="1" si="906"/>
        <v>0</v>
      </c>
      <c r="JD198" s="5">
        <f t="shared" ca="1" si="906"/>
        <v>0</v>
      </c>
      <c r="JE198" s="5"/>
      <c r="JF198" s="5">
        <f t="shared" ca="1" si="907"/>
        <v>118.48</v>
      </c>
      <c r="JG198" s="5">
        <f t="shared" ca="1" si="907"/>
        <v>4.4019599999999999</v>
      </c>
      <c r="JH198" s="5">
        <f t="shared" ca="1" si="907"/>
        <v>35.631300000000003</v>
      </c>
      <c r="JI198" s="5">
        <f t="shared" ca="1" si="907"/>
        <v>25.3157</v>
      </c>
      <c r="JJ198" s="5">
        <f t="shared" ca="1" si="907"/>
        <v>2.9537900000000001</v>
      </c>
      <c r="JK198" s="5">
        <f t="shared" ca="1" si="907"/>
        <v>5.5219300000000002</v>
      </c>
      <c r="JL198" s="5">
        <f t="shared" ca="1" si="907"/>
        <v>1.5548900000000001</v>
      </c>
      <c r="JM198" s="5">
        <f t="shared" ca="1" si="907"/>
        <v>43.100200000000001</v>
      </c>
      <c r="JN198" s="5"/>
      <c r="JO198" s="20">
        <f t="shared" ca="1" si="834"/>
        <v>51.942406751853731</v>
      </c>
      <c r="JP198" s="20">
        <f t="shared" ca="1" si="835"/>
        <v>2.762639234806223</v>
      </c>
      <c r="JQ198" s="20">
        <f t="shared" ca="1" si="836"/>
        <v>3.4213890238252347</v>
      </c>
      <c r="JR198" s="20">
        <f t="shared" ca="1" si="837"/>
        <v>3.5525068784108753</v>
      </c>
      <c r="JS198" s="20">
        <f t="shared" ca="1" si="838"/>
        <v>0.26302474302481604</v>
      </c>
      <c r="JT198" s="20">
        <f t="shared" ca="1" si="839"/>
        <v>0.68039627829735505</v>
      </c>
      <c r="JU198" s="20">
        <f t="shared" ca="1" si="840"/>
        <v>1.0805934346726462</v>
      </c>
      <c r="JV198" s="20">
        <f t="shared" ca="1" si="841"/>
        <v>5.9074684038356242</v>
      </c>
      <c r="JW198" s="20">
        <f t="shared" ca="1" si="842"/>
        <v>34.274385114793944</v>
      </c>
      <c r="JX198" s="20">
        <f t="shared" ca="1" si="843"/>
        <v>0</v>
      </c>
      <c r="JY198" s="20">
        <f t="shared" ca="1" si="844"/>
        <v>0</v>
      </c>
    </row>
    <row r="199" spans="1:285" ht="15" customHeight="1" x14ac:dyDescent="0.25">
      <c r="A199" s="5">
        <f>IF('Old Results'!E179='New Results'!E179,'New Results'!E179,"0")</f>
        <v>498589</v>
      </c>
      <c r="B199" s="5">
        <f t="shared" si="750"/>
        <v>400</v>
      </c>
      <c r="C199" s="28">
        <f t="shared" si="748"/>
        <v>178</v>
      </c>
      <c r="D199" s="43">
        <f>'Old Results'!C179</f>
        <v>400016</v>
      </c>
      <c r="E199" s="43">
        <f>'New Results'!C179</f>
        <v>400016</v>
      </c>
      <c r="F199" s="5">
        <f t="shared" ca="1" si="751"/>
        <v>0</v>
      </c>
      <c r="G199" s="5">
        <f t="shared" ca="1" si="752"/>
        <v>0</v>
      </c>
      <c r="H199" s="5">
        <f t="shared" ca="1" si="753"/>
        <v>0</v>
      </c>
      <c r="I199" s="5">
        <f t="shared" ca="1" si="754"/>
        <v>0</v>
      </c>
      <c r="J199" s="5">
        <f t="shared" ca="1" si="755"/>
        <v>0</v>
      </c>
      <c r="K199" s="5">
        <f t="shared" ca="1" si="756"/>
        <v>0</v>
      </c>
      <c r="L199" s="5">
        <f t="shared" ca="1" si="757"/>
        <v>0</v>
      </c>
      <c r="M199" s="5">
        <f t="shared" ca="1" si="758"/>
        <v>0</v>
      </c>
      <c r="N199" s="5">
        <f t="shared" ca="1" si="759"/>
        <v>0</v>
      </c>
      <c r="O199" s="5">
        <f t="shared" ca="1" si="760"/>
        <v>0</v>
      </c>
      <c r="P199" s="5">
        <f t="shared" ca="1" si="761"/>
        <v>0</v>
      </c>
      <c r="Q199" s="5">
        <f t="shared" ca="1" si="761"/>
        <v>0</v>
      </c>
      <c r="R199" s="5">
        <f t="shared" ca="1" si="762"/>
        <v>0</v>
      </c>
      <c r="S199" s="5">
        <f t="shared" ca="1" si="763"/>
        <v>0</v>
      </c>
      <c r="T199" s="5">
        <f t="shared" ca="1" si="764"/>
        <v>0</v>
      </c>
      <c r="U199" s="5">
        <f t="shared" ca="1" si="765"/>
        <v>0</v>
      </c>
      <c r="V199" s="5">
        <f t="shared" ca="1" si="766"/>
        <v>0</v>
      </c>
      <c r="W199" s="5">
        <f t="shared" ca="1" si="767"/>
        <v>0</v>
      </c>
      <c r="X199" s="5">
        <f t="shared" ca="1" si="768"/>
        <v>0</v>
      </c>
      <c r="Y199" s="5">
        <f t="shared" ca="1" si="769"/>
        <v>0</v>
      </c>
      <c r="Z199" s="5">
        <f t="shared" ca="1" si="770"/>
        <v>0</v>
      </c>
      <c r="AA199" s="5">
        <f t="shared" ca="1" si="771"/>
        <v>0</v>
      </c>
      <c r="AB199" s="5">
        <f t="shared" ca="1" si="772"/>
        <v>0</v>
      </c>
      <c r="AC199" s="5">
        <f t="shared" ca="1" si="772"/>
        <v>0</v>
      </c>
      <c r="AD199" s="38">
        <f t="shared" ca="1" si="773"/>
        <v>0</v>
      </c>
      <c r="AE199" s="38">
        <f t="shared" ca="1" si="774"/>
        <v>0</v>
      </c>
      <c r="AF199" s="38">
        <f t="shared" ca="1" si="775"/>
        <v>0</v>
      </c>
      <c r="AG199" s="38">
        <f t="shared" ca="1" si="776"/>
        <v>0</v>
      </c>
      <c r="AH199" s="38">
        <f t="shared" ca="1" si="777"/>
        <v>0</v>
      </c>
      <c r="AI199" s="38">
        <f t="shared" ca="1" si="778"/>
        <v>0</v>
      </c>
      <c r="AJ199" s="38">
        <f t="shared" ca="1" si="779"/>
        <v>0</v>
      </c>
      <c r="AK199" s="38">
        <f t="shared" ca="1" si="780"/>
        <v>0</v>
      </c>
      <c r="AL199" s="34">
        <f t="shared" ca="1" si="781"/>
        <v>35.342770097214334</v>
      </c>
      <c r="AM199" s="34">
        <f t="shared" ca="1" si="782"/>
        <v>35.342770097214334</v>
      </c>
      <c r="AN199" s="25">
        <f t="shared" ca="1" si="783"/>
        <v>0</v>
      </c>
      <c r="AO199" s="35">
        <f t="shared" ca="1" si="784"/>
        <v>97.400499999999994</v>
      </c>
      <c r="AP199" s="35">
        <f t="shared" ca="1" si="785"/>
        <v>97.400499999999994</v>
      </c>
      <c r="AQ199" s="47">
        <f t="shared" ca="1" si="786"/>
        <v>0</v>
      </c>
      <c r="AR199" s="35">
        <f t="shared" ca="1" si="896"/>
        <v>4.3</v>
      </c>
      <c r="AS199" s="35">
        <f t="shared" ca="1" si="897"/>
        <v>4.3</v>
      </c>
      <c r="AT199" s="49">
        <f t="shared" ca="1" si="787"/>
        <v>0</v>
      </c>
      <c r="AU199" s="5"/>
      <c r="AV199" s="5">
        <f t="shared" ca="1" si="845"/>
        <v>0</v>
      </c>
      <c r="AW199" s="5">
        <f t="shared" ca="1" si="846"/>
        <v>0</v>
      </c>
      <c r="AX199" s="5">
        <f t="shared" ca="1" si="847"/>
        <v>0</v>
      </c>
      <c r="AY199" s="5">
        <f t="shared" ca="1" si="848"/>
        <v>0</v>
      </c>
      <c r="AZ199" s="5">
        <f t="shared" ca="1" si="849"/>
        <v>0</v>
      </c>
      <c r="BA199" s="5">
        <f t="shared" ca="1" si="850"/>
        <v>0</v>
      </c>
      <c r="BB199" s="5">
        <f t="shared" ca="1" si="851"/>
        <v>0</v>
      </c>
      <c r="BC199" s="5">
        <f t="shared" ca="1" si="852"/>
        <v>0</v>
      </c>
      <c r="BD199" s="5">
        <f t="shared" ca="1" si="853"/>
        <v>0</v>
      </c>
      <c r="BE199" s="5">
        <f t="shared" ca="1" si="854"/>
        <v>0</v>
      </c>
      <c r="BF199" s="5">
        <f t="shared" ca="1" si="855"/>
        <v>0</v>
      </c>
      <c r="BG199" s="5">
        <f t="shared" ca="1" si="856"/>
        <v>0</v>
      </c>
      <c r="BH199" s="5">
        <f t="shared" ca="1" si="788"/>
        <v>0</v>
      </c>
      <c r="BI199" s="5">
        <f t="shared" ca="1" si="789"/>
        <v>0</v>
      </c>
      <c r="BJ199" s="5">
        <f t="shared" ca="1" si="790"/>
        <v>0</v>
      </c>
      <c r="BK199" s="5">
        <f t="shared" ca="1" si="791"/>
        <v>0</v>
      </c>
      <c r="BL199" s="5">
        <f t="shared" ca="1" si="792"/>
        <v>0</v>
      </c>
      <c r="BM199" s="5">
        <f t="shared" ca="1" si="793"/>
        <v>0</v>
      </c>
      <c r="BN199" s="5">
        <f t="shared" ca="1" si="794"/>
        <v>0</v>
      </c>
      <c r="BO199" s="5">
        <f t="shared" ca="1" si="795"/>
        <v>0</v>
      </c>
      <c r="BP199" s="5">
        <f t="shared" ca="1" si="796"/>
        <v>0</v>
      </c>
      <c r="BQ199" s="5">
        <f t="shared" ca="1" si="797"/>
        <v>0</v>
      </c>
      <c r="BR199" s="5">
        <f t="shared" ca="1" si="798"/>
        <v>0</v>
      </c>
      <c r="BS199" s="5">
        <f t="shared" ca="1" si="798"/>
        <v>0</v>
      </c>
      <c r="BT199" s="38">
        <f t="shared" ca="1" si="799"/>
        <v>0</v>
      </c>
      <c r="BU199" s="38">
        <f t="shared" ca="1" si="800"/>
        <v>0</v>
      </c>
      <c r="BV199" s="38">
        <f t="shared" ca="1" si="801"/>
        <v>0</v>
      </c>
      <c r="BW199" s="38">
        <f t="shared" ca="1" si="802"/>
        <v>0</v>
      </c>
      <c r="BX199" s="38">
        <f t="shared" ca="1" si="803"/>
        <v>0</v>
      </c>
      <c r="BY199" s="38">
        <f t="shared" ca="1" si="804"/>
        <v>0</v>
      </c>
      <c r="BZ199" s="38">
        <f t="shared" ca="1" si="805"/>
        <v>0</v>
      </c>
      <c r="CA199" s="20">
        <f t="shared" ca="1" si="806"/>
        <v>0</v>
      </c>
      <c r="CB199" s="34">
        <f t="shared" ca="1" si="857"/>
        <v>36.054285834625311</v>
      </c>
      <c r="CC199" s="34">
        <f t="shared" ca="1" si="858"/>
        <v>36.054285834625311</v>
      </c>
      <c r="CD199" s="25">
        <f t="shared" ca="1" si="807"/>
        <v>0</v>
      </c>
      <c r="CE199" s="35">
        <f t="shared" ca="1" si="808"/>
        <v>101.69499999999999</v>
      </c>
      <c r="CF199" s="35">
        <f t="shared" ca="1" si="809"/>
        <v>101.69499999999999</v>
      </c>
      <c r="CG199" s="47">
        <f t="shared" ca="1" si="810"/>
        <v>0</v>
      </c>
      <c r="CJ199" s="5">
        <f t="shared" ca="1" si="874"/>
        <v>235</v>
      </c>
      <c r="CK199" s="5">
        <f t="shared" ca="1" si="875"/>
        <v>187</v>
      </c>
      <c r="CL199" s="66">
        <f t="shared" ca="1" si="811"/>
        <v>0.20425531914893613</v>
      </c>
      <c r="CO199" s="5">
        <f t="shared" ca="1" si="898"/>
        <v>3589700</v>
      </c>
      <c r="CP199" s="5">
        <f t="shared" ca="1" si="898"/>
        <v>307.31200000000001</v>
      </c>
      <c r="CQ199" s="5">
        <f t="shared" ca="1" si="898"/>
        <v>174759</v>
      </c>
      <c r="CR199" s="5">
        <f t="shared" ca="1" si="898"/>
        <v>286340</v>
      </c>
      <c r="CS199" s="5">
        <f t="shared" ca="1" si="898"/>
        <v>3806.28</v>
      </c>
      <c r="CT199" s="5">
        <f t="shared" ca="1" si="898"/>
        <v>146375</v>
      </c>
      <c r="CU199" s="5">
        <f t="shared" ca="1" si="898"/>
        <v>0</v>
      </c>
      <c r="CV199" s="5">
        <f t="shared" ca="1" si="898"/>
        <v>842528</v>
      </c>
      <c r="CW199" s="5">
        <f t="shared" ca="1" si="898"/>
        <v>2135580</v>
      </c>
      <c r="CX199" s="5">
        <f t="shared" ca="1" si="898"/>
        <v>0</v>
      </c>
      <c r="CY199" s="5">
        <f t="shared" ca="1" si="898"/>
        <v>0</v>
      </c>
      <c r="CZ199" s="5">
        <f t="shared" ca="1" si="898"/>
        <v>0</v>
      </c>
      <c r="DA199" s="5"/>
      <c r="DB199" s="5">
        <f t="shared" ca="1" si="899"/>
        <v>53734.6</v>
      </c>
      <c r="DC199" s="5">
        <f t="shared" ca="1" si="899"/>
        <v>47231.9</v>
      </c>
      <c r="DD199" s="5">
        <f t="shared" ca="1" si="899"/>
        <v>0</v>
      </c>
      <c r="DE199" s="5">
        <f t="shared" ca="1" si="899"/>
        <v>0</v>
      </c>
      <c r="DF199" s="5">
        <f t="shared" ca="1" si="899"/>
        <v>0</v>
      </c>
      <c r="DG199" s="5">
        <f t="shared" ca="1" si="899"/>
        <v>0</v>
      </c>
      <c r="DH199" s="5">
        <f t="shared" ca="1" si="899"/>
        <v>6502.76</v>
      </c>
      <c r="DI199" s="5">
        <f t="shared" ca="1" si="899"/>
        <v>0</v>
      </c>
      <c r="DJ199" s="5">
        <f t="shared" ca="1" si="899"/>
        <v>0</v>
      </c>
      <c r="DK199" s="5">
        <f t="shared" ca="1" si="899"/>
        <v>0</v>
      </c>
      <c r="DL199" s="5">
        <f t="shared" ca="1" si="899"/>
        <v>0</v>
      </c>
      <c r="DM199" s="5">
        <f t="shared" ca="1" si="899"/>
        <v>0</v>
      </c>
      <c r="DN199" s="5"/>
      <c r="DO199" s="5">
        <f t="shared" ca="1" si="908"/>
        <v>97.400499999999994</v>
      </c>
      <c r="DP199" s="5">
        <f t="shared" ca="1" si="908"/>
        <v>15.151899999999999</v>
      </c>
      <c r="DQ199" s="5">
        <f t="shared" ca="1" si="908"/>
        <v>15.5494</v>
      </c>
      <c r="DR199" s="5">
        <f t="shared" ca="1" si="908"/>
        <v>14.222099999999999</v>
      </c>
      <c r="DS199" s="5">
        <f t="shared" ca="1" si="908"/>
        <v>0.57563200000000003</v>
      </c>
      <c r="DT199" s="5">
        <f t="shared" ca="1" si="908"/>
        <v>8.4182199999999998</v>
      </c>
      <c r="DU199" s="5">
        <f t="shared" ca="1" si="908"/>
        <v>1.8821099999999999</v>
      </c>
      <c r="DV199" s="5">
        <f t="shared" ca="1" si="908"/>
        <v>41.601100000000002</v>
      </c>
      <c r="DW199" s="5"/>
      <c r="DX199" s="20">
        <f t="shared" ca="1" si="812"/>
        <v>35.342770097214334</v>
      </c>
      <c r="DY199" s="20">
        <f t="shared" ca="1" si="813"/>
        <v>9.4752161570832882</v>
      </c>
      <c r="DZ199" s="20">
        <f t="shared" ca="1" si="814"/>
        <v>1.1959303313951972</v>
      </c>
      <c r="EA199" s="20">
        <f t="shared" ca="1" si="815"/>
        <v>1.9595139082490789</v>
      </c>
      <c r="EB199" s="20">
        <f t="shared" ca="1" si="816"/>
        <v>2.6047560936964111E-2</v>
      </c>
      <c r="EC199" s="20">
        <f t="shared" ca="1" si="817"/>
        <v>1.0016897685267825</v>
      </c>
      <c r="ED199" s="20">
        <f t="shared" ca="1" si="818"/>
        <v>1.3042325442398448</v>
      </c>
      <c r="EE199" s="20">
        <f t="shared" ca="1" si="819"/>
        <v>5.7656818261132914</v>
      </c>
      <c r="EF199" s="20">
        <f t="shared" ca="1" si="820"/>
        <v>14.614439869311196</v>
      </c>
      <c r="EG199" s="20">
        <f t="shared" ca="1" si="821"/>
        <v>0</v>
      </c>
      <c r="EH199" s="20">
        <f t="shared" ca="1" si="822"/>
        <v>0</v>
      </c>
      <c r="EI199" s="5"/>
      <c r="EJ199" s="5"/>
      <c r="EK199" s="5"/>
      <c r="EL199" s="5">
        <f t="shared" ca="1" si="900"/>
        <v>3589700</v>
      </c>
      <c r="EM199" s="5">
        <f t="shared" ca="1" si="900"/>
        <v>307.31200000000001</v>
      </c>
      <c r="EN199" s="5">
        <f t="shared" ca="1" si="900"/>
        <v>174759</v>
      </c>
      <c r="EO199" s="5">
        <f t="shared" ca="1" si="900"/>
        <v>286340</v>
      </c>
      <c r="EP199" s="5">
        <f t="shared" ca="1" si="900"/>
        <v>3806.28</v>
      </c>
      <c r="EQ199" s="5">
        <f t="shared" ca="1" si="900"/>
        <v>146375</v>
      </c>
      <c r="ER199" s="5">
        <f t="shared" ca="1" si="900"/>
        <v>0</v>
      </c>
      <c r="ES199" s="5">
        <f t="shared" ca="1" si="900"/>
        <v>842528</v>
      </c>
      <c r="ET199" s="5">
        <f t="shared" ca="1" si="900"/>
        <v>2135580</v>
      </c>
      <c r="EU199" s="5">
        <f t="shared" ca="1" si="900"/>
        <v>0</v>
      </c>
      <c r="EV199" s="5">
        <f t="shared" ca="1" si="900"/>
        <v>0</v>
      </c>
      <c r="EW199" s="5">
        <f t="shared" ca="1" si="900"/>
        <v>0</v>
      </c>
      <c r="EX199" s="5"/>
      <c r="EY199" s="5">
        <f t="shared" ca="1" si="901"/>
        <v>53734.6</v>
      </c>
      <c r="EZ199" s="5">
        <f t="shared" ca="1" si="901"/>
        <v>47231.9</v>
      </c>
      <c r="FA199" s="5">
        <f t="shared" ca="1" si="901"/>
        <v>0</v>
      </c>
      <c r="FB199" s="5">
        <f t="shared" ca="1" si="901"/>
        <v>0</v>
      </c>
      <c r="FC199" s="5">
        <f t="shared" ca="1" si="901"/>
        <v>0</v>
      </c>
      <c r="FD199" s="5">
        <f t="shared" ca="1" si="901"/>
        <v>0</v>
      </c>
      <c r="FE199" s="5">
        <f t="shared" ca="1" si="901"/>
        <v>6502.76</v>
      </c>
      <c r="FF199" s="5">
        <f t="shared" ca="1" si="901"/>
        <v>0</v>
      </c>
      <c r="FG199" s="5">
        <f t="shared" ca="1" si="901"/>
        <v>0</v>
      </c>
      <c r="FH199" s="5">
        <f t="shared" ca="1" si="901"/>
        <v>0</v>
      </c>
      <c r="FI199" s="5">
        <f t="shared" ca="1" si="901"/>
        <v>0</v>
      </c>
      <c r="FJ199" s="5">
        <f t="shared" ca="1" si="901"/>
        <v>0</v>
      </c>
      <c r="FK199" s="5"/>
      <c r="FL199" s="5">
        <f t="shared" ca="1" si="902"/>
        <v>97.400499999999994</v>
      </c>
      <c r="FM199" s="5">
        <f t="shared" ca="1" si="902"/>
        <v>15.151899999999999</v>
      </c>
      <c r="FN199" s="5">
        <f t="shared" ca="1" si="902"/>
        <v>15.5494</v>
      </c>
      <c r="FO199" s="5">
        <f t="shared" ca="1" si="902"/>
        <v>14.222099999999999</v>
      </c>
      <c r="FP199" s="5">
        <f t="shared" ca="1" si="902"/>
        <v>0.57563200000000003</v>
      </c>
      <c r="FQ199" s="5">
        <f t="shared" ca="1" si="902"/>
        <v>8.4182199999999998</v>
      </c>
      <c r="FR199" s="5">
        <f t="shared" ca="1" si="902"/>
        <v>1.8821099999999999</v>
      </c>
      <c r="FS199" s="5">
        <f t="shared" ca="1" si="902"/>
        <v>41.601100000000002</v>
      </c>
      <c r="FT199" s="5"/>
      <c r="FU199" s="20">
        <f t="shared" ca="1" si="823"/>
        <v>35.342770097214334</v>
      </c>
      <c r="FV199" s="20">
        <f t="shared" ca="1" si="824"/>
        <v>9.4752161570832882</v>
      </c>
      <c r="FW199" s="20">
        <f t="shared" ca="1" si="825"/>
        <v>1.1959303313951972</v>
      </c>
      <c r="FX199" s="20">
        <f t="shared" ca="1" si="826"/>
        <v>1.9595139082490789</v>
      </c>
      <c r="FY199" s="20">
        <f t="shared" ca="1" si="827"/>
        <v>2.6047560936964111E-2</v>
      </c>
      <c r="FZ199" s="20">
        <f t="shared" ca="1" si="828"/>
        <v>1.0016897685267825</v>
      </c>
      <c r="GA199" s="20">
        <f t="shared" ca="1" si="829"/>
        <v>1.3042325442398448</v>
      </c>
      <c r="GB199" s="20">
        <f t="shared" ca="1" si="830"/>
        <v>5.7656818261132914</v>
      </c>
      <c r="GC199" s="20">
        <f t="shared" ca="1" si="831"/>
        <v>14.614439869311196</v>
      </c>
      <c r="GD199" s="20">
        <f t="shared" ca="1" si="832"/>
        <v>0</v>
      </c>
      <c r="GE199" s="20">
        <f t="shared" ca="1" si="833"/>
        <v>0</v>
      </c>
      <c r="GF199" s="5"/>
      <c r="GG199" s="5"/>
      <c r="GH199" s="5"/>
      <c r="GI199" s="5">
        <f t="shared" ca="1" si="903"/>
        <v>3643860</v>
      </c>
      <c r="GJ199" s="5">
        <f t="shared" ca="1" si="903"/>
        <v>303.24700000000001</v>
      </c>
      <c r="GK199" s="5">
        <f t="shared" ca="1" si="903"/>
        <v>150411</v>
      </c>
      <c r="GL199" s="5">
        <f t="shared" ca="1" si="903"/>
        <v>441128</v>
      </c>
      <c r="GM199" s="5">
        <f t="shared" ca="1" si="903"/>
        <v>7480.99</v>
      </c>
      <c r="GN199" s="5">
        <f t="shared" ca="1" si="903"/>
        <v>66427.3</v>
      </c>
      <c r="GO199" s="5">
        <f t="shared" ca="1" si="903"/>
        <v>0</v>
      </c>
      <c r="GP199" s="5">
        <f t="shared" ca="1" si="903"/>
        <v>842528</v>
      </c>
      <c r="GQ199" s="5">
        <f t="shared" ca="1" si="903"/>
        <v>2135580</v>
      </c>
      <c r="GR199" s="5">
        <f t="shared" ca="1" si="903"/>
        <v>0</v>
      </c>
      <c r="GS199" s="5">
        <f t="shared" ca="1" si="903"/>
        <v>0</v>
      </c>
      <c r="GT199" s="5">
        <f t="shared" ca="1" si="903"/>
        <v>0</v>
      </c>
      <c r="GU199" s="5"/>
      <c r="GV199" s="5">
        <f t="shared" ca="1" si="904"/>
        <v>55434.2</v>
      </c>
      <c r="GW199" s="5">
        <f t="shared" ca="1" si="904"/>
        <v>48933.1</v>
      </c>
      <c r="GX199" s="5">
        <f t="shared" ca="1" si="904"/>
        <v>0</v>
      </c>
      <c r="GY199" s="5">
        <f t="shared" ca="1" si="904"/>
        <v>0</v>
      </c>
      <c r="GZ199" s="5">
        <f t="shared" ca="1" si="904"/>
        <v>0</v>
      </c>
      <c r="HA199" s="5">
        <f t="shared" ca="1" si="904"/>
        <v>0</v>
      </c>
      <c r="HB199" s="5">
        <f t="shared" ca="1" si="904"/>
        <v>6501.11</v>
      </c>
      <c r="HC199" s="5">
        <f t="shared" ca="1" si="904"/>
        <v>0</v>
      </c>
      <c r="HD199" s="5">
        <f t="shared" ca="1" si="904"/>
        <v>0</v>
      </c>
      <c r="HE199" s="5">
        <f t="shared" ca="1" si="904"/>
        <v>0</v>
      </c>
      <c r="HF199" s="5">
        <f t="shared" ca="1" si="904"/>
        <v>0</v>
      </c>
      <c r="HG199" s="5">
        <f t="shared" ca="1" si="904"/>
        <v>0</v>
      </c>
      <c r="HH199" s="5"/>
      <c r="HI199" s="5">
        <f t="shared" ca="1" si="909"/>
        <v>101.69499999999999</v>
      </c>
      <c r="HJ199" s="5">
        <f t="shared" ca="1" si="909"/>
        <v>15.6602</v>
      </c>
      <c r="HK199" s="5">
        <f t="shared" ca="1" si="909"/>
        <v>14.9535</v>
      </c>
      <c r="HL199" s="5">
        <f t="shared" ca="1" si="909"/>
        <v>22.672499999999999</v>
      </c>
      <c r="HM199" s="5">
        <f t="shared" ca="1" si="909"/>
        <v>0.93112600000000001</v>
      </c>
      <c r="HN199" s="5">
        <f t="shared" ca="1" si="909"/>
        <v>3.9948600000000001</v>
      </c>
      <c r="HO199" s="5">
        <f t="shared" ca="1" si="909"/>
        <v>1.88164</v>
      </c>
      <c r="HP199" s="5">
        <f t="shared" ca="1" si="909"/>
        <v>41.601100000000002</v>
      </c>
      <c r="HQ199" s="5"/>
      <c r="HR199" s="20">
        <f t="shared" ca="1" si="861"/>
        <v>36.054285834625311</v>
      </c>
      <c r="HS199" s="20">
        <f t="shared" ca="1" si="862"/>
        <v>9.8163912135325884</v>
      </c>
      <c r="HT199" s="20">
        <f t="shared" ca="1" si="863"/>
        <v>1.0293093750564091</v>
      </c>
      <c r="HU199" s="20">
        <f t="shared" ca="1" si="864"/>
        <v>3.0187764591677717</v>
      </c>
      <c r="HV199" s="20">
        <f t="shared" ca="1" si="865"/>
        <v>5.1194747336984966E-2</v>
      </c>
      <c r="HW199" s="20">
        <f t="shared" ca="1" si="866"/>
        <v>0.45458272765744934</v>
      </c>
      <c r="HX199" s="20">
        <f t="shared" ca="1" si="867"/>
        <v>1.3039016103443919</v>
      </c>
      <c r="HY199" s="20">
        <f t="shared" ca="1" si="868"/>
        <v>5.7656818261132914</v>
      </c>
      <c r="HZ199" s="20">
        <f t="shared" ca="1" si="869"/>
        <v>14.614439869311196</v>
      </c>
      <c r="IA199" s="20">
        <f t="shared" ca="1" si="870"/>
        <v>0</v>
      </c>
      <c r="IB199" s="20">
        <f t="shared" ca="1" si="871"/>
        <v>0</v>
      </c>
      <c r="IC199" s="5"/>
      <c r="ID199" s="5"/>
      <c r="IE199" s="5"/>
      <c r="IF199" s="5">
        <f t="shared" ca="1" si="905"/>
        <v>3643860</v>
      </c>
      <c r="IG199" s="5">
        <f t="shared" ca="1" si="905"/>
        <v>303.24700000000001</v>
      </c>
      <c r="IH199" s="5">
        <f t="shared" ca="1" si="905"/>
        <v>150411</v>
      </c>
      <c r="II199" s="5">
        <f t="shared" ca="1" si="905"/>
        <v>441128</v>
      </c>
      <c r="IJ199" s="5">
        <f t="shared" ca="1" si="905"/>
        <v>7480.99</v>
      </c>
      <c r="IK199" s="5">
        <f t="shared" ca="1" si="905"/>
        <v>66427.3</v>
      </c>
      <c r="IL199" s="5">
        <f t="shared" ca="1" si="905"/>
        <v>0</v>
      </c>
      <c r="IM199" s="5">
        <f t="shared" ca="1" si="905"/>
        <v>842528</v>
      </c>
      <c r="IN199" s="5">
        <f t="shared" ca="1" si="905"/>
        <v>2135580</v>
      </c>
      <c r="IO199" s="5">
        <f t="shared" ca="1" si="905"/>
        <v>0</v>
      </c>
      <c r="IP199" s="5">
        <f t="shared" ca="1" si="905"/>
        <v>0</v>
      </c>
      <c r="IQ199" s="5">
        <f t="shared" ca="1" si="905"/>
        <v>0</v>
      </c>
      <c r="IR199" s="5"/>
      <c r="IS199" s="5">
        <f t="shared" ca="1" si="906"/>
        <v>55434.2</v>
      </c>
      <c r="IT199" s="5">
        <f t="shared" ca="1" si="906"/>
        <v>48933.1</v>
      </c>
      <c r="IU199" s="5">
        <f t="shared" ca="1" si="906"/>
        <v>0</v>
      </c>
      <c r="IV199" s="5">
        <f t="shared" ca="1" si="906"/>
        <v>0</v>
      </c>
      <c r="IW199" s="5">
        <f t="shared" ca="1" si="906"/>
        <v>0</v>
      </c>
      <c r="IX199" s="5">
        <f t="shared" ca="1" si="906"/>
        <v>0</v>
      </c>
      <c r="IY199" s="5">
        <f t="shared" ca="1" si="906"/>
        <v>6501.11</v>
      </c>
      <c r="IZ199" s="5">
        <f t="shared" ca="1" si="906"/>
        <v>0</v>
      </c>
      <c r="JA199" s="5">
        <f t="shared" ca="1" si="906"/>
        <v>0</v>
      </c>
      <c r="JB199" s="5">
        <f t="shared" ca="1" si="906"/>
        <v>0</v>
      </c>
      <c r="JC199" s="5">
        <f t="shared" ca="1" si="906"/>
        <v>0</v>
      </c>
      <c r="JD199" s="5">
        <f t="shared" ca="1" si="906"/>
        <v>0</v>
      </c>
      <c r="JE199" s="5"/>
      <c r="JF199" s="5">
        <f t="shared" ca="1" si="907"/>
        <v>101.69499999999999</v>
      </c>
      <c r="JG199" s="5">
        <f t="shared" ca="1" si="907"/>
        <v>15.6602</v>
      </c>
      <c r="JH199" s="5">
        <f t="shared" ca="1" si="907"/>
        <v>14.9535</v>
      </c>
      <c r="JI199" s="5">
        <f t="shared" ca="1" si="907"/>
        <v>22.672499999999999</v>
      </c>
      <c r="JJ199" s="5">
        <f t="shared" ca="1" si="907"/>
        <v>0.93112600000000001</v>
      </c>
      <c r="JK199" s="5">
        <f t="shared" ca="1" si="907"/>
        <v>3.9948600000000001</v>
      </c>
      <c r="JL199" s="5">
        <f t="shared" ca="1" si="907"/>
        <v>1.88164</v>
      </c>
      <c r="JM199" s="5">
        <f t="shared" ca="1" si="907"/>
        <v>41.601100000000002</v>
      </c>
      <c r="JN199" s="5"/>
      <c r="JO199" s="20">
        <f t="shared" ca="1" si="834"/>
        <v>36.054285834625311</v>
      </c>
      <c r="JP199" s="20">
        <f t="shared" ca="1" si="835"/>
        <v>9.8163912135325884</v>
      </c>
      <c r="JQ199" s="20">
        <f t="shared" ca="1" si="836"/>
        <v>1.0293093750564091</v>
      </c>
      <c r="JR199" s="20">
        <f t="shared" ca="1" si="837"/>
        <v>3.0187764591677717</v>
      </c>
      <c r="JS199" s="20">
        <f t="shared" ca="1" si="838"/>
        <v>5.1194747336984966E-2</v>
      </c>
      <c r="JT199" s="20">
        <f t="shared" ca="1" si="839"/>
        <v>0.45458272765744934</v>
      </c>
      <c r="JU199" s="20">
        <f t="shared" ca="1" si="840"/>
        <v>1.3039016103443919</v>
      </c>
      <c r="JV199" s="20">
        <f t="shared" ca="1" si="841"/>
        <v>5.7656818261132914</v>
      </c>
      <c r="JW199" s="20">
        <f t="shared" ca="1" si="842"/>
        <v>14.614439869311196</v>
      </c>
      <c r="JX199" s="20">
        <f t="shared" ca="1" si="843"/>
        <v>0</v>
      </c>
      <c r="JY199" s="20">
        <f t="shared" ca="1" si="844"/>
        <v>0</v>
      </c>
    </row>
    <row r="200" spans="1:285" ht="15" customHeight="1" x14ac:dyDescent="0.25">
      <c r="A200" s="5">
        <f>IF('Old Results'!E180='New Results'!E180,'New Results'!E180,"0")</f>
        <v>498589</v>
      </c>
      <c r="B200" s="5">
        <f t="shared" si="750"/>
        <v>400</v>
      </c>
      <c r="C200" s="28">
        <f t="shared" si="748"/>
        <v>179</v>
      </c>
      <c r="D200" s="43">
        <f>'Old Results'!C180</f>
        <v>400016</v>
      </c>
      <c r="E200" s="43">
        <f>'New Results'!C180</f>
        <v>400016</v>
      </c>
      <c r="F200" s="5">
        <f t="shared" ca="1" si="751"/>
        <v>0</v>
      </c>
      <c r="G200" s="5">
        <f t="shared" ca="1" si="752"/>
        <v>0</v>
      </c>
      <c r="H200" s="5">
        <f t="shared" ca="1" si="753"/>
        <v>0</v>
      </c>
      <c r="I200" s="5">
        <f t="shared" ca="1" si="754"/>
        <v>0</v>
      </c>
      <c r="J200" s="5">
        <f t="shared" ca="1" si="755"/>
        <v>0</v>
      </c>
      <c r="K200" s="5">
        <f t="shared" ca="1" si="756"/>
        <v>0</v>
      </c>
      <c r="L200" s="5">
        <f t="shared" ca="1" si="757"/>
        <v>0</v>
      </c>
      <c r="M200" s="5">
        <f t="shared" ca="1" si="758"/>
        <v>0</v>
      </c>
      <c r="N200" s="5">
        <f t="shared" ca="1" si="759"/>
        <v>0</v>
      </c>
      <c r="O200" s="5">
        <f t="shared" ca="1" si="760"/>
        <v>0</v>
      </c>
      <c r="P200" s="5">
        <f t="shared" ca="1" si="761"/>
        <v>0</v>
      </c>
      <c r="Q200" s="5">
        <f t="shared" ca="1" si="761"/>
        <v>0</v>
      </c>
      <c r="R200" s="5">
        <f t="shared" ca="1" si="762"/>
        <v>0</v>
      </c>
      <c r="S200" s="5">
        <f t="shared" ca="1" si="763"/>
        <v>0</v>
      </c>
      <c r="T200" s="5">
        <f t="shared" ca="1" si="764"/>
        <v>0</v>
      </c>
      <c r="U200" s="5">
        <f t="shared" ca="1" si="765"/>
        <v>0</v>
      </c>
      <c r="V200" s="5">
        <f t="shared" ca="1" si="766"/>
        <v>0</v>
      </c>
      <c r="W200" s="5">
        <f t="shared" ca="1" si="767"/>
        <v>0</v>
      </c>
      <c r="X200" s="5">
        <f t="shared" ca="1" si="768"/>
        <v>0</v>
      </c>
      <c r="Y200" s="5">
        <f t="shared" ca="1" si="769"/>
        <v>0</v>
      </c>
      <c r="Z200" s="5">
        <f t="shared" ca="1" si="770"/>
        <v>0</v>
      </c>
      <c r="AA200" s="5">
        <f t="shared" ca="1" si="771"/>
        <v>0</v>
      </c>
      <c r="AB200" s="5">
        <f t="shared" ca="1" si="772"/>
        <v>0</v>
      </c>
      <c r="AC200" s="5">
        <f t="shared" ca="1" si="772"/>
        <v>0</v>
      </c>
      <c r="AD200" s="38">
        <f t="shared" ca="1" si="773"/>
        <v>0</v>
      </c>
      <c r="AE200" s="38">
        <f t="shared" ca="1" si="774"/>
        <v>0</v>
      </c>
      <c r="AF200" s="38">
        <f t="shared" ca="1" si="775"/>
        <v>0</v>
      </c>
      <c r="AG200" s="38">
        <f t="shared" ca="1" si="776"/>
        <v>0</v>
      </c>
      <c r="AH200" s="38">
        <f t="shared" ca="1" si="777"/>
        <v>0</v>
      </c>
      <c r="AI200" s="38">
        <f t="shared" ca="1" si="778"/>
        <v>0</v>
      </c>
      <c r="AJ200" s="38">
        <f t="shared" ca="1" si="779"/>
        <v>0</v>
      </c>
      <c r="AK200" s="38">
        <f t="shared" ca="1" si="780"/>
        <v>0</v>
      </c>
      <c r="AL200" s="34">
        <f t="shared" ca="1" si="781"/>
        <v>56.646232708703963</v>
      </c>
      <c r="AM200" s="34">
        <f t="shared" ca="1" si="782"/>
        <v>56.646232708703963</v>
      </c>
      <c r="AN200" s="25">
        <f t="shared" ca="1" si="783"/>
        <v>0</v>
      </c>
      <c r="AO200" s="35">
        <f t="shared" ca="1" si="784"/>
        <v>114.84399999999999</v>
      </c>
      <c r="AP200" s="35">
        <f t="shared" ca="1" si="785"/>
        <v>114.84399999999999</v>
      </c>
      <c r="AQ200" s="47">
        <f t="shared" ca="1" si="786"/>
        <v>0</v>
      </c>
      <c r="AR200" s="35">
        <f t="shared" ca="1" si="896"/>
        <v>2.5</v>
      </c>
      <c r="AS200" s="35">
        <f t="shared" ca="1" si="897"/>
        <v>2.5</v>
      </c>
      <c r="AT200" s="49">
        <f t="shared" ca="1" si="787"/>
        <v>0</v>
      </c>
      <c r="AU200" s="5"/>
      <c r="AV200" s="5">
        <f t="shared" ca="1" si="845"/>
        <v>0</v>
      </c>
      <c r="AW200" s="5">
        <f t="shared" ca="1" si="846"/>
        <v>0</v>
      </c>
      <c r="AX200" s="5">
        <f t="shared" ca="1" si="847"/>
        <v>0</v>
      </c>
      <c r="AY200" s="5">
        <f t="shared" ca="1" si="848"/>
        <v>0</v>
      </c>
      <c r="AZ200" s="5">
        <f t="shared" ca="1" si="849"/>
        <v>0</v>
      </c>
      <c r="BA200" s="5">
        <f t="shared" ca="1" si="850"/>
        <v>0</v>
      </c>
      <c r="BB200" s="5">
        <f t="shared" ca="1" si="851"/>
        <v>0</v>
      </c>
      <c r="BC200" s="5">
        <f t="shared" ca="1" si="852"/>
        <v>0</v>
      </c>
      <c r="BD200" s="5">
        <f t="shared" ca="1" si="853"/>
        <v>0</v>
      </c>
      <c r="BE200" s="5">
        <f t="shared" ca="1" si="854"/>
        <v>0</v>
      </c>
      <c r="BF200" s="5">
        <f t="shared" ca="1" si="855"/>
        <v>0</v>
      </c>
      <c r="BG200" s="5">
        <f t="shared" ca="1" si="856"/>
        <v>0</v>
      </c>
      <c r="BH200" s="5">
        <f t="shared" ca="1" si="788"/>
        <v>0</v>
      </c>
      <c r="BI200" s="5">
        <f t="shared" ca="1" si="789"/>
        <v>0</v>
      </c>
      <c r="BJ200" s="5">
        <f t="shared" ca="1" si="790"/>
        <v>0</v>
      </c>
      <c r="BK200" s="5">
        <f t="shared" ca="1" si="791"/>
        <v>0</v>
      </c>
      <c r="BL200" s="5">
        <f t="shared" ca="1" si="792"/>
        <v>0</v>
      </c>
      <c r="BM200" s="5">
        <f t="shared" ca="1" si="793"/>
        <v>0</v>
      </c>
      <c r="BN200" s="5">
        <f t="shared" ca="1" si="794"/>
        <v>0</v>
      </c>
      <c r="BO200" s="5">
        <f t="shared" ca="1" si="795"/>
        <v>0</v>
      </c>
      <c r="BP200" s="5">
        <f t="shared" ca="1" si="796"/>
        <v>0</v>
      </c>
      <c r="BQ200" s="5">
        <f t="shared" ca="1" si="797"/>
        <v>0</v>
      </c>
      <c r="BR200" s="5">
        <f t="shared" ca="1" si="798"/>
        <v>0</v>
      </c>
      <c r="BS200" s="5">
        <f t="shared" ca="1" si="798"/>
        <v>0</v>
      </c>
      <c r="BT200" s="38">
        <f t="shared" ca="1" si="799"/>
        <v>0</v>
      </c>
      <c r="BU200" s="38">
        <f t="shared" ca="1" si="800"/>
        <v>0</v>
      </c>
      <c r="BV200" s="38">
        <f t="shared" ca="1" si="801"/>
        <v>0</v>
      </c>
      <c r="BW200" s="38">
        <f t="shared" ca="1" si="802"/>
        <v>0</v>
      </c>
      <c r="BX200" s="38">
        <f t="shared" ca="1" si="803"/>
        <v>0</v>
      </c>
      <c r="BY200" s="38">
        <f t="shared" ca="1" si="804"/>
        <v>0</v>
      </c>
      <c r="BZ200" s="38">
        <f t="shared" ca="1" si="805"/>
        <v>0</v>
      </c>
      <c r="CA200" s="20">
        <f t="shared" ca="1" si="806"/>
        <v>0</v>
      </c>
      <c r="CB200" s="34">
        <f t="shared" ca="1" si="857"/>
        <v>56.701191562589628</v>
      </c>
      <c r="CC200" s="34">
        <f t="shared" ca="1" si="858"/>
        <v>56.701191562589628</v>
      </c>
      <c r="CD200" s="25">
        <f t="shared" ca="1" si="807"/>
        <v>0</v>
      </c>
      <c r="CE200" s="35">
        <f t="shared" ca="1" si="808"/>
        <v>117.36499999999999</v>
      </c>
      <c r="CF200" s="35">
        <f t="shared" ca="1" si="809"/>
        <v>117.36499999999999</v>
      </c>
      <c r="CG200" s="47">
        <f t="shared" ca="1" si="810"/>
        <v>0</v>
      </c>
      <c r="CJ200" s="5">
        <f t="shared" ca="1" si="874"/>
        <v>256</v>
      </c>
      <c r="CK200" s="5">
        <f t="shared" ca="1" si="875"/>
        <v>208</v>
      </c>
      <c r="CL200" s="66">
        <f t="shared" ca="1" si="811"/>
        <v>0.1875</v>
      </c>
      <c r="CO200" s="5">
        <f t="shared" ca="1" si="898"/>
        <v>6838710</v>
      </c>
      <c r="CP200" s="5">
        <f t="shared" ca="1" si="898"/>
        <v>278.49299999999999</v>
      </c>
      <c r="CQ200" s="5">
        <f t="shared" ca="1" si="898"/>
        <v>238206</v>
      </c>
      <c r="CR200" s="5">
        <f t="shared" ca="1" si="898"/>
        <v>532835</v>
      </c>
      <c r="CS200" s="5">
        <f t="shared" ca="1" si="898"/>
        <v>5309.82</v>
      </c>
      <c r="CT200" s="5">
        <f t="shared" ca="1" si="898"/>
        <v>190381</v>
      </c>
      <c r="CU200" s="5">
        <f t="shared" ca="1" si="898"/>
        <v>0</v>
      </c>
      <c r="CV200" s="5">
        <f t="shared" ca="1" si="898"/>
        <v>863247</v>
      </c>
      <c r="CW200" s="5">
        <f t="shared" ca="1" si="898"/>
        <v>5008450</v>
      </c>
      <c r="CX200" s="5">
        <f t="shared" ca="1" si="898"/>
        <v>0</v>
      </c>
      <c r="CY200" s="5">
        <f t="shared" ca="1" si="898"/>
        <v>0</v>
      </c>
      <c r="CZ200" s="5">
        <f t="shared" ca="1" si="898"/>
        <v>0</v>
      </c>
      <c r="DA200" s="5"/>
      <c r="DB200" s="5">
        <f t="shared" ca="1" si="899"/>
        <v>49095.1</v>
      </c>
      <c r="DC200" s="5">
        <f t="shared" ca="1" si="899"/>
        <v>42802.5</v>
      </c>
      <c r="DD200" s="5">
        <f t="shared" ca="1" si="899"/>
        <v>0</v>
      </c>
      <c r="DE200" s="5">
        <f t="shared" ca="1" si="899"/>
        <v>0</v>
      </c>
      <c r="DF200" s="5">
        <f t="shared" ca="1" si="899"/>
        <v>0</v>
      </c>
      <c r="DG200" s="5">
        <f t="shared" ca="1" si="899"/>
        <v>0</v>
      </c>
      <c r="DH200" s="5">
        <f t="shared" ca="1" si="899"/>
        <v>6292.62</v>
      </c>
      <c r="DI200" s="5">
        <f t="shared" ca="1" si="899"/>
        <v>0</v>
      </c>
      <c r="DJ200" s="5">
        <f t="shared" ca="1" si="899"/>
        <v>0</v>
      </c>
      <c r="DK200" s="5">
        <f t="shared" ca="1" si="899"/>
        <v>0</v>
      </c>
      <c r="DL200" s="5">
        <f t="shared" ca="1" si="899"/>
        <v>0</v>
      </c>
      <c r="DM200" s="5">
        <f t="shared" ca="1" si="899"/>
        <v>0</v>
      </c>
      <c r="DN200" s="5"/>
      <c r="DO200" s="5">
        <f t="shared" ca="1" si="908"/>
        <v>114.84399999999999</v>
      </c>
      <c r="DP200" s="5">
        <f t="shared" ca="1" si="908"/>
        <v>13.7441</v>
      </c>
      <c r="DQ200" s="5">
        <f t="shared" ca="1" si="908"/>
        <v>20.419899999999998</v>
      </c>
      <c r="DR200" s="5">
        <f t="shared" ca="1" si="908"/>
        <v>24.988099999999999</v>
      </c>
      <c r="DS200" s="5">
        <f t="shared" ca="1" si="908"/>
        <v>0.75006399999999995</v>
      </c>
      <c r="DT200" s="5">
        <f t="shared" ca="1" si="908"/>
        <v>10.481400000000001</v>
      </c>
      <c r="DU200" s="5">
        <f t="shared" ca="1" si="908"/>
        <v>1.8212699999999999</v>
      </c>
      <c r="DV200" s="5">
        <f t="shared" ca="1" si="908"/>
        <v>42.639299999999999</v>
      </c>
      <c r="DW200" s="5"/>
      <c r="DX200" s="20">
        <f t="shared" ca="1" si="812"/>
        <v>56.646232708703963</v>
      </c>
      <c r="DY200" s="20">
        <f t="shared" ca="1" si="813"/>
        <v>8.5866319114862151</v>
      </c>
      <c r="DZ200" s="20">
        <f t="shared" ca="1" si="814"/>
        <v>1.6301179368176995</v>
      </c>
      <c r="EA200" s="20">
        <f t="shared" ca="1" si="815"/>
        <v>3.6463560567922677</v>
      </c>
      <c r="EB200" s="20">
        <f t="shared" ca="1" si="816"/>
        <v>3.6336753999787398E-2</v>
      </c>
      <c r="EC200" s="20">
        <f t="shared" ca="1" si="817"/>
        <v>1.3028365487405458</v>
      </c>
      <c r="ED200" s="20">
        <f t="shared" ca="1" si="818"/>
        <v>1.2620856055789438</v>
      </c>
      <c r="EE200" s="20">
        <f t="shared" ca="1" si="819"/>
        <v>5.9074684038356242</v>
      </c>
      <c r="EF200" s="20">
        <f t="shared" ca="1" si="820"/>
        <v>34.274385114793944</v>
      </c>
      <c r="EG200" s="20">
        <f t="shared" ca="1" si="821"/>
        <v>0</v>
      </c>
      <c r="EH200" s="20">
        <f t="shared" ca="1" si="822"/>
        <v>0</v>
      </c>
      <c r="EI200" s="5"/>
      <c r="EJ200" s="5"/>
      <c r="EK200" s="5"/>
      <c r="EL200" s="5">
        <f t="shared" ca="1" si="900"/>
        <v>6838710</v>
      </c>
      <c r="EM200" s="5">
        <f t="shared" ca="1" si="900"/>
        <v>278.49299999999999</v>
      </c>
      <c r="EN200" s="5">
        <f t="shared" ca="1" si="900"/>
        <v>238206</v>
      </c>
      <c r="EO200" s="5">
        <f t="shared" ca="1" si="900"/>
        <v>532835</v>
      </c>
      <c r="EP200" s="5">
        <f t="shared" ca="1" si="900"/>
        <v>5309.82</v>
      </c>
      <c r="EQ200" s="5">
        <f t="shared" ca="1" si="900"/>
        <v>190381</v>
      </c>
      <c r="ER200" s="5">
        <f t="shared" ca="1" si="900"/>
        <v>0</v>
      </c>
      <c r="ES200" s="5">
        <f t="shared" ca="1" si="900"/>
        <v>863247</v>
      </c>
      <c r="ET200" s="5">
        <f t="shared" ca="1" si="900"/>
        <v>5008450</v>
      </c>
      <c r="EU200" s="5">
        <f t="shared" ca="1" si="900"/>
        <v>0</v>
      </c>
      <c r="EV200" s="5">
        <f t="shared" ca="1" si="900"/>
        <v>0</v>
      </c>
      <c r="EW200" s="5">
        <f t="shared" ca="1" si="900"/>
        <v>0</v>
      </c>
      <c r="EX200" s="5"/>
      <c r="EY200" s="5">
        <f t="shared" ca="1" si="901"/>
        <v>49095.1</v>
      </c>
      <c r="EZ200" s="5">
        <f t="shared" ca="1" si="901"/>
        <v>42802.5</v>
      </c>
      <c r="FA200" s="5">
        <f t="shared" ca="1" si="901"/>
        <v>0</v>
      </c>
      <c r="FB200" s="5">
        <f t="shared" ca="1" si="901"/>
        <v>0</v>
      </c>
      <c r="FC200" s="5">
        <f t="shared" ca="1" si="901"/>
        <v>0</v>
      </c>
      <c r="FD200" s="5">
        <f t="shared" ca="1" si="901"/>
        <v>0</v>
      </c>
      <c r="FE200" s="5">
        <f t="shared" ca="1" si="901"/>
        <v>6292.62</v>
      </c>
      <c r="FF200" s="5">
        <f t="shared" ca="1" si="901"/>
        <v>0</v>
      </c>
      <c r="FG200" s="5">
        <f t="shared" ca="1" si="901"/>
        <v>0</v>
      </c>
      <c r="FH200" s="5">
        <f t="shared" ca="1" si="901"/>
        <v>0</v>
      </c>
      <c r="FI200" s="5">
        <f t="shared" ca="1" si="901"/>
        <v>0</v>
      </c>
      <c r="FJ200" s="5">
        <f t="shared" ca="1" si="901"/>
        <v>0</v>
      </c>
      <c r="FK200" s="5"/>
      <c r="FL200" s="5">
        <f t="shared" ca="1" si="902"/>
        <v>114.84399999999999</v>
      </c>
      <c r="FM200" s="5">
        <f t="shared" ca="1" si="902"/>
        <v>13.7441</v>
      </c>
      <c r="FN200" s="5">
        <f t="shared" ca="1" si="902"/>
        <v>20.419899999999998</v>
      </c>
      <c r="FO200" s="5">
        <f t="shared" ca="1" si="902"/>
        <v>24.988099999999999</v>
      </c>
      <c r="FP200" s="5">
        <f t="shared" ca="1" si="902"/>
        <v>0.75006399999999995</v>
      </c>
      <c r="FQ200" s="5">
        <f t="shared" ca="1" si="902"/>
        <v>10.481400000000001</v>
      </c>
      <c r="FR200" s="5">
        <f t="shared" ca="1" si="902"/>
        <v>1.8212699999999999</v>
      </c>
      <c r="FS200" s="5">
        <f t="shared" ca="1" si="902"/>
        <v>42.639299999999999</v>
      </c>
      <c r="FT200" s="5"/>
      <c r="FU200" s="20">
        <f t="shared" ca="1" si="823"/>
        <v>56.646232708703963</v>
      </c>
      <c r="FV200" s="20">
        <f t="shared" ca="1" si="824"/>
        <v>8.5866319114862151</v>
      </c>
      <c r="FW200" s="20">
        <f t="shared" ca="1" si="825"/>
        <v>1.6301179368176995</v>
      </c>
      <c r="FX200" s="20">
        <f t="shared" ca="1" si="826"/>
        <v>3.6463560567922677</v>
      </c>
      <c r="FY200" s="20">
        <f t="shared" ca="1" si="827"/>
        <v>3.6336753999787398E-2</v>
      </c>
      <c r="FZ200" s="20">
        <f t="shared" ca="1" si="828"/>
        <v>1.3028365487405458</v>
      </c>
      <c r="GA200" s="20">
        <f t="shared" ca="1" si="829"/>
        <v>1.2620856055789438</v>
      </c>
      <c r="GB200" s="20">
        <f t="shared" ca="1" si="830"/>
        <v>5.9074684038356242</v>
      </c>
      <c r="GC200" s="20">
        <f t="shared" ca="1" si="831"/>
        <v>34.274385114793944</v>
      </c>
      <c r="GD200" s="20">
        <f t="shared" ca="1" si="832"/>
        <v>0</v>
      </c>
      <c r="GE200" s="20">
        <f t="shared" ca="1" si="833"/>
        <v>0</v>
      </c>
      <c r="GF200" s="5"/>
      <c r="GG200" s="5"/>
      <c r="GH200" s="5"/>
      <c r="GI200" s="5">
        <f t="shared" ca="1" si="903"/>
        <v>6801700</v>
      </c>
      <c r="GJ200" s="5">
        <f t="shared" ca="1" si="903"/>
        <v>274.601</v>
      </c>
      <c r="GK200" s="5">
        <f t="shared" ca="1" si="903"/>
        <v>283237</v>
      </c>
      <c r="GL200" s="5">
        <f t="shared" ca="1" si="903"/>
        <v>577044</v>
      </c>
      <c r="GM200" s="5">
        <f t="shared" ca="1" si="903"/>
        <v>7228.5</v>
      </c>
      <c r="GN200" s="5">
        <f t="shared" ca="1" si="903"/>
        <v>62223</v>
      </c>
      <c r="GO200" s="5">
        <f t="shared" ca="1" si="903"/>
        <v>0</v>
      </c>
      <c r="GP200" s="5">
        <f t="shared" ca="1" si="903"/>
        <v>863247</v>
      </c>
      <c r="GQ200" s="5">
        <f t="shared" ca="1" si="903"/>
        <v>5008450</v>
      </c>
      <c r="GR200" s="5">
        <f t="shared" ca="1" si="903"/>
        <v>0</v>
      </c>
      <c r="GS200" s="5">
        <f t="shared" ca="1" si="903"/>
        <v>0</v>
      </c>
      <c r="GT200" s="5">
        <f t="shared" ca="1" si="903"/>
        <v>0</v>
      </c>
      <c r="GU200" s="5"/>
      <c r="GV200" s="5">
        <f t="shared" ca="1" si="904"/>
        <v>50631.9</v>
      </c>
      <c r="GW200" s="5">
        <f t="shared" ca="1" si="904"/>
        <v>44340.800000000003</v>
      </c>
      <c r="GX200" s="5">
        <f t="shared" ca="1" si="904"/>
        <v>0</v>
      </c>
      <c r="GY200" s="5">
        <f t="shared" ca="1" si="904"/>
        <v>0</v>
      </c>
      <c r="GZ200" s="5">
        <f t="shared" ca="1" si="904"/>
        <v>0</v>
      </c>
      <c r="HA200" s="5">
        <f t="shared" ca="1" si="904"/>
        <v>0</v>
      </c>
      <c r="HB200" s="5">
        <f t="shared" ca="1" si="904"/>
        <v>6291.1</v>
      </c>
      <c r="HC200" s="5">
        <f t="shared" ca="1" si="904"/>
        <v>0</v>
      </c>
      <c r="HD200" s="5">
        <f t="shared" ca="1" si="904"/>
        <v>0</v>
      </c>
      <c r="HE200" s="5">
        <f t="shared" ca="1" si="904"/>
        <v>0</v>
      </c>
      <c r="HF200" s="5">
        <f t="shared" ca="1" si="904"/>
        <v>0</v>
      </c>
      <c r="HG200" s="5">
        <f t="shared" ca="1" si="904"/>
        <v>0</v>
      </c>
      <c r="HH200" s="5"/>
      <c r="HI200" s="5">
        <f t="shared" ca="1" si="909"/>
        <v>117.36499999999999</v>
      </c>
      <c r="HJ200" s="5">
        <f t="shared" ca="1" si="909"/>
        <v>14.2081</v>
      </c>
      <c r="HK200" s="5">
        <f t="shared" ca="1" si="909"/>
        <v>25.465599999999998</v>
      </c>
      <c r="HL200" s="5">
        <f t="shared" ca="1" si="909"/>
        <v>28.546700000000001</v>
      </c>
      <c r="HM200" s="5">
        <f t="shared" ca="1" si="909"/>
        <v>0.89356899999999995</v>
      </c>
      <c r="HN200" s="5">
        <f t="shared" ca="1" si="909"/>
        <v>3.7911899999999998</v>
      </c>
      <c r="HO200" s="5">
        <f t="shared" ca="1" si="909"/>
        <v>1.8208200000000001</v>
      </c>
      <c r="HP200" s="5">
        <f t="shared" ca="1" si="909"/>
        <v>42.639299999999999</v>
      </c>
      <c r="HQ200" s="5"/>
      <c r="HR200" s="20">
        <f t="shared" ca="1" si="861"/>
        <v>56.701191562589628</v>
      </c>
      <c r="HS200" s="20">
        <f t="shared" ca="1" si="862"/>
        <v>8.8951359508773766</v>
      </c>
      <c r="HT200" s="20">
        <f t="shared" ca="1" si="863"/>
        <v>1.9382791116530849</v>
      </c>
      <c r="HU200" s="20">
        <f t="shared" ca="1" si="864"/>
        <v>3.9488920293067036</v>
      </c>
      <c r="HV200" s="20">
        <f t="shared" ca="1" si="865"/>
        <v>4.9466879534045077E-2</v>
      </c>
      <c r="HW200" s="20">
        <f t="shared" ca="1" si="866"/>
        <v>0.42581139174751148</v>
      </c>
      <c r="HX200" s="20">
        <f t="shared" ca="1" si="867"/>
        <v>1.2617807452631327</v>
      </c>
      <c r="HY200" s="20">
        <f t="shared" ca="1" si="868"/>
        <v>5.9074684038356242</v>
      </c>
      <c r="HZ200" s="20">
        <f t="shared" ca="1" si="869"/>
        <v>34.274385114793944</v>
      </c>
      <c r="IA200" s="20">
        <f t="shared" ca="1" si="870"/>
        <v>0</v>
      </c>
      <c r="IB200" s="20">
        <f t="shared" ca="1" si="871"/>
        <v>0</v>
      </c>
      <c r="IC200" s="5"/>
      <c r="ID200" s="5"/>
      <c r="IE200" s="5"/>
      <c r="IF200" s="5">
        <f t="shared" ca="1" si="905"/>
        <v>6801700</v>
      </c>
      <c r="IG200" s="5">
        <f t="shared" ca="1" si="905"/>
        <v>274.601</v>
      </c>
      <c r="IH200" s="5">
        <f t="shared" ca="1" si="905"/>
        <v>283237</v>
      </c>
      <c r="II200" s="5">
        <f t="shared" ca="1" si="905"/>
        <v>577044</v>
      </c>
      <c r="IJ200" s="5">
        <f t="shared" ca="1" si="905"/>
        <v>7228.5</v>
      </c>
      <c r="IK200" s="5">
        <f t="shared" ca="1" si="905"/>
        <v>62223</v>
      </c>
      <c r="IL200" s="5">
        <f t="shared" ca="1" si="905"/>
        <v>0</v>
      </c>
      <c r="IM200" s="5">
        <f t="shared" ca="1" si="905"/>
        <v>863247</v>
      </c>
      <c r="IN200" s="5">
        <f t="shared" ca="1" si="905"/>
        <v>5008450</v>
      </c>
      <c r="IO200" s="5">
        <f t="shared" ca="1" si="905"/>
        <v>0</v>
      </c>
      <c r="IP200" s="5">
        <f t="shared" ca="1" si="905"/>
        <v>0</v>
      </c>
      <c r="IQ200" s="5">
        <f t="shared" ca="1" si="905"/>
        <v>0</v>
      </c>
      <c r="IR200" s="5"/>
      <c r="IS200" s="5">
        <f t="shared" ca="1" si="906"/>
        <v>50631.9</v>
      </c>
      <c r="IT200" s="5">
        <f t="shared" ca="1" si="906"/>
        <v>44340.800000000003</v>
      </c>
      <c r="IU200" s="5">
        <f t="shared" ca="1" si="906"/>
        <v>0</v>
      </c>
      <c r="IV200" s="5">
        <f t="shared" ca="1" si="906"/>
        <v>0</v>
      </c>
      <c r="IW200" s="5">
        <f t="shared" ca="1" si="906"/>
        <v>0</v>
      </c>
      <c r="IX200" s="5">
        <f t="shared" ca="1" si="906"/>
        <v>0</v>
      </c>
      <c r="IY200" s="5">
        <f t="shared" ca="1" si="906"/>
        <v>6291.1</v>
      </c>
      <c r="IZ200" s="5">
        <f t="shared" ca="1" si="906"/>
        <v>0</v>
      </c>
      <c r="JA200" s="5">
        <f t="shared" ca="1" si="906"/>
        <v>0</v>
      </c>
      <c r="JB200" s="5">
        <f t="shared" ca="1" si="906"/>
        <v>0</v>
      </c>
      <c r="JC200" s="5">
        <f t="shared" ca="1" si="906"/>
        <v>0</v>
      </c>
      <c r="JD200" s="5">
        <f t="shared" ca="1" si="906"/>
        <v>0</v>
      </c>
      <c r="JE200" s="5"/>
      <c r="JF200" s="5">
        <f t="shared" ca="1" si="907"/>
        <v>117.36499999999999</v>
      </c>
      <c r="JG200" s="5">
        <f t="shared" ca="1" si="907"/>
        <v>14.2081</v>
      </c>
      <c r="JH200" s="5">
        <f t="shared" ca="1" si="907"/>
        <v>25.465599999999998</v>
      </c>
      <c r="JI200" s="5">
        <f t="shared" ca="1" si="907"/>
        <v>28.546700000000001</v>
      </c>
      <c r="JJ200" s="5">
        <f t="shared" ca="1" si="907"/>
        <v>0.89356899999999995</v>
      </c>
      <c r="JK200" s="5">
        <f t="shared" ca="1" si="907"/>
        <v>3.7911899999999998</v>
      </c>
      <c r="JL200" s="5">
        <f t="shared" ca="1" si="907"/>
        <v>1.8208200000000001</v>
      </c>
      <c r="JM200" s="5">
        <f t="shared" ca="1" si="907"/>
        <v>42.639299999999999</v>
      </c>
      <c r="JN200" s="5"/>
      <c r="JO200" s="20">
        <f t="shared" ca="1" si="834"/>
        <v>56.701191562589628</v>
      </c>
      <c r="JP200" s="20">
        <f t="shared" ca="1" si="835"/>
        <v>8.8951359508773766</v>
      </c>
      <c r="JQ200" s="20">
        <f t="shared" ca="1" si="836"/>
        <v>1.9382791116530849</v>
      </c>
      <c r="JR200" s="20">
        <f t="shared" ca="1" si="837"/>
        <v>3.9488920293067036</v>
      </c>
      <c r="JS200" s="20">
        <f t="shared" ca="1" si="838"/>
        <v>4.9466879534045077E-2</v>
      </c>
      <c r="JT200" s="20">
        <f t="shared" ca="1" si="839"/>
        <v>0.42581139174751148</v>
      </c>
      <c r="JU200" s="20">
        <f t="shared" ca="1" si="840"/>
        <v>1.2617807452631327</v>
      </c>
      <c r="JV200" s="20">
        <f t="shared" ca="1" si="841"/>
        <v>5.9074684038356242</v>
      </c>
      <c r="JW200" s="20">
        <f t="shared" ca="1" si="842"/>
        <v>34.274385114793944</v>
      </c>
      <c r="JX200" s="20">
        <f t="shared" ca="1" si="843"/>
        <v>0</v>
      </c>
      <c r="JY200" s="20">
        <f t="shared" ca="1" si="844"/>
        <v>0</v>
      </c>
    </row>
    <row r="201" spans="1:285" ht="15" customHeight="1" x14ac:dyDescent="0.25">
      <c r="A201" s="5">
        <f>IF('Old Results'!E181='New Results'!E181,'New Results'!E181,"0")</f>
        <v>498589</v>
      </c>
      <c r="B201" s="5">
        <f t="shared" si="750"/>
        <v>400</v>
      </c>
      <c r="C201" s="28">
        <f t="shared" si="748"/>
        <v>180</v>
      </c>
      <c r="D201" s="43">
        <f>'Old Results'!C181</f>
        <v>408416</v>
      </c>
      <c r="E201" s="43">
        <f>'New Results'!C181</f>
        <v>408416</v>
      </c>
      <c r="F201" s="5">
        <f t="shared" ca="1" si="751"/>
        <v>0</v>
      </c>
      <c r="G201" s="5">
        <f t="shared" ca="1" si="752"/>
        <v>0</v>
      </c>
      <c r="H201" s="5">
        <f t="shared" ca="1" si="753"/>
        <v>0</v>
      </c>
      <c r="I201" s="5">
        <f t="shared" ca="1" si="754"/>
        <v>0</v>
      </c>
      <c r="J201" s="5">
        <f t="shared" ca="1" si="755"/>
        <v>0</v>
      </c>
      <c r="K201" s="5">
        <f t="shared" ca="1" si="756"/>
        <v>0</v>
      </c>
      <c r="L201" s="5">
        <f t="shared" ca="1" si="757"/>
        <v>0</v>
      </c>
      <c r="M201" s="5">
        <f t="shared" ca="1" si="758"/>
        <v>0</v>
      </c>
      <c r="N201" s="5">
        <f t="shared" ca="1" si="759"/>
        <v>0</v>
      </c>
      <c r="O201" s="5">
        <f t="shared" ca="1" si="760"/>
        <v>0</v>
      </c>
      <c r="P201" s="5">
        <f t="shared" ca="1" si="761"/>
        <v>0</v>
      </c>
      <c r="Q201" s="5">
        <f t="shared" ca="1" si="761"/>
        <v>0</v>
      </c>
      <c r="R201" s="5">
        <f t="shared" ca="1" si="762"/>
        <v>0</v>
      </c>
      <c r="S201" s="5">
        <f t="shared" ca="1" si="763"/>
        <v>0</v>
      </c>
      <c r="T201" s="5">
        <f t="shared" ca="1" si="764"/>
        <v>0</v>
      </c>
      <c r="U201" s="5">
        <f t="shared" ca="1" si="765"/>
        <v>0</v>
      </c>
      <c r="V201" s="5">
        <f t="shared" ca="1" si="766"/>
        <v>0</v>
      </c>
      <c r="W201" s="5">
        <f t="shared" ca="1" si="767"/>
        <v>0</v>
      </c>
      <c r="X201" s="5">
        <f t="shared" ca="1" si="768"/>
        <v>0</v>
      </c>
      <c r="Y201" s="5">
        <f t="shared" ca="1" si="769"/>
        <v>0</v>
      </c>
      <c r="Z201" s="5">
        <f t="shared" ca="1" si="770"/>
        <v>0</v>
      </c>
      <c r="AA201" s="5">
        <f t="shared" ca="1" si="771"/>
        <v>0</v>
      </c>
      <c r="AB201" s="5">
        <f t="shared" ca="1" si="772"/>
        <v>0</v>
      </c>
      <c r="AC201" s="5">
        <f t="shared" ca="1" si="772"/>
        <v>0</v>
      </c>
      <c r="AD201" s="38">
        <f t="shared" ca="1" si="773"/>
        <v>0</v>
      </c>
      <c r="AE201" s="38">
        <f t="shared" ca="1" si="774"/>
        <v>0</v>
      </c>
      <c r="AF201" s="38">
        <f t="shared" ca="1" si="775"/>
        <v>0</v>
      </c>
      <c r="AG201" s="38">
        <f t="shared" ca="1" si="776"/>
        <v>0</v>
      </c>
      <c r="AH201" s="38">
        <f t="shared" ca="1" si="777"/>
        <v>0</v>
      </c>
      <c r="AI201" s="38">
        <f t="shared" ca="1" si="778"/>
        <v>0</v>
      </c>
      <c r="AJ201" s="38">
        <f t="shared" ca="1" si="779"/>
        <v>0</v>
      </c>
      <c r="AK201" s="38">
        <f t="shared" ca="1" si="780"/>
        <v>0</v>
      </c>
      <c r="AL201" s="34">
        <f t="shared" ca="1" si="781"/>
        <v>35.069585089121503</v>
      </c>
      <c r="AM201" s="34">
        <f t="shared" ca="1" si="782"/>
        <v>35.069585089121503</v>
      </c>
      <c r="AN201" s="25">
        <f t="shared" ca="1" si="783"/>
        <v>0</v>
      </c>
      <c r="AO201" s="35">
        <f t="shared" ca="1" si="784"/>
        <v>93.9512</v>
      </c>
      <c r="AP201" s="35">
        <f t="shared" ca="1" si="785"/>
        <v>93.9512</v>
      </c>
      <c r="AQ201" s="47">
        <f t="shared" ca="1" si="786"/>
        <v>0</v>
      </c>
      <c r="AR201" s="35">
        <f t="shared" ca="1" si="896"/>
        <v>7.7</v>
      </c>
      <c r="AS201" s="35">
        <f t="shared" ca="1" si="897"/>
        <v>7.7</v>
      </c>
      <c r="AT201" s="49">
        <f t="shared" ca="1" si="787"/>
        <v>0</v>
      </c>
      <c r="AU201" s="5"/>
      <c r="AV201" s="5">
        <f t="shared" ca="1" si="845"/>
        <v>0</v>
      </c>
      <c r="AW201" s="5">
        <f t="shared" ca="1" si="846"/>
        <v>0</v>
      </c>
      <c r="AX201" s="5">
        <f t="shared" ca="1" si="847"/>
        <v>0</v>
      </c>
      <c r="AY201" s="5">
        <f t="shared" ca="1" si="848"/>
        <v>0</v>
      </c>
      <c r="AZ201" s="5">
        <f t="shared" ca="1" si="849"/>
        <v>0</v>
      </c>
      <c r="BA201" s="5">
        <f t="shared" ca="1" si="850"/>
        <v>0</v>
      </c>
      <c r="BB201" s="5">
        <f t="shared" ca="1" si="851"/>
        <v>0</v>
      </c>
      <c r="BC201" s="5">
        <f t="shared" ca="1" si="852"/>
        <v>0</v>
      </c>
      <c r="BD201" s="5">
        <f t="shared" ca="1" si="853"/>
        <v>0</v>
      </c>
      <c r="BE201" s="5">
        <f t="shared" ca="1" si="854"/>
        <v>0</v>
      </c>
      <c r="BF201" s="5">
        <f t="shared" ca="1" si="855"/>
        <v>0</v>
      </c>
      <c r="BG201" s="5">
        <f t="shared" ca="1" si="856"/>
        <v>0</v>
      </c>
      <c r="BH201" s="5">
        <f t="shared" ca="1" si="788"/>
        <v>0</v>
      </c>
      <c r="BI201" s="5">
        <f t="shared" ca="1" si="789"/>
        <v>0</v>
      </c>
      <c r="BJ201" s="5">
        <f t="shared" ca="1" si="790"/>
        <v>0</v>
      </c>
      <c r="BK201" s="5">
        <f t="shared" ca="1" si="791"/>
        <v>0</v>
      </c>
      <c r="BL201" s="5">
        <f t="shared" ca="1" si="792"/>
        <v>0</v>
      </c>
      <c r="BM201" s="5">
        <f t="shared" ca="1" si="793"/>
        <v>0</v>
      </c>
      <c r="BN201" s="5">
        <f t="shared" ca="1" si="794"/>
        <v>0</v>
      </c>
      <c r="BO201" s="5">
        <f t="shared" ca="1" si="795"/>
        <v>0</v>
      </c>
      <c r="BP201" s="5">
        <f t="shared" ca="1" si="796"/>
        <v>0</v>
      </c>
      <c r="BQ201" s="5">
        <f t="shared" ca="1" si="797"/>
        <v>0</v>
      </c>
      <c r="BR201" s="5">
        <f t="shared" ca="1" si="798"/>
        <v>0</v>
      </c>
      <c r="BS201" s="5">
        <f t="shared" ca="1" si="798"/>
        <v>0</v>
      </c>
      <c r="BT201" s="38">
        <f t="shared" ca="1" si="799"/>
        <v>0</v>
      </c>
      <c r="BU201" s="38">
        <f t="shared" ca="1" si="800"/>
        <v>0</v>
      </c>
      <c r="BV201" s="38">
        <f t="shared" ca="1" si="801"/>
        <v>0</v>
      </c>
      <c r="BW201" s="38">
        <f t="shared" ca="1" si="802"/>
        <v>0</v>
      </c>
      <c r="BX201" s="38">
        <f t="shared" ca="1" si="803"/>
        <v>0</v>
      </c>
      <c r="BY201" s="38">
        <f t="shared" ca="1" si="804"/>
        <v>0</v>
      </c>
      <c r="BZ201" s="38">
        <f t="shared" ca="1" si="805"/>
        <v>0</v>
      </c>
      <c r="CA201" s="20">
        <f t="shared" ca="1" si="806"/>
        <v>0</v>
      </c>
      <c r="CB201" s="34">
        <f t="shared" ca="1" si="857"/>
        <v>36.054285834625311</v>
      </c>
      <c r="CC201" s="34">
        <f t="shared" ca="1" si="858"/>
        <v>36.054285834625311</v>
      </c>
      <c r="CD201" s="25">
        <f t="shared" ca="1" si="807"/>
        <v>0</v>
      </c>
      <c r="CE201" s="35">
        <f t="shared" ca="1" si="808"/>
        <v>101.69499999999999</v>
      </c>
      <c r="CF201" s="35">
        <f t="shared" ca="1" si="809"/>
        <v>101.69499999999999</v>
      </c>
      <c r="CG201" s="47">
        <f t="shared" ca="1" si="810"/>
        <v>0</v>
      </c>
      <c r="CJ201" s="5">
        <f t="shared" ca="1" si="874"/>
        <v>196</v>
      </c>
      <c r="CK201" s="5">
        <f t="shared" ca="1" si="875"/>
        <v>176</v>
      </c>
      <c r="CL201" s="66">
        <f t="shared" ca="1" si="811"/>
        <v>0.10204081632653061</v>
      </c>
      <c r="CO201" s="5">
        <f t="shared" ca="1" si="898"/>
        <v>3549780</v>
      </c>
      <c r="CP201" s="5">
        <f t="shared" ca="1" si="898"/>
        <v>307.31200000000001</v>
      </c>
      <c r="CQ201" s="5">
        <f t="shared" ca="1" si="898"/>
        <v>138618</v>
      </c>
      <c r="CR201" s="5">
        <f t="shared" ca="1" si="898"/>
        <v>286340</v>
      </c>
      <c r="CS201" s="5">
        <f t="shared" ca="1" si="898"/>
        <v>3734.9</v>
      </c>
      <c r="CT201" s="5">
        <f t="shared" ca="1" si="898"/>
        <v>142670</v>
      </c>
      <c r="CU201" s="5">
        <f t="shared" ca="1" si="898"/>
        <v>0</v>
      </c>
      <c r="CV201" s="5">
        <f t="shared" ca="1" si="898"/>
        <v>842528</v>
      </c>
      <c r="CW201" s="5">
        <f t="shared" ca="1" si="898"/>
        <v>2135580</v>
      </c>
      <c r="CX201" s="5">
        <f t="shared" ca="1" si="898"/>
        <v>0</v>
      </c>
      <c r="CY201" s="5">
        <f t="shared" ca="1" si="898"/>
        <v>0</v>
      </c>
      <c r="CZ201" s="5">
        <f t="shared" ca="1" si="898"/>
        <v>0</v>
      </c>
      <c r="DA201" s="5"/>
      <c r="DB201" s="5">
        <f t="shared" ca="1" si="899"/>
        <v>53734.6</v>
      </c>
      <c r="DC201" s="5">
        <f t="shared" ca="1" si="899"/>
        <v>47231.9</v>
      </c>
      <c r="DD201" s="5">
        <f t="shared" ca="1" si="899"/>
        <v>0</v>
      </c>
      <c r="DE201" s="5">
        <f t="shared" ca="1" si="899"/>
        <v>0</v>
      </c>
      <c r="DF201" s="5">
        <f t="shared" ca="1" si="899"/>
        <v>0</v>
      </c>
      <c r="DG201" s="5">
        <f t="shared" ca="1" si="899"/>
        <v>0</v>
      </c>
      <c r="DH201" s="5">
        <f t="shared" ca="1" si="899"/>
        <v>6502.76</v>
      </c>
      <c r="DI201" s="5">
        <f t="shared" ca="1" si="899"/>
        <v>0</v>
      </c>
      <c r="DJ201" s="5">
        <f t="shared" ca="1" si="899"/>
        <v>0</v>
      </c>
      <c r="DK201" s="5">
        <f t="shared" ca="1" si="899"/>
        <v>0</v>
      </c>
      <c r="DL201" s="5">
        <f t="shared" ca="1" si="899"/>
        <v>0</v>
      </c>
      <c r="DM201" s="5">
        <f t="shared" ca="1" si="899"/>
        <v>0</v>
      </c>
      <c r="DN201" s="5"/>
      <c r="DO201" s="5">
        <f t="shared" ca="1" si="908"/>
        <v>93.9512</v>
      </c>
      <c r="DP201" s="5">
        <f t="shared" ca="1" si="908"/>
        <v>15.151899999999999</v>
      </c>
      <c r="DQ201" s="5">
        <f t="shared" ca="1" si="908"/>
        <v>12.333500000000001</v>
      </c>
      <c r="DR201" s="5">
        <f t="shared" ca="1" si="908"/>
        <v>14.222099999999999</v>
      </c>
      <c r="DS201" s="5">
        <f t="shared" ca="1" si="908"/>
        <v>0.56405099999999997</v>
      </c>
      <c r="DT201" s="5">
        <f t="shared" ca="1" si="908"/>
        <v>8.1963899999999992</v>
      </c>
      <c r="DU201" s="5">
        <f t="shared" ca="1" si="908"/>
        <v>1.8821099999999999</v>
      </c>
      <c r="DV201" s="5">
        <f t="shared" ca="1" si="908"/>
        <v>41.601100000000002</v>
      </c>
      <c r="DW201" s="5"/>
      <c r="DX201" s="20">
        <f t="shared" ca="1" si="812"/>
        <v>35.069585089121503</v>
      </c>
      <c r="DY201" s="20">
        <f t="shared" ca="1" si="813"/>
        <v>9.4752161570832882</v>
      </c>
      <c r="DZ201" s="20">
        <f t="shared" ca="1" si="814"/>
        <v>0.94860619869271079</v>
      </c>
      <c r="EA201" s="20">
        <f t="shared" ca="1" si="815"/>
        <v>1.9595139082490789</v>
      </c>
      <c r="EB201" s="20">
        <f t="shared" ca="1" si="816"/>
        <v>2.5559085338826171E-2</v>
      </c>
      <c r="EC201" s="20">
        <f t="shared" ca="1" si="817"/>
        <v>0.97633529821155296</v>
      </c>
      <c r="ED201" s="20">
        <f t="shared" ca="1" si="818"/>
        <v>1.3042325442398448</v>
      </c>
      <c r="EE201" s="20">
        <f t="shared" ca="1" si="819"/>
        <v>5.7656818261132914</v>
      </c>
      <c r="EF201" s="20">
        <f t="shared" ca="1" si="820"/>
        <v>14.614439869311196</v>
      </c>
      <c r="EG201" s="20">
        <f t="shared" ca="1" si="821"/>
        <v>0</v>
      </c>
      <c r="EH201" s="20">
        <f t="shared" ca="1" si="822"/>
        <v>0</v>
      </c>
      <c r="EI201" s="5"/>
      <c r="EJ201" s="5"/>
      <c r="EK201" s="5"/>
      <c r="EL201" s="5">
        <f t="shared" ca="1" si="900"/>
        <v>3549780</v>
      </c>
      <c r="EM201" s="5">
        <f t="shared" ca="1" si="900"/>
        <v>307.31200000000001</v>
      </c>
      <c r="EN201" s="5">
        <f t="shared" ca="1" si="900"/>
        <v>138618</v>
      </c>
      <c r="EO201" s="5">
        <f t="shared" ca="1" si="900"/>
        <v>286340</v>
      </c>
      <c r="EP201" s="5">
        <f t="shared" ca="1" si="900"/>
        <v>3734.9</v>
      </c>
      <c r="EQ201" s="5">
        <f t="shared" ca="1" si="900"/>
        <v>142670</v>
      </c>
      <c r="ER201" s="5">
        <f t="shared" ca="1" si="900"/>
        <v>0</v>
      </c>
      <c r="ES201" s="5">
        <f t="shared" ca="1" si="900"/>
        <v>842528</v>
      </c>
      <c r="ET201" s="5">
        <f t="shared" ca="1" si="900"/>
        <v>2135580</v>
      </c>
      <c r="EU201" s="5">
        <f t="shared" ca="1" si="900"/>
        <v>0</v>
      </c>
      <c r="EV201" s="5">
        <f t="shared" ca="1" si="900"/>
        <v>0</v>
      </c>
      <c r="EW201" s="5">
        <f t="shared" ca="1" si="900"/>
        <v>0</v>
      </c>
      <c r="EX201" s="5"/>
      <c r="EY201" s="5">
        <f t="shared" ca="1" si="901"/>
        <v>53734.6</v>
      </c>
      <c r="EZ201" s="5">
        <f t="shared" ca="1" si="901"/>
        <v>47231.9</v>
      </c>
      <c r="FA201" s="5">
        <f t="shared" ca="1" si="901"/>
        <v>0</v>
      </c>
      <c r="FB201" s="5">
        <f t="shared" ca="1" si="901"/>
        <v>0</v>
      </c>
      <c r="FC201" s="5">
        <f t="shared" ca="1" si="901"/>
        <v>0</v>
      </c>
      <c r="FD201" s="5">
        <f t="shared" ca="1" si="901"/>
        <v>0</v>
      </c>
      <c r="FE201" s="5">
        <f t="shared" ca="1" si="901"/>
        <v>6502.76</v>
      </c>
      <c r="FF201" s="5">
        <f t="shared" ca="1" si="901"/>
        <v>0</v>
      </c>
      <c r="FG201" s="5">
        <f t="shared" ca="1" si="901"/>
        <v>0</v>
      </c>
      <c r="FH201" s="5">
        <f t="shared" ca="1" si="901"/>
        <v>0</v>
      </c>
      <c r="FI201" s="5">
        <f t="shared" ca="1" si="901"/>
        <v>0</v>
      </c>
      <c r="FJ201" s="5">
        <f t="shared" ca="1" si="901"/>
        <v>0</v>
      </c>
      <c r="FK201" s="5"/>
      <c r="FL201" s="5">
        <f t="shared" ca="1" si="902"/>
        <v>93.9512</v>
      </c>
      <c r="FM201" s="5">
        <f t="shared" ca="1" si="902"/>
        <v>15.151899999999999</v>
      </c>
      <c r="FN201" s="5">
        <f t="shared" ca="1" si="902"/>
        <v>12.333500000000001</v>
      </c>
      <c r="FO201" s="5">
        <f t="shared" ca="1" si="902"/>
        <v>14.222099999999999</v>
      </c>
      <c r="FP201" s="5">
        <f t="shared" ca="1" si="902"/>
        <v>0.56405099999999997</v>
      </c>
      <c r="FQ201" s="5">
        <f t="shared" ca="1" si="902"/>
        <v>8.1963899999999992</v>
      </c>
      <c r="FR201" s="5">
        <f t="shared" ca="1" si="902"/>
        <v>1.8821099999999999</v>
      </c>
      <c r="FS201" s="5">
        <f t="shared" ca="1" si="902"/>
        <v>41.601100000000002</v>
      </c>
      <c r="FT201" s="5"/>
      <c r="FU201" s="20">
        <f t="shared" ca="1" si="823"/>
        <v>35.069585089121503</v>
      </c>
      <c r="FV201" s="20">
        <f t="shared" ca="1" si="824"/>
        <v>9.4752161570832882</v>
      </c>
      <c r="FW201" s="20">
        <f t="shared" ca="1" si="825"/>
        <v>0.94860619869271079</v>
      </c>
      <c r="FX201" s="20">
        <f t="shared" ca="1" si="826"/>
        <v>1.9595139082490789</v>
      </c>
      <c r="FY201" s="20">
        <f t="shared" ca="1" si="827"/>
        <v>2.5559085338826171E-2</v>
      </c>
      <c r="FZ201" s="20">
        <f t="shared" ca="1" si="828"/>
        <v>0.97633529821155296</v>
      </c>
      <c r="GA201" s="20">
        <f t="shared" ca="1" si="829"/>
        <v>1.3042325442398448</v>
      </c>
      <c r="GB201" s="20">
        <f t="shared" ca="1" si="830"/>
        <v>5.7656818261132914</v>
      </c>
      <c r="GC201" s="20">
        <f t="shared" ca="1" si="831"/>
        <v>14.614439869311196</v>
      </c>
      <c r="GD201" s="20">
        <f t="shared" ca="1" si="832"/>
        <v>0</v>
      </c>
      <c r="GE201" s="20">
        <f t="shared" ca="1" si="833"/>
        <v>0</v>
      </c>
      <c r="GF201" s="5"/>
      <c r="GG201" s="5"/>
      <c r="GH201" s="5"/>
      <c r="GI201" s="5">
        <f t="shared" ca="1" si="903"/>
        <v>3643860</v>
      </c>
      <c r="GJ201" s="5">
        <f t="shared" ca="1" si="903"/>
        <v>303.24700000000001</v>
      </c>
      <c r="GK201" s="5">
        <f t="shared" ca="1" si="903"/>
        <v>150411</v>
      </c>
      <c r="GL201" s="5">
        <f t="shared" ca="1" si="903"/>
        <v>441128</v>
      </c>
      <c r="GM201" s="5">
        <f t="shared" ca="1" si="903"/>
        <v>7480.99</v>
      </c>
      <c r="GN201" s="5">
        <f t="shared" ca="1" si="903"/>
        <v>66427.3</v>
      </c>
      <c r="GO201" s="5">
        <f t="shared" ca="1" si="903"/>
        <v>0</v>
      </c>
      <c r="GP201" s="5">
        <f t="shared" ca="1" si="903"/>
        <v>842528</v>
      </c>
      <c r="GQ201" s="5">
        <f t="shared" ca="1" si="903"/>
        <v>2135580</v>
      </c>
      <c r="GR201" s="5">
        <f t="shared" ca="1" si="903"/>
        <v>0</v>
      </c>
      <c r="GS201" s="5">
        <f t="shared" ca="1" si="903"/>
        <v>0</v>
      </c>
      <c r="GT201" s="5">
        <f t="shared" ca="1" si="903"/>
        <v>0</v>
      </c>
      <c r="GU201" s="5"/>
      <c r="GV201" s="5">
        <f t="shared" ca="1" si="904"/>
        <v>55434.2</v>
      </c>
      <c r="GW201" s="5">
        <f t="shared" ca="1" si="904"/>
        <v>48933.1</v>
      </c>
      <c r="GX201" s="5">
        <f t="shared" ca="1" si="904"/>
        <v>0</v>
      </c>
      <c r="GY201" s="5">
        <f t="shared" ca="1" si="904"/>
        <v>0</v>
      </c>
      <c r="GZ201" s="5">
        <f t="shared" ca="1" si="904"/>
        <v>0</v>
      </c>
      <c r="HA201" s="5">
        <f t="shared" ca="1" si="904"/>
        <v>0</v>
      </c>
      <c r="HB201" s="5">
        <f t="shared" ca="1" si="904"/>
        <v>6501.11</v>
      </c>
      <c r="HC201" s="5">
        <f t="shared" ca="1" si="904"/>
        <v>0</v>
      </c>
      <c r="HD201" s="5">
        <f t="shared" ca="1" si="904"/>
        <v>0</v>
      </c>
      <c r="HE201" s="5">
        <f t="shared" ca="1" si="904"/>
        <v>0</v>
      </c>
      <c r="HF201" s="5">
        <f t="shared" ca="1" si="904"/>
        <v>0</v>
      </c>
      <c r="HG201" s="5">
        <f t="shared" ca="1" si="904"/>
        <v>0</v>
      </c>
      <c r="HH201" s="5"/>
      <c r="HI201" s="5">
        <f t="shared" ca="1" si="909"/>
        <v>101.69499999999999</v>
      </c>
      <c r="HJ201" s="5">
        <f t="shared" ca="1" si="909"/>
        <v>15.6602</v>
      </c>
      <c r="HK201" s="5">
        <f t="shared" ca="1" si="909"/>
        <v>14.9535</v>
      </c>
      <c r="HL201" s="5">
        <f t="shared" ca="1" si="909"/>
        <v>22.672499999999999</v>
      </c>
      <c r="HM201" s="5">
        <f t="shared" ca="1" si="909"/>
        <v>0.93112600000000001</v>
      </c>
      <c r="HN201" s="5">
        <f t="shared" ca="1" si="909"/>
        <v>3.9948600000000001</v>
      </c>
      <c r="HO201" s="5">
        <f t="shared" ca="1" si="909"/>
        <v>1.88164</v>
      </c>
      <c r="HP201" s="5">
        <f t="shared" ca="1" si="909"/>
        <v>41.601100000000002</v>
      </c>
      <c r="HQ201" s="5"/>
      <c r="HR201" s="20">
        <f t="shared" ca="1" si="861"/>
        <v>36.054285834625311</v>
      </c>
      <c r="HS201" s="20">
        <f t="shared" ca="1" si="862"/>
        <v>9.8163912135325884</v>
      </c>
      <c r="HT201" s="20">
        <f t="shared" ca="1" si="863"/>
        <v>1.0293093750564091</v>
      </c>
      <c r="HU201" s="20">
        <f t="shared" ca="1" si="864"/>
        <v>3.0187764591677717</v>
      </c>
      <c r="HV201" s="20">
        <f t="shared" ca="1" si="865"/>
        <v>5.1194747336984966E-2</v>
      </c>
      <c r="HW201" s="20">
        <f t="shared" ca="1" si="866"/>
        <v>0.45458272765744934</v>
      </c>
      <c r="HX201" s="20">
        <f t="shared" ca="1" si="867"/>
        <v>1.3039016103443919</v>
      </c>
      <c r="HY201" s="20">
        <f t="shared" ca="1" si="868"/>
        <v>5.7656818261132914</v>
      </c>
      <c r="HZ201" s="20">
        <f t="shared" ca="1" si="869"/>
        <v>14.614439869311196</v>
      </c>
      <c r="IA201" s="20">
        <f t="shared" ca="1" si="870"/>
        <v>0</v>
      </c>
      <c r="IB201" s="20">
        <f t="shared" ca="1" si="871"/>
        <v>0</v>
      </c>
      <c r="IC201" s="5"/>
      <c r="ID201" s="5"/>
      <c r="IE201" s="5"/>
      <c r="IF201" s="5">
        <f t="shared" ca="1" si="905"/>
        <v>3643860</v>
      </c>
      <c r="IG201" s="5">
        <f t="shared" ca="1" si="905"/>
        <v>303.24700000000001</v>
      </c>
      <c r="IH201" s="5">
        <f t="shared" ca="1" si="905"/>
        <v>150411</v>
      </c>
      <c r="II201" s="5">
        <f t="shared" ca="1" si="905"/>
        <v>441128</v>
      </c>
      <c r="IJ201" s="5">
        <f t="shared" ca="1" si="905"/>
        <v>7480.99</v>
      </c>
      <c r="IK201" s="5">
        <f t="shared" ca="1" si="905"/>
        <v>66427.3</v>
      </c>
      <c r="IL201" s="5">
        <f t="shared" ca="1" si="905"/>
        <v>0</v>
      </c>
      <c r="IM201" s="5">
        <f t="shared" ca="1" si="905"/>
        <v>842528</v>
      </c>
      <c r="IN201" s="5">
        <f t="shared" ca="1" si="905"/>
        <v>2135580</v>
      </c>
      <c r="IO201" s="5">
        <f t="shared" ca="1" si="905"/>
        <v>0</v>
      </c>
      <c r="IP201" s="5">
        <f t="shared" ca="1" si="905"/>
        <v>0</v>
      </c>
      <c r="IQ201" s="5">
        <f t="shared" ca="1" si="905"/>
        <v>0</v>
      </c>
      <c r="IR201" s="5"/>
      <c r="IS201" s="5">
        <f t="shared" ca="1" si="906"/>
        <v>55434.2</v>
      </c>
      <c r="IT201" s="5">
        <f t="shared" ca="1" si="906"/>
        <v>48933.1</v>
      </c>
      <c r="IU201" s="5">
        <f t="shared" ca="1" si="906"/>
        <v>0</v>
      </c>
      <c r="IV201" s="5">
        <f t="shared" ca="1" si="906"/>
        <v>0</v>
      </c>
      <c r="IW201" s="5">
        <f t="shared" ca="1" si="906"/>
        <v>0</v>
      </c>
      <c r="IX201" s="5">
        <f t="shared" ca="1" si="906"/>
        <v>0</v>
      </c>
      <c r="IY201" s="5">
        <f t="shared" ca="1" si="906"/>
        <v>6501.11</v>
      </c>
      <c r="IZ201" s="5">
        <f t="shared" ca="1" si="906"/>
        <v>0</v>
      </c>
      <c r="JA201" s="5">
        <f t="shared" ca="1" si="906"/>
        <v>0</v>
      </c>
      <c r="JB201" s="5">
        <f t="shared" ca="1" si="906"/>
        <v>0</v>
      </c>
      <c r="JC201" s="5">
        <f t="shared" ca="1" si="906"/>
        <v>0</v>
      </c>
      <c r="JD201" s="5">
        <f t="shared" ca="1" si="906"/>
        <v>0</v>
      </c>
      <c r="JE201" s="5"/>
      <c r="JF201" s="5">
        <f t="shared" ca="1" si="907"/>
        <v>101.69499999999999</v>
      </c>
      <c r="JG201" s="5">
        <f t="shared" ca="1" si="907"/>
        <v>15.6602</v>
      </c>
      <c r="JH201" s="5">
        <f t="shared" ca="1" si="907"/>
        <v>14.9535</v>
      </c>
      <c r="JI201" s="5">
        <f t="shared" ca="1" si="907"/>
        <v>22.672499999999999</v>
      </c>
      <c r="JJ201" s="5">
        <f t="shared" ca="1" si="907"/>
        <v>0.93112600000000001</v>
      </c>
      <c r="JK201" s="5">
        <f t="shared" ca="1" si="907"/>
        <v>3.9948600000000001</v>
      </c>
      <c r="JL201" s="5">
        <f t="shared" ca="1" si="907"/>
        <v>1.88164</v>
      </c>
      <c r="JM201" s="5">
        <f t="shared" ca="1" si="907"/>
        <v>41.601100000000002</v>
      </c>
      <c r="JN201" s="5"/>
      <c r="JO201" s="20">
        <f t="shared" ca="1" si="834"/>
        <v>36.054285834625311</v>
      </c>
      <c r="JP201" s="20">
        <f t="shared" ca="1" si="835"/>
        <v>9.8163912135325884</v>
      </c>
      <c r="JQ201" s="20">
        <f t="shared" ca="1" si="836"/>
        <v>1.0293093750564091</v>
      </c>
      <c r="JR201" s="20">
        <f t="shared" ca="1" si="837"/>
        <v>3.0187764591677717</v>
      </c>
      <c r="JS201" s="20">
        <f t="shared" ca="1" si="838"/>
        <v>5.1194747336984966E-2</v>
      </c>
      <c r="JT201" s="20">
        <f t="shared" ca="1" si="839"/>
        <v>0.45458272765744934</v>
      </c>
      <c r="JU201" s="20">
        <f t="shared" ca="1" si="840"/>
        <v>1.3039016103443919</v>
      </c>
      <c r="JV201" s="20">
        <f t="shared" ca="1" si="841"/>
        <v>5.7656818261132914</v>
      </c>
      <c r="JW201" s="20">
        <f t="shared" ca="1" si="842"/>
        <v>14.614439869311196</v>
      </c>
      <c r="JX201" s="20">
        <f t="shared" ca="1" si="843"/>
        <v>0</v>
      </c>
      <c r="JY201" s="20">
        <f t="shared" ca="1" si="844"/>
        <v>0</v>
      </c>
    </row>
    <row r="202" spans="1:285" ht="15" customHeight="1" x14ac:dyDescent="0.25">
      <c r="A202" s="5">
        <f>IF('Old Results'!E182='New Results'!E182,'New Results'!E182,"0")</f>
        <v>498589</v>
      </c>
      <c r="B202" s="5">
        <f t="shared" si="750"/>
        <v>400</v>
      </c>
      <c r="C202" s="28">
        <f t="shared" si="748"/>
        <v>181</v>
      </c>
      <c r="D202" s="43">
        <f>'Old Results'!C182</f>
        <v>408516</v>
      </c>
      <c r="E202" s="43">
        <f>'New Results'!C182</f>
        <v>408516</v>
      </c>
      <c r="F202" s="5">
        <f t="shared" ca="1" si="751"/>
        <v>0</v>
      </c>
      <c r="G202" s="5">
        <f t="shared" ca="1" si="752"/>
        <v>0</v>
      </c>
      <c r="H202" s="5">
        <f t="shared" ca="1" si="753"/>
        <v>0</v>
      </c>
      <c r="I202" s="5">
        <f t="shared" ca="1" si="754"/>
        <v>0</v>
      </c>
      <c r="J202" s="5">
        <f t="shared" ca="1" si="755"/>
        <v>0</v>
      </c>
      <c r="K202" s="5">
        <f t="shared" ca="1" si="756"/>
        <v>0</v>
      </c>
      <c r="L202" s="5">
        <f t="shared" ca="1" si="757"/>
        <v>0</v>
      </c>
      <c r="M202" s="5">
        <f t="shared" ca="1" si="758"/>
        <v>0</v>
      </c>
      <c r="N202" s="5">
        <f t="shared" ca="1" si="759"/>
        <v>0</v>
      </c>
      <c r="O202" s="5">
        <f t="shared" ca="1" si="760"/>
        <v>0</v>
      </c>
      <c r="P202" s="5">
        <f t="shared" ca="1" si="761"/>
        <v>0</v>
      </c>
      <c r="Q202" s="5">
        <f t="shared" ca="1" si="761"/>
        <v>0</v>
      </c>
      <c r="R202" s="5">
        <f t="shared" ca="1" si="762"/>
        <v>0</v>
      </c>
      <c r="S202" s="5">
        <f t="shared" ca="1" si="763"/>
        <v>0</v>
      </c>
      <c r="T202" s="5">
        <f t="shared" ca="1" si="764"/>
        <v>0</v>
      </c>
      <c r="U202" s="5">
        <f t="shared" ca="1" si="765"/>
        <v>0</v>
      </c>
      <c r="V202" s="5">
        <f t="shared" ca="1" si="766"/>
        <v>0</v>
      </c>
      <c r="W202" s="5">
        <f t="shared" ca="1" si="767"/>
        <v>0</v>
      </c>
      <c r="X202" s="5">
        <f t="shared" ca="1" si="768"/>
        <v>0</v>
      </c>
      <c r="Y202" s="5">
        <f t="shared" ca="1" si="769"/>
        <v>0</v>
      </c>
      <c r="Z202" s="5">
        <f t="shared" ca="1" si="770"/>
        <v>0</v>
      </c>
      <c r="AA202" s="5">
        <f t="shared" ca="1" si="771"/>
        <v>0</v>
      </c>
      <c r="AB202" s="5">
        <f t="shared" ca="1" si="772"/>
        <v>0</v>
      </c>
      <c r="AC202" s="5">
        <f t="shared" ca="1" si="772"/>
        <v>0</v>
      </c>
      <c r="AD202" s="38">
        <f t="shared" ca="1" si="773"/>
        <v>0</v>
      </c>
      <c r="AE202" s="38">
        <f t="shared" ca="1" si="774"/>
        <v>0</v>
      </c>
      <c r="AF202" s="38">
        <f t="shared" ca="1" si="775"/>
        <v>0</v>
      </c>
      <c r="AG202" s="38">
        <f t="shared" ca="1" si="776"/>
        <v>0</v>
      </c>
      <c r="AH202" s="38">
        <f t="shared" ca="1" si="777"/>
        <v>0</v>
      </c>
      <c r="AI202" s="38">
        <f t="shared" ca="1" si="778"/>
        <v>0</v>
      </c>
      <c r="AJ202" s="38">
        <f t="shared" ca="1" si="779"/>
        <v>0</v>
      </c>
      <c r="AK202" s="38">
        <f t="shared" ca="1" si="780"/>
        <v>0</v>
      </c>
      <c r="AL202" s="34">
        <f t="shared" ca="1" si="781"/>
        <v>35.270115385618219</v>
      </c>
      <c r="AM202" s="34">
        <f t="shared" ca="1" si="782"/>
        <v>35.270115385618219</v>
      </c>
      <c r="AN202" s="25">
        <f t="shared" ca="1" si="783"/>
        <v>0</v>
      </c>
      <c r="AO202" s="35">
        <f t="shared" ca="1" si="784"/>
        <v>96.098100000000002</v>
      </c>
      <c r="AP202" s="35">
        <f t="shared" ca="1" si="785"/>
        <v>96.098100000000002</v>
      </c>
      <c r="AQ202" s="47">
        <f t="shared" ca="1" si="786"/>
        <v>0</v>
      </c>
      <c r="AR202" s="35">
        <f t="shared" ca="1" si="896"/>
        <v>5.6</v>
      </c>
      <c r="AS202" s="35">
        <f t="shared" ca="1" si="897"/>
        <v>5.6</v>
      </c>
      <c r="AT202" s="49">
        <f t="shared" ca="1" si="787"/>
        <v>0</v>
      </c>
      <c r="AU202" s="5"/>
      <c r="AV202" s="5">
        <f t="shared" ca="1" si="845"/>
        <v>0</v>
      </c>
      <c r="AW202" s="5">
        <f t="shared" ca="1" si="846"/>
        <v>0</v>
      </c>
      <c r="AX202" s="5">
        <f t="shared" ca="1" si="847"/>
        <v>0</v>
      </c>
      <c r="AY202" s="5">
        <f t="shared" ca="1" si="848"/>
        <v>0</v>
      </c>
      <c r="AZ202" s="5">
        <f t="shared" ca="1" si="849"/>
        <v>0</v>
      </c>
      <c r="BA202" s="5">
        <f t="shared" ca="1" si="850"/>
        <v>0</v>
      </c>
      <c r="BB202" s="5">
        <f t="shared" ca="1" si="851"/>
        <v>0</v>
      </c>
      <c r="BC202" s="5">
        <f t="shared" ca="1" si="852"/>
        <v>0</v>
      </c>
      <c r="BD202" s="5">
        <f t="shared" ca="1" si="853"/>
        <v>0</v>
      </c>
      <c r="BE202" s="5">
        <f t="shared" ca="1" si="854"/>
        <v>0</v>
      </c>
      <c r="BF202" s="5">
        <f t="shared" ca="1" si="855"/>
        <v>0</v>
      </c>
      <c r="BG202" s="5">
        <f t="shared" ca="1" si="856"/>
        <v>0</v>
      </c>
      <c r="BH202" s="5">
        <f t="shared" ca="1" si="788"/>
        <v>0</v>
      </c>
      <c r="BI202" s="5">
        <f t="shared" ca="1" si="789"/>
        <v>0</v>
      </c>
      <c r="BJ202" s="5">
        <f t="shared" ca="1" si="790"/>
        <v>0</v>
      </c>
      <c r="BK202" s="5">
        <f t="shared" ca="1" si="791"/>
        <v>0</v>
      </c>
      <c r="BL202" s="5">
        <f t="shared" ca="1" si="792"/>
        <v>0</v>
      </c>
      <c r="BM202" s="5">
        <f t="shared" ca="1" si="793"/>
        <v>0</v>
      </c>
      <c r="BN202" s="5">
        <f t="shared" ca="1" si="794"/>
        <v>0</v>
      </c>
      <c r="BO202" s="5">
        <f t="shared" ca="1" si="795"/>
        <v>0</v>
      </c>
      <c r="BP202" s="5">
        <f t="shared" ca="1" si="796"/>
        <v>0</v>
      </c>
      <c r="BQ202" s="5">
        <f t="shared" ca="1" si="797"/>
        <v>0</v>
      </c>
      <c r="BR202" s="5">
        <f t="shared" ca="1" si="798"/>
        <v>0</v>
      </c>
      <c r="BS202" s="5">
        <f t="shared" ca="1" si="798"/>
        <v>0</v>
      </c>
      <c r="BT202" s="38">
        <f t="shared" ca="1" si="799"/>
        <v>0</v>
      </c>
      <c r="BU202" s="38">
        <f t="shared" ca="1" si="800"/>
        <v>0</v>
      </c>
      <c r="BV202" s="38">
        <f t="shared" ca="1" si="801"/>
        <v>0</v>
      </c>
      <c r="BW202" s="38">
        <f t="shared" ca="1" si="802"/>
        <v>0</v>
      </c>
      <c r="BX202" s="38">
        <f t="shared" ca="1" si="803"/>
        <v>0</v>
      </c>
      <c r="BY202" s="38">
        <f t="shared" ca="1" si="804"/>
        <v>0</v>
      </c>
      <c r="BZ202" s="38">
        <f t="shared" ca="1" si="805"/>
        <v>0</v>
      </c>
      <c r="CA202" s="20">
        <f t="shared" ca="1" si="806"/>
        <v>0</v>
      </c>
      <c r="CB202" s="34">
        <f t="shared" ca="1" si="857"/>
        <v>36.054285834625311</v>
      </c>
      <c r="CC202" s="34">
        <f t="shared" ca="1" si="858"/>
        <v>36.054285834625311</v>
      </c>
      <c r="CD202" s="25">
        <f t="shared" ca="1" si="807"/>
        <v>0</v>
      </c>
      <c r="CE202" s="35">
        <f t="shared" ca="1" si="808"/>
        <v>101.69499999999999</v>
      </c>
      <c r="CF202" s="35">
        <f t="shared" ca="1" si="809"/>
        <v>101.69499999999999</v>
      </c>
      <c r="CG202" s="47">
        <f t="shared" ca="1" si="810"/>
        <v>0</v>
      </c>
      <c r="CJ202" s="5">
        <f t="shared" ca="1" si="874"/>
        <v>192</v>
      </c>
      <c r="CK202" s="5">
        <f t="shared" ca="1" si="875"/>
        <v>174</v>
      </c>
      <c r="CL202" s="66">
        <f t="shared" ca="1" si="811"/>
        <v>9.375E-2</v>
      </c>
      <c r="CO202" s="5">
        <f t="shared" ca="1" si="898"/>
        <v>3579130</v>
      </c>
      <c r="CP202" s="5">
        <f t="shared" ca="1" si="898"/>
        <v>307.30200000000002</v>
      </c>
      <c r="CQ202" s="5">
        <f t="shared" ca="1" si="898"/>
        <v>163961</v>
      </c>
      <c r="CR202" s="5">
        <f t="shared" ca="1" si="898"/>
        <v>286328</v>
      </c>
      <c r="CS202" s="5">
        <f t="shared" ca="1" si="898"/>
        <v>3681.66</v>
      </c>
      <c r="CT202" s="5">
        <f t="shared" ca="1" si="898"/>
        <v>146742</v>
      </c>
      <c r="CU202" s="5">
        <f t="shared" ca="1" si="898"/>
        <v>0</v>
      </c>
      <c r="CV202" s="5">
        <f t="shared" ca="1" si="898"/>
        <v>842528</v>
      </c>
      <c r="CW202" s="5">
        <f t="shared" ca="1" si="898"/>
        <v>2135580</v>
      </c>
      <c r="CX202" s="5">
        <f t="shared" ca="1" si="898"/>
        <v>0</v>
      </c>
      <c r="CY202" s="5">
        <f t="shared" ca="1" si="898"/>
        <v>0</v>
      </c>
      <c r="CZ202" s="5">
        <f t="shared" ca="1" si="898"/>
        <v>0</v>
      </c>
      <c r="DA202" s="5"/>
      <c r="DB202" s="5">
        <f t="shared" ca="1" si="899"/>
        <v>53733</v>
      </c>
      <c r="DC202" s="5">
        <f t="shared" ca="1" si="899"/>
        <v>47230.3</v>
      </c>
      <c r="DD202" s="5">
        <f t="shared" ca="1" si="899"/>
        <v>0</v>
      </c>
      <c r="DE202" s="5">
        <f t="shared" ca="1" si="899"/>
        <v>0</v>
      </c>
      <c r="DF202" s="5">
        <f t="shared" ca="1" si="899"/>
        <v>0</v>
      </c>
      <c r="DG202" s="5">
        <f t="shared" ca="1" si="899"/>
        <v>0</v>
      </c>
      <c r="DH202" s="5">
        <f t="shared" ca="1" si="899"/>
        <v>6502.76</v>
      </c>
      <c r="DI202" s="5">
        <f t="shared" ca="1" si="899"/>
        <v>0</v>
      </c>
      <c r="DJ202" s="5">
        <f t="shared" ca="1" si="899"/>
        <v>0</v>
      </c>
      <c r="DK202" s="5">
        <f t="shared" ca="1" si="899"/>
        <v>0</v>
      </c>
      <c r="DL202" s="5">
        <f t="shared" ca="1" si="899"/>
        <v>0</v>
      </c>
      <c r="DM202" s="5">
        <f t="shared" ca="1" si="899"/>
        <v>0</v>
      </c>
      <c r="DN202" s="5"/>
      <c r="DO202" s="5">
        <f t="shared" ca="1" si="908"/>
        <v>96.098100000000002</v>
      </c>
      <c r="DP202" s="5">
        <f t="shared" ca="1" si="908"/>
        <v>15.1515</v>
      </c>
      <c r="DQ202" s="5">
        <f t="shared" ca="1" si="908"/>
        <v>14.2698</v>
      </c>
      <c r="DR202" s="5">
        <f t="shared" ca="1" si="908"/>
        <v>14.2212</v>
      </c>
      <c r="DS202" s="5">
        <f t="shared" ca="1" si="908"/>
        <v>0.56591499999999995</v>
      </c>
      <c r="DT202" s="5">
        <f t="shared" ca="1" si="908"/>
        <v>8.4063800000000004</v>
      </c>
      <c r="DU202" s="5">
        <f t="shared" ca="1" si="908"/>
        <v>1.8821099999999999</v>
      </c>
      <c r="DV202" s="5">
        <f t="shared" ca="1" si="908"/>
        <v>41.601100000000002</v>
      </c>
      <c r="DW202" s="5"/>
      <c r="DX202" s="20">
        <f t="shared" ca="1" si="812"/>
        <v>35.270115385618219</v>
      </c>
      <c r="DY202" s="20">
        <f t="shared" ca="1" si="813"/>
        <v>9.4748951830545796</v>
      </c>
      <c r="DZ202" s="20">
        <f t="shared" ca="1" si="814"/>
        <v>1.1220362502983421</v>
      </c>
      <c r="EA202" s="20">
        <f t="shared" ca="1" si="815"/>
        <v>1.959431788507167</v>
      </c>
      <c r="EB202" s="20">
        <f t="shared" ca="1" si="816"/>
        <v>2.519474741721137E-2</v>
      </c>
      <c r="EC202" s="20">
        <f t="shared" ca="1" si="817"/>
        <v>1.0042012639669147</v>
      </c>
      <c r="ED202" s="20">
        <f t="shared" ca="1" si="818"/>
        <v>1.3042325442398448</v>
      </c>
      <c r="EE202" s="20">
        <f t="shared" ca="1" si="819"/>
        <v>5.7656818261132914</v>
      </c>
      <c r="EF202" s="20">
        <f t="shared" ca="1" si="820"/>
        <v>14.614439869311196</v>
      </c>
      <c r="EG202" s="20">
        <f t="shared" ca="1" si="821"/>
        <v>0</v>
      </c>
      <c r="EH202" s="20">
        <f t="shared" ca="1" si="822"/>
        <v>0</v>
      </c>
      <c r="EI202" s="5"/>
      <c r="EJ202" s="5"/>
      <c r="EK202" s="5"/>
      <c r="EL202" s="5">
        <f t="shared" ca="1" si="900"/>
        <v>3579130</v>
      </c>
      <c r="EM202" s="5">
        <f t="shared" ca="1" si="900"/>
        <v>307.30200000000002</v>
      </c>
      <c r="EN202" s="5">
        <f t="shared" ca="1" si="900"/>
        <v>163961</v>
      </c>
      <c r="EO202" s="5">
        <f t="shared" ca="1" si="900"/>
        <v>286328</v>
      </c>
      <c r="EP202" s="5">
        <f t="shared" ca="1" si="900"/>
        <v>3681.66</v>
      </c>
      <c r="EQ202" s="5">
        <f t="shared" ca="1" si="900"/>
        <v>146742</v>
      </c>
      <c r="ER202" s="5">
        <f t="shared" ca="1" si="900"/>
        <v>0</v>
      </c>
      <c r="ES202" s="5">
        <f t="shared" ca="1" si="900"/>
        <v>842528</v>
      </c>
      <c r="ET202" s="5">
        <f t="shared" ca="1" si="900"/>
        <v>2135580</v>
      </c>
      <c r="EU202" s="5">
        <f t="shared" ca="1" si="900"/>
        <v>0</v>
      </c>
      <c r="EV202" s="5">
        <f t="shared" ca="1" si="900"/>
        <v>0</v>
      </c>
      <c r="EW202" s="5">
        <f t="shared" ca="1" si="900"/>
        <v>0</v>
      </c>
      <c r="EX202" s="5"/>
      <c r="EY202" s="5">
        <f t="shared" ca="1" si="901"/>
        <v>53733</v>
      </c>
      <c r="EZ202" s="5">
        <f t="shared" ca="1" si="901"/>
        <v>47230.3</v>
      </c>
      <c r="FA202" s="5">
        <f t="shared" ca="1" si="901"/>
        <v>0</v>
      </c>
      <c r="FB202" s="5">
        <f t="shared" ca="1" si="901"/>
        <v>0</v>
      </c>
      <c r="FC202" s="5">
        <f t="shared" ca="1" si="901"/>
        <v>0</v>
      </c>
      <c r="FD202" s="5">
        <f t="shared" ca="1" si="901"/>
        <v>0</v>
      </c>
      <c r="FE202" s="5">
        <f t="shared" ca="1" si="901"/>
        <v>6502.76</v>
      </c>
      <c r="FF202" s="5">
        <f t="shared" ca="1" si="901"/>
        <v>0</v>
      </c>
      <c r="FG202" s="5">
        <f t="shared" ca="1" si="901"/>
        <v>0</v>
      </c>
      <c r="FH202" s="5">
        <f t="shared" ca="1" si="901"/>
        <v>0</v>
      </c>
      <c r="FI202" s="5">
        <f t="shared" ca="1" si="901"/>
        <v>0</v>
      </c>
      <c r="FJ202" s="5">
        <f t="shared" ca="1" si="901"/>
        <v>0</v>
      </c>
      <c r="FK202" s="5"/>
      <c r="FL202" s="5">
        <f t="shared" ca="1" si="902"/>
        <v>96.098100000000002</v>
      </c>
      <c r="FM202" s="5">
        <f t="shared" ca="1" si="902"/>
        <v>15.1515</v>
      </c>
      <c r="FN202" s="5">
        <f t="shared" ca="1" si="902"/>
        <v>14.2698</v>
      </c>
      <c r="FO202" s="5">
        <f t="shared" ca="1" si="902"/>
        <v>14.2212</v>
      </c>
      <c r="FP202" s="5">
        <f t="shared" ca="1" si="902"/>
        <v>0.56591499999999995</v>
      </c>
      <c r="FQ202" s="5">
        <f t="shared" ca="1" si="902"/>
        <v>8.4063800000000004</v>
      </c>
      <c r="FR202" s="5">
        <f t="shared" ca="1" si="902"/>
        <v>1.8821099999999999</v>
      </c>
      <c r="FS202" s="5">
        <f t="shared" ca="1" si="902"/>
        <v>41.601100000000002</v>
      </c>
      <c r="FT202" s="5"/>
      <c r="FU202" s="20">
        <f t="shared" ca="1" si="823"/>
        <v>35.270115385618219</v>
      </c>
      <c r="FV202" s="20">
        <f t="shared" ca="1" si="824"/>
        <v>9.4748951830545796</v>
      </c>
      <c r="FW202" s="20">
        <f t="shared" ca="1" si="825"/>
        <v>1.1220362502983421</v>
      </c>
      <c r="FX202" s="20">
        <f t="shared" ca="1" si="826"/>
        <v>1.959431788507167</v>
      </c>
      <c r="FY202" s="20">
        <f t="shared" ca="1" si="827"/>
        <v>2.519474741721137E-2</v>
      </c>
      <c r="FZ202" s="20">
        <f t="shared" ca="1" si="828"/>
        <v>1.0042012639669147</v>
      </c>
      <c r="GA202" s="20">
        <f t="shared" ca="1" si="829"/>
        <v>1.3042325442398448</v>
      </c>
      <c r="GB202" s="20">
        <f t="shared" ca="1" si="830"/>
        <v>5.7656818261132914</v>
      </c>
      <c r="GC202" s="20">
        <f t="shared" ca="1" si="831"/>
        <v>14.614439869311196</v>
      </c>
      <c r="GD202" s="20">
        <f t="shared" ca="1" si="832"/>
        <v>0</v>
      </c>
      <c r="GE202" s="20">
        <f t="shared" ca="1" si="833"/>
        <v>0</v>
      </c>
      <c r="GF202" s="5"/>
      <c r="GG202" s="5"/>
      <c r="GH202" s="5"/>
      <c r="GI202" s="5">
        <f t="shared" ca="1" si="903"/>
        <v>3643860</v>
      </c>
      <c r="GJ202" s="5">
        <f t="shared" ca="1" si="903"/>
        <v>303.24700000000001</v>
      </c>
      <c r="GK202" s="5">
        <f t="shared" ca="1" si="903"/>
        <v>150411</v>
      </c>
      <c r="GL202" s="5">
        <f t="shared" ca="1" si="903"/>
        <v>441128</v>
      </c>
      <c r="GM202" s="5">
        <f t="shared" ca="1" si="903"/>
        <v>7480.99</v>
      </c>
      <c r="GN202" s="5">
        <f t="shared" ca="1" si="903"/>
        <v>66427.3</v>
      </c>
      <c r="GO202" s="5">
        <f t="shared" ca="1" si="903"/>
        <v>0</v>
      </c>
      <c r="GP202" s="5">
        <f t="shared" ca="1" si="903"/>
        <v>842528</v>
      </c>
      <c r="GQ202" s="5">
        <f t="shared" ca="1" si="903"/>
        <v>2135580</v>
      </c>
      <c r="GR202" s="5">
        <f t="shared" ca="1" si="903"/>
        <v>0</v>
      </c>
      <c r="GS202" s="5">
        <f t="shared" ca="1" si="903"/>
        <v>0</v>
      </c>
      <c r="GT202" s="5">
        <f t="shared" ca="1" si="903"/>
        <v>0</v>
      </c>
      <c r="GU202" s="5"/>
      <c r="GV202" s="5">
        <f t="shared" ca="1" si="904"/>
        <v>55434.2</v>
      </c>
      <c r="GW202" s="5">
        <f t="shared" ca="1" si="904"/>
        <v>48933.1</v>
      </c>
      <c r="GX202" s="5">
        <f t="shared" ca="1" si="904"/>
        <v>0</v>
      </c>
      <c r="GY202" s="5">
        <f t="shared" ca="1" si="904"/>
        <v>0</v>
      </c>
      <c r="GZ202" s="5">
        <f t="shared" ca="1" si="904"/>
        <v>0</v>
      </c>
      <c r="HA202" s="5">
        <f t="shared" ca="1" si="904"/>
        <v>0</v>
      </c>
      <c r="HB202" s="5">
        <f t="shared" ca="1" si="904"/>
        <v>6501.11</v>
      </c>
      <c r="HC202" s="5">
        <f t="shared" ca="1" si="904"/>
        <v>0</v>
      </c>
      <c r="HD202" s="5">
        <f t="shared" ca="1" si="904"/>
        <v>0</v>
      </c>
      <c r="HE202" s="5">
        <f t="shared" ca="1" si="904"/>
        <v>0</v>
      </c>
      <c r="HF202" s="5">
        <f t="shared" ca="1" si="904"/>
        <v>0</v>
      </c>
      <c r="HG202" s="5">
        <f t="shared" ca="1" si="904"/>
        <v>0</v>
      </c>
      <c r="HH202" s="5"/>
      <c r="HI202" s="5">
        <f t="shared" ca="1" si="909"/>
        <v>101.69499999999999</v>
      </c>
      <c r="HJ202" s="5">
        <f t="shared" ca="1" si="909"/>
        <v>15.6602</v>
      </c>
      <c r="HK202" s="5">
        <f t="shared" ca="1" si="909"/>
        <v>14.9535</v>
      </c>
      <c r="HL202" s="5">
        <f t="shared" ca="1" si="909"/>
        <v>22.672499999999999</v>
      </c>
      <c r="HM202" s="5">
        <f t="shared" ca="1" si="909"/>
        <v>0.93112600000000001</v>
      </c>
      <c r="HN202" s="5">
        <f t="shared" ca="1" si="909"/>
        <v>3.9948600000000001</v>
      </c>
      <c r="HO202" s="5">
        <f t="shared" ca="1" si="909"/>
        <v>1.88164</v>
      </c>
      <c r="HP202" s="5">
        <f t="shared" ca="1" si="909"/>
        <v>41.601100000000002</v>
      </c>
      <c r="HQ202" s="5"/>
      <c r="HR202" s="20">
        <f t="shared" ca="1" si="861"/>
        <v>36.054285834625311</v>
      </c>
      <c r="HS202" s="20">
        <f t="shared" ca="1" si="862"/>
        <v>9.8163912135325884</v>
      </c>
      <c r="HT202" s="20">
        <f t="shared" ca="1" si="863"/>
        <v>1.0293093750564091</v>
      </c>
      <c r="HU202" s="20">
        <f t="shared" ca="1" si="864"/>
        <v>3.0187764591677717</v>
      </c>
      <c r="HV202" s="20">
        <f t="shared" ca="1" si="865"/>
        <v>5.1194747336984966E-2</v>
      </c>
      <c r="HW202" s="20">
        <f t="shared" ca="1" si="866"/>
        <v>0.45458272765744934</v>
      </c>
      <c r="HX202" s="20">
        <f t="shared" ca="1" si="867"/>
        <v>1.3039016103443919</v>
      </c>
      <c r="HY202" s="20">
        <f t="shared" ca="1" si="868"/>
        <v>5.7656818261132914</v>
      </c>
      <c r="HZ202" s="20">
        <f t="shared" ca="1" si="869"/>
        <v>14.614439869311196</v>
      </c>
      <c r="IA202" s="20">
        <f t="shared" ca="1" si="870"/>
        <v>0</v>
      </c>
      <c r="IB202" s="20">
        <f t="shared" ca="1" si="871"/>
        <v>0</v>
      </c>
      <c r="IC202" s="5"/>
      <c r="ID202" s="5"/>
      <c r="IE202" s="5"/>
      <c r="IF202" s="5">
        <f t="shared" ca="1" si="905"/>
        <v>3643860</v>
      </c>
      <c r="IG202" s="5">
        <f t="shared" ca="1" si="905"/>
        <v>303.24700000000001</v>
      </c>
      <c r="IH202" s="5">
        <f t="shared" ca="1" si="905"/>
        <v>150411</v>
      </c>
      <c r="II202" s="5">
        <f t="shared" ca="1" si="905"/>
        <v>441128</v>
      </c>
      <c r="IJ202" s="5">
        <f t="shared" ca="1" si="905"/>
        <v>7480.99</v>
      </c>
      <c r="IK202" s="5">
        <f t="shared" ca="1" si="905"/>
        <v>66427.3</v>
      </c>
      <c r="IL202" s="5">
        <f t="shared" ca="1" si="905"/>
        <v>0</v>
      </c>
      <c r="IM202" s="5">
        <f t="shared" ca="1" si="905"/>
        <v>842528</v>
      </c>
      <c r="IN202" s="5">
        <f t="shared" ca="1" si="905"/>
        <v>2135580</v>
      </c>
      <c r="IO202" s="5">
        <f t="shared" ca="1" si="905"/>
        <v>0</v>
      </c>
      <c r="IP202" s="5">
        <f t="shared" ca="1" si="905"/>
        <v>0</v>
      </c>
      <c r="IQ202" s="5">
        <f t="shared" ca="1" si="905"/>
        <v>0</v>
      </c>
      <c r="IR202" s="5"/>
      <c r="IS202" s="5">
        <f t="shared" ca="1" si="906"/>
        <v>55434.2</v>
      </c>
      <c r="IT202" s="5">
        <f t="shared" ca="1" si="906"/>
        <v>48933.1</v>
      </c>
      <c r="IU202" s="5">
        <f t="shared" ca="1" si="906"/>
        <v>0</v>
      </c>
      <c r="IV202" s="5">
        <f t="shared" ca="1" si="906"/>
        <v>0</v>
      </c>
      <c r="IW202" s="5">
        <f t="shared" ca="1" si="906"/>
        <v>0</v>
      </c>
      <c r="IX202" s="5">
        <f t="shared" ca="1" si="906"/>
        <v>0</v>
      </c>
      <c r="IY202" s="5">
        <f t="shared" ca="1" si="906"/>
        <v>6501.11</v>
      </c>
      <c r="IZ202" s="5">
        <f t="shared" ca="1" si="906"/>
        <v>0</v>
      </c>
      <c r="JA202" s="5">
        <f t="shared" ca="1" si="906"/>
        <v>0</v>
      </c>
      <c r="JB202" s="5">
        <f t="shared" ca="1" si="906"/>
        <v>0</v>
      </c>
      <c r="JC202" s="5">
        <f t="shared" ca="1" si="906"/>
        <v>0</v>
      </c>
      <c r="JD202" s="5">
        <f t="shared" ca="1" si="906"/>
        <v>0</v>
      </c>
      <c r="JE202" s="5"/>
      <c r="JF202" s="5">
        <f t="shared" ca="1" si="907"/>
        <v>101.69499999999999</v>
      </c>
      <c r="JG202" s="5">
        <f t="shared" ca="1" si="907"/>
        <v>15.6602</v>
      </c>
      <c r="JH202" s="5">
        <f t="shared" ca="1" si="907"/>
        <v>14.9535</v>
      </c>
      <c r="JI202" s="5">
        <f t="shared" ca="1" si="907"/>
        <v>22.672499999999999</v>
      </c>
      <c r="JJ202" s="5">
        <f t="shared" ca="1" si="907"/>
        <v>0.93112600000000001</v>
      </c>
      <c r="JK202" s="5">
        <f t="shared" ca="1" si="907"/>
        <v>3.9948600000000001</v>
      </c>
      <c r="JL202" s="5">
        <f t="shared" ca="1" si="907"/>
        <v>1.88164</v>
      </c>
      <c r="JM202" s="5">
        <f t="shared" ca="1" si="907"/>
        <v>41.601100000000002</v>
      </c>
      <c r="JN202" s="5"/>
      <c r="JO202" s="20">
        <f t="shared" ca="1" si="834"/>
        <v>36.054285834625311</v>
      </c>
      <c r="JP202" s="20">
        <f t="shared" ca="1" si="835"/>
        <v>9.8163912135325884</v>
      </c>
      <c r="JQ202" s="20">
        <f t="shared" ca="1" si="836"/>
        <v>1.0293093750564091</v>
      </c>
      <c r="JR202" s="20">
        <f t="shared" ca="1" si="837"/>
        <v>3.0187764591677717</v>
      </c>
      <c r="JS202" s="20">
        <f t="shared" ca="1" si="838"/>
        <v>5.1194747336984966E-2</v>
      </c>
      <c r="JT202" s="20">
        <f t="shared" ca="1" si="839"/>
        <v>0.45458272765744934</v>
      </c>
      <c r="JU202" s="20">
        <f t="shared" ca="1" si="840"/>
        <v>1.3039016103443919</v>
      </c>
      <c r="JV202" s="20">
        <f t="shared" ca="1" si="841"/>
        <v>5.7656818261132914</v>
      </c>
      <c r="JW202" s="20">
        <f t="shared" ca="1" si="842"/>
        <v>14.614439869311196</v>
      </c>
      <c r="JX202" s="20">
        <f t="shared" ca="1" si="843"/>
        <v>0</v>
      </c>
      <c r="JY202" s="20">
        <f t="shared" ca="1" si="844"/>
        <v>0</v>
      </c>
    </row>
    <row r="203" spans="1:285" ht="15" customHeight="1" x14ac:dyDescent="0.25">
      <c r="A203" s="5">
        <f>IF('Old Results'!E183='New Results'!E183,'New Results'!E183,"0")</f>
        <v>498589</v>
      </c>
      <c r="B203" s="5">
        <f t="shared" si="750"/>
        <v>400</v>
      </c>
      <c r="C203" s="28">
        <f t="shared" si="748"/>
        <v>182</v>
      </c>
      <c r="D203" s="43">
        <f>'Old Results'!C183</f>
        <v>408806</v>
      </c>
      <c r="E203" s="43">
        <f>'New Results'!C183</f>
        <v>408806</v>
      </c>
      <c r="F203" s="5">
        <f t="shared" ca="1" si="751"/>
        <v>0</v>
      </c>
      <c r="G203" s="5">
        <f t="shared" ca="1" si="752"/>
        <v>0</v>
      </c>
      <c r="H203" s="5">
        <f t="shared" ca="1" si="753"/>
        <v>0</v>
      </c>
      <c r="I203" s="5">
        <f t="shared" ca="1" si="754"/>
        <v>0</v>
      </c>
      <c r="J203" s="5">
        <f t="shared" ca="1" si="755"/>
        <v>0</v>
      </c>
      <c r="K203" s="5">
        <f t="shared" ca="1" si="756"/>
        <v>0</v>
      </c>
      <c r="L203" s="5">
        <f t="shared" ca="1" si="757"/>
        <v>0</v>
      </c>
      <c r="M203" s="5">
        <f t="shared" ca="1" si="758"/>
        <v>0</v>
      </c>
      <c r="N203" s="5">
        <f t="shared" ca="1" si="759"/>
        <v>0</v>
      </c>
      <c r="O203" s="5">
        <f t="shared" ca="1" si="760"/>
        <v>0</v>
      </c>
      <c r="P203" s="5">
        <f t="shared" ca="1" si="761"/>
        <v>0</v>
      </c>
      <c r="Q203" s="5">
        <f t="shared" ca="1" si="761"/>
        <v>0</v>
      </c>
      <c r="R203" s="5">
        <f t="shared" ca="1" si="762"/>
        <v>0</v>
      </c>
      <c r="S203" s="5">
        <f t="shared" ca="1" si="763"/>
        <v>0</v>
      </c>
      <c r="T203" s="5">
        <f t="shared" ca="1" si="764"/>
        <v>0</v>
      </c>
      <c r="U203" s="5">
        <f t="shared" ca="1" si="765"/>
        <v>0</v>
      </c>
      <c r="V203" s="5">
        <f t="shared" ca="1" si="766"/>
        <v>0</v>
      </c>
      <c r="W203" s="5">
        <f t="shared" ca="1" si="767"/>
        <v>0</v>
      </c>
      <c r="X203" s="5">
        <f t="shared" ca="1" si="768"/>
        <v>0</v>
      </c>
      <c r="Y203" s="5">
        <f t="shared" ca="1" si="769"/>
        <v>0</v>
      </c>
      <c r="Z203" s="5">
        <f t="shared" ca="1" si="770"/>
        <v>0</v>
      </c>
      <c r="AA203" s="5">
        <f t="shared" ca="1" si="771"/>
        <v>0</v>
      </c>
      <c r="AB203" s="5">
        <f t="shared" ca="1" si="772"/>
        <v>0</v>
      </c>
      <c r="AC203" s="5">
        <f t="shared" ca="1" si="772"/>
        <v>0</v>
      </c>
      <c r="AD203" s="38">
        <f t="shared" ca="1" si="773"/>
        <v>0</v>
      </c>
      <c r="AE203" s="38">
        <f t="shared" ca="1" si="774"/>
        <v>0</v>
      </c>
      <c r="AF203" s="38">
        <f t="shared" ca="1" si="775"/>
        <v>0</v>
      </c>
      <c r="AG203" s="38">
        <f t="shared" ca="1" si="776"/>
        <v>0</v>
      </c>
      <c r="AH203" s="38">
        <f t="shared" ca="1" si="777"/>
        <v>0</v>
      </c>
      <c r="AI203" s="38">
        <f t="shared" ca="1" si="778"/>
        <v>0</v>
      </c>
      <c r="AJ203" s="38">
        <f t="shared" ca="1" si="779"/>
        <v>0</v>
      </c>
      <c r="AK203" s="38">
        <f t="shared" ca="1" si="780"/>
        <v>0</v>
      </c>
      <c r="AL203" s="34">
        <f t="shared" ca="1" si="781"/>
        <v>29.968533842503547</v>
      </c>
      <c r="AM203" s="34">
        <f t="shared" ca="1" si="782"/>
        <v>29.968533842503547</v>
      </c>
      <c r="AN203" s="25">
        <f t="shared" ca="1" si="783"/>
        <v>0</v>
      </c>
      <c r="AO203" s="35">
        <f t="shared" ca="1" si="784"/>
        <v>93.894499999999994</v>
      </c>
      <c r="AP203" s="35">
        <f t="shared" ca="1" si="785"/>
        <v>93.894499999999994</v>
      </c>
      <c r="AQ203" s="47">
        <f t="shared" ca="1" si="786"/>
        <v>0</v>
      </c>
      <c r="AR203" s="35">
        <f t="shared" ca="1" si="896"/>
        <v>7.6</v>
      </c>
      <c r="AS203" s="35">
        <f t="shared" ca="1" si="897"/>
        <v>7.6</v>
      </c>
      <c r="AT203" s="49">
        <f t="shared" ca="1" si="787"/>
        <v>0</v>
      </c>
      <c r="AU203" s="5"/>
      <c r="AV203" s="5">
        <f t="shared" ca="1" si="845"/>
        <v>0</v>
      </c>
      <c r="AW203" s="5">
        <f t="shared" ca="1" si="846"/>
        <v>0</v>
      </c>
      <c r="AX203" s="5">
        <f t="shared" ca="1" si="847"/>
        <v>0</v>
      </c>
      <c r="AY203" s="5">
        <f t="shared" ca="1" si="848"/>
        <v>0</v>
      </c>
      <c r="AZ203" s="5">
        <f t="shared" ca="1" si="849"/>
        <v>0</v>
      </c>
      <c r="BA203" s="5">
        <f t="shared" ca="1" si="850"/>
        <v>0</v>
      </c>
      <c r="BB203" s="5">
        <f t="shared" ca="1" si="851"/>
        <v>0</v>
      </c>
      <c r="BC203" s="5">
        <f t="shared" ca="1" si="852"/>
        <v>0</v>
      </c>
      <c r="BD203" s="5">
        <f t="shared" ca="1" si="853"/>
        <v>0</v>
      </c>
      <c r="BE203" s="5">
        <f t="shared" ca="1" si="854"/>
        <v>0</v>
      </c>
      <c r="BF203" s="5">
        <f t="shared" ca="1" si="855"/>
        <v>0</v>
      </c>
      <c r="BG203" s="5">
        <f t="shared" ca="1" si="856"/>
        <v>0</v>
      </c>
      <c r="BH203" s="5">
        <f t="shared" ca="1" si="788"/>
        <v>0</v>
      </c>
      <c r="BI203" s="5">
        <f t="shared" ca="1" si="789"/>
        <v>0</v>
      </c>
      <c r="BJ203" s="5">
        <f t="shared" ca="1" si="790"/>
        <v>0</v>
      </c>
      <c r="BK203" s="5">
        <f t="shared" ca="1" si="791"/>
        <v>0</v>
      </c>
      <c r="BL203" s="5">
        <f t="shared" ca="1" si="792"/>
        <v>0</v>
      </c>
      <c r="BM203" s="5">
        <f t="shared" ca="1" si="793"/>
        <v>0</v>
      </c>
      <c r="BN203" s="5">
        <f t="shared" ca="1" si="794"/>
        <v>0</v>
      </c>
      <c r="BO203" s="5">
        <f t="shared" ca="1" si="795"/>
        <v>0</v>
      </c>
      <c r="BP203" s="5">
        <f t="shared" ca="1" si="796"/>
        <v>0</v>
      </c>
      <c r="BQ203" s="5">
        <f t="shared" ca="1" si="797"/>
        <v>0</v>
      </c>
      <c r="BR203" s="5">
        <f t="shared" ca="1" si="798"/>
        <v>0</v>
      </c>
      <c r="BS203" s="5">
        <f t="shared" ca="1" si="798"/>
        <v>0</v>
      </c>
      <c r="BT203" s="38">
        <f t="shared" ca="1" si="799"/>
        <v>0</v>
      </c>
      <c r="BU203" s="38">
        <f t="shared" ca="1" si="800"/>
        <v>0</v>
      </c>
      <c r="BV203" s="38">
        <f t="shared" ca="1" si="801"/>
        <v>0</v>
      </c>
      <c r="BW203" s="38">
        <f t="shared" ca="1" si="802"/>
        <v>0</v>
      </c>
      <c r="BX203" s="38">
        <f t="shared" ca="1" si="803"/>
        <v>0</v>
      </c>
      <c r="BY203" s="38">
        <f t="shared" ca="1" si="804"/>
        <v>0</v>
      </c>
      <c r="BZ203" s="38">
        <f t="shared" ca="1" si="805"/>
        <v>0</v>
      </c>
      <c r="CA203" s="20">
        <f t="shared" ca="1" si="806"/>
        <v>0</v>
      </c>
      <c r="CB203" s="34">
        <f t="shared" ca="1" si="857"/>
        <v>30.37611218859622</v>
      </c>
      <c r="CC203" s="34">
        <f t="shared" ca="1" si="858"/>
        <v>30.37611218859622</v>
      </c>
      <c r="CD203" s="25">
        <f t="shared" ca="1" si="807"/>
        <v>0</v>
      </c>
      <c r="CE203" s="35">
        <f t="shared" ca="1" si="808"/>
        <v>101.509</v>
      </c>
      <c r="CF203" s="35">
        <f t="shared" ca="1" si="809"/>
        <v>101.509</v>
      </c>
      <c r="CG203" s="47">
        <f t="shared" ca="1" si="810"/>
        <v>0</v>
      </c>
      <c r="CJ203" s="5">
        <f t="shared" ca="1" si="874"/>
        <v>188</v>
      </c>
      <c r="CK203" s="5">
        <f t="shared" ca="1" si="875"/>
        <v>180</v>
      </c>
      <c r="CL203" s="66">
        <f t="shared" ca="1" si="811"/>
        <v>4.2553191489361653E-2</v>
      </c>
      <c r="CO203" s="5">
        <f t="shared" ca="1" si="898"/>
        <v>3745610</v>
      </c>
      <c r="CP203" s="5">
        <f t="shared" ca="1" si="898"/>
        <v>104.43300000000001</v>
      </c>
      <c r="CQ203" s="5">
        <f t="shared" ca="1" si="898"/>
        <v>287857</v>
      </c>
      <c r="CR203" s="5">
        <f t="shared" ca="1" si="898"/>
        <v>253992</v>
      </c>
      <c r="CS203" s="5">
        <f t="shared" ca="1" si="898"/>
        <v>2249.64</v>
      </c>
      <c r="CT203" s="5">
        <f t="shared" ca="1" si="898"/>
        <v>223300</v>
      </c>
      <c r="CU203" s="5">
        <f t="shared" ca="1" si="898"/>
        <v>0</v>
      </c>
      <c r="CV203" s="5">
        <f t="shared" ca="1" si="898"/>
        <v>842528</v>
      </c>
      <c r="CW203" s="5">
        <f t="shared" ca="1" si="898"/>
        <v>2135580</v>
      </c>
      <c r="CX203" s="5">
        <f t="shared" ca="1" si="898"/>
        <v>0</v>
      </c>
      <c r="CY203" s="5">
        <f t="shared" ca="1" si="898"/>
        <v>0</v>
      </c>
      <c r="CZ203" s="5">
        <f t="shared" ca="1" si="898"/>
        <v>0</v>
      </c>
      <c r="DA203" s="5"/>
      <c r="DB203" s="5">
        <f t="shared" ca="1" si="899"/>
        <v>21619.599999999999</v>
      </c>
      <c r="DC203" s="5">
        <f t="shared" ca="1" si="899"/>
        <v>16050.7</v>
      </c>
      <c r="DD203" s="5">
        <f t="shared" ca="1" si="899"/>
        <v>0</v>
      </c>
      <c r="DE203" s="5">
        <f t="shared" ca="1" si="899"/>
        <v>0</v>
      </c>
      <c r="DF203" s="5">
        <f t="shared" ca="1" si="899"/>
        <v>0</v>
      </c>
      <c r="DG203" s="5">
        <f t="shared" ca="1" si="899"/>
        <v>0</v>
      </c>
      <c r="DH203" s="5">
        <f t="shared" ca="1" si="899"/>
        <v>5568.97</v>
      </c>
      <c r="DI203" s="5">
        <f t="shared" ca="1" si="899"/>
        <v>0</v>
      </c>
      <c r="DJ203" s="5">
        <f t="shared" ca="1" si="899"/>
        <v>0</v>
      </c>
      <c r="DK203" s="5">
        <f t="shared" ca="1" si="899"/>
        <v>0</v>
      </c>
      <c r="DL203" s="5">
        <f t="shared" ca="1" si="899"/>
        <v>0</v>
      </c>
      <c r="DM203" s="5">
        <f t="shared" ca="1" si="899"/>
        <v>0</v>
      </c>
      <c r="DN203" s="5"/>
      <c r="DO203" s="5">
        <f t="shared" ca="1" si="908"/>
        <v>93.894499999999994</v>
      </c>
      <c r="DP203" s="5">
        <f t="shared" ca="1" si="908"/>
        <v>5.0379699999999996</v>
      </c>
      <c r="DQ203" s="5">
        <f t="shared" ca="1" si="908"/>
        <v>21.5016</v>
      </c>
      <c r="DR203" s="5">
        <f t="shared" ca="1" si="908"/>
        <v>12.61</v>
      </c>
      <c r="DS203" s="5">
        <f t="shared" ca="1" si="908"/>
        <v>0.27669199999999999</v>
      </c>
      <c r="DT203" s="5">
        <f t="shared" ca="1" si="908"/>
        <v>10.799799999999999</v>
      </c>
      <c r="DU203" s="5">
        <f t="shared" ca="1" si="908"/>
        <v>1.6072200000000001</v>
      </c>
      <c r="DV203" s="5">
        <f t="shared" ca="1" si="908"/>
        <v>42.061300000000003</v>
      </c>
      <c r="DW203" s="5"/>
      <c r="DX203" s="20">
        <f t="shared" ca="1" si="812"/>
        <v>29.968533842503547</v>
      </c>
      <c r="DY203" s="20">
        <f t="shared" ca="1" si="813"/>
        <v>3.2199393195517749</v>
      </c>
      <c r="DZ203" s="20">
        <f t="shared" ca="1" si="814"/>
        <v>1.9698952122890798</v>
      </c>
      <c r="EA203" s="20">
        <f t="shared" ca="1" si="815"/>
        <v>1.7381464573025078</v>
      </c>
      <c r="EB203" s="20">
        <f t="shared" ca="1" si="816"/>
        <v>1.5394988016181664E-2</v>
      </c>
      <c r="EC203" s="20">
        <f t="shared" ca="1" si="817"/>
        <v>1.5281115307397475</v>
      </c>
      <c r="ED203" s="20">
        <f t="shared" ca="1" si="818"/>
        <v>1.1169460216731617</v>
      </c>
      <c r="EE203" s="20">
        <f t="shared" ca="1" si="819"/>
        <v>5.7656818261132914</v>
      </c>
      <c r="EF203" s="20">
        <f t="shared" ca="1" si="820"/>
        <v>14.614439869311196</v>
      </c>
      <c r="EG203" s="20">
        <f t="shared" ca="1" si="821"/>
        <v>0</v>
      </c>
      <c r="EH203" s="20">
        <f t="shared" ca="1" si="822"/>
        <v>0</v>
      </c>
      <c r="EI203" s="5"/>
      <c r="EJ203" s="5"/>
      <c r="EK203" s="5"/>
      <c r="EL203" s="5">
        <f t="shared" ca="1" si="900"/>
        <v>3745610</v>
      </c>
      <c r="EM203" s="5">
        <f t="shared" ca="1" si="900"/>
        <v>104.43300000000001</v>
      </c>
      <c r="EN203" s="5">
        <f t="shared" ca="1" si="900"/>
        <v>287857</v>
      </c>
      <c r="EO203" s="5">
        <f t="shared" ca="1" si="900"/>
        <v>253992</v>
      </c>
      <c r="EP203" s="5">
        <f t="shared" ca="1" si="900"/>
        <v>2249.64</v>
      </c>
      <c r="EQ203" s="5">
        <f t="shared" ca="1" si="900"/>
        <v>223300</v>
      </c>
      <c r="ER203" s="5">
        <f t="shared" ca="1" si="900"/>
        <v>0</v>
      </c>
      <c r="ES203" s="5">
        <f t="shared" ca="1" si="900"/>
        <v>842528</v>
      </c>
      <c r="ET203" s="5">
        <f t="shared" ca="1" si="900"/>
        <v>2135580</v>
      </c>
      <c r="EU203" s="5">
        <f t="shared" ca="1" si="900"/>
        <v>0</v>
      </c>
      <c r="EV203" s="5">
        <f t="shared" ca="1" si="900"/>
        <v>0</v>
      </c>
      <c r="EW203" s="5">
        <f t="shared" ca="1" si="900"/>
        <v>0</v>
      </c>
      <c r="EX203" s="5"/>
      <c r="EY203" s="5">
        <f t="shared" ca="1" si="901"/>
        <v>21619.599999999999</v>
      </c>
      <c r="EZ203" s="5">
        <f t="shared" ca="1" si="901"/>
        <v>16050.7</v>
      </c>
      <c r="FA203" s="5">
        <f t="shared" ca="1" si="901"/>
        <v>0</v>
      </c>
      <c r="FB203" s="5">
        <f t="shared" ca="1" si="901"/>
        <v>0</v>
      </c>
      <c r="FC203" s="5">
        <f t="shared" ca="1" si="901"/>
        <v>0</v>
      </c>
      <c r="FD203" s="5">
        <f t="shared" ca="1" si="901"/>
        <v>0</v>
      </c>
      <c r="FE203" s="5">
        <f t="shared" ca="1" si="901"/>
        <v>5568.97</v>
      </c>
      <c r="FF203" s="5">
        <f t="shared" ca="1" si="901"/>
        <v>0</v>
      </c>
      <c r="FG203" s="5">
        <f t="shared" ca="1" si="901"/>
        <v>0</v>
      </c>
      <c r="FH203" s="5">
        <f t="shared" ca="1" si="901"/>
        <v>0</v>
      </c>
      <c r="FI203" s="5">
        <f t="shared" ca="1" si="901"/>
        <v>0</v>
      </c>
      <c r="FJ203" s="5">
        <f t="shared" ca="1" si="901"/>
        <v>0</v>
      </c>
      <c r="FK203" s="5"/>
      <c r="FL203" s="5">
        <f t="shared" ca="1" si="902"/>
        <v>93.894499999999994</v>
      </c>
      <c r="FM203" s="5">
        <f t="shared" ca="1" si="902"/>
        <v>5.0379699999999996</v>
      </c>
      <c r="FN203" s="5">
        <f t="shared" ca="1" si="902"/>
        <v>21.5016</v>
      </c>
      <c r="FO203" s="5">
        <f t="shared" ca="1" si="902"/>
        <v>12.61</v>
      </c>
      <c r="FP203" s="5">
        <f t="shared" ca="1" si="902"/>
        <v>0.27669199999999999</v>
      </c>
      <c r="FQ203" s="5">
        <f t="shared" ca="1" si="902"/>
        <v>10.799799999999999</v>
      </c>
      <c r="FR203" s="5">
        <f t="shared" ca="1" si="902"/>
        <v>1.6072200000000001</v>
      </c>
      <c r="FS203" s="5">
        <f t="shared" ca="1" si="902"/>
        <v>42.061300000000003</v>
      </c>
      <c r="FT203" s="5"/>
      <c r="FU203" s="20">
        <f t="shared" ca="1" si="823"/>
        <v>29.968533842503547</v>
      </c>
      <c r="FV203" s="20">
        <f t="shared" ca="1" si="824"/>
        <v>3.2199393195517749</v>
      </c>
      <c r="FW203" s="20">
        <f t="shared" ca="1" si="825"/>
        <v>1.9698952122890798</v>
      </c>
      <c r="FX203" s="20">
        <f t="shared" ca="1" si="826"/>
        <v>1.7381464573025078</v>
      </c>
      <c r="FY203" s="20">
        <f t="shared" ca="1" si="827"/>
        <v>1.5394988016181664E-2</v>
      </c>
      <c r="FZ203" s="20">
        <f t="shared" ca="1" si="828"/>
        <v>1.5281115307397475</v>
      </c>
      <c r="GA203" s="20">
        <f t="shared" ca="1" si="829"/>
        <v>1.1169460216731617</v>
      </c>
      <c r="GB203" s="20">
        <f t="shared" ca="1" si="830"/>
        <v>5.7656818261132914</v>
      </c>
      <c r="GC203" s="20">
        <f t="shared" ca="1" si="831"/>
        <v>14.614439869311196</v>
      </c>
      <c r="GD203" s="20">
        <f t="shared" ca="1" si="832"/>
        <v>0</v>
      </c>
      <c r="GE203" s="20">
        <f t="shared" ca="1" si="833"/>
        <v>0</v>
      </c>
      <c r="GF203" s="5"/>
      <c r="GG203" s="5"/>
      <c r="GH203" s="5"/>
      <c r="GI203" s="5">
        <f t="shared" ca="1" si="903"/>
        <v>3822950</v>
      </c>
      <c r="GJ203" s="5">
        <f t="shared" ca="1" si="903"/>
        <v>90.57</v>
      </c>
      <c r="GK203" s="5">
        <f t="shared" ca="1" si="903"/>
        <v>291391</v>
      </c>
      <c r="GL203" s="5">
        <f t="shared" ca="1" si="903"/>
        <v>409692</v>
      </c>
      <c r="GM203" s="5">
        <f t="shared" ca="1" si="903"/>
        <v>39914.9</v>
      </c>
      <c r="GN203" s="5">
        <f t="shared" ca="1" si="903"/>
        <v>103757</v>
      </c>
      <c r="GO203" s="5">
        <f t="shared" ca="1" si="903"/>
        <v>0</v>
      </c>
      <c r="GP203" s="5">
        <f t="shared" ca="1" si="903"/>
        <v>842528</v>
      </c>
      <c r="GQ203" s="5">
        <f t="shared" ca="1" si="903"/>
        <v>2135580</v>
      </c>
      <c r="GR203" s="5">
        <f t="shared" ca="1" si="903"/>
        <v>0</v>
      </c>
      <c r="GS203" s="5">
        <f t="shared" ca="1" si="903"/>
        <v>0</v>
      </c>
      <c r="GT203" s="5">
        <f t="shared" ca="1" si="903"/>
        <v>0</v>
      </c>
      <c r="GU203" s="5"/>
      <c r="GV203" s="5">
        <f t="shared" ca="1" si="904"/>
        <v>21012.9</v>
      </c>
      <c r="GW203" s="5">
        <f t="shared" ca="1" si="904"/>
        <v>15445.5</v>
      </c>
      <c r="GX203" s="5">
        <f t="shared" ca="1" si="904"/>
        <v>0</v>
      </c>
      <c r="GY203" s="5">
        <f t="shared" ca="1" si="904"/>
        <v>0</v>
      </c>
      <c r="GZ203" s="5">
        <f t="shared" ca="1" si="904"/>
        <v>0</v>
      </c>
      <c r="HA203" s="5">
        <f t="shared" ca="1" si="904"/>
        <v>0</v>
      </c>
      <c r="HB203" s="5">
        <f t="shared" ca="1" si="904"/>
        <v>5567.39</v>
      </c>
      <c r="HC203" s="5">
        <f t="shared" ca="1" si="904"/>
        <v>0</v>
      </c>
      <c r="HD203" s="5">
        <f t="shared" ca="1" si="904"/>
        <v>0</v>
      </c>
      <c r="HE203" s="5">
        <f t="shared" ca="1" si="904"/>
        <v>0</v>
      </c>
      <c r="HF203" s="5">
        <f t="shared" ca="1" si="904"/>
        <v>0</v>
      </c>
      <c r="HG203" s="5">
        <f t="shared" ca="1" si="904"/>
        <v>0</v>
      </c>
      <c r="HH203" s="5"/>
      <c r="HI203" s="5">
        <f t="shared" ca="1" si="909"/>
        <v>101.509</v>
      </c>
      <c r="HJ203" s="5">
        <f t="shared" ca="1" si="909"/>
        <v>4.9346100000000002</v>
      </c>
      <c r="HK203" s="5">
        <f t="shared" ca="1" si="909"/>
        <v>23.128</v>
      </c>
      <c r="HL203" s="5">
        <f t="shared" ca="1" si="909"/>
        <v>20.9404</v>
      </c>
      <c r="HM203" s="5">
        <f t="shared" ca="1" si="909"/>
        <v>3.0734900000000001</v>
      </c>
      <c r="HN203" s="5">
        <f t="shared" ca="1" si="909"/>
        <v>5.7646300000000004</v>
      </c>
      <c r="HO203" s="5">
        <f t="shared" ca="1" si="909"/>
        <v>1.6067800000000001</v>
      </c>
      <c r="HP203" s="5">
        <f t="shared" ca="1" si="909"/>
        <v>42.061300000000003</v>
      </c>
      <c r="HQ203" s="5"/>
      <c r="HR203" s="20">
        <f t="shared" ca="1" si="861"/>
        <v>30.37611218859622</v>
      </c>
      <c r="HS203" s="20">
        <f t="shared" ca="1" si="862"/>
        <v>3.0984619091877281</v>
      </c>
      <c r="HT203" s="20">
        <f t="shared" ca="1" si="863"/>
        <v>1.9940794762820679</v>
      </c>
      <c r="HU203" s="20">
        <f t="shared" ca="1" si="864"/>
        <v>2.8036501086064876</v>
      </c>
      <c r="HV203" s="20">
        <f t="shared" ca="1" si="865"/>
        <v>0.27315010720252558</v>
      </c>
      <c r="HW203" s="20">
        <f t="shared" ca="1" si="866"/>
        <v>0.71004150512746977</v>
      </c>
      <c r="HX203" s="20">
        <f t="shared" ca="1" si="867"/>
        <v>1.1166291273975157</v>
      </c>
      <c r="HY203" s="20">
        <f t="shared" ca="1" si="868"/>
        <v>5.7656818261132914</v>
      </c>
      <c r="HZ203" s="20">
        <f t="shared" ca="1" si="869"/>
        <v>14.614439869311196</v>
      </c>
      <c r="IA203" s="20">
        <f t="shared" ca="1" si="870"/>
        <v>0</v>
      </c>
      <c r="IB203" s="20">
        <f t="shared" ca="1" si="871"/>
        <v>0</v>
      </c>
      <c r="IC203" s="5"/>
      <c r="ID203" s="5"/>
      <c r="IE203" s="5"/>
      <c r="IF203" s="5">
        <f t="shared" ca="1" si="905"/>
        <v>3822950</v>
      </c>
      <c r="IG203" s="5">
        <f t="shared" ca="1" si="905"/>
        <v>90.57</v>
      </c>
      <c r="IH203" s="5">
        <f t="shared" ca="1" si="905"/>
        <v>291391</v>
      </c>
      <c r="II203" s="5">
        <f t="shared" ca="1" si="905"/>
        <v>409692</v>
      </c>
      <c r="IJ203" s="5">
        <f t="shared" ca="1" si="905"/>
        <v>39914.9</v>
      </c>
      <c r="IK203" s="5">
        <f t="shared" ca="1" si="905"/>
        <v>103757</v>
      </c>
      <c r="IL203" s="5">
        <f t="shared" ca="1" si="905"/>
        <v>0</v>
      </c>
      <c r="IM203" s="5">
        <f t="shared" ca="1" si="905"/>
        <v>842528</v>
      </c>
      <c r="IN203" s="5">
        <f t="shared" ca="1" si="905"/>
        <v>2135580</v>
      </c>
      <c r="IO203" s="5">
        <f t="shared" ca="1" si="905"/>
        <v>0</v>
      </c>
      <c r="IP203" s="5">
        <f t="shared" ca="1" si="905"/>
        <v>0</v>
      </c>
      <c r="IQ203" s="5">
        <f t="shared" ca="1" si="905"/>
        <v>0</v>
      </c>
      <c r="IR203" s="5"/>
      <c r="IS203" s="5">
        <f t="shared" ca="1" si="906"/>
        <v>21012.9</v>
      </c>
      <c r="IT203" s="5">
        <f t="shared" ca="1" si="906"/>
        <v>15445.5</v>
      </c>
      <c r="IU203" s="5">
        <f t="shared" ca="1" si="906"/>
        <v>0</v>
      </c>
      <c r="IV203" s="5">
        <f t="shared" ca="1" si="906"/>
        <v>0</v>
      </c>
      <c r="IW203" s="5">
        <f t="shared" ca="1" si="906"/>
        <v>0</v>
      </c>
      <c r="IX203" s="5">
        <f t="shared" ca="1" si="906"/>
        <v>0</v>
      </c>
      <c r="IY203" s="5">
        <f t="shared" ca="1" si="906"/>
        <v>5567.39</v>
      </c>
      <c r="IZ203" s="5">
        <f t="shared" ca="1" si="906"/>
        <v>0</v>
      </c>
      <c r="JA203" s="5">
        <f t="shared" ca="1" si="906"/>
        <v>0</v>
      </c>
      <c r="JB203" s="5">
        <f t="shared" ca="1" si="906"/>
        <v>0</v>
      </c>
      <c r="JC203" s="5">
        <f t="shared" ca="1" si="906"/>
        <v>0</v>
      </c>
      <c r="JD203" s="5">
        <f t="shared" ca="1" si="906"/>
        <v>0</v>
      </c>
      <c r="JE203" s="5"/>
      <c r="JF203" s="5">
        <f t="shared" ca="1" si="907"/>
        <v>101.509</v>
      </c>
      <c r="JG203" s="5">
        <f t="shared" ca="1" si="907"/>
        <v>4.9346100000000002</v>
      </c>
      <c r="JH203" s="5">
        <f t="shared" ca="1" si="907"/>
        <v>23.128</v>
      </c>
      <c r="JI203" s="5">
        <f t="shared" ca="1" si="907"/>
        <v>20.9404</v>
      </c>
      <c r="JJ203" s="5">
        <f t="shared" ca="1" si="907"/>
        <v>3.0734900000000001</v>
      </c>
      <c r="JK203" s="5">
        <f t="shared" ca="1" si="907"/>
        <v>5.7646300000000004</v>
      </c>
      <c r="JL203" s="5">
        <f t="shared" ca="1" si="907"/>
        <v>1.6067800000000001</v>
      </c>
      <c r="JM203" s="5">
        <f t="shared" ca="1" si="907"/>
        <v>42.061300000000003</v>
      </c>
      <c r="JN203" s="5"/>
      <c r="JO203" s="20">
        <f t="shared" ca="1" si="834"/>
        <v>30.37611218859622</v>
      </c>
      <c r="JP203" s="20">
        <f t="shared" ca="1" si="835"/>
        <v>3.0984619091877281</v>
      </c>
      <c r="JQ203" s="20">
        <f t="shared" ca="1" si="836"/>
        <v>1.9940794762820679</v>
      </c>
      <c r="JR203" s="20">
        <f t="shared" ca="1" si="837"/>
        <v>2.8036501086064876</v>
      </c>
      <c r="JS203" s="20">
        <f t="shared" ca="1" si="838"/>
        <v>0.27315010720252558</v>
      </c>
      <c r="JT203" s="20">
        <f t="shared" ca="1" si="839"/>
        <v>0.71004150512746977</v>
      </c>
      <c r="JU203" s="20">
        <f t="shared" ca="1" si="840"/>
        <v>1.1166291273975157</v>
      </c>
      <c r="JV203" s="20">
        <f t="shared" ca="1" si="841"/>
        <v>5.7656818261132914</v>
      </c>
      <c r="JW203" s="20">
        <f t="shared" ca="1" si="842"/>
        <v>14.614439869311196</v>
      </c>
      <c r="JX203" s="20">
        <f t="shared" ca="1" si="843"/>
        <v>0</v>
      </c>
      <c r="JY203" s="20">
        <f t="shared" ca="1" si="844"/>
        <v>0</v>
      </c>
    </row>
    <row r="204" spans="1:285" ht="15" customHeight="1" x14ac:dyDescent="0.25">
      <c r="A204" s="5">
        <f>IF('Old Results'!E184='New Results'!E184,'New Results'!E184,"0")</f>
        <v>498589</v>
      </c>
      <c r="B204" s="5">
        <f t="shared" si="750"/>
        <v>400</v>
      </c>
      <c r="C204" s="28">
        <f t="shared" si="748"/>
        <v>183</v>
      </c>
      <c r="D204" s="43">
        <f>'Old Results'!C184</f>
        <v>408906</v>
      </c>
      <c r="E204" s="43">
        <f>'New Results'!C184</f>
        <v>408906</v>
      </c>
      <c r="F204" s="5">
        <f t="shared" ca="1" si="751"/>
        <v>0</v>
      </c>
      <c r="G204" s="5">
        <f t="shared" ca="1" si="752"/>
        <v>0</v>
      </c>
      <c r="H204" s="5">
        <f t="shared" ca="1" si="753"/>
        <v>0</v>
      </c>
      <c r="I204" s="5">
        <f t="shared" ca="1" si="754"/>
        <v>0</v>
      </c>
      <c r="J204" s="5">
        <f t="shared" ca="1" si="755"/>
        <v>0</v>
      </c>
      <c r="K204" s="5">
        <f t="shared" ca="1" si="756"/>
        <v>0</v>
      </c>
      <c r="L204" s="5">
        <f t="shared" ca="1" si="757"/>
        <v>0</v>
      </c>
      <c r="M204" s="5">
        <f t="shared" ca="1" si="758"/>
        <v>0</v>
      </c>
      <c r="N204" s="5">
        <f t="shared" ca="1" si="759"/>
        <v>0</v>
      </c>
      <c r="O204" s="5">
        <f t="shared" ca="1" si="760"/>
        <v>0</v>
      </c>
      <c r="P204" s="5">
        <f t="shared" ca="1" si="761"/>
        <v>0</v>
      </c>
      <c r="Q204" s="5">
        <f t="shared" ca="1" si="761"/>
        <v>0</v>
      </c>
      <c r="R204" s="5">
        <f t="shared" ca="1" si="762"/>
        <v>0</v>
      </c>
      <c r="S204" s="5">
        <f t="shared" ca="1" si="763"/>
        <v>0</v>
      </c>
      <c r="T204" s="5">
        <f t="shared" ca="1" si="764"/>
        <v>0</v>
      </c>
      <c r="U204" s="5">
        <f t="shared" ca="1" si="765"/>
        <v>0</v>
      </c>
      <c r="V204" s="5">
        <f t="shared" ca="1" si="766"/>
        <v>0</v>
      </c>
      <c r="W204" s="5">
        <f t="shared" ca="1" si="767"/>
        <v>0</v>
      </c>
      <c r="X204" s="5">
        <f t="shared" ca="1" si="768"/>
        <v>0</v>
      </c>
      <c r="Y204" s="5">
        <f t="shared" ca="1" si="769"/>
        <v>0</v>
      </c>
      <c r="Z204" s="5">
        <f t="shared" ca="1" si="770"/>
        <v>0</v>
      </c>
      <c r="AA204" s="5">
        <f t="shared" ca="1" si="771"/>
        <v>0</v>
      </c>
      <c r="AB204" s="5">
        <f t="shared" ca="1" si="772"/>
        <v>0</v>
      </c>
      <c r="AC204" s="5">
        <f t="shared" ca="1" si="772"/>
        <v>0</v>
      </c>
      <c r="AD204" s="38">
        <f t="shared" ca="1" si="773"/>
        <v>0</v>
      </c>
      <c r="AE204" s="38">
        <f t="shared" ca="1" si="774"/>
        <v>0</v>
      </c>
      <c r="AF204" s="38">
        <f t="shared" ca="1" si="775"/>
        <v>0</v>
      </c>
      <c r="AG204" s="38">
        <f t="shared" ca="1" si="776"/>
        <v>0</v>
      </c>
      <c r="AH204" s="38">
        <f t="shared" ca="1" si="777"/>
        <v>0</v>
      </c>
      <c r="AI204" s="38">
        <f t="shared" ca="1" si="778"/>
        <v>0</v>
      </c>
      <c r="AJ204" s="38">
        <f t="shared" ca="1" si="779"/>
        <v>0</v>
      </c>
      <c r="AK204" s="38">
        <f t="shared" ca="1" si="780"/>
        <v>0</v>
      </c>
      <c r="AL204" s="34">
        <f t="shared" ca="1" si="781"/>
        <v>30.192918897127694</v>
      </c>
      <c r="AM204" s="34">
        <f t="shared" ca="1" si="782"/>
        <v>30.192918897127694</v>
      </c>
      <c r="AN204" s="25">
        <f t="shared" ca="1" si="783"/>
        <v>0</v>
      </c>
      <c r="AO204" s="35">
        <f t="shared" ca="1" si="784"/>
        <v>95.547600000000003</v>
      </c>
      <c r="AP204" s="35">
        <f t="shared" ca="1" si="785"/>
        <v>95.547600000000003</v>
      </c>
      <c r="AQ204" s="47">
        <f t="shared" ca="1" si="786"/>
        <v>0</v>
      </c>
      <c r="AR204" s="35">
        <f t="shared" ca="1" si="896"/>
        <v>6</v>
      </c>
      <c r="AS204" s="35">
        <f t="shared" ca="1" si="897"/>
        <v>6</v>
      </c>
      <c r="AT204" s="49">
        <f t="shared" ca="1" si="787"/>
        <v>0</v>
      </c>
      <c r="AU204" s="5"/>
      <c r="AV204" s="5">
        <f t="shared" ca="1" si="845"/>
        <v>0</v>
      </c>
      <c r="AW204" s="5">
        <f t="shared" ca="1" si="846"/>
        <v>0</v>
      </c>
      <c r="AX204" s="5">
        <f t="shared" ca="1" si="847"/>
        <v>0</v>
      </c>
      <c r="AY204" s="5">
        <f t="shared" ca="1" si="848"/>
        <v>0</v>
      </c>
      <c r="AZ204" s="5">
        <f t="shared" ca="1" si="849"/>
        <v>0</v>
      </c>
      <c r="BA204" s="5">
        <f t="shared" ca="1" si="850"/>
        <v>0</v>
      </c>
      <c r="BB204" s="5">
        <f t="shared" ca="1" si="851"/>
        <v>0</v>
      </c>
      <c r="BC204" s="5">
        <f t="shared" ca="1" si="852"/>
        <v>0</v>
      </c>
      <c r="BD204" s="5">
        <f t="shared" ca="1" si="853"/>
        <v>0</v>
      </c>
      <c r="BE204" s="5">
        <f t="shared" ca="1" si="854"/>
        <v>0</v>
      </c>
      <c r="BF204" s="5">
        <f t="shared" ca="1" si="855"/>
        <v>0</v>
      </c>
      <c r="BG204" s="5">
        <f t="shared" ca="1" si="856"/>
        <v>0</v>
      </c>
      <c r="BH204" s="5">
        <f t="shared" ca="1" si="788"/>
        <v>0</v>
      </c>
      <c r="BI204" s="5">
        <f t="shared" ca="1" si="789"/>
        <v>0</v>
      </c>
      <c r="BJ204" s="5">
        <f t="shared" ca="1" si="790"/>
        <v>0</v>
      </c>
      <c r="BK204" s="5">
        <f t="shared" ca="1" si="791"/>
        <v>0</v>
      </c>
      <c r="BL204" s="5">
        <f t="shared" ca="1" si="792"/>
        <v>0</v>
      </c>
      <c r="BM204" s="5">
        <f t="shared" ca="1" si="793"/>
        <v>0</v>
      </c>
      <c r="BN204" s="5">
        <f t="shared" ca="1" si="794"/>
        <v>0</v>
      </c>
      <c r="BO204" s="5">
        <f t="shared" ca="1" si="795"/>
        <v>0</v>
      </c>
      <c r="BP204" s="5">
        <f t="shared" ca="1" si="796"/>
        <v>0</v>
      </c>
      <c r="BQ204" s="5">
        <f t="shared" ca="1" si="797"/>
        <v>0</v>
      </c>
      <c r="BR204" s="5">
        <f t="shared" ca="1" si="798"/>
        <v>0</v>
      </c>
      <c r="BS204" s="5">
        <f t="shared" ca="1" si="798"/>
        <v>0</v>
      </c>
      <c r="BT204" s="38">
        <f t="shared" ca="1" si="799"/>
        <v>0</v>
      </c>
      <c r="BU204" s="38">
        <f t="shared" ca="1" si="800"/>
        <v>0</v>
      </c>
      <c r="BV204" s="38">
        <f t="shared" ca="1" si="801"/>
        <v>0</v>
      </c>
      <c r="BW204" s="38">
        <f t="shared" ca="1" si="802"/>
        <v>0</v>
      </c>
      <c r="BX204" s="38">
        <f t="shared" ca="1" si="803"/>
        <v>0</v>
      </c>
      <c r="BY204" s="38">
        <f t="shared" ca="1" si="804"/>
        <v>0</v>
      </c>
      <c r="BZ204" s="38">
        <f t="shared" ca="1" si="805"/>
        <v>0</v>
      </c>
      <c r="CA204" s="20">
        <f t="shared" ca="1" si="806"/>
        <v>0</v>
      </c>
      <c r="CB204" s="34">
        <f t="shared" ca="1" si="857"/>
        <v>30.37611218859622</v>
      </c>
      <c r="CC204" s="34">
        <f t="shared" ca="1" si="858"/>
        <v>30.37611218859622</v>
      </c>
      <c r="CD204" s="25">
        <f t="shared" ca="1" si="807"/>
        <v>0</v>
      </c>
      <c r="CE204" s="35">
        <f t="shared" ca="1" si="808"/>
        <v>101.509</v>
      </c>
      <c r="CF204" s="35">
        <f t="shared" ca="1" si="809"/>
        <v>101.509</v>
      </c>
      <c r="CG204" s="47">
        <f t="shared" ca="1" si="810"/>
        <v>0</v>
      </c>
      <c r="CJ204" s="5">
        <f t="shared" ca="1" si="874"/>
        <v>173</v>
      </c>
      <c r="CK204" s="5">
        <f t="shared" ca="1" si="875"/>
        <v>171</v>
      </c>
      <c r="CL204" s="66">
        <f t="shared" ca="1" si="811"/>
        <v>1.1560693641618491E-2</v>
      </c>
      <c r="CO204" s="5">
        <f t="shared" ca="1" si="898"/>
        <v>3778270</v>
      </c>
      <c r="CP204" s="5">
        <f t="shared" ca="1" si="898"/>
        <v>104.462</v>
      </c>
      <c r="CQ204" s="5">
        <f t="shared" ca="1" si="898"/>
        <v>313916</v>
      </c>
      <c r="CR204" s="5">
        <f t="shared" ca="1" si="898"/>
        <v>253911</v>
      </c>
      <c r="CS204" s="5">
        <f t="shared" ca="1" si="898"/>
        <v>1990</v>
      </c>
      <c r="CT204" s="5">
        <f t="shared" ca="1" si="898"/>
        <v>230241</v>
      </c>
      <c r="CU204" s="5">
        <f t="shared" ca="1" si="898"/>
        <v>0</v>
      </c>
      <c r="CV204" s="5">
        <f t="shared" ca="1" si="898"/>
        <v>842528</v>
      </c>
      <c r="CW204" s="5">
        <f t="shared" ca="1" si="898"/>
        <v>2135580</v>
      </c>
      <c r="CX204" s="5">
        <f t="shared" ca="1" si="898"/>
        <v>0</v>
      </c>
      <c r="CY204" s="5">
        <f t="shared" ca="1" si="898"/>
        <v>0</v>
      </c>
      <c r="CZ204" s="5">
        <f t="shared" ca="1" si="898"/>
        <v>0</v>
      </c>
      <c r="DA204" s="5"/>
      <c r="DB204" s="5">
        <f t="shared" ca="1" si="899"/>
        <v>21624</v>
      </c>
      <c r="DC204" s="5">
        <f t="shared" ca="1" si="899"/>
        <v>16055</v>
      </c>
      <c r="DD204" s="5">
        <f t="shared" ca="1" si="899"/>
        <v>0</v>
      </c>
      <c r="DE204" s="5">
        <f t="shared" ca="1" si="899"/>
        <v>0</v>
      </c>
      <c r="DF204" s="5">
        <f t="shared" ca="1" si="899"/>
        <v>0</v>
      </c>
      <c r="DG204" s="5">
        <f t="shared" ca="1" si="899"/>
        <v>0</v>
      </c>
      <c r="DH204" s="5">
        <f t="shared" ca="1" si="899"/>
        <v>5568.97</v>
      </c>
      <c r="DI204" s="5">
        <f t="shared" ca="1" si="899"/>
        <v>0</v>
      </c>
      <c r="DJ204" s="5">
        <f t="shared" ca="1" si="899"/>
        <v>0</v>
      </c>
      <c r="DK204" s="5">
        <f t="shared" ca="1" si="899"/>
        <v>0</v>
      </c>
      <c r="DL204" s="5">
        <f t="shared" ca="1" si="899"/>
        <v>0</v>
      </c>
      <c r="DM204" s="5">
        <f t="shared" ca="1" si="899"/>
        <v>0</v>
      </c>
      <c r="DN204" s="5"/>
      <c r="DO204" s="5">
        <f t="shared" ca="1" si="908"/>
        <v>95.547600000000003</v>
      </c>
      <c r="DP204" s="5">
        <f t="shared" ca="1" si="908"/>
        <v>5.03918</v>
      </c>
      <c r="DQ204" s="5">
        <f t="shared" ca="1" si="908"/>
        <v>22.881399999999999</v>
      </c>
      <c r="DR204" s="5">
        <f t="shared" ca="1" si="908"/>
        <v>12.6061</v>
      </c>
      <c r="DS204" s="5">
        <f t="shared" ca="1" si="908"/>
        <v>0.25963999999999998</v>
      </c>
      <c r="DT204" s="5">
        <f t="shared" ca="1" si="908"/>
        <v>11.092700000000001</v>
      </c>
      <c r="DU204" s="5">
        <f t="shared" ca="1" si="908"/>
        <v>1.6072200000000001</v>
      </c>
      <c r="DV204" s="5">
        <f t="shared" ca="1" si="908"/>
        <v>42.061300000000003</v>
      </c>
      <c r="DW204" s="5"/>
      <c r="DX204" s="20">
        <f t="shared" ca="1" si="812"/>
        <v>30.192918897127694</v>
      </c>
      <c r="DY204" s="20">
        <f t="shared" ca="1" si="813"/>
        <v>3.2208019517959681</v>
      </c>
      <c r="DZ204" s="20">
        <f t="shared" ca="1" si="814"/>
        <v>2.1482250751621073</v>
      </c>
      <c r="EA204" s="20">
        <f t="shared" ca="1" si="815"/>
        <v>1.7375921490446038</v>
      </c>
      <c r="EB204" s="20">
        <f t="shared" ca="1" si="816"/>
        <v>1.3618190533686063E-2</v>
      </c>
      <c r="EC204" s="20">
        <f t="shared" ca="1" si="817"/>
        <v>1.5756109581238256</v>
      </c>
      <c r="ED204" s="20">
        <f t="shared" ca="1" si="818"/>
        <v>1.1169460216731617</v>
      </c>
      <c r="EE204" s="20">
        <f t="shared" ca="1" si="819"/>
        <v>5.7656818261132914</v>
      </c>
      <c r="EF204" s="20">
        <f t="shared" ca="1" si="820"/>
        <v>14.614439869311196</v>
      </c>
      <c r="EG204" s="20">
        <f t="shared" ca="1" si="821"/>
        <v>0</v>
      </c>
      <c r="EH204" s="20">
        <f t="shared" ca="1" si="822"/>
        <v>0</v>
      </c>
      <c r="EI204" s="5"/>
      <c r="EJ204" s="5"/>
      <c r="EK204" s="5"/>
      <c r="EL204" s="5">
        <f t="shared" ca="1" si="900"/>
        <v>3778270</v>
      </c>
      <c r="EM204" s="5">
        <f t="shared" ca="1" si="900"/>
        <v>104.462</v>
      </c>
      <c r="EN204" s="5">
        <f t="shared" ca="1" si="900"/>
        <v>313916</v>
      </c>
      <c r="EO204" s="5">
        <f t="shared" ca="1" si="900"/>
        <v>253911</v>
      </c>
      <c r="EP204" s="5">
        <f t="shared" ca="1" si="900"/>
        <v>1990</v>
      </c>
      <c r="EQ204" s="5">
        <f t="shared" ca="1" si="900"/>
        <v>230241</v>
      </c>
      <c r="ER204" s="5">
        <f t="shared" ca="1" si="900"/>
        <v>0</v>
      </c>
      <c r="ES204" s="5">
        <f t="shared" ca="1" si="900"/>
        <v>842528</v>
      </c>
      <c r="ET204" s="5">
        <f t="shared" ca="1" si="900"/>
        <v>2135580</v>
      </c>
      <c r="EU204" s="5">
        <f t="shared" ca="1" si="900"/>
        <v>0</v>
      </c>
      <c r="EV204" s="5">
        <f t="shared" ca="1" si="900"/>
        <v>0</v>
      </c>
      <c r="EW204" s="5">
        <f t="shared" ca="1" si="900"/>
        <v>0</v>
      </c>
      <c r="EX204" s="5"/>
      <c r="EY204" s="5">
        <f t="shared" ca="1" si="901"/>
        <v>21624</v>
      </c>
      <c r="EZ204" s="5">
        <f t="shared" ca="1" si="901"/>
        <v>16055</v>
      </c>
      <c r="FA204" s="5">
        <f t="shared" ca="1" si="901"/>
        <v>0</v>
      </c>
      <c r="FB204" s="5">
        <f t="shared" ca="1" si="901"/>
        <v>0</v>
      </c>
      <c r="FC204" s="5">
        <f t="shared" ca="1" si="901"/>
        <v>0</v>
      </c>
      <c r="FD204" s="5">
        <f t="shared" ca="1" si="901"/>
        <v>0</v>
      </c>
      <c r="FE204" s="5">
        <f t="shared" ca="1" si="901"/>
        <v>5568.97</v>
      </c>
      <c r="FF204" s="5">
        <f t="shared" ca="1" si="901"/>
        <v>0</v>
      </c>
      <c r="FG204" s="5">
        <f t="shared" ca="1" si="901"/>
        <v>0</v>
      </c>
      <c r="FH204" s="5">
        <f t="shared" ca="1" si="901"/>
        <v>0</v>
      </c>
      <c r="FI204" s="5">
        <f t="shared" ca="1" si="901"/>
        <v>0</v>
      </c>
      <c r="FJ204" s="5">
        <f t="shared" ca="1" si="901"/>
        <v>0</v>
      </c>
      <c r="FK204" s="5"/>
      <c r="FL204" s="5">
        <f t="shared" ca="1" si="902"/>
        <v>95.547600000000003</v>
      </c>
      <c r="FM204" s="5">
        <f t="shared" ca="1" si="902"/>
        <v>5.03918</v>
      </c>
      <c r="FN204" s="5">
        <f t="shared" ca="1" si="902"/>
        <v>22.881399999999999</v>
      </c>
      <c r="FO204" s="5">
        <f t="shared" ca="1" si="902"/>
        <v>12.6061</v>
      </c>
      <c r="FP204" s="5">
        <f t="shared" ca="1" si="902"/>
        <v>0.25963999999999998</v>
      </c>
      <c r="FQ204" s="5">
        <f t="shared" ca="1" si="902"/>
        <v>11.092700000000001</v>
      </c>
      <c r="FR204" s="5">
        <f t="shared" ca="1" si="902"/>
        <v>1.6072200000000001</v>
      </c>
      <c r="FS204" s="5">
        <f t="shared" ca="1" si="902"/>
        <v>42.061300000000003</v>
      </c>
      <c r="FT204" s="5"/>
      <c r="FU204" s="20">
        <f t="shared" ca="1" si="823"/>
        <v>30.192918897127694</v>
      </c>
      <c r="FV204" s="20">
        <f t="shared" ca="1" si="824"/>
        <v>3.2208019517959681</v>
      </c>
      <c r="FW204" s="20">
        <f t="shared" ca="1" si="825"/>
        <v>2.1482250751621073</v>
      </c>
      <c r="FX204" s="20">
        <f t="shared" ca="1" si="826"/>
        <v>1.7375921490446038</v>
      </c>
      <c r="FY204" s="20">
        <f t="shared" ca="1" si="827"/>
        <v>1.3618190533686063E-2</v>
      </c>
      <c r="FZ204" s="20">
        <f t="shared" ca="1" si="828"/>
        <v>1.5756109581238256</v>
      </c>
      <c r="GA204" s="20">
        <f t="shared" ca="1" si="829"/>
        <v>1.1169460216731617</v>
      </c>
      <c r="GB204" s="20">
        <f t="shared" ca="1" si="830"/>
        <v>5.7656818261132914</v>
      </c>
      <c r="GC204" s="20">
        <f t="shared" ca="1" si="831"/>
        <v>14.614439869311196</v>
      </c>
      <c r="GD204" s="20">
        <f t="shared" ca="1" si="832"/>
        <v>0</v>
      </c>
      <c r="GE204" s="20">
        <f t="shared" ca="1" si="833"/>
        <v>0</v>
      </c>
      <c r="GF204" s="5"/>
      <c r="GG204" s="5"/>
      <c r="GH204" s="5"/>
      <c r="GI204" s="5">
        <f t="shared" ca="1" si="903"/>
        <v>3822950</v>
      </c>
      <c r="GJ204" s="5">
        <f t="shared" ca="1" si="903"/>
        <v>90.57</v>
      </c>
      <c r="GK204" s="5">
        <f t="shared" ca="1" si="903"/>
        <v>291391</v>
      </c>
      <c r="GL204" s="5">
        <f t="shared" ca="1" si="903"/>
        <v>409692</v>
      </c>
      <c r="GM204" s="5">
        <f t="shared" ca="1" si="903"/>
        <v>39914.9</v>
      </c>
      <c r="GN204" s="5">
        <f t="shared" ca="1" si="903"/>
        <v>103757</v>
      </c>
      <c r="GO204" s="5">
        <f t="shared" ca="1" si="903"/>
        <v>0</v>
      </c>
      <c r="GP204" s="5">
        <f t="shared" ca="1" si="903"/>
        <v>842528</v>
      </c>
      <c r="GQ204" s="5">
        <f t="shared" ca="1" si="903"/>
        <v>2135580</v>
      </c>
      <c r="GR204" s="5">
        <f t="shared" ca="1" si="903"/>
        <v>0</v>
      </c>
      <c r="GS204" s="5">
        <f t="shared" ca="1" si="903"/>
        <v>0</v>
      </c>
      <c r="GT204" s="5">
        <f t="shared" ca="1" si="903"/>
        <v>0</v>
      </c>
      <c r="GU204" s="5"/>
      <c r="GV204" s="5">
        <f t="shared" ca="1" si="904"/>
        <v>21012.9</v>
      </c>
      <c r="GW204" s="5">
        <f t="shared" ca="1" si="904"/>
        <v>15445.5</v>
      </c>
      <c r="GX204" s="5">
        <f t="shared" ca="1" si="904"/>
        <v>0</v>
      </c>
      <c r="GY204" s="5">
        <f t="shared" ca="1" si="904"/>
        <v>0</v>
      </c>
      <c r="GZ204" s="5">
        <f t="shared" ca="1" si="904"/>
        <v>0</v>
      </c>
      <c r="HA204" s="5">
        <f t="shared" ca="1" si="904"/>
        <v>0</v>
      </c>
      <c r="HB204" s="5">
        <f t="shared" ca="1" si="904"/>
        <v>5567.39</v>
      </c>
      <c r="HC204" s="5">
        <f t="shared" ca="1" si="904"/>
        <v>0</v>
      </c>
      <c r="HD204" s="5">
        <f t="shared" ca="1" si="904"/>
        <v>0</v>
      </c>
      <c r="HE204" s="5">
        <f t="shared" ca="1" si="904"/>
        <v>0</v>
      </c>
      <c r="HF204" s="5">
        <f t="shared" ca="1" si="904"/>
        <v>0</v>
      </c>
      <c r="HG204" s="5">
        <f t="shared" ca="1" si="904"/>
        <v>0</v>
      </c>
      <c r="HH204" s="5"/>
      <c r="HI204" s="5">
        <f t="shared" ca="1" si="909"/>
        <v>101.509</v>
      </c>
      <c r="HJ204" s="5">
        <f t="shared" ca="1" si="909"/>
        <v>4.9346100000000002</v>
      </c>
      <c r="HK204" s="5">
        <f t="shared" ca="1" si="909"/>
        <v>23.128</v>
      </c>
      <c r="HL204" s="5">
        <f t="shared" ca="1" si="909"/>
        <v>20.9404</v>
      </c>
      <c r="HM204" s="5">
        <f t="shared" ca="1" si="909"/>
        <v>3.0734900000000001</v>
      </c>
      <c r="HN204" s="5">
        <f t="shared" ca="1" si="909"/>
        <v>5.7646300000000004</v>
      </c>
      <c r="HO204" s="5">
        <f t="shared" ca="1" si="909"/>
        <v>1.6067800000000001</v>
      </c>
      <c r="HP204" s="5">
        <f t="shared" ca="1" si="909"/>
        <v>42.061300000000003</v>
      </c>
      <c r="HQ204" s="5"/>
      <c r="HR204" s="20">
        <f t="shared" ca="1" si="861"/>
        <v>30.37611218859622</v>
      </c>
      <c r="HS204" s="20">
        <f t="shared" ca="1" si="862"/>
        <v>3.0984619091877281</v>
      </c>
      <c r="HT204" s="20">
        <f t="shared" ca="1" si="863"/>
        <v>1.9940794762820679</v>
      </c>
      <c r="HU204" s="20">
        <f t="shared" ca="1" si="864"/>
        <v>2.8036501086064876</v>
      </c>
      <c r="HV204" s="20">
        <f t="shared" ca="1" si="865"/>
        <v>0.27315010720252558</v>
      </c>
      <c r="HW204" s="20">
        <f t="shared" ca="1" si="866"/>
        <v>0.71004150512746977</v>
      </c>
      <c r="HX204" s="20">
        <f t="shared" ca="1" si="867"/>
        <v>1.1166291273975157</v>
      </c>
      <c r="HY204" s="20">
        <f t="shared" ca="1" si="868"/>
        <v>5.7656818261132914</v>
      </c>
      <c r="HZ204" s="20">
        <f t="shared" ca="1" si="869"/>
        <v>14.614439869311196</v>
      </c>
      <c r="IA204" s="20">
        <f t="shared" ca="1" si="870"/>
        <v>0</v>
      </c>
      <c r="IB204" s="20">
        <f t="shared" ca="1" si="871"/>
        <v>0</v>
      </c>
      <c r="IC204" s="5"/>
      <c r="ID204" s="5"/>
      <c r="IE204" s="5"/>
      <c r="IF204" s="5">
        <f t="shared" ca="1" si="905"/>
        <v>3822950</v>
      </c>
      <c r="IG204" s="5">
        <f t="shared" ca="1" si="905"/>
        <v>90.57</v>
      </c>
      <c r="IH204" s="5">
        <f t="shared" ca="1" si="905"/>
        <v>291391</v>
      </c>
      <c r="II204" s="5">
        <f t="shared" ca="1" si="905"/>
        <v>409692</v>
      </c>
      <c r="IJ204" s="5">
        <f t="shared" ca="1" si="905"/>
        <v>39914.9</v>
      </c>
      <c r="IK204" s="5">
        <f t="shared" ca="1" si="905"/>
        <v>103757</v>
      </c>
      <c r="IL204" s="5">
        <f t="shared" ca="1" si="905"/>
        <v>0</v>
      </c>
      <c r="IM204" s="5">
        <f t="shared" ca="1" si="905"/>
        <v>842528</v>
      </c>
      <c r="IN204" s="5">
        <f t="shared" ca="1" si="905"/>
        <v>2135580</v>
      </c>
      <c r="IO204" s="5">
        <f t="shared" ca="1" si="905"/>
        <v>0</v>
      </c>
      <c r="IP204" s="5">
        <f t="shared" ca="1" si="905"/>
        <v>0</v>
      </c>
      <c r="IQ204" s="5">
        <f t="shared" ca="1" si="905"/>
        <v>0</v>
      </c>
      <c r="IR204" s="5"/>
      <c r="IS204" s="5">
        <f t="shared" ca="1" si="906"/>
        <v>21012.9</v>
      </c>
      <c r="IT204" s="5">
        <f t="shared" ca="1" si="906"/>
        <v>15445.5</v>
      </c>
      <c r="IU204" s="5">
        <f t="shared" ca="1" si="906"/>
        <v>0</v>
      </c>
      <c r="IV204" s="5">
        <f t="shared" ca="1" si="906"/>
        <v>0</v>
      </c>
      <c r="IW204" s="5">
        <f t="shared" ca="1" si="906"/>
        <v>0</v>
      </c>
      <c r="IX204" s="5">
        <f t="shared" ca="1" si="906"/>
        <v>0</v>
      </c>
      <c r="IY204" s="5">
        <f t="shared" ca="1" si="906"/>
        <v>5567.39</v>
      </c>
      <c r="IZ204" s="5">
        <f t="shared" ca="1" si="906"/>
        <v>0</v>
      </c>
      <c r="JA204" s="5">
        <f t="shared" ca="1" si="906"/>
        <v>0</v>
      </c>
      <c r="JB204" s="5">
        <f t="shared" ca="1" si="906"/>
        <v>0</v>
      </c>
      <c r="JC204" s="5">
        <f t="shared" ca="1" si="906"/>
        <v>0</v>
      </c>
      <c r="JD204" s="5">
        <f t="shared" ca="1" si="906"/>
        <v>0</v>
      </c>
      <c r="JE204" s="5"/>
      <c r="JF204" s="5">
        <f t="shared" ca="1" si="907"/>
        <v>101.509</v>
      </c>
      <c r="JG204" s="5">
        <f t="shared" ca="1" si="907"/>
        <v>4.9346100000000002</v>
      </c>
      <c r="JH204" s="5">
        <f t="shared" ca="1" si="907"/>
        <v>23.128</v>
      </c>
      <c r="JI204" s="5">
        <f t="shared" ca="1" si="907"/>
        <v>20.9404</v>
      </c>
      <c r="JJ204" s="5">
        <f t="shared" ca="1" si="907"/>
        <v>3.0734900000000001</v>
      </c>
      <c r="JK204" s="5">
        <f t="shared" ca="1" si="907"/>
        <v>5.7646300000000004</v>
      </c>
      <c r="JL204" s="5">
        <f t="shared" ca="1" si="907"/>
        <v>1.6067800000000001</v>
      </c>
      <c r="JM204" s="5">
        <f t="shared" ca="1" si="907"/>
        <v>42.061300000000003</v>
      </c>
      <c r="JN204" s="5"/>
      <c r="JO204" s="20">
        <f t="shared" ca="1" si="834"/>
        <v>30.37611218859622</v>
      </c>
      <c r="JP204" s="20">
        <f t="shared" ca="1" si="835"/>
        <v>3.0984619091877281</v>
      </c>
      <c r="JQ204" s="20">
        <f t="shared" ca="1" si="836"/>
        <v>1.9940794762820679</v>
      </c>
      <c r="JR204" s="20">
        <f t="shared" ca="1" si="837"/>
        <v>2.8036501086064876</v>
      </c>
      <c r="JS204" s="20">
        <f t="shared" ca="1" si="838"/>
        <v>0.27315010720252558</v>
      </c>
      <c r="JT204" s="20">
        <f t="shared" ca="1" si="839"/>
        <v>0.71004150512746977</v>
      </c>
      <c r="JU204" s="20">
        <f t="shared" ca="1" si="840"/>
        <v>1.1166291273975157</v>
      </c>
      <c r="JV204" s="20">
        <f t="shared" ca="1" si="841"/>
        <v>5.7656818261132914</v>
      </c>
      <c r="JW204" s="20">
        <f t="shared" ca="1" si="842"/>
        <v>14.614439869311196</v>
      </c>
      <c r="JX204" s="20">
        <f t="shared" ca="1" si="843"/>
        <v>0</v>
      </c>
      <c r="JY204" s="20">
        <f t="shared" ca="1" si="844"/>
        <v>0</v>
      </c>
    </row>
    <row r="205" spans="1:285" ht="15" customHeight="1" x14ac:dyDescent="0.25">
      <c r="A205" s="5">
        <f>IF('Old Results'!E185='New Results'!E185,'New Results'!E185,"0")</f>
        <v>498589</v>
      </c>
      <c r="B205" s="5">
        <f t="shared" si="750"/>
        <v>400</v>
      </c>
      <c r="C205" s="28">
        <f t="shared" si="748"/>
        <v>184</v>
      </c>
      <c r="D205" s="43">
        <f>'Old Results'!C185</f>
        <v>413216</v>
      </c>
      <c r="E205" s="43">
        <f>'New Results'!C185</f>
        <v>413216</v>
      </c>
      <c r="F205" s="5">
        <f t="shared" ca="1" si="751"/>
        <v>0</v>
      </c>
      <c r="G205" s="5">
        <f t="shared" ca="1" si="752"/>
        <v>0</v>
      </c>
      <c r="H205" s="5">
        <f t="shared" ca="1" si="753"/>
        <v>0</v>
      </c>
      <c r="I205" s="5">
        <f t="shared" ca="1" si="754"/>
        <v>0</v>
      </c>
      <c r="J205" s="5">
        <f t="shared" ca="1" si="755"/>
        <v>0</v>
      </c>
      <c r="K205" s="5">
        <f t="shared" ca="1" si="756"/>
        <v>0</v>
      </c>
      <c r="L205" s="5">
        <f t="shared" ca="1" si="757"/>
        <v>0</v>
      </c>
      <c r="M205" s="5">
        <f t="shared" ca="1" si="758"/>
        <v>0</v>
      </c>
      <c r="N205" s="5">
        <f t="shared" ca="1" si="759"/>
        <v>0</v>
      </c>
      <c r="O205" s="5">
        <f t="shared" ca="1" si="760"/>
        <v>0</v>
      </c>
      <c r="P205" s="5">
        <f t="shared" ca="1" si="761"/>
        <v>0</v>
      </c>
      <c r="Q205" s="5">
        <f t="shared" ca="1" si="761"/>
        <v>0</v>
      </c>
      <c r="R205" s="5">
        <f t="shared" ca="1" si="762"/>
        <v>0</v>
      </c>
      <c r="S205" s="5">
        <f t="shared" ca="1" si="763"/>
        <v>0</v>
      </c>
      <c r="T205" s="5">
        <f t="shared" ca="1" si="764"/>
        <v>0</v>
      </c>
      <c r="U205" s="5">
        <f t="shared" ca="1" si="765"/>
        <v>0</v>
      </c>
      <c r="V205" s="5">
        <f t="shared" ca="1" si="766"/>
        <v>0</v>
      </c>
      <c r="W205" s="5">
        <f t="shared" ca="1" si="767"/>
        <v>0</v>
      </c>
      <c r="X205" s="5">
        <f t="shared" ca="1" si="768"/>
        <v>0</v>
      </c>
      <c r="Y205" s="5">
        <f t="shared" ca="1" si="769"/>
        <v>0</v>
      </c>
      <c r="Z205" s="5">
        <f t="shared" ca="1" si="770"/>
        <v>0</v>
      </c>
      <c r="AA205" s="5">
        <f t="shared" ca="1" si="771"/>
        <v>0</v>
      </c>
      <c r="AB205" s="5">
        <f t="shared" ca="1" si="772"/>
        <v>0</v>
      </c>
      <c r="AC205" s="5">
        <f t="shared" ca="1" si="772"/>
        <v>0</v>
      </c>
      <c r="AD205" s="38">
        <f t="shared" ca="1" si="773"/>
        <v>0</v>
      </c>
      <c r="AE205" s="38">
        <f t="shared" ca="1" si="774"/>
        <v>0</v>
      </c>
      <c r="AF205" s="38">
        <f t="shared" ca="1" si="775"/>
        <v>0</v>
      </c>
      <c r="AG205" s="38">
        <f t="shared" ca="1" si="776"/>
        <v>0</v>
      </c>
      <c r="AH205" s="38">
        <f t="shared" ca="1" si="777"/>
        <v>0</v>
      </c>
      <c r="AI205" s="38">
        <f t="shared" ca="1" si="778"/>
        <v>0</v>
      </c>
      <c r="AJ205" s="38">
        <f t="shared" ca="1" si="779"/>
        <v>0</v>
      </c>
      <c r="AK205" s="38">
        <f t="shared" ca="1" si="780"/>
        <v>0</v>
      </c>
      <c r="AL205" s="34">
        <f t="shared" ca="1" si="781"/>
        <v>57.104324002334593</v>
      </c>
      <c r="AM205" s="34">
        <f t="shared" ca="1" si="782"/>
        <v>57.104324002334593</v>
      </c>
      <c r="AN205" s="25">
        <f t="shared" ca="1" si="783"/>
        <v>0</v>
      </c>
      <c r="AO205" s="35">
        <f t="shared" ca="1" si="784"/>
        <v>120.13200000000001</v>
      </c>
      <c r="AP205" s="35">
        <f t="shared" ca="1" si="785"/>
        <v>120.13200000000001</v>
      </c>
      <c r="AQ205" s="47">
        <f t="shared" ca="1" si="786"/>
        <v>0</v>
      </c>
      <c r="AR205" s="35">
        <f t="shared" ca="1" si="896"/>
        <v>-2.8</v>
      </c>
      <c r="AS205" s="35">
        <f t="shared" ca="1" si="897"/>
        <v>-2.8</v>
      </c>
      <c r="AT205" s="49">
        <f t="shared" ca="1" si="787"/>
        <v>0</v>
      </c>
      <c r="AU205" s="5"/>
      <c r="AV205" s="5">
        <f t="shared" ca="1" si="845"/>
        <v>0</v>
      </c>
      <c r="AW205" s="5">
        <f t="shared" ca="1" si="846"/>
        <v>0</v>
      </c>
      <c r="AX205" s="5">
        <f t="shared" ca="1" si="847"/>
        <v>0</v>
      </c>
      <c r="AY205" s="5">
        <f t="shared" ca="1" si="848"/>
        <v>0</v>
      </c>
      <c r="AZ205" s="5">
        <f t="shared" ca="1" si="849"/>
        <v>0</v>
      </c>
      <c r="BA205" s="5">
        <f t="shared" ca="1" si="850"/>
        <v>0</v>
      </c>
      <c r="BB205" s="5">
        <f t="shared" ca="1" si="851"/>
        <v>0</v>
      </c>
      <c r="BC205" s="5">
        <f t="shared" ca="1" si="852"/>
        <v>0</v>
      </c>
      <c r="BD205" s="5">
        <f t="shared" ca="1" si="853"/>
        <v>0</v>
      </c>
      <c r="BE205" s="5">
        <f t="shared" ca="1" si="854"/>
        <v>0</v>
      </c>
      <c r="BF205" s="5">
        <f t="shared" ca="1" si="855"/>
        <v>0</v>
      </c>
      <c r="BG205" s="5">
        <f t="shared" ca="1" si="856"/>
        <v>0</v>
      </c>
      <c r="BH205" s="5">
        <f t="shared" ca="1" si="788"/>
        <v>0</v>
      </c>
      <c r="BI205" s="5">
        <f t="shared" ca="1" si="789"/>
        <v>0</v>
      </c>
      <c r="BJ205" s="5">
        <f t="shared" ca="1" si="790"/>
        <v>0</v>
      </c>
      <c r="BK205" s="5">
        <f t="shared" ca="1" si="791"/>
        <v>0</v>
      </c>
      <c r="BL205" s="5">
        <f t="shared" ca="1" si="792"/>
        <v>0</v>
      </c>
      <c r="BM205" s="5">
        <f t="shared" ca="1" si="793"/>
        <v>0</v>
      </c>
      <c r="BN205" s="5">
        <f t="shared" ca="1" si="794"/>
        <v>0</v>
      </c>
      <c r="BO205" s="5">
        <f t="shared" ca="1" si="795"/>
        <v>0</v>
      </c>
      <c r="BP205" s="5">
        <f t="shared" ca="1" si="796"/>
        <v>0</v>
      </c>
      <c r="BQ205" s="5">
        <f t="shared" ca="1" si="797"/>
        <v>0</v>
      </c>
      <c r="BR205" s="5">
        <f t="shared" ca="1" si="798"/>
        <v>0</v>
      </c>
      <c r="BS205" s="5">
        <f t="shared" ca="1" si="798"/>
        <v>0</v>
      </c>
      <c r="BT205" s="38">
        <f t="shared" ca="1" si="799"/>
        <v>0</v>
      </c>
      <c r="BU205" s="38">
        <f t="shared" ca="1" si="800"/>
        <v>0</v>
      </c>
      <c r="BV205" s="38">
        <f t="shared" ca="1" si="801"/>
        <v>0</v>
      </c>
      <c r="BW205" s="38">
        <f t="shared" ca="1" si="802"/>
        <v>0</v>
      </c>
      <c r="BX205" s="38">
        <f t="shared" ca="1" si="803"/>
        <v>0</v>
      </c>
      <c r="BY205" s="38">
        <f t="shared" ca="1" si="804"/>
        <v>0</v>
      </c>
      <c r="BZ205" s="38">
        <f t="shared" ca="1" si="805"/>
        <v>0</v>
      </c>
      <c r="CA205" s="20">
        <f t="shared" ca="1" si="806"/>
        <v>0</v>
      </c>
      <c r="CB205" s="34">
        <f t="shared" ca="1" si="857"/>
        <v>56.701191562589628</v>
      </c>
      <c r="CC205" s="34">
        <f t="shared" ca="1" si="858"/>
        <v>56.701191562589628</v>
      </c>
      <c r="CD205" s="25">
        <f t="shared" ca="1" si="807"/>
        <v>0</v>
      </c>
      <c r="CE205" s="35">
        <f t="shared" ca="1" si="808"/>
        <v>117.36499999999999</v>
      </c>
      <c r="CF205" s="35">
        <f t="shared" ca="1" si="809"/>
        <v>117.36499999999999</v>
      </c>
      <c r="CG205" s="47">
        <f t="shared" ca="1" si="810"/>
        <v>0</v>
      </c>
      <c r="CJ205" s="5">
        <f t="shared" ca="1" si="874"/>
        <v>242</v>
      </c>
      <c r="CK205" s="5">
        <f t="shared" ca="1" si="875"/>
        <v>203</v>
      </c>
      <c r="CL205" s="66">
        <f t="shared" ca="1" si="811"/>
        <v>0.16115702479338845</v>
      </c>
      <c r="CO205" s="5">
        <f t="shared" ca="1" si="898"/>
        <v>6905650</v>
      </c>
      <c r="CP205" s="5">
        <f t="shared" ca="1" si="898"/>
        <v>278.49299999999999</v>
      </c>
      <c r="CQ205" s="5">
        <f t="shared" ca="1" si="898"/>
        <v>323263</v>
      </c>
      <c r="CR205" s="5">
        <f t="shared" ca="1" si="898"/>
        <v>544649</v>
      </c>
      <c r="CS205" s="5">
        <f t="shared" ca="1" si="898"/>
        <v>3348.13</v>
      </c>
      <c r="CT205" s="5">
        <f t="shared" ca="1" si="898"/>
        <v>162417</v>
      </c>
      <c r="CU205" s="5">
        <f t="shared" ca="1" si="898"/>
        <v>0</v>
      </c>
      <c r="CV205" s="5">
        <f t="shared" ca="1" si="898"/>
        <v>863247</v>
      </c>
      <c r="CW205" s="5">
        <f t="shared" ca="1" si="898"/>
        <v>5008450</v>
      </c>
      <c r="CX205" s="5">
        <f t="shared" ca="1" si="898"/>
        <v>0</v>
      </c>
      <c r="CY205" s="5">
        <f t="shared" ca="1" si="898"/>
        <v>0</v>
      </c>
      <c r="CZ205" s="5">
        <f t="shared" ca="1" si="898"/>
        <v>0</v>
      </c>
      <c r="DA205" s="5"/>
      <c r="DB205" s="5">
        <f t="shared" ca="1" si="899"/>
        <v>49095.1</v>
      </c>
      <c r="DC205" s="5">
        <f t="shared" ca="1" si="899"/>
        <v>42802.5</v>
      </c>
      <c r="DD205" s="5">
        <f t="shared" ca="1" si="899"/>
        <v>0</v>
      </c>
      <c r="DE205" s="5">
        <f t="shared" ca="1" si="899"/>
        <v>0</v>
      </c>
      <c r="DF205" s="5">
        <f t="shared" ca="1" si="899"/>
        <v>0</v>
      </c>
      <c r="DG205" s="5">
        <f t="shared" ca="1" si="899"/>
        <v>0</v>
      </c>
      <c r="DH205" s="5">
        <f t="shared" ca="1" si="899"/>
        <v>6292.62</v>
      </c>
      <c r="DI205" s="5">
        <f t="shared" ca="1" si="899"/>
        <v>0</v>
      </c>
      <c r="DJ205" s="5">
        <f t="shared" ca="1" si="899"/>
        <v>0</v>
      </c>
      <c r="DK205" s="5">
        <f t="shared" ca="1" si="899"/>
        <v>0</v>
      </c>
      <c r="DL205" s="5">
        <f t="shared" ca="1" si="899"/>
        <v>0</v>
      </c>
      <c r="DM205" s="5">
        <f t="shared" ca="1" si="899"/>
        <v>0</v>
      </c>
      <c r="DN205" s="5"/>
      <c r="DO205" s="5">
        <f t="shared" ca="1" si="908"/>
        <v>120.13200000000001</v>
      </c>
      <c r="DP205" s="5">
        <f t="shared" ca="1" si="908"/>
        <v>13.7441</v>
      </c>
      <c r="DQ205" s="5">
        <f t="shared" ca="1" si="908"/>
        <v>26.517900000000001</v>
      </c>
      <c r="DR205" s="5">
        <f t="shared" ca="1" si="908"/>
        <v>25.506699999999999</v>
      </c>
      <c r="DS205" s="5">
        <f t="shared" ca="1" si="908"/>
        <v>0.53112000000000004</v>
      </c>
      <c r="DT205" s="5">
        <f t="shared" ca="1" si="908"/>
        <v>9.3718500000000002</v>
      </c>
      <c r="DU205" s="5">
        <f t="shared" ca="1" si="908"/>
        <v>1.8212699999999999</v>
      </c>
      <c r="DV205" s="5">
        <f t="shared" ca="1" si="908"/>
        <v>42.639299999999999</v>
      </c>
      <c r="DW205" s="5"/>
      <c r="DX205" s="20">
        <f t="shared" ca="1" si="812"/>
        <v>57.104324002334593</v>
      </c>
      <c r="DY205" s="20">
        <f t="shared" ca="1" si="813"/>
        <v>8.5866319114862151</v>
      </c>
      <c r="DZ205" s="20">
        <f t="shared" ca="1" si="814"/>
        <v>2.212189510799476</v>
      </c>
      <c r="EA205" s="20">
        <f t="shared" ca="1" si="815"/>
        <v>3.7272029427043116</v>
      </c>
      <c r="EB205" s="20">
        <f t="shared" ca="1" si="816"/>
        <v>2.2912297623894632E-2</v>
      </c>
      <c r="EC205" s="20">
        <f t="shared" ca="1" si="817"/>
        <v>1.1114701768390398</v>
      </c>
      <c r="ED205" s="20">
        <f t="shared" ca="1" si="818"/>
        <v>1.2620856055789438</v>
      </c>
      <c r="EE205" s="20">
        <f t="shared" ca="1" si="819"/>
        <v>5.9074684038356242</v>
      </c>
      <c r="EF205" s="20">
        <f t="shared" ca="1" si="820"/>
        <v>34.274385114793944</v>
      </c>
      <c r="EG205" s="20">
        <f t="shared" ca="1" si="821"/>
        <v>0</v>
      </c>
      <c r="EH205" s="20">
        <f t="shared" ca="1" si="822"/>
        <v>0</v>
      </c>
      <c r="EI205" s="5"/>
      <c r="EJ205" s="5"/>
      <c r="EK205" s="5"/>
      <c r="EL205" s="5">
        <f t="shared" ca="1" si="900"/>
        <v>6905650</v>
      </c>
      <c r="EM205" s="5">
        <f t="shared" ca="1" si="900"/>
        <v>278.49299999999999</v>
      </c>
      <c r="EN205" s="5">
        <f t="shared" ca="1" si="900"/>
        <v>323263</v>
      </c>
      <c r="EO205" s="5">
        <f t="shared" ca="1" si="900"/>
        <v>544649</v>
      </c>
      <c r="EP205" s="5">
        <f t="shared" ca="1" si="900"/>
        <v>3348.13</v>
      </c>
      <c r="EQ205" s="5">
        <f t="shared" ca="1" si="900"/>
        <v>162417</v>
      </c>
      <c r="ER205" s="5">
        <f t="shared" ca="1" si="900"/>
        <v>0</v>
      </c>
      <c r="ES205" s="5">
        <f t="shared" ca="1" si="900"/>
        <v>863247</v>
      </c>
      <c r="ET205" s="5">
        <f t="shared" ca="1" si="900"/>
        <v>5008450</v>
      </c>
      <c r="EU205" s="5">
        <f t="shared" ca="1" si="900"/>
        <v>0</v>
      </c>
      <c r="EV205" s="5">
        <f t="shared" ca="1" si="900"/>
        <v>0</v>
      </c>
      <c r="EW205" s="5">
        <f t="shared" ca="1" si="900"/>
        <v>0</v>
      </c>
      <c r="EX205" s="5"/>
      <c r="EY205" s="5">
        <f t="shared" ca="1" si="901"/>
        <v>49095.1</v>
      </c>
      <c r="EZ205" s="5">
        <f t="shared" ca="1" si="901"/>
        <v>42802.5</v>
      </c>
      <c r="FA205" s="5">
        <f t="shared" ca="1" si="901"/>
        <v>0</v>
      </c>
      <c r="FB205" s="5">
        <f t="shared" ca="1" si="901"/>
        <v>0</v>
      </c>
      <c r="FC205" s="5">
        <f t="shared" ca="1" si="901"/>
        <v>0</v>
      </c>
      <c r="FD205" s="5">
        <f t="shared" ca="1" si="901"/>
        <v>0</v>
      </c>
      <c r="FE205" s="5">
        <f t="shared" ca="1" si="901"/>
        <v>6292.62</v>
      </c>
      <c r="FF205" s="5">
        <f t="shared" ca="1" si="901"/>
        <v>0</v>
      </c>
      <c r="FG205" s="5">
        <f t="shared" ca="1" si="901"/>
        <v>0</v>
      </c>
      <c r="FH205" s="5">
        <f t="shared" ca="1" si="901"/>
        <v>0</v>
      </c>
      <c r="FI205" s="5">
        <f t="shared" ca="1" si="901"/>
        <v>0</v>
      </c>
      <c r="FJ205" s="5">
        <f t="shared" ca="1" si="901"/>
        <v>0</v>
      </c>
      <c r="FK205" s="5"/>
      <c r="FL205" s="5">
        <f t="shared" ca="1" si="902"/>
        <v>120.13200000000001</v>
      </c>
      <c r="FM205" s="5">
        <f t="shared" ca="1" si="902"/>
        <v>13.7441</v>
      </c>
      <c r="FN205" s="5">
        <f t="shared" ca="1" si="902"/>
        <v>26.517900000000001</v>
      </c>
      <c r="FO205" s="5">
        <f t="shared" ca="1" si="902"/>
        <v>25.506699999999999</v>
      </c>
      <c r="FP205" s="5">
        <f t="shared" ca="1" si="902"/>
        <v>0.53112000000000004</v>
      </c>
      <c r="FQ205" s="5">
        <f t="shared" ca="1" si="902"/>
        <v>9.3718500000000002</v>
      </c>
      <c r="FR205" s="5">
        <f t="shared" ca="1" si="902"/>
        <v>1.8212699999999999</v>
      </c>
      <c r="FS205" s="5">
        <f t="shared" ca="1" si="902"/>
        <v>42.639299999999999</v>
      </c>
      <c r="FT205" s="5"/>
      <c r="FU205" s="20">
        <f t="shared" ca="1" si="823"/>
        <v>57.104324002334593</v>
      </c>
      <c r="FV205" s="20">
        <f t="shared" ca="1" si="824"/>
        <v>8.5866319114862151</v>
      </c>
      <c r="FW205" s="20">
        <f t="shared" ca="1" si="825"/>
        <v>2.212189510799476</v>
      </c>
      <c r="FX205" s="20">
        <f t="shared" ca="1" si="826"/>
        <v>3.7272029427043116</v>
      </c>
      <c r="FY205" s="20">
        <f t="shared" ca="1" si="827"/>
        <v>2.2912297623894632E-2</v>
      </c>
      <c r="FZ205" s="20">
        <f t="shared" ca="1" si="828"/>
        <v>1.1114701768390398</v>
      </c>
      <c r="GA205" s="20">
        <f t="shared" ca="1" si="829"/>
        <v>1.2620856055789438</v>
      </c>
      <c r="GB205" s="20">
        <f t="shared" ca="1" si="830"/>
        <v>5.9074684038356242</v>
      </c>
      <c r="GC205" s="20">
        <f t="shared" ca="1" si="831"/>
        <v>34.274385114793944</v>
      </c>
      <c r="GD205" s="20">
        <f t="shared" ca="1" si="832"/>
        <v>0</v>
      </c>
      <c r="GE205" s="20">
        <f t="shared" ca="1" si="833"/>
        <v>0</v>
      </c>
      <c r="GF205" s="5"/>
      <c r="GG205" s="5"/>
      <c r="GH205" s="5"/>
      <c r="GI205" s="5">
        <f t="shared" ca="1" si="903"/>
        <v>6801700</v>
      </c>
      <c r="GJ205" s="5">
        <f t="shared" ca="1" si="903"/>
        <v>274.601</v>
      </c>
      <c r="GK205" s="5">
        <f t="shared" ca="1" si="903"/>
        <v>283237</v>
      </c>
      <c r="GL205" s="5">
        <f t="shared" ca="1" si="903"/>
        <v>577044</v>
      </c>
      <c r="GM205" s="5">
        <f t="shared" ca="1" si="903"/>
        <v>7228.5</v>
      </c>
      <c r="GN205" s="5">
        <f t="shared" ca="1" si="903"/>
        <v>62223</v>
      </c>
      <c r="GO205" s="5">
        <f t="shared" ca="1" si="903"/>
        <v>0</v>
      </c>
      <c r="GP205" s="5">
        <f t="shared" ca="1" si="903"/>
        <v>863247</v>
      </c>
      <c r="GQ205" s="5">
        <f t="shared" ca="1" si="903"/>
        <v>5008450</v>
      </c>
      <c r="GR205" s="5">
        <f t="shared" ca="1" si="903"/>
        <v>0</v>
      </c>
      <c r="GS205" s="5">
        <f t="shared" ca="1" si="903"/>
        <v>0</v>
      </c>
      <c r="GT205" s="5">
        <f t="shared" ca="1" si="903"/>
        <v>0</v>
      </c>
      <c r="GU205" s="5"/>
      <c r="GV205" s="5">
        <f t="shared" ca="1" si="904"/>
        <v>50631.9</v>
      </c>
      <c r="GW205" s="5">
        <f t="shared" ca="1" si="904"/>
        <v>44340.800000000003</v>
      </c>
      <c r="GX205" s="5">
        <f t="shared" ca="1" si="904"/>
        <v>0</v>
      </c>
      <c r="GY205" s="5">
        <f t="shared" ca="1" si="904"/>
        <v>0</v>
      </c>
      <c r="GZ205" s="5">
        <f t="shared" ca="1" si="904"/>
        <v>0</v>
      </c>
      <c r="HA205" s="5">
        <f t="shared" ca="1" si="904"/>
        <v>0</v>
      </c>
      <c r="HB205" s="5">
        <f t="shared" ca="1" si="904"/>
        <v>6291.1</v>
      </c>
      <c r="HC205" s="5">
        <f t="shared" ca="1" si="904"/>
        <v>0</v>
      </c>
      <c r="HD205" s="5">
        <f t="shared" ca="1" si="904"/>
        <v>0</v>
      </c>
      <c r="HE205" s="5">
        <f t="shared" ca="1" si="904"/>
        <v>0</v>
      </c>
      <c r="HF205" s="5">
        <f t="shared" ca="1" si="904"/>
        <v>0</v>
      </c>
      <c r="HG205" s="5">
        <f t="shared" ca="1" si="904"/>
        <v>0</v>
      </c>
      <c r="HH205" s="5"/>
      <c r="HI205" s="5">
        <f t="shared" ca="1" si="909"/>
        <v>117.36499999999999</v>
      </c>
      <c r="HJ205" s="5">
        <f t="shared" ca="1" si="909"/>
        <v>14.2081</v>
      </c>
      <c r="HK205" s="5">
        <f t="shared" ca="1" si="909"/>
        <v>25.465599999999998</v>
      </c>
      <c r="HL205" s="5">
        <f t="shared" ca="1" si="909"/>
        <v>28.546700000000001</v>
      </c>
      <c r="HM205" s="5">
        <f t="shared" ca="1" si="909"/>
        <v>0.89356899999999995</v>
      </c>
      <c r="HN205" s="5">
        <f t="shared" ca="1" si="909"/>
        <v>3.7911899999999998</v>
      </c>
      <c r="HO205" s="5">
        <f t="shared" ca="1" si="909"/>
        <v>1.8208200000000001</v>
      </c>
      <c r="HP205" s="5">
        <f t="shared" ca="1" si="909"/>
        <v>42.639299999999999</v>
      </c>
      <c r="HQ205" s="5"/>
      <c r="HR205" s="20">
        <f t="shared" ca="1" si="861"/>
        <v>56.701191562589628</v>
      </c>
      <c r="HS205" s="20">
        <f t="shared" ca="1" si="862"/>
        <v>8.8951359508773766</v>
      </c>
      <c r="HT205" s="20">
        <f t="shared" ca="1" si="863"/>
        <v>1.9382791116530849</v>
      </c>
      <c r="HU205" s="20">
        <f t="shared" ca="1" si="864"/>
        <v>3.9488920293067036</v>
      </c>
      <c r="HV205" s="20">
        <f t="shared" ca="1" si="865"/>
        <v>4.9466879534045077E-2</v>
      </c>
      <c r="HW205" s="20">
        <f t="shared" ca="1" si="866"/>
        <v>0.42581139174751148</v>
      </c>
      <c r="HX205" s="20">
        <f t="shared" ca="1" si="867"/>
        <v>1.2617807452631327</v>
      </c>
      <c r="HY205" s="20">
        <f t="shared" ca="1" si="868"/>
        <v>5.9074684038356242</v>
      </c>
      <c r="HZ205" s="20">
        <f t="shared" ca="1" si="869"/>
        <v>34.274385114793944</v>
      </c>
      <c r="IA205" s="20">
        <f t="shared" ca="1" si="870"/>
        <v>0</v>
      </c>
      <c r="IB205" s="20">
        <f t="shared" ca="1" si="871"/>
        <v>0</v>
      </c>
      <c r="IC205" s="5"/>
      <c r="ID205" s="5"/>
      <c r="IE205" s="5"/>
      <c r="IF205" s="5">
        <f t="shared" ca="1" si="905"/>
        <v>6801700</v>
      </c>
      <c r="IG205" s="5">
        <f t="shared" ca="1" si="905"/>
        <v>274.601</v>
      </c>
      <c r="IH205" s="5">
        <f t="shared" ca="1" si="905"/>
        <v>283237</v>
      </c>
      <c r="II205" s="5">
        <f t="shared" ca="1" si="905"/>
        <v>577044</v>
      </c>
      <c r="IJ205" s="5">
        <f t="shared" ca="1" si="905"/>
        <v>7228.5</v>
      </c>
      <c r="IK205" s="5">
        <f t="shared" ca="1" si="905"/>
        <v>62223</v>
      </c>
      <c r="IL205" s="5">
        <f t="shared" ca="1" si="905"/>
        <v>0</v>
      </c>
      <c r="IM205" s="5">
        <f t="shared" ca="1" si="905"/>
        <v>863247</v>
      </c>
      <c r="IN205" s="5">
        <f t="shared" ca="1" si="905"/>
        <v>5008450</v>
      </c>
      <c r="IO205" s="5">
        <f t="shared" ca="1" si="905"/>
        <v>0</v>
      </c>
      <c r="IP205" s="5">
        <f t="shared" ca="1" si="905"/>
        <v>0</v>
      </c>
      <c r="IQ205" s="5">
        <f t="shared" ca="1" si="905"/>
        <v>0</v>
      </c>
      <c r="IR205" s="5"/>
      <c r="IS205" s="5">
        <f t="shared" ca="1" si="906"/>
        <v>50631.9</v>
      </c>
      <c r="IT205" s="5">
        <f t="shared" ca="1" si="906"/>
        <v>44340.800000000003</v>
      </c>
      <c r="IU205" s="5">
        <f t="shared" ca="1" si="906"/>
        <v>0</v>
      </c>
      <c r="IV205" s="5">
        <f t="shared" ca="1" si="906"/>
        <v>0</v>
      </c>
      <c r="IW205" s="5">
        <f t="shared" ca="1" si="906"/>
        <v>0</v>
      </c>
      <c r="IX205" s="5">
        <f t="shared" ca="1" si="906"/>
        <v>0</v>
      </c>
      <c r="IY205" s="5">
        <f t="shared" ca="1" si="906"/>
        <v>6291.1</v>
      </c>
      <c r="IZ205" s="5">
        <f t="shared" ca="1" si="906"/>
        <v>0</v>
      </c>
      <c r="JA205" s="5">
        <f t="shared" ca="1" si="906"/>
        <v>0</v>
      </c>
      <c r="JB205" s="5">
        <f t="shared" ca="1" si="906"/>
        <v>0</v>
      </c>
      <c r="JC205" s="5">
        <f t="shared" ca="1" si="906"/>
        <v>0</v>
      </c>
      <c r="JD205" s="5">
        <f t="shared" ca="1" si="906"/>
        <v>0</v>
      </c>
      <c r="JE205" s="5"/>
      <c r="JF205" s="5">
        <f t="shared" ca="1" si="907"/>
        <v>117.36499999999999</v>
      </c>
      <c r="JG205" s="5">
        <f t="shared" ca="1" si="907"/>
        <v>14.2081</v>
      </c>
      <c r="JH205" s="5">
        <f t="shared" ca="1" si="907"/>
        <v>25.465599999999998</v>
      </c>
      <c r="JI205" s="5">
        <f t="shared" ca="1" si="907"/>
        <v>28.546700000000001</v>
      </c>
      <c r="JJ205" s="5">
        <f t="shared" ca="1" si="907"/>
        <v>0.89356899999999995</v>
      </c>
      <c r="JK205" s="5">
        <f t="shared" ca="1" si="907"/>
        <v>3.7911899999999998</v>
      </c>
      <c r="JL205" s="5">
        <f t="shared" ca="1" si="907"/>
        <v>1.8208200000000001</v>
      </c>
      <c r="JM205" s="5">
        <f t="shared" ca="1" si="907"/>
        <v>42.639299999999999</v>
      </c>
      <c r="JN205" s="5"/>
      <c r="JO205" s="20">
        <f t="shared" ca="1" si="834"/>
        <v>56.701191562589628</v>
      </c>
      <c r="JP205" s="20">
        <f t="shared" ca="1" si="835"/>
        <v>8.8951359508773766</v>
      </c>
      <c r="JQ205" s="20">
        <f t="shared" ca="1" si="836"/>
        <v>1.9382791116530849</v>
      </c>
      <c r="JR205" s="20">
        <f t="shared" ca="1" si="837"/>
        <v>3.9488920293067036</v>
      </c>
      <c r="JS205" s="20">
        <f t="shared" ca="1" si="838"/>
        <v>4.9466879534045077E-2</v>
      </c>
      <c r="JT205" s="20">
        <f t="shared" ca="1" si="839"/>
        <v>0.42581139174751148</v>
      </c>
      <c r="JU205" s="20">
        <f t="shared" ca="1" si="840"/>
        <v>1.2617807452631327</v>
      </c>
      <c r="JV205" s="20">
        <f t="shared" ca="1" si="841"/>
        <v>5.9074684038356242</v>
      </c>
      <c r="JW205" s="20">
        <f t="shared" ca="1" si="842"/>
        <v>34.274385114793944</v>
      </c>
      <c r="JX205" s="20">
        <f t="shared" ca="1" si="843"/>
        <v>0</v>
      </c>
      <c r="JY205" s="20">
        <f t="shared" ca="1" si="844"/>
        <v>0</v>
      </c>
    </row>
    <row r="206" spans="1:285" ht="15" customHeight="1" x14ac:dyDescent="0.25">
      <c r="A206" s="5">
        <f>IF('Old Results'!E186='New Results'!E186,'New Results'!E186,"0")</f>
        <v>498589</v>
      </c>
      <c r="B206" s="5">
        <f t="shared" si="750"/>
        <v>400</v>
      </c>
      <c r="C206" s="28">
        <f t="shared" si="748"/>
        <v>185</v>
      </c>
      <c r="D206" s="43">
        <f>'Old Results'!C186</f>
        <v>413306</v>
      </c>
      <c r="E206" s="43">
        <f>'New Results'!C186</f>
        <v>413306</v>
      </c>
      <c r="F206" s="5">
        <f t="shared" ca="1" si="751"/>
        <v>0</v>
      </c>
      <c r="G206" s="5">
        <f t="shared" ca="1" si="752"/>
        <v>0</v>
      </c>
      <c r="H206" s="5">
        <f t="shared" ca="1" si="753"/>
        <v>0</v>
      </c>
      <c r="I206" s="5">
        <f t="shared" ca="1" si="754"/>
        <v>0</v>
      </c>
      <c r="J206" s="5">
        <f t="shared" ca="1" si="755"/>
        <v>0</v>
      </c>
      <c r="K206" s="5">
        <f t="shared" ca="1" si="756"/>
        <v>0</v>
      </c>
      <c r="L206" s="5">
        <f t="shared" ca="1" si="757"/>
        <v>0</v>
      </c>
      <c r="M206" s="5">
        <f t="shared" ca="1" si="758"/>
        <v>0</v>
      </c>
      <c r="N206" s="5">
        <f t="shared" ca="1" si="759"/>
        <v>0</v>
      </c>
      <c r="O206" s="5">
        <f t="shared" ca="1" si="760"/>
        <v>0</v>
      </c>
      <c r="P206" s="5">
        <f t="shared" ca="1" si="761"/>
        <v>0</v>
      </c>
      <c r="Q206" s="5">
        <f t="shared" ca="1" si="761"/>
        <v>0</v>
      </c>
      <c r="R206" s="5">
        <f t="shared" ca="1" si="762"/>
        <v>0</v>
      </c>
      <c r="S206" s="5">
        <f t="shared" ca="1" si="763"/>
        <v>0</v>
      </c>
      <c r="T206" s="5">
        <f t="shared" ca="1" si="764"/>
        <v>0</v>
      </c>
      <c r="U206" s="5">
        <f t="shared" ca="1" si="765"/>
        <v>0</v>
      </c>
      <c r="V206" s="5">
        <f t="shared" ca="1" si="766"/>
        <v>0</v>
      </c>
      <c r="W206" s="5">
        <f t="shared" ca="1" si="767"/>
        <v>0</v>
      </c>
      <c r="X206" s="5">
        <f t="shared" ca="1" si="768"/>
        <v>0</v>
      </c>
      <c r="Y206" s="5">
        <f t="shared" ca="1" si="769"/>
        <v>0</v>
      </c>
      <c r="Z206" s="5">
        <f t="shared" ca="1" si="770"/>
        <v>0</v>
      </c>
      <c r="AA206" s="5">
        <f t="shared" ca="1" si="771"/>
        <v>0</v>
      </c>
      <c r="AB206" s="5">
        <f t="shared" ca="1" si="772"/>
        <v>0</v>
      </c>
      <c r="AC206" s="5">
        <f t="shared" ca="1" si="772"/>
        <v>0</v>
      </c>
      <c r="AD206" s="38">
        <f t="shared" ca="1" si="773"/>
        <v>0</v>
      </c>
      <c r="AE206" s="38">
        <f t="shared" ca="1" si="774"/>
        <v>0</v>
      </c>
      <c r="AF206" s="38">
        <f t="shared" ca="1" si="775"/>
        <v>0</v>
      </c>
      <c r="AG206" s="38">
        <f t="shared" ca="1" si="776"/>
        <v>0</v>
      </c>
      <c r="AH206" s="38">
        <f t="shared" ca="1" si="777"/>
        <v>0</v>
      </c>
      <c r="AI206" s="38">
        <f t="shared" ca="1" si="778"/>
        <v>0</v>
      </c>
      <c r="AJ206" s="38">
        <f t="shared" ca="1" si="779"/>
        <v>0</v>
      </c>
      <c r="AK206" s="38">
        <f t="shared" ca="1" si="780"/>
        <v>0</v>
      </c>
      <c r="AL206" s="34">
        <f t="shared" ca="1" si="781"/>
        <v>52.820672417562356</v>
      </c>
      <c r="AM206" s="34">
        <f t="shared" ca="1" si="782"/>
        <v>52.820672417562356</v>
      </c>
      <c r="AN206" s="25">
        <f t="shared" ca="1" si="783"/>
        <v>0</v>
      </c>
      <c r="AO206" s="35">
        <f t="shared" ca="1" si="784"/>
        <v>120.71299999999999</v>
      </c>
      <c r="AP206" s="35">
        <f t="shared" ca="1" si="785"/>
        <v>120.71299999999999</v>
      </c>
      <c r="AQ206" s="47">
        <f t="shared" ca="1" si="786"/>
        <v>0</v>
      </c>
      <c r="AR206" s="35">
        <f t="shared" ca="1" si="896"/>
        <v>-2.2000000000000002</v>
      </c>
      <c r="AS206" s="35">
        <f t="shared" ca="1" si="897"/>
        <v>-2.2000000000000002</v>
      </c>
      <c r="AT206" s="49">
        <f t="shared" ca="1" si="787"/>
        <v>0</v>
      </c>
      <c r="AU206" s="5"/>
      <c r="AV206" s="5">
        <f t="shared" ca="1" si="845"/>
        <v>0</v>
      </c>
      <c r="AW206" s="5">
        <f t="shared" ca="1" si="846"/>
        <v>0</v>
      </c>
      <c r="AX206" s="5">
        <f t="shared" ca="1" si="847"/>
        <v>0</v>
      </c>
      <c r="AY206" s="5">
        <f t="shared" ca="1" si="848"/>
        <v>0</v>
      </c>
      <c r="AZ206" s="5">
        <f t="shared" ca="1" si="849"/>
        <v>0</v>
      </c>
      <c r="BA206" s="5">
        <f t="shared" ca="1" si="850"/>
        <v>0</v>
      </c>
      <c r="BB206" s="5">
        <f t="shared" ca="1" si="851"/>
        <v>0</v>
      </c>
      <c r="BC206" s="5">
        <f t="shared" ca="1" si="852"/>
        <v>0</v>
      </c>
      <c r="BD206" s="5">
        <f t="shared" ca="1" si="853"/>
        <v>0</v>
      </c>
      <c r="BE206" s="5">
        <f t="shared" ca="1" si="854"/>
        <v>0</v>
      </c>
      <c r="BF206" s="5">
        <f t="shared" ca="1" si="855"/>
        <v>0</v>
      </c>
      <c r="BG206" s="5">
        <f t="shared" ca="1" si="856"/>
        <v>0</v>
      </c>
      <c r="BH206" s="5">
        <f t="shared" ca="1" si="788"/>
        <v>0</v>
      </c>
      <c r="BI206" s="5">
        <f t="shared" ca="1" si="789"/>
        <v>0</v>
      </c>
      <c r="BJ206" s="5">
        <f t="shared" ca="1" si="790"/>
        <v>0</v>
      </c>
      <c r="BK206" s="5">
        <f t="shared" ca="1" si="791"/>
        <v>0</v>
      </c>
      <c r="BL206" s="5">
        <f t="shared" ca="1" si="792"/>
        <v>0</v>
      </c>
      <c r="BM206" s="5">
        <f t="shared" ca="1" si="793"/>
        <v>0</v>
      </c>
      <c r="BN206" s="5">
        <f t="shared" ca="1" si="794"/>
        <v>0</v>
      </c>
      <c r="BO206" s="5">
        <f t="shared" ca="1" si="795"/>
        <v>0</v>
      </c>
      <c r="BP206" s="5">
        <f t="shared" ca="1" si="796"/>
        <v>0</v>
      </c>
      <c r="BQ206" s="5">
        <f t="shared" ca="1" si="797"/>
        <v>0</v>
      </c>
      <c r="BR206" s="5">
        <f t="shared" ca="1" si="798"/>
        <v>0</v>
      </c>
      <c r="BS206" s="5">
        <f t="shared" ca="1" si="798"/>
        <v>0</v>
      </c>
      <c r="BT206" s="38">
        <f t="shared" ca="1" si="799"/>
        <v>0</v>
      </c>
      <c r="BU206" s="38">
        <f t="shared" ca="1" si="800"/>
        <v>0</v>
      </c>
      <c r="BV206" s="38">
        <f t="shared" ca="1" si="801"/>
        <v>0</v>
      </c>
      <c r="BW206" s="38">
        <f t="shared" ca="1" si="802"/>
        <v>0</v>
      </c>
      <c r="BX206" s="38">
        <f t="shared" ca="1" si="803"/>
        <v>0</v>
      </c>
      <c r="BY206" s="38">
        <f t="shared" ca="1" si="804"/>
        <v>0</v>
      </c>
      <c r="BZ206" s="38">
        <f t="shared" ca="1" si="805"/>
        <v>0</v>
      </c>
      <c r="CA206" s="20">
        <f t="shared" ca="1" si="806"/>
        <v>0</v>
      </c>
      <c r="CB206" s="34">
        <f t="shared" ca="1" si="857"/>
        <v>51.942406751853731</v>
      </c>
      <c r="CC206" s="34">
        <f t="shared" ca="1" si="858"/>
        <v>51.942406751853731</v>
      </c>
      <c r="CD206" s="25">
        <f t="shared" ca="1" si="807"/>
        <v>0</v>
      </c>
      <c r="CE206" s="35">
        <f t="shared" ca="1" si="808"/>
        <v>118.48</v>
      </c>
      <c r="CF206" s="35">
        <f t="shared" ca="1" si="809"/>
        <v>118.48</v>
      </c>
      <c r="CG206" s="47">
        <f t="shared" ca="1" si="810"/>
        <v>0</v>
      </c>
      <c r="CJ206" s="5">
        <f t="shared" ca="1" si="874"/>
        <v>246</v>
      </c>
      <c r="CK206" s="5">
        <f t="shared" ca="1" si="875"/>
        <v>205</v>
      </c>
      <c r="CL206" s="66">
        <f t="shared" ca="1" si="811"/>
        <v>0.16666666666666663</v>
      </c>
      <c r="CO206" s="5">
        <f t="shared" ca="1" si="898"/>
        <v>7139020</v>
      </c>
      <c r="CP206" s="5">
        <f t="shared" ca="1" si="898"/>
        <v>93.598699999999994</v>
      </c>
      <c r="CQ206" s="5">
        <f t="shared" ca="1" si="898"/>
        <v>575924</v>
      </c>
      <c r="CR206" s="5">
        <f t="shared" ca="1" si="898"/>
        <v>427151</v>
      </c>
      <c r="CS206" s="5">
        <f t="shared" ca="1" si="898"/>
        <v>1800.38</v>
      </c>
      <c r="CT206" s="5">
        <f t="shared" ca="1" si="898"/>
        <v>262350</v>
      </c>
      <c r="CU206" s="5">
        <f t="shared" ca="1" si="898"/>
        <v>0</v>
      </c>
      <c r="CV206" s="5">
        <f t="shared" ca="1" si="898"/>
        <v>863247</v>
      </c>
      <c r="CW206" s="5">
        <f t="shared" ca="1" si="898"/>
        <v>5008450</v>
      </c>
      <c r="CX206" s="5">
        <f t="shared" ca="1" si="898"/>
        <v>0</v>
      </c>
      <c r="CY206" s="5">
        <f t="shared" ca="1" si="898"/>
        <v>0</v>
      </c>
      <c r="CZ206" s="5">
        <f t="shared" ca="1" si="898"/>
        <v>0</v>
      </c>
      <c r="DA206" s="5"/>
      <c r="DB206" s="5">
        <f t="shared" ca="1" si="899"/>
        <v>19774.7</v>
      </c>
      <c r="DC206" s="5">
        <f t="shared" ca="1" si="899"/>
        <v>14385.5</v>
      </c>
      <c r="DD206" s="5">
        <f t="shared" ca="1" si="899"/>
        <v>0</v>
      </c>
      <c r="DE206" s="5">
        <f t="shared" ca="1" si="899"/>
        <v>0</v>
      </c>
      <c r="DF206" s="5">
        <f t="shared" ca="1" si="899"/>
        <v>0</v>
      </c>
      <c r="DG206" s="5">
        <f t="shared" ca="1" si="899"/>
        <v>0</v>
      </c>
      <c r="DH206" s="5">
        <f t="shared" ca="1" si="899"/>
        <v>5389.25</v>
      </c>
      <c r="DI206" s="5">
        <f t="shared" ca="1" si="899"/>
        <v>0</v>
      </c>
      <c r="DJ206" s="5">
        <f t="shared" ca="1" si="899"/>
        <v>0</v>
      </c>
      <c r="DK206" s="5">
        <f t="shared" ca="1" si="899"/>
        <v>0</v>
      </c>
      <c r="DL206" s="5">
        <f t="shared" ca="1" si="899"/>
        <v>0</v>
      </c>
      <c r="DM206" s="5">
        <f t="shared" ca="1" si="899"/>
        <v>0</v>
      </c>
      <c r="DN206" s="5"/>
      <c r="DO206" s="5">
        <f t="shared" ca="1" si="908"/>
        <v>120.71299999999999</v>
      </c>
      <c r="DP206" s="5">
        <f t="shared" ca="1" si="908"/>
        <v>4.5175999999999998</v>
      </c>
      <c r="DQ206" s="5">
        <f t="shared" ca="1" si="908"/>
        <v>38.912100000000002</v>
      </c>
      <c r="DR206" s="5">
        <f t="shared" ca="1" si="908"/>
        <v>19.7547</v>
      </c>
      <c r="DS206" s="5">
        <f t="shared" ca="1" si="908"/>
        <v>0.243372</v>
      </c>
      <c r="DT206" s="5">
        <f t="shared" ca="1" si="908"/>
        <v>12.629899999999999</v>
      </c>
      <c r="DU206" s="5">
        <f t="shared" ca="1" si="908"/>
        <v>1.5553300000000001</v>
      </c>
      <c r="DV206" s="5">
        <f t="shared" ca="1" si="908"/>
        <v>43.100200000000001</v>
      </c>
      <c r="DW206" s="5"/>
      <c r="DX206" s="20">
        <f t="shared" ca="1" si="812"/>
        <v>52.820672417562356</v>
      </c>
      <c r="DY206" s="20">
        <f t="shared" ca="1" si="813"/>
        <v>2.8858826784473783</v>
      </c>
      <c r="DZ206" s="20">
        <f t="shared" ca="1" si="814"/>
        <v>3.9412275200616134</v>
      </c>
      <c r="EA206" s="20">
        <f t="shared" ca="1" si="815"/>
        <v>2.9231274897761486</v>
      </c>
      <c r="EB206" s="20">
        <f t="shared" ca="1" si="816"/>
        <v>1.2320561745245082E-2</v>
      </c>
      <c r="EC206" s="20">
        <f t="shared" ca="1" si="817"/>
        <v>1.7953428575439891</v>
      </c>
      <c r="ED206" s="20">
        <f t="shared" ca="1" si="818"/>
        <v>1.0809003006484299</v>
      </c>
      <c r="EE206" s="20">
        <f t="shared" ca="1" si="819"/>
        <v>5.9074684038356242</v>
      </c>
      <c r="EF206" s="20">
        <f t="shared" ca="1" si="820"/>
        <v>34.274385114793944</v>
      </c>
      <c r="EG206" s="20">
        <f t="shared" ca="1" si="821"/>
        <v>0</v>
      </c>
      <c r="EH206" s="20">
        <f t="shared" ca="1" si="822"/>
        <v>0</v>
      </c>
      <c r="EI206" s="5"/>
      <c r="EJ206" s="5"/>
      <c r="EK206" s="5"/>
      <c r="EL206" s="5">
        <f t="shared" ca="1" si="900"/>
        <v>7139020</v>
      </c>
      <c r="EM206" s="5">
        <f t="shared" ca="1" si="900"/>
        <v>93.598699999999994</v>
      </c>
      <c r="EN206" s="5">
        <f t="shared" ca="1" si="900"/>
        <v>575924</v>
      </c>
      <c r="EO206" s="5">
        <f t="shared" ca="1" si="900"/>
        <v>427151</v>
      </c>
      <c r="EP206" s="5">
        <f t="shared" ca="1" si="900"/>
        <v>1800.38</v>
      </c>
      <c r="EQ206" s="5">
        <f t="shared" ca="1" si="900"/>
        <v>262350</v>
      </c>
      <c r="ER206" s="5">
        <f t="shared" ca="1" si="900"/>
        <v>0</v>
      </c>
      <c r="ES206" s="5">
        <f t="shared" ca="1" si="900"/>
        <v>863247</v>
      </c>
      <c r="ET206" s="5">
        <f t="shared" ca="1" si="900"/>
        <v>5008450</v>
      </c>
      <c r="EU206" s="5">
        <f t="shared" ca="1" si="900"/>
        <v>0</v>
      </c>
      <c r="EV206" s="5">
        <f t="shared" ca="1" si="900"/>
        <v>0</v>
      </c>
      <c r="EW206" s="5">
        <f t="shared" ca="1" si="900"/>
        <v>0</v>
      </c>
      <c r="EX206" s="5"/>
      <c r="EY206" s="5">
        <f t="shared" ca="1" si="901"/>
        <v>19774.7</v>
      </c>
      <c r="EZ206" s="5">
        <f t="shared" ca="1" si="901"/>
        <v>14385.5</v>
      </c>
      <c r="FA206" s="5">
        <f t="shared" ca="1" si="901"/>
        <v>0</v>
      </c>
      <c r="FB206" s="5">
        <f t="shared" ca="1" si="901"/>
        <v>0</v>
      </c>
      <c r="FC206" s="5">
        <f t="shared" ca="1" si="901"/>
        <v>0</v>
      </c>
      <c r="FD206" s="5">
        <f t="shared" ca="1" si="901"/>
        <v>0</v>
      </c>
      <c r="FE206" s="5">
        <f t="shared" ca="1" si="901"/>
        <v>5389.25</v>
      </c>
      <c r="FF206" s="5">
        <f t="shared" ca="1" si="901"/>
        <v>0</v>
      </c>
      <c r="FG206" s="5">
        <f t="shared" ca="1" si="901"/>
        <v>0</v>
      </c>
      <c r="FH206" s="5">
        <f t="shared" ca="1" si="901"/>
        <v>0</v>
      </c>
      <c r="FI206" s="5">
        <f t="shared" ca="1" si="901"/>
        <v>0</v>
      </c>
      <c r="FJ206" s="5">
        <f t="shared" ca="1" si="901"/>
        <v>0</v>
      </c>
      <c r="FK206" s="5"/>
      <c r="FL206" s="5">
        <f t="shared" ca="1" si="902"/>
        <v>120.71299999999999</v>
      </c>
      <c r="FM206" s="5">
        <f t="shared" ca="1" si="902"/>
        <v>4.5175999999999998</v>
      </c>
      <c r="FN206" s="5">
        <f t="shared" ca="1" si="902"/>
        <v>38.912100000000002</v>
      </c>
      <c r="FO206" s="5">
        <f t="shared" ca="1" si="902"/>
        <v>19.7547</v>
      </c>
      <c r="FP206" s="5">
        <f t="shared" ca="1" si="902"/>
        <v>0.243372</v>
      </c>
      <c r="FQ206" s="5">
        <f t="shared" ca="1" si="902"/>
        <v>12.629899999999999</v>
      </c>
      <c r="FR206" s="5">
        <f t="shared" ca="1" si="902"/>
        <v>1.5553300000000001</v>
      </c>
      <c r="FS206" s="5">
        <f t="shared" ca="1" si="902"/>
        <v>43.100200000000001</v>
      </c>
      <c r="FT206" s="5"/>
      <c r="FU206" s="20">
        <f t="shared" ca="1" si="823"/>
        <v>52.820672417562356</v>
      </c>
      <c r="FV206" s="20">
        <f t="shared" ca="1" si="824"/>
        <v>2.8858826784473783</v>
      </c>
      <c r="FW206" s="20">
        <f t="shared" ca="1" si="825"/>
        <v>3.9412275200616134</v>
      </c>
      <c r="FX206" s="20">
        <f t="shared" ca="1" si="826"/>
        <v>2.9231274897761486</v>
      </c>
      <c r="FY206" s="20">
        <f t="shared" ca="1" si="827"/>
        <v>1.2320561745245082E-2</v>
      </c>
      <c r="FZ206" s="20">
        <f t="shared" ca="1" si="828"/>
        <v>1.7953428575439891</v>
      </c>
      <c r="GA206" s="20">
        <f t="shared" ca="1" si="829"/>
        <v>1.0809003006484299</v>
      </c>
      <c r="GB206" s="20">
        <f t="shared" ca="1" si="830"/>
        <v>5.9074684038356242</v>
      </c>
      <c r="GC206" s="20">
        <f t="shared" ca="1" si="831"/>
        <v>34.274385114793944</v>
      </c>
      <c r="GD206" s="20">
        <f t="shared" ca="1" si="832"/>
        <v>0</v>
      </c>
      <c r="GE206" s="20">
        <f t="shared" ca="1" si="833"/>
        <v>0</v>
      </c>
      <c r="GF206" s="5"/>
      <c r="GG206" s="5"/>
      <c r="GH206" s="5"/>
      <c r="GI206" s="5">
        <f t="shared" ca="1" si="903"/>
        <v>7028720</v>
      </c>
      <c r="GJ206" s="5">
        <f t="shared" ca="1" si="903"/>
        <v>79.581900000000005</v>
      </c>
      <c r="GK206" s="5">
        <f t="shared" ca="1" si="903"/>
        <v>499961</v>
      </c>
      <c r="GL206" s="5">
        <f t="shared" ca="1" si="903"/>
        <v>519121</v>
      </c>
      <c r="GM206" s="5">
        <f t="shared" ca="1" si="903"/>
        <v>38435.300000000003</v>
      </c>
      <c r="GN206" s="5">
        <f t="shared" ca="1" si="903"/>
        <v>99425</v>
      </c>
      <c r="GO206" s="5">
        <f t="shared" ca="1" si="903"/>
        <v>0</v>
      </c>
      <c r="GP206" s="5">
        <f t="shared" ca="1" si="903"/>
        <v>863247</v>
      </c>
      <c r="GQ206" s="5">
        <f t="shared" ca="1" si="903"/>
        <v>5008450</v>
      </c>
      <c r="GR206" s="5">
        <f t="shared" ca="1" si="903"/>
        <v>0</v>
      </c>
      <c r="GS206" s="5">
        <f t="shared" ca="1" si="903"/>
        <v>0</v>
      </c>
      <c r="GT206" s="5">
        <f t="shared" ca="1" si="903"/>
        <v>0</v>
      </c>
      <c r="GU206" s="5"/>
      <c r="GV206" s="5">
        <f t="shared" ca="1" si="904"/>
        <v>19159.2</v>
      </c>
      <c r="GW206" s="5">
        <f t="shared" ca="1" si="904"/>
        <v>13771.5</v>
      </c>
      <c r="GX206" s="5">
        <f t="shared" ca="1" si="904"/>
        <v>0</v>
      </c>
      <c r="GY206" s="5">
        <f t="shared" ca="1" si="904"/>
        <v>0</v>
      </c>
      <c r="GZ206" s="5">
        <f t="shared" ca="1" si="904"/>
        <v>0</v>
      </c>
      <c r="HA206" s="5">
        <f t="shared" ca="1" si="904"/>
        <v>0</v>
      </c>
      <c r="HB206" s="5">
        <f t="shared" ca="1" si="904"/>
        <v>5387.72</v>
      </c>
      <c r="HC206" s="5">
        <f t="shared" ca="1" si="904"/>
        <v>0</v>
      </c>
      <c r="HD206" s="5">
        <f t="shared" ca="1" si="904"/>
        <v>0</v>
      </c>
      <c r="HE206" s="5">
        <f t="shared" ca="1" si="904"/>
        <v>0</v>
      </c>
      <c r="HF206" s="5">
        <f t="shared" ca="1" si="904"/>
        <v>0</v>
      </c>
      <c r="HG206" s="5">
        <f t="shared" ca="1" si="904"/>
        <v>0</v>
      </c>
      <c r="HH206" s="5"/>
      <c r="HI206" s="5">
        <f t="shared" ca="1" si="909"/>
        <v>118.48</v>
      </c>
      <c r="HJ206" s="5">
        <f t="shared" ca="1" si="909"/>
        <v>4.4019599999999999</v>
      </c>
      <c r="HK206" s="5">
        <f t="shared" ca="1" si="909"/>
        <v>35.631300000000003</v>
      </c>
      <c r="HL206" s="5">
        <f t="shared" ca="1" si="909"/>
        <v>25.3157</v>
      </c>
      <c r="HM206" s="5">
        <f t="shared" ca="1" si="909"/>
        <v>2.9537900000000001</v>
      </c>
      <c r="HN206" s="5">
        <f t="shared" ca="1" si="909"/>
        <v>5.5219300000000002</v>
      </c>
      <c r="HO206" s="5">
        <f t="shared" ca="1" si="909"/>
        <v>1.5548900000000001</v>
      </c>
      <c r="HP206" s="5">
        <f t="shared" ca="1" si="909"/>
        <v>43.100200000000001</v>
      </c>
      <c r="HQ206" s="5"/>
      <c r="HR206" s="20">
        <f t="shared" ca="1" si="861"/>
        <v>51.942406751853731</v>
      </c>
      <c r="HS206" s="20">
        <f t="shared" ca="1" si="862"/>
        <v>2.762639234806223</v>
      </c>
      <c r="HT206" s="20">
        <f t="shared" ca="1" si="863"/>
        <v>3.4213890238252347</v>
      </c>
      <c r="HU206" s="20">
        <f t="shared" ca="1" si="864"/>
        <v>3.5525068784108753</v>
      </c>
      <c r="HV206" s="20">
        <f t="shared" ca="1" si="865"/>
        <v>0.26302474302481604</v>
      </c>
      <c r="HW206" s="20">
        <f t="shared" ca="1" si="866"/>
        <v>0.68039627829735505</v>
      </c>
      <c r="HX206" s="20">
        <f t="shared" ca="1" si="867"/>
        <v>1.0805934346726462</v>
      </c>
      <c r="HY206" s="20">
        <f t="shared" ca="1" si="868"/>
        <v>5.9074684038356242</v>
      </c>
      <c r="HZ206" s="20">
        <f t="shared" ca="1" si="869"/>
        <v>34.274385114793944</v>
      </c>
      <c r="IA206" s="20">
        <f t="shared" ca="1" si="870"/>
        <v>0</v>
      </c>
      <c r="IB206" s="20">
        <f t="shared" ca="1" si="871"/>
        <v>0</v>
      </c>
      <c r="IC206" s="5"/>
      <c r="ID206" s="5"/>
      <c r="IE206" s="5"/>
      <c r="IF206" s="5">
        <f t="shared" ca="1" si="905"/>
        <v>7028720</v>
      </c>
      <c r="IG206" s="5">
        <f t="shared" ca="1" si="905"/>
        <v>79.581900000000005</v>
      </c>
      <c r="IH206" s="5">
        <f t="shared" ca="1" si="905"/>
        <v>499961</v>
      </c>
      <c r="II206" s="5">
        <f t="shared" ca="1" si="905"/>
        <v>519121</v>
      </c>
      <c r="IJ206" s="5">
        <f t="shared" ca="1" si="905"/>
        <v>38435.300000000003</v>
      </c>
      <c r="IK206" s="5">
        <f t="shared" ca="1" si="905"/>
        <v>99425</v>
      </c>
      <c r="IL206" s="5">
        <f t="shared" ca="1" si="905"/>
        <v>0</v>
      </c>
      <c r="IM206" s="5">
        <f t="shared" ca="1" si="905"/>
        <v>863247</v>
      </c>
      <c r="IN206" s="5">
        <f t="shared" ca="1" si="905"/>
        <v>5008450</v>
      </c>
      <c r="IO206" s="5">
        <f t="shared" ca="1" si="905"/>
        <v>0</v>
      </c>
      <c r="IP206" s="5">
        <f t="shared" ca="1" si="905"/>
        <v>0</v>
      </c>
      <c r="IQ206" s="5">
        <f t="shared" ca="1" si="905"/>
        <v>0</v>
      </c>
      <c r="IR206" s="5"/>
      <c r="IS206" s="5">
        <f t="shared" ca="1" si="906"/>
        <v>19159.2</v>
      </c>
      <c r="IT206" s="5">
        <f t="shared" ca="1" si="906"/>
        <v>13771.5</v>
      </c>
      <c r="IU206" s="5">
        <f t="shared" ca="1" si="906"/>
        <v>0</v>
      </c>
      <c r="IV206" s="5">
        <f t="shared" ca="1" si="906"/>
        <v>0</v>
      </c>
      <c r="IW206" s="5">
        <f t="shared" ca="1" si="906"/>
        <v>0</v>
      </c>
      <c r="IX206" s="5">
        <f t="shared" ca="1" si="906"/>
        <v>0</v>
      </c>
      <c r="IY206" s="5">
        <f t="shared" ca="1" si="906"/>
        <v>5387.72</v>
      </c>
      <c r="IZ206" s="5">
        <f t="shared" ca="1" si="906"/>
        <v>0</v>
      </c>
      <c r="JA206" s="5">
        <f t="shared" ca="1" si="906"/>
        <v>0</v>
      </c>
      <c r="JB206" s="5">
        <f t="shared" ca="1" si="906"/>
        <v>0</v>
      </c>
      <c r="JC206" s="5">
        <f t="shared" ca="1" si="906"/>
        <v>0</v>
      </c>
      <c r="JD206" s="5">
        <f t="shared" ca="1" si="906"/>
        <v>0</v>
      </c>
      <c r="JE206" s="5"/>
      <c r="JF206" s="5">
        <f t="shared" ca="1" si="907"/>
        <v>118.48</v>
      </c>
      <c r="JG206" s="5">
        <f t="shared" ca="1" si="907"/>
        <v>4.4019599999999999</v>
      </c>
      <c r="JH206" s="5">
        <f t="shared" ca="1" si="907"/>
        <v>35.631300000000003</v>
      </c>
      <c r="JI206" s="5">
        <f t="shared" ca="1" si="907"/>
        <v>25.3157</v>
      </c>
      <c r="JJ206" s="5">
        <f t="shared" ca="1" si="907"/>
        <v>2.9537900000000001</v>
      </c>
      <c r="JK206" s="5">
        <f t="shared" ca="1" si="907"/>
        <v>5.5219300000000002</v>
      </c>
      <c r="JL206" s="5">
        <f t="shared" ca="1" si="907"/>
        <v>1.5548900000000001</v>
      </c>
      <c r="JM206" s="5">
        <f t="shared" ca="1" si="907"/>
        <v>43.100200000000001</v>
      </c>
      <c r="JN206" s="5"/>
      <c r="JO206" s="20">
        <f t="shared" ca="1" si="834"/>
        <v>51.942406751853731</v>
      </c>
      <c r="JP206" s="20">
        <f t="shared" ca="1" si="835"/>
        <v>2.762639234806223</v>
      </c>
      <c r="JQ206" s="20">
        <f t="shared" ca="1" si="836"/>
        <v>3.4213890238252347</v>
      </c>
      <c r="JR206" s="20">
        <f t="shared" ca="1" si="837"/>
        <v>3.5525068784108753</v>
      </c>
      <c r="JS206" s="20">
        <f t="shared" ca="1" si="838"/>
        <v>0.26302474302481604</v>
      </c>
      <c r="JT206" s="20">
        <f t="shared" ca="1" si="839"/>
        <v>0.68039627829735505</v>
      </c>
      <c r="JU206" s="20">
        <f t="shared" ca="1" si="840"/>
        <v>1.0805934346726462</v>
      </c>
      <c r="JV206" s="20">
        <f t="shared" ca="1" si="841"/>
        <v>5.9074684038356242</v>
      </c>
      <c r="JW206" s="20">
        <f t="shared" ca="1" si="842"/>
        <v>34.274385114793944</v>
      </c>
      <c r="JX206" s="20">
        <f t="shared" ca="1" si="843"/>
        <v>0</v>
      </c>
      <c r="JY206" s="20">
        <f t="shared" ca="1" si="844"/>
        <v>0</v>
      </c>
    </row>
    <row r="207" spans="1:285" ht="15" customHeight="1" x14ac:dyDescent="0.25">
      <c r="A207" s="5">
        <f>IF('Old Results'!E187='New Results'!E187,'New Results'!E187,"0")</f>
        <v>24563.1</v>
      </c>
      <c r="B207" s="5">
        <f t="shared" si="750"/>
        <v>500</v>
      </c>
      <c r="C207" s="28">
        <f t="shared" si="748"/>
        <v>186</v>
      </c>
      <c r="D207" s="43">
        <f>'Old Results'!C187</f>
        <v>500006</v>
      </c>
      <c r="E207" s="43">
        <f>'New Results'!C187</f>
        <v>500006</v>
      </c>
      <c r="F207" s="5">
        <f t="shared" ca="1" si="751"/>
        <v>0</v>
      </c>
      <c r="G207" s="5">
        <f t="shared" ca="1" si="752"/>
        <v>0</v>
      </c>
      <c r="H207" s="5">
        <f t="shared" ca="1" si="753"/>
        <v>0</v>
      </c>
      <c r="I207" s="5">
        <f t="shared" ca="1" si="754"/>
        <v>0</v>
      </c>
      <c r="J207" s="5">
        <f t="shared" ca="1" si="755"/>
        <v>0</v>
      </c>
      <c r="K207" s="5">
        <f t="shared" ca="1" si="756"/>
        <v>0</v>
      </c>
      <c r="L207" s="5">
        <f t="shared" ca="1" si="757"/>
        <v>0</v>
      </c>
      <c r="M207" s="5">
        <f t="shared" ca="1" si="758"/>
        <v>0</v>
      </c>
      <c r="N207" s="5">
        <f t="shared" ca="1" si="759"/>
        <v>0</v>
      </c>
      <c r="O207" s="5">
        <f t="shared" ca="1" si="760"/>
        <v>0</v>
      </c>
      <c r="P207" s="5">
        <f t="shared" ca="1" si="761"/>
        <v>0</v>
      </c>
      <c r="Q207" s="5">
        <f t="shared" ca="1" si="761"/>
        <v>0</v>
      </c>
      <c r="R207" s="5">
        <f t="shared" ca="1" si="762"/>
        <v>0</v>
      </c>
      <c r="S207" s="5">
        <f t="shared" ca="1" si="763"/>
        <v>0</v>
      </c>
      <c r="T207" s="5">
        <f t="shared" ca="1" si="764"/>
        <v>0</v>
      </c>
      <c r="U207" s="5">
        <f t="shared" ca="1" si="765"/>
        <v>0</v>
      </c>
      <c r="V207" s="5">
        <f t="shared" ca="1" si="766"/>
        <v>0</v>
      </c>
      <c r="W207" s="5">
        <f t="shared" ca="1" si="767"/>
        <v>0</v>
      </c>
      <c r="X207" s="5">
        <f t="shared" ca="1" si="768"/>
        <v>0</v>
      </c>
      <c r="Y207" s="5">
        <f t="shared" ca="1" si="769"/>
        <v>0</v>
      </c>
      <c r="Z207" s="5">
        <f t="shared" ca="1" si="770"/>
        <v>0</v>
      </c>
      <c r="AA207" s="5">
        <f t="shared" ca="1" si="771"/>
        <v>0</v>
      </c>
      <c r="AB207" s="5">
        <f t="shared" ca="1" si="772"/>
        <v>0</v>
      </c>
      <c r="AC207" s="5">
        <f t="shared" ca="1" si="772"/>
        <v>0</v>
      </c>
      <c r="AD207" s="38">
        <f t="shared" ca="1" si="773"/>
        <v>0</v>
      </c>
      <c r="AE207" s="38">
        <f t="shared" ca="1" si="774"/>
        <v>0</v>
      </c>
      <c r="AF207" s="38">
        <f t="shared" ca="1" si="775"/>
        <v>0</v>
      </c>
      <c r="AG207" s="38">
        <f t="shared" ca="1" si="776"/>
        <v>0</v>
      </c>
      <c r="AH207" s="38">
        <f t="shared" ca="1" si="777"/>
        <v>0</v>
      </c>
      <c r="AI207" s="38">
        <f t="shared" ca="1" si="778"/>
        <v>0</v>
      </c>
      <c r="AJ207" s="38">
        <f t="shared" ca="1" si="779"/>
        <v>0</v>
      </c>
      <c r="AK207" s="38">
        <f t="shared" ca="1" si="780"/>
        <v>0</v>
      </c>
      <c r="AL207" s="34">
        <f t="shared" ca="1" si="781"/>
        <v>42.745535376235082</v>
      </c>
      <c r="AM207" s="34">
        <f t="shared" ca="1" si="782"/>
        <v>42.745535376235082</v>
      </c>
      <c r="AN207" s="25">
        <f t="shared" ca="1" si="783"/>
        <v>0</v>
      </c>
      <c r="AO207" s="35">
        <f t="shared" ca="1" si="784"/>
        <v>222.75700000000001</v>
      </c>
      <c r="AP207" s="35">
        <f t="shared" ca="1" si="785"/>
        <v>222.75700000000001</v>
      </c>
      <c r="AQ207" s="47">
        <f t="shared" ca="1" si="786"/>
        <v>0</v>
      </c>
      <c r="AR207" s="35">
        <f t="shared" ca="1" si="896"/>
        <v>-29.9</v>
      </c>
      <c r="AS207" s="35">
        <f t="shared" ca="1" si="897"/>
        <v>-29.9</v>
      </c>
      <c r="AT207" s="49">
        <f t="shared" ca="1" si="787"/>
        <v>0</v>
      </c>
      <c r="AU207" s="5"/>
      <c r="AV207" s="5">
        <f t="shared" ca="1" si="845"/>
        <v>0</v>
      </c>
      <c r="AW207" s="5">
        <f t="shared" ca="1" si="846"/>
        <v>0</v>
      </c>
      <c r="AX207" s="5">
        <f t="shared" ca="1" si="847"/>
        <v>0</v>
      </c>
      <c r="AY207" s="5">
        <f t="shared" ca="1" si="848"/>
        <v>0</v>
      </c>
      <c r="AZ207" s="5">
        <f t="shared" ca="1" si="849"/>
        <v>0</v>
      </c>
      <c r="BA207" s="5">
        <f t="shared" ca="1" si="850"/>
        <v>0</v>
      </c>
      <c r="BB207" s="5">
        <f t="shared" ca="1" si="851"/>
        <v>0</v>
      </c>
      <c r="BC207" s="5">
        <f t="shared" ca="1" si="852"/>
        <v>0</v>
      </c>
      <c r="BD207" s="5">
        <f t="shared" ca="1" si="853"/>
        <v>0</v>
      </c>
      <c r="BE207" s="5">
        <f t="shared" ca="1" si="854"/>
        <v>0</v>
      </c>
      <c r="BF207" s="5">
        <f t="shared" ca="1" si="855"/>
        <v>0</v>
      </c>
      <c r="BG207" s="5">
        <f t="shared" ca="1" si="856"/>
        <v>0</v>
      </c>
      <c r="BH207" s="5">
        <f t="shared" ca="1" si="788"/>
        <v>0</v>
      </c>
      <c r="BI207" s="5">
        <f t="shared" ca="1" si="789"/>
        <v>0</v>
      </c>
      <c r="BJ207" s="5">
        <f t="shared" ca="1" si="790"/>
        <v>0</v>
      </c>
      <c r="BK207" s="5">
        <f t="shared" ca="1" si="791"/>
        <v>0</v>
      </c>
      <c r="BL207" s="5">
        <f t="shared" ca="1" si="792"/>
        <v>0</v>
      </c>
      <c r="BM207" s="5">
        <f t="shared" ca="1" si="793"/>
        <v>0</v>
      </c>
      <c r="BN207" s="5">
        <f t="shared" ca="1" si="794"/>
        <v>0</v>
      </c>
      <c r="BO207" s="5">
        <f t="shared" ca="1" si="795"/>
        <v>0</v>
      </c>
      <c r="BP207" s="5">
        <f t="shared" ca="1" si="796"/>
        <v>0</v>
      </c>
      <c r="BQ207" s="5">
        <f t="shared" ca="1" si="797"/>
        <v>0</v>
      </c>
      <c r="BR207" s="5">
        <f t="shared" ca="1" si="798"/>
        <v>0</v>
      </c>
      <c r="BS207" s="5">
        <f t="shared" ca="1" si="798"/>
        <v>0</v>
      </c>
      <c r="BT207" s="38">
        <f t="shared" ca="1" si="799"/>
        <v>0</v>
      </c>
      <c r="BU207" s="38">
        <f t="shared" ca="1" si="800"/>
        <v>0</v>
      </c>
      <c r="BV207" s="38">
        <f t="shared" ca="1" si="801"/>
        <v>0</v>
      </c>
      <c r="BW207" s="38">
        <f t="shared" ca="1" si="802"/>
        <v>0</v>
      </c>
      <c r="BX207" s="38">
        <f t="shared" ca="1" si="803"/>
        <v>0</v>
      </c>
      <c r="BY207" s="38">
        <f t="shared" ca="1" si="804"/>
        <v>0</v>
      </c>
      <c r="BZ207" s="38">
        <f t="shared" ca="1" si="805"/>
        <v>0</v>
      </c>
      <c r="CA207" s="20">
        <f t="shared" ca="1" si="806"/>
        <v>0</v>
      </c>
      <c r="CB207" s="34">
        <f t="shared" ca="1" si="857"/>
        <v>40.05366130496558</v>
      </c>
      <c r="CC207" s="34">
        <f t="shared" ca="1" si="858"/>
        <v>40.05366130496558</v>
      </c>
      <c r="CD207" s="25">
        <f t="shared" ca="1" si="807"/>
        <v>0</v>
      </c>
      <c r="CE207" s="35">
        <f t="shared" ca="1" si="808"/>
        <v>192.86699999999999</v>
      </c>
      <c r="CF207" s="35">
        <f t="shared" ca="1" si="809"/>
        <v>192.86699999999999</v>
      </c>
      <c r="CG207" s="47">
        <f t="shared" ca="1" si="810"/>
        <v>0</v>
      </c>
      <c r="CJ207" s="5">
        <f t="shared" ca="1" si="874"/>
        <v>44</v>
      </c>
      <c r="CK207" s="5">
        <f t="shared" ca="1" si="875"/>
        <v>40</v>
      </c>
      <c r="CL207" s="66">
        <f t="shared" ca="1" si="811"/>
        <v>9.0909090909090939E-2</v>
      </c>
      <c r="CO207" s="5">
        <f t="shared" ca="1" si="898"/>
        <v>272405</v>
      </c>
      <c r="CP207" s="5">
        <f t="shared" ca="1" si="898"/>
        <v>0</v>
      </c>
      <c r="CQ207" s="5">
        <f t="shared" ca="1" si="898"/>
        <v>30268.5</v>
      </c>
      <c r="CR207" s="5">
        <f t="shared" ca="1" si="898"/>
        <v>70571.5</v>
      </c>
      <c r="CS207" s="5">
        <f t="shared" ca="1" si="898"/>
        <v>0</v>
      </c>
      <c r="CT207" s="5">
        <f t="shared" ca="1" si="898"/>
        <v>0</v>
      </c>
      <c r="CU207" s="5">
        <f t="shared" ca="1" si="898"/>
        <v>0</v>
      </c>
      <c r="CV207" s="5">
        <f t="shared" ca="1" si="898"/>
        <v>93480.9</v>
      </c>
      <c r="CW207" s="5">
        <f t="shared" ca="1" si="898"/>
        <v>77659.399999999994</v>
      </c>
      <c r="CX207" s="5">
        <f t="shared" ca="1" si="898"/>
        <v>0</v>
      </c>
      <c r="CY207" s="5">
        <f t="shared" ca="1" si="898"/>
        <v>424.5</v>
      </c>
      <c r="CZ207" s="5">
        <f t="shared" ca="1" si="898"/>
        <v>0</v>
      </c>
      <c r="DA207" s="5"/>
      <c r="DB207" s="5">
        <f t="shared" ca="1" si="899"/>
        <v>1205.17</v>
      </c>
      <c r="DC207" s="5">
        <f t="shared" ca="1" si="899"/>
        <v>116.121</v>
      </c>
      <c r="DD207" s="5">
        <f t="shared" ca="1" si="899"/>
        <v>0</v>
      </c>
      <c r="DE207" s="5">
        <f t="shared" ca="1" si="899"/>
        <v>0</v>
      </c>
      <c r="DF207" s="5">
        <f t="shared" ca="1" si="899"/>
        <v>0</v>
      </c>
      <c r="DG207" s="5">
        <f t="shared" ca="1" si="899"/>
        <v>0</v>
      </c>
      <c r="DH207" s="5">
        <f t="shared" ca="1" si="899"/>
        <v>1089.05</v>
      </c>
      <c r="DI207" s="5">
        <f t="shared" ca="1" si="899"/>
        <v>0</v>
      </c>
      <c r="DJ207" s="5">
        <f t="shared" ca="1" si="899"/>
        <v>0</v>
      </c>
      <c r="DK207" s="5">
        <f t="shared" ca="1" si="899"/>
        <v>0</v>
      </c>
      <c r="DL207" s="5">
        <f t="shared" ca="1" si="899"/>
        <v>0</v>
      </c>
      <c r="DM207" s="5">
        <f t="shared" ca="1" si="899"/>
        <v>0</v>
      </c>
      <c r="DN207" s="5"/>
      <c r="DO207" s="5">
        <f t="shared" ca="1" si="908"/>
        <v>222.75700000000001</v>
      </c>
      <c r="DP207" s="5">
        <f t="shared" ca="1" si="908"/>
        <v>0.79700199999999999</v>
      </c>
      <c r="DQ207" s="5">
        <f t="shared" ca="1" si="908"/>
        <v>54.619300000000003</v>
      </c>
      <c r="DR207" s="5">
        <f t="shared" ca="1" si="908"/>
        <v>67.005899999999997</v>
      </c>
      <c r="DS207" s="5">
        <f t="shared" ca="1" si="908"/>
        <v>0</v>
      </c>
      <c r="DT207" s="5">
        <f t="shared" ca="1" si="908"/>
        <v>0</v>
      </c>
      <c r="DU207" s="5">
        <f t="shared" ca="1" si="908"/>
        <v>6.3870500000000003</v>
      </c>
      <c r="DV207" s="5">
        <f t="shared" ca="1" si="908"/>
        <v>93.947900000000004</v>
      </c>
      <c r="DW207" s="5"/>
      <c r="DX207" s="20">
        <f t="shared" ca="1" si="812"/>
        <v>42.745535376235082</v>
      </c>
      <c r="DY207" s="20">
        <f t="shared" ca="1" si="813"/>
        <v>0.47274570392173632</v>
      </c>
      <c r="DZ207" s="20">
        <f t="shared" ca="1" si="814"/>
        <v>4.2045231261526439</v>
      </c>
      <c r="EA207" s="20">
        <f t="shared" ca="1" si="815"/>
        <v>9.8029140458655455</v>
      </c>
      <c r="EB207" s="20">
        <f t="shared" ca="1" si="816"/>
        <v>0</v>
      </c>
      <c r="EC207" s="20">
        <f t="shared" ca="1" si="817"/>
        <v>0</v>
      </c>
      <c r="ED207" s="20">
        <f t="shared" ca="1" si="818"/>
        <v>4.4336830448925424</v>
      </c>
      <c r="EE207" s="20">
        <f t="shared" ca="1" si="819"/>
        <v>12.985202633218121</v>
      </c>
      <c r="EF207" s="20">
        <f t="shared" ca="1" si="820"/>
        <v>10.787476857562766</v>
      </c>
      <c r="EG207" s="20">
        <f t="shared" ca="1" si="821"/>
        <v>0</v>
      </c>
      <c r="EH207" s="20">
        <f t="shared" ca="1" si="822"/>
        <v>5.8966254259437939E-2</v>
      </c>
      <c r="EI207" s="5"/>
      <c r="EJ207" s="5"/>
      <c r="EK207" s="5"/>
      <c r="EL207" s="5">
        <f t="shared" ca="1" si="900"/>
        <v>272405</v>
      </c>
      <c r="EM207" s="5">
        <f t="shared" ca="1" si="900"/>
        <v>0</v>
      </c>
      <c r="EN207" s="5">
        <f t="shared" ca="1" si="900"/>
        <v>30268.5</v>
      </c>
      <c r="EO207" s="5">
        <f t="shared" ca="1" si="900"/>
        <v>70571.5</v>
      </c>
      <c r="EP207" s="5">
        <f t="shared" ca="1" si="900"/>
        <v>0</v>
      </c>
      <c r="EQ207" s="5">
        <f t="shared" ca="1" si="900"/>
        <v>0</v>
      </c>
      <c r="ER207" s="5">
        <f t="shared" ca="1" si="900"/>
        <v>0</v>
      </c>
      <c r="ES207" s="5">
        <f t="shared" ca="1" si="900"/>
        <v>93480.9</v>
      </c>
      <c r="ET207" s="5">
        <f t="shared" ca="1" si="900"/>
        <v>77659.399999999994</v>
      </c>
      <c r="EU207" s="5">
        <f t="shared" ca="1" si="900"/>
        <v>0</v>
      </c>
      <c r="EV207" s="5">
        <f t="shared" ca="1" si="900"/>
        <v>424.5</v>
      </c>
      <c r="EW207" s="5">
        <f t="shared" ca="1" si="900"/>
        <v>0</v>
      </c>
      <c r="EX207" s="5"/>
      <c r="EY207" s="5">
        <f t="shared" ca="1" si="901"/>
        <v>1205.17</v>
      </c>
      <c r="EZ207" s="5">
        <f t="shared" ca="1" si="901"/>
        <v>116.121</v>
      </c>
      <c r="FA207" s="5">
        <f t="shared" ca="1" si="901"/>
        <v>0</v>
      </c>
      <c r="FB207" s="5">
        <f t="shared" ca="1" si="901"/>
        <v>0</v>
      </c>
      <c r="FC207" s="5">
        <f t="shared" ca="1" si="901"/>
        <v>0</v>
      </c>
      <c r="FD207" s="5">
        <f t="shared" ca="1" si="901"/>
        <v>0</v>
      </c>
      <c r="FE207" s="5">
        <f t="shared" ca="1" si="901"/>
        <v>1089.05</v>
      </c>
      <c r="FF207" s="5">
        <f t="shared" ca="1" si="901"/>
        <v>0</v>
      </c>
      <c r="FG207" s="5">
        <f t="shared" ca="1" si="901"/>
        <v>0</v>
      </c>
      <c r="FH207" s="5">
        <f t="shared" ca="1" si="901"/>
        <v>0</v>
      </c>
      <c r="FI207" s="5">
        <f t="shared" ca="1" si="901"/>
        <v>0</v>
      </c>
      <c r="FJ207" s="5">
        <f t="shared" ca="1" si="901"/>
        <v>0</v>
      </c>
      <c r="FK207" s="5"/>
      <c r="FL207" s="5">
        <f t="shared" ca="1" si="902"/>
        <v>222.75700000000001</v>
      </c>
      <c r="FM207" s="5">
        <f t="shared" ca="1" si="902"/>
        <v>0.79700199999999999</v>
      </c>
      <c r="FN207" s="5">
        <f t="shared" ca="1" si="902"/>
        <v>54.619300000000003</v>
      </c>
      <c r="FO207" s="5">
        <f t="shared" ca="1" si="902"/>
        <v>67.005899999999997</v>
      </c>
      <c r="FP207" s="5">
        <f t="shared" ca="1" si="902"/>
        <v>0</v>
      </c>
      <c r="FQ207" s="5">
        <f t="shared" ca="1" si="902"/>
        <v>0</v>
      </c>
      <c r="FR207" s="5">
        <f t="shared" ca="1" si="902"/>
        <v>6.3870500000000003</v>
      </c>
      <c r="FS207" s="5">
        <f t="shared" ca="1" si="902"/>
        <v>93.947900000000004</v>
      </c>
      <c r="FT207" s="5"/>
      <c r="FU207" s="20">
        <f t="shared" ca="1" si="823"/>
        <v>42.745535376235082</v>
      </c>
      <c r="FV207" s="20">
        <f t="shared" ca="1" si="824"/>
        <v>0.47274570392173632</v>
      </c>
      <c r="FW207" s="20">
        <f t="shared" ca="1" si="825"/>
        <v>4.2045231261526439</v>
      </c>
      <c r="FX207" s="20">
        <f t="shared" ca="1" si="826"/>
        <v>9.8029140458655455</v>
      </c>
      <c r="FY207" s="20">
        <f t="shared" ca="1" si="827"/>
        <v>0</v>
      </c>
      <c r="FZ207" s="20">
        <f t="shared" ca="1" si="828"/>
        <v>0</v>
      </c>
      <c r="GA207" s="20">
        <f t="shared" ca="1" si="829"/>
        <v>4.4336830448925424</v>
      </c>
      <c r="GB207" s="20">
        <f t="shared" ca="1" si="830"/>
        <v>12.985202633218121</v>
      </c>
      <c r="GC207" s="20">
        <f t="shared" ca="1" si="831"/>
        <v>10.787476857562766</v>
      </c>
      <c r="GD207" s="20">
        <f t="shared" ca="1" si="832"/>
        <v>0</v>
      </c>
      <c r="GE207" s="20">
        <f t="shared" ca="1" si="833"/>
        <v>5.8966254259437939E-2</v>
      </c>
      <c r="GF207" s="5"/>
      <c r="GG207" s="5"/>
      <c r="GH207" s="5"/>
      <c r="GI207" s="5">
        <f t="shared" ca="1" si="903"/>
        <v>237124</v>
      </c>
      <c r="GJ207" s="5">
        <f t="shared" ca="1" si="903"/>
        <v>3.2589100000000002</v>
      </c>
      <c r="GK207" s="5">
        <f t="shared" ca="1" si="903"/>
        <v>46892.6</v>
      </c>
      <c r="GL207" s="5">
        <f t="shared" ca="1" si="903"/>
        <v>17631.599999999999</v>
      </c>
      <c r="GM207" s="5">
        <f t="shared" ca="1" si="903"/>
        <v>0</v>
      </c>
      <c r="GN207" s="5">
        <f t="shared" ca="1" si="903"/>
        <v>1031.52</v>
      </c>
      <c r="GO207" s="5">
        <f t="shared" ca="1" si="903"/>
        <v>0</v>
      </c>
      <c r="GP207" s="5">
        <f t="shared" ca="1" si="903"/>
        <v>93480.9</v>
      </c>
      <c r="GQ207" s="5">
        <f t="shared" ca="1" si="903"/>
        <v>77659.399999999994</v>
      </c>
      <c r="GR207" s="5">
        <f t="shared" ca="1" si="903"/>
        <v>0</v>
      </c>
      <c r="GS207" s="5">
        <f t="shared" ca="1" si="903"/>
        <v>424.5</v>
      </c>
      <c r="GT207" s="5">
        <f t="shared" ca="1" si="903"/>
        <v>0</v>
      </c>
      <c r="GU207" s="5"/>
      <c r="GV207" s="5">
        <f t="shared" ca="1" si="904"/>
        <v>1747.75</v>
      </c>
      <c r="GW207" s="5">
        <f t="shared" ca="1" si="904"/>
        <v>568.78800000000001</v>
      </c>
      <c r="GX207" s="5">
        <f t="shared" ca="1" si="904"/>
        <v>0</v>
      </c>
      <c r="GY207" s="5">
        <f t="shared" ca="1" si="904"/>
        <v>0</v>
      </c>
      <c r="GZ207" s="5">
        <f t="shared" ca="1" si="904"/>
        <v>0</v>
      </c>
      <c r="HA207" s="5">
        <f t="shared" ca="1" si="904"/>
        <v>0</v>
      </c>
      <c r="HB207" s="5">
        <f t="shared" ca="1" si="904"/>
        <v>1178.96</v>
      </c>
      <c r="HC207" s="5">
        <f t="shared" ca="1" si="904"/>
        <v>0</v>
      </c>
      <c r="HD207" s="5">
        <f t="shared" ca="1" si="904"/>
        <v>0</v>
      </c>
      <c r="HE207" s="5">
        <f t="shared" ca="1" si="904"/>
        <v>0</v>
      </c>
      <c r="HF207" s="5">
        <f t="shared" ca="1" si="904"/>
        <v>0</v>
      </c>
      <c r="HG207" s="5">
        <f t="shared" ca="1" si="904"/>
        <v>0</v>
      </c>
      <c r="HH207" s="5"/>
      <c r="HI207" s="5">
        <f t="shared" ca="1" si="909"/>
        <v>192.86699999999999</v>
      </c>
      <c r="HJ207" s="5">
        <f t="shared" ca="1" si="909"/>
        <v>3.9285100000000002</v>
      </c>
      <c r="HK207" s="5">
        <f t="shared" ca="1" si="909"/>
        <v>69.495400000000004</v>
      </c>
      <c r="HL207" s="5">
        <f t="shared" ca="1" si="909"/>
        <v>17.8565</v>
      </c>
      <c r="HM207" s="5">
        <f t="shared" ca="1" si="909"/>
        <v>0</v>
      </c>
      <c r="HN207" s="5">
        <f t="shared" ca="1" si="909"/>
        <v>0.72485699999999997</v>
      </c>
      <c r="HO207" s="5">
        <f t="shared" ca="1" si="909"/>
        <v>6.91404</v>
      </c>
      <c r="HP207" s="5">
        <f t="shared" ca="1" si="909"/>
        <v>93.947900000000004</v>
      </c>
      <c r="HQ207" s="5"/>
      <c r="HR207" s="20">
        <f t="shared" ca="1" si="861"/>
        <v>40.05366130496558</v>
      </c>
      <c r="HS207" s="20">
        <f t="shared" ca="1" si="862"/>
        <v>2.3160724583183718</v>
      </c>
      <c r="HT207" s="20">
        <f t="shared" ca="1" si="863"/>
        <v>6.5137361000850866</v>
      </c>
      <c r="HU207" s="20">
        <f t="shared" ca="1" si="864"/>
        <v>2.4491623288591424</v>
      </c>
      <c r="HV207" s="20">
        <f t="shared" ca="1" si="865"/>
        <v>0</v>
      </c>
      <c r="HW207" s="20">
        <f t="shared" ca="1" si="866"/>
        <v>0.14328591423720946</v>
      </c>
      <c r="HX207" s="20">
        <f t="shared" ca="1" si="867"/>
        <v>4.7997199050608437</v>
      </c>
      <c r="HY207" s="20">
        <f t="shared" ca="1" si="868"/>
        <v>12.985202633218121</v>
      </c>
      <c r="HZ207" s="20">
        <f t="shared" ca="1" si="869"/>
        <v>10.787476857562766</v>
      </c>
      <c r="IA207" s="20">
        <f t="shared" ca="1" si="870"/>
        <v>0</v>
      </c>
      <c r="IB207" s="20">
        <f t="shared" ca="1" si="871"/>
        <v>5.8966254259437939E-2</v>
      </c>
      <c r="IC207" s="5"/>
      <c r="ID207" s="5"/>
      <c r="IE207" s="5"/>
      <c r="IF207" s="5">
        <f t="shared" ca="1" si="905"/>
        <v>237124</v>
      </c>
      <c r="IG207" s="5">
        <f t="shared" ca="1" si="905"/>
        <v>3.2589100000000002</v>
      </c>
      <c r="IH207" s="5">
        <f t="shared" ca="1" si="905"/>
        <v>46892.6</v>
      </c>
      <c r="II207" s="5">
        <f t="shared" ca="1" si="905"/>
        <v>17631.599999999999</v>
      </c>
      <c r="IJ207" s="5">
        <f t="shared" ca="1" si="905"/>
        <v>0</v>
      </c>
      <c r="IK207" s="5">
        <f t="shared" ca="1" si="905"/>
        <v>1031.52</v>
      </c>
      <c r="IL207" s="5">
        <f t="shared" ca="1" si="905"/>
        <v>0</v>
      </c>
      <c r="IM207" s="5">
        <f t="shared" ca="1" si="905"/>
        <v>93480.9</v>
      </c>
      <c r="IN207" s="5">
        <f t="shared" ca="1" si="905"/>
        <v>77659.399999999994</v>
      </c>
      <c r="IO207" s="5">
        <f t="shared" ca="1" si="905"/>
        <v>0</v>
      </c>
      <c r="IP207" s="5">
        <f t="shared" ca="1" si="905"/>
        <v>424.5</v>
      </c>
      <c r="IQ207" s="5">
        <f t="shared" ca="1" si="905"/>
        <v>0</v>
      </c>
      <c r="IR207" s="5"/>
      <c r="IS207" s="5">
        <f t="shared" ca="1" si="906"/>
        <v>1747.75</v>
      </c>
      <c r="IT207" s="5">
        <f t="shared" ca="1" si="906"/>
        <v>568.78800000000001</v>
      </c>
      <c r="IU207" s="5">
        <f t="shared" ca="1" si="906"/>
        <v>0</v>
      </c>
      <c r="IV207" s="5">
        <f t="shared" ca="1" si="906"/>
        <v>0</v>
      </c>
      <c r="IW207" s="5">
        <f t="shared" ca="1" si="906"/>
        <v>0</v>
      </c>
      <c r="IX207" s="5">
        <f t="shared" ca="1" si="906"/>
        <v>0</v>
      </c>
      <c r="IY207" s="5">
        <f t="shared" ca="1" si="906"/>
        <v>1178.96</v>
      </c>
      <c r="IZ207" s="5">
        <f t="shared" ca="1" si="906"/>
        <v>0</v>
      </c>
      <c r="JA207" s="5">
        <f t="shared" ca="1" si="906"/>
        <v>0</v>
      </c>
      <c r="JB207" s="5">
        <f t="shared" ca="1" si="906"/>
        <v>0</v>
      </c>
      <c r="JC207" s="5">
        <f t="shared" ca="1" si="906"/>
        <v>0</v>
      </c>
      <c r="JD207" s="5">
        <f t="shared" ca="1" si="906"/>
        <v>0</v>
      </c>
      <c r="JE207" s="5"/>
      <c r="JF207" s="5">
        <f t="shared" ca="1" si="907"/>
        <v>192.86699999999999</v>
      </c>
      <c r="JG207" s="5">
        <f t="shared" ca="1" si="907"/>
        <v>3.9285100000000002</v>
      </c>
      <c r="JH207" s="5">
        <f t="shared" ca="1" si="907"/>
        <v>69.495400000000004</v>
      </c>
      <c r="JI207" s="5">
        <f t="shared" ca="1" si="907"/>
        <v>17.8565</v>
      </c>
      <c r="JJ207" s="5">
        <f t="shared" ca="1" si="907"/>
        <v>0</v>
      </c>
      <c r="JK207" s="5">
        <f t="shared" ca="1" si="907"/>
        <v>0.72485699999999997</v>
      </c>
      <c r="JL207" s="5">
        <f t="shared" ca="1" si="907"/>
        <v>6.91404</v>
      </c>
      <c r="JM207" s="5">
        <f t="shared" ca="1" si="907"/>
        <v>93.947900000000004</v>
      </c>
      <c r="JN207" s="5"/>
      <c r="JO207" s="20">
        <f t="shared" ca="1" si="834"/>
        <v>40.05366130496558</v>
      </c>
      <c r="JP207" s="20">
        <f t="shared" ca="1" si="835"/>
        <v>2.3160724583183718</v>
      </c>
      <c r="JQ207" s="20">
        <f t="shared" ca="1" si="836"/>
        <v>6.5137361000850866</v>
      </c>
      <c r="JR207" s="20">
        <f t="shared" ca="1" si="837"/>
        <v>2.4491623288591424</v>
      </c>
      <c r="JS207" s="20">
        <f t="shared" ca="1" si="838"/>
        <v>0</v>
      </c>
      <c r="JT207" s="20">
        <f t="shared" ca="1" si="839"/>
        <v>0.14328591423720946</v>
      </c>
      <c r="JU207" s="20">
        <f t="shared" ca="1" si="840"/>
        <v>4.7997199050608437</v>
      </c>
      <c r="JV207" s="20">
        <f t="shared" ca="1" si="841"/>
        <v>12.985202633218121</v>
      </c>
      <c r="JW207" s="20">
        <f t="shared" ca="1" si="842"/>
        <v>10.787476857562766</v>
      </c>
      <c r="JX207" s="20">
        <f t="shared" ca="1" si="843"/>
        <v>0</v>
      </c>
      <c r="JY207" s="20">
        <f t="shared" ca="1" si="844"/>
        <v>5.8966254259437939E-2</v>
      </c>
    </row>
    <row r="208" spans="1:285" ht="15" customHeight="1" x14ac:dyDescent="0.25">
      <c r="A208" s="5">
        <f>IF('Old Results'!E188='New Results'!E188,'New Results'!E188,"0")</f>
        <v>24563.1</v>
      </c>
      <c r="B208" s="5">
        <f t="shared" si="750"/>
        <v>500</v>
      </c>
      <c r="C208" s="28">
        <f t="shared" si="748"/>
        <v>187</v>
      </c>
      <c r="D208" s="43">
        <f>'Old Results'!C188</f>
        <v>500006</v>
      </c>
      <c r="E208" s="43">
        <f>'New Results'!C188</f>
        <v>500006</v>
      </c>
      <c r="F208" s="5">
        <f t="shared" ca="1" si="751"/>
        <v>0</v>
      </c>
      <c r="G208" s="5">
        <f t="shared" ca="1" si="752"/>
        <v>0</v>
      </c>
      <c r="H208" s="5">
        <f t="shared" ca="1" si="753"/>
        <v>0</v>
      </c>
      <c r="I208" s="5">
        <f t="shared" ca="1" si="754"/>
        <v>0</v>
      </c>
      <c r="J208" s="5">
        <f t="shared" ca="1" si="755"/>
        <v>0</v>
      </c>
      <c r="K208" s="5">
        <f t="shared" ca="1" si="756"/>
        <v>0</v>
      </c>
      <c r="L208" s="5">
        <f t="shared" ca="1" si="757"/>
        <v>0</v>
      </c>
      <c r="M208" s="5">
        <f t="shared" ca="1" si="758"/>
        <v>0</v>
      </c>
      <c r="N208" s="5">
        <f t="shared" ca="1" si="759"/>
        <v>0</v>
      </c>
      <c r="O208" s="5">
        <f t="shared" ca="1" si="760"/>
        <v>0</v>
      </c>
      <c r="P208" s="5">
        <f t="shared" ca="1" si="761"/>
        <v>0</v>
      </c>
      <c r="Q208" s="5">
        <f t="shared" ca="1" si="761"/>
        <v>0</v>
      </c>
      <c r="R208" s="5">
        <f t="shared" ca="1" si="762"/>
        <v>0</v>
      </c>
      <c r="S208" s="5">
        <f t="shared" ca="1" si="763"/>
        <v>0</v>
      </c>
      <c r="T208" s="5">
        <f t="shared" ca="1" si="764"/>
        <v>0</v>
      </c>
      <c r="U208" s="5">
        <f t="shared" ca="1" si="765"/>
        <v>0</v>
      </c>
      <c r="V208" s="5">
        <f t="shared" ca="1" si="766"/>
        <v>0</v>
      </c>
      <c r="W208" s="5">
        <f t="shared" ca="1" si="767"/>
        <v>0</v>
      </c>
      <c r="X208" s="5">
        <f t="shared" ca="1" si="768"/>
        <v>0</v>
      </c>
      <c r="Y208" s="5">
        <f t="shared" ca="1" si="769"/>
        <v>0</v>
      </c>
      <c r="Z208" s="5">
        <f t="shared" ca="1" si="770"/>
        <v>0</v>
      </c>
      <c r="AA208" s="5">
        <f t="shared" ca="1" si="771"/>
        <v>0</v>
      </c>
      <c r="AB208" s="5">
        <f t="shared" ca="1" si="772"/>
        <v>0</v>
      </c>
      <c r="AC208" s="5">
        <f t="shared" ca="1" si="772"/>
        <v>0</v>
      </c>
      <c r="AD208" s="38">
        <f t="shared" ca="1" si="773"/>
        <v>0</v>
      </c>
      <c r="AE208" s="38">
        <f t="shared" ca="1" si="774"/>
        <v>0</v>
      </c>
      <c r="AF208" s="38">
        <f t="shared" ca="1" si="775"/>
        <v>0</v>
      </c>
      <c r="AG208" s="38">
        <f t="shared" ca="1" si="776"/>
        <v>0</v>
      </c>
      <c r="AH208" s="38">
        <f t="shared" ca="1" si="777"/>
        <v>0</v>
      </c>
      <c r="AI208" s="38">
        <f t="shared" ca="1" si="778"/>
        <v>0</v>
      </c>
      <c r="AJ208" s="38">
        <f t="shared" ca="1" si="779"/>
        <v>0</v>
      </c>
      <c r="AK208" s="38">
        <f t="shared" ca="1" si="780"/>
        <v>0</v>
      </c>
      <c r="AL208" s="34">
        <f t="shared" ca="1" si="781"/>
        <v>42.73876261546792</v>
      </c>
      <c r="AM208" s="34">
        <f t="shared" ca="1" si="782"/>
        <v>42.73876261546792</v>
      </c>
      <c r="AN208" s="25">
        <f t="shared" ca="1" si="783"/>
        <v>0</v>
      </c>
      <c r="AO208" s="35">
        <f t="shared" ca="1" si="784"/>
        <v>222.72200000000001</v>
      </c>
      <c r="AP208" s="35">
        <f t="shared" ca="1" si="785"/>
        <v>222.72200000000001</v>
      </c>
      <c r="AQ208" s="47">
        <f t="shared" ca="1" si="786"/>
        <v>0</v>
      </c>
      <c r="AR208" s="35">
        <f t="shared" ca="1" si="896"/>
        <v>-29.9</v>
      </c>
      <c r="AS208" s="35">
        <f t="shared" ca="1" si="897"/>
        <v>-29.9</v>
      </c>
      <c r="AT208" s="49">
        <f t="shared" ca="1" si="787"/>
        <v>0</v>
      </c>
      <c r="AU208" s="5"/>
      <c r="AV208" s="5">
        <f t="shared" ca="1" si="845"/>
        <v>0</v>
      </c>
      <c r="AW208" s="5">
        <f t="shared" ca="1" si="846"/>
        <v>0</v>
      </c>
      <c r="AX208" s="5">
        <f t="shared" ca="1" si="847"/>
        <v>0</v>
      </c>
      <c r="AY208" s="5">
        <f t="shared" ca="1" si="848"/>
        <v>0</v>
      </c>
      <c r="AZ208" s="5">
        <f t="shared" ca="1" si="849"/>
        <v>0</v>
      </c>
      <c r="BA208" s="5">
        <f t="shared" ca="1" si="850"/>
        <v>0</v>
      </c>
      <c r="BB208" s="5">
        <f t="shared" ca="1" si="851"/>
        <v>0</v>
      </c>
      <c r="BC208" s="5">
        <f t="shared" ca="1" si="852"/>
        <v>0</v>
      </c>
      <c r="BD208" s="5">
        <f t="shared" ca="1" si="853"/>
        <v>0</v>
      </c>
      <c r="BE208" s="5">
        <f t="shared" ca="1" si="854"/>
        <v>0</v>
      </c>
      <c r="BF208" s="5">
        <f t="shared" ca="1" si="855"/>
        <v>0</v>
      </c>
      <c r="BG208" s="5">
        <f t="shared" ca="1" si="856"/>
        <v>0</v>
      </c>
      <c r="BH208" s="5">
        <f t="shared" ca="1" si="788"/>
        <v>0</v>
      </c>
      <c r="BI208" s="5">
        <f t="shared" ca="1" si="789"/>
        <v>0</v>
      </c>
      <c r="BJ208" s="5">
        <f t="shared" ca="1" si="790"/>
        <v>0</v>
      </c>
      <c r="BK208" s="5">
        <f t="shared" ca="1" si="791"/>
        <v>0</v>
      </c>
      <c r="BL208" s="5">
        <f t="shared" ca="1" si="792"/>
        <v>0</v>
      </c>
      <c r="BM208" s="5">
        <f t="shared" ca="1" si="793"/>
        <v>0</v>
      </c>
      <c r="BN208" s="5">
        <f t="shared" ca="1" si="794"/>
        <v>0</v>
      </c>
      <c r="BO208" s="5">
        <f t="shared" ca="1" si="795"/>
        <v>0</v>
      </c>
      <c r="BP208" s="5">
        <f t="shared" ca="1" si="796"/>
        <v>0</v>
      </c>
      <c r="BQ208" s="5">
        <f t="shared" ca="1" si="797"/>
        <v>0</v>
      </c>
      <c r="BR208" s="5">
        <f t="shared" ca="1" si="798"/>
        <v>0</v>
      </c>
      <c r="BS208" s="5">
        <f t="shared" ca="1" si="798"/>
        <v>0</v>
      </c>
      <c r="BT208" s="38">
        <f t="shared" ca="1" si="799"/>
        <v>0</v>
      </c>
      <c r="BU208" s="38">
        <f t="shared" ca="1" si="800"/>
        <v>0</v>
      </c>
      <c r="BV208" s="38">
        <f t="shared" ca="1" si="801"/>
        <v>0</v>
      </c>
      <c r="BW208" s="38">
        <f t="shared" ca="1" si="802"/>
        <v>0</v>
      </c>
      <c r="BX208" s="38">
        <f t="shared" ca="1" si="803"/>
        <v>0</v>
      </c>
      <c r="BY208" s="38">
        <f t="shared" ca="1" si="804"/>
        <v>0</v>
      </c>
      <c r="BZ208" s="38">
        <f t="shared" ca="1" si="805"/>
        <v>0</v>
      </c>
      <c r="CA208" s="20">
        <f t="shared" ca="1" si="806"/>
        <v>0</v>
      </c>
      <c r="CB208" s="34">
        <f t="shared" ca="1" si="857"/>
        <v>40.03942629391242</v>
      </c>
      <c r="CC208" s="34">
        <f t="shared" ca="1" si="858"/>
        <v>40.03942629391242</v>
      </c>
      <c r="CD208" s="25">
        <f t="shared" ca="1" si="807"/>
        <v>0</v>
      </c>
      <c r="CE208" s="35">
        <f t="shared" ca="1" si="808"/>
        <v>192.786</v>
      </c>
      <c r="CF208" s="35">
        <f t="shared" ca="1" si="809"/>
        <v>192.786</v>
      </c>
      <c r="CG208" s="47">
        <f t="shared" ca="1" si="810"/>
        <v>0</v>
      </c>
      <c r="CJ208" s="5">
        <f t="shared" ca="1" si="874"/>
        <v>45</v>
      </c>
      <c r="CK208" s="5">
        <f t="shared" ca="1" si="875"/>
        <v>40</v>
      </c>
      <c r="CL208" s="66">
        <f t="shared" ca="1" si="811"/>
        <v>0.11111111111111116</v>
      </c>
      <c r="CO208" s="5">
        <f t="shared" ca="1" si="898"/>
        <v>272375</v>
      </c>
      <c r="CP208" s="5">
        <f t="shared" ca="1" si="898"/>
        <v>0</v>
      </c>
      <c r="CQ208" s="5">
        <f t="shared" ca="1" si="898"/>
        <v>30238.9</v>
      </c>
      <c r="CR208" s="5">
        <f t="shared" ca="1" si="898"/>
        <v>70571.5</v>
      </c>
      <c r="CS208" s="5">
        <f t="shared" ca="1" si="898"/>
        <v>0</v>
      </c>
      <c r="CT208" s="5">
        <f t="shared" ca="1" si="898"/>
        <v>0</v>
      </c>
      <c r="CU208" s="5">
        <f t="shared" ca="1" si="898"/>
        <v>0</v>
      </c>
      <c r="CV208" s="5">
        <f t="shared" ca="1" si="898"/>
        <v>93480.7</v>
      </c>
      <c r="CW208" s="5">
        <f t="shared" ca="1" si="898"/>
        <v>77659.3</v>
      </c>
      <c r="CX208" s="5">
        <f t="shared" ca="1" si="898"/>
        <v>0</v>
      </c>
      <c r="CY208" s="5">
        <f t="shared" ca="1" si="898"/>
        <v>424.54500000000002</v>
      </c>
      <c r="CZ208" s="5">
        <f t="shared" ca="1" si="898"/>
        <v>0</v>
      </c>
      <c r="DA208" s="5"/>
      <c r="DB208" s="5">
        <f t="shared" ca="1" si="899"/>
        <v>1204.53</v>
      </c>
      <c r="DC208" s="5">
        <f t="shared" ca="1" si="899"/>
        <v>115.47</v>
      </c>
      <c r="DD208" s="5">
        <f t="shared" ca="1" si="899"/>
        <v>0</v>
      </c>
      <c r="DE208" s="5">
        <f t="shared" ca="1" si="899"/>
        <v>0</v>
      </c>
      <c r="DF208" s="5">
        <f t="shared" ca="1" si="899"/>
        <v>0</v>
      </c>
      <c r="DG208" s="5">
        <f t="shared" ca="1" si="899"/>
        <v>0</v>
      </c>
      <c r="DH208" s="5">
        <f t="shared" ca="1" si="899"/>
        <v>1089.06</v>
      </c>
      <c r="DI208" s="5">
        <f t="shared" ca="1" si="899"/>
        <v>0</v>
      </c>
      <c r="DJ208" s="5">
        <f t="shared" ca="1" si="899"/>
        <v>0</v>
      </c>
      <c r="DK208" s="5">
        <f t="shared" ca="1" si="899"/>
        <v>0</v>
      </c>
      <c r="DL208" s="5">
        <f t="shared" ca="1" si="899"/>
        <v>0</v>
      </c>
      <c r="DM208" s="5">
        <f t="shared" ca="1" si="899"/>
        <v>0</v>
      </c>
      <c r="DN208" s="5"/>
      <c r="DO208" s="5">
        <f t="shared" ca="1" si="908"/>
        <v>222.72200000000001</v>
      </c>
      <c r="DP208" s="5">
        <f t="shared" ca="1" si="908"/>
        <v>0.79254400000000003</v>
      </c>
      <c r="DQ208" s="5">
        <f t="shared" ca="1" si="908"/>
        <v>54.588799999999999</v>
      </c>
      <c r="DR208" s="5">
        <f t="shared" ca="1" si="908"/>
        <v>67.005899999999997</v>
      </c>
      <c r="DS208" s="5">
        <f t="shared" ca="1" si="908"/>
        <v>0</v>
      </c>
      <c r="DT208" s="5">
        <f t="shared" ca="1" si="908"/>
        <v>0</v>
      </c>
      <c r="DU208" s="5">
        <f t="shared" ca="1" si="908"/>
        <v>6.3870699999999996</v>
      </c>
      <c r="DV208" s="5">
        <f t="shared" ca="1" si="908"/>
        <v>93.947800000000001</v>
      </c>
      <c r="DW208" s="5"/>
      <c r="DX208" s="20">
        <f t="shared" ca="1" si="812"/>
        <v>42.73876261546792</v>
      </c>
      <c r="DY208" s="20">
        <f t="shared" ca="1" si="813"/>
        <v>0.47009538698291342</v>
      </c>
      <c r="DZ208" s="20">
        <f t="shared" ca="1" si="814"/>
        <v>4.2004114627225393</v>
      </c>
      <c r="EA208" s="20">
        <f t="shared" ca="1" si="815"/>
        <v>9.8029140458655455</v>
      </c>
      <c r="EB208" s="20">
        <f t="shared" ca="1" si="816"/>
        <v>0</v>
      </c>
      <c r="EC208" s="20">
        <f t="shared" ca="1" si="817"/>
        <v>0</v>
      </c>
      <c r="ED208" s="20">
        <f t="shared" ca="1" si="818"/>
        <v>4.4337237563662573</v>
      </c>
      <c r="EE208" s="20">
        <f t="shared" ca="1" si="819"/>
        <v>12.985174851708457</v>
      </c>
      <c r="EF208" s="20">
        <f t="shared" ca="1" si="820"/>
        <v>10.787462966807936</v>
      </c>
      <c r="EG208" s="20">
        <f t="shared" ca="1" si="821"/>
        <v>0</v>
      </c>
      <c r="EH208" s="20">
        <f t="shared" ca="1" si="822"/>
        <v>5.8972505099112088E-2</v>
      </c>
      <c r="EI208" s="5"/>
      <c r="EJ208" s="5"/>
      <c r="EK208" s="5"/>
      <c r="EL208" s="5">
        <f t="shared" ca="1" si="900"/>
        <v>272375</v>
      </c>
      <c r="EM208" s="5">
        <f t="shared" ca="1" si="900"/>
        <v>0</v>
      </c>
      <c r="EN208" s="5">
        <f t="shared" ca="1" si="900"/>
        <v>30238.9</v>
      </c>
      <c r="EO208" s="5">
        <f t="shared" ca="1" si="900"/>
        <v>70571.5</v>
      </c>
      <c r="EP208" s="5">
        <f t="shared" ca="1" si="900"/>
        <v>0</v>
      </c>
      <c r="EQ208" s="5">
        <f t="shared" ca="1" si="900"/>
        <v>0</v>
      </c>
      <c r="ER208" s="5">
        <f t="shared" ca="1" si="900"/>
        <v>0</v>
      </c>
      <c r="ES208" s="5">
        <f t="shared" ca="1" si="900"/>
        <v>93480.7</v>
      </c>
      <c r="ET208" s="5">
        <f t="shared" ca="1" si="900"/>
        <v>77659.3</v>
      </c>
      <c r="EU208" s="5">
        <f t="shared" ca="1" si="900"/>
        <v>0</v>
      </c>
      <c r="EV208" s="5">
        <f t="shared" ca="1" si="900"/>
        <v>424.54500000000002</v>
      </c>
      <c r="EW208" s="5">
        <f t="shared" ca="1" si="900"/>
        <v>0</v>
      </c>
      <c r="EX208" s="5"/>
      <c r="EY208" s="5">
        <f t="shared" ca="1" si="901"/>
        <v>1204.53</v>
      </c>
      <c r="EZ208" s="5">
        <f t="shared" ca="1" si="901"/>
        <v>115.47</v>
      </c>
      <c r="FA208" s="5">
        <f t="shared" ca="1" si="901"/>
        <v>0</v>
      </c>
      <c r="FB208" s="5">
        <f t="shared" ca="1" si="901"/>
        <v>0</v>
      </c>
      <c r="FC208" s="5">
        <f t="shared" ca="1" si="901"/>
        <v>0</v>
      </c>
      <c r="FD208" s="5">
        <f t="shared" ca="1" si="901"/>
        <v>0</v>
      </c>
      <c r="FE208" s="5">
        <f t="shared" ca="1" si="901"/>
        <v>1089.06</v>
      </c>
      <c r="FF208" s="5">
        <f t="shared" ca="1" si="901"/>
        <v>0</v>
      </c>
      <c r="FG208" s="5">
        <f t="shared" ca="1" si="901"/>
        <v>0</v>
      </c>
      <c r="FH208" s="5">
        <f t="shared" ca="1" si="901"/>
        <v>0</v>
      </c>
      <c r="FI208" s="5">
        <f t="shared" ca="1" si="901"/>
        <v>0</v>
      </c>
      <c r="FJ208" s="5">
        <f t="shared" ca="1" si="901"/>
        <v>0</v>
      </c>
      <c r="FK208" s="5"/>
      <c r="FL208" s="5">
        <f t="shared" ca="1" si="902"/>
        <v>222.72200000000001</v>
      </c>
      <c r="FM208" s="5">
        <f t="shared" ca="1" si="902"/>
        <v>0.79254400000000003</v>
      </c>
      <c r="FN208" s="5">
        <f t="shared" ca="1" si="902"/>
        <v>54.588799999999999</v>
      </c>
      <c r="FO208" s="5">
        <f t="shared" ca="1" si="902"/>
        <v>67.005899999999997</v>
      </c>
      <c r="FP208" s="5">
        <f t="shared" ca="1" si="902"/>
        <v>0</v>
      </c>
      <c r="FQ208" s="5">
        <f t="shared" ca="1" si="902"/>
        <v>0</v>
      </c>
      <c r="FR208" s="5">
        <f t="shared" ca="1" si="902"/>
        <v>6.3870699999999996</v>
      </c>
      <c r="FS208" s="5">
        <f t="shared" ca="1" si="902"/>
        <v>93.947800000000001</v>
      </c>
      <c r="FT208" s="5"/>
      <c r="FU208" s="20">
        <f t="shared" ca="1" si="823"/>
        <v>42.73876261546792</v>
      </c>
      <c r="FV208" s="20">
        <f t="shared" ca="1" si="824"/>
        <v>0.47009538698291342</v>
      </c>
      <c r="FW208" s="20">
        <f t="shared" ca="1" si="825"/>
        <v>4.2004114627225393</v>
      </c>
      <c r="FX208" s="20">
        <f t="shared" ca="1" si="826"/>
        <v>9.8029140458655455</v>
      </c>
      <c r="FY208" s="20">
        <f t="shared" ca="1" si="827"/>
        <v>0</v>
      </c>
      <c r="FZ208" s="20">
        <f t="shared" ca="1" si="828"/>
        <v>0</v>
      </c>
      <c r="GA208" s="20">
        <f t="shared" ca="1" si="829"/>
        <v>4.4337237563662573</v>
      </c>
      <c r="GB208" s="20">
        <f t="shared" ca="1" si="830"/>
        <v>12.985174851708457</v>
      </c>
      <c r="GC208" s="20">
        <f t="shared" ca="1" si="831"/>
        <v>10.787462966807936</v>
      </c>
      <c r="GD208" s="20">
        <f t="shared" ca="1" si="832"/>
        <v>0</v>
      </c>
      <c r="GE208" s="20">
        <f t="shared" ca="1" si="833"/>
        <v>5.8972505099112088E-2</v>
      </c>
      <c r="GF208" s="5"/>
      <c r="GG208" s="5"/>
      <c r="GH208" s="5"/>
      <c r="GI208" s="5">
        <f t="shared" ca="1" si="903"/>
        <v>237086</v>
      </c>
      <c r="GJ208" s="5">
        <f t="shared" ca="1" si="903"/>
        <v>3.24498</v>
      </c>
      <c r="GK208" s="5">
        <f t="shared" ca="1" si="903"/>
        <v>46865.8</v>
      </c>
      <c r="GL208" s="5">
        <f t="shared" ca="1" si="903"/>
        <v>17621.8</v>
      </c>
      <c r="GM208" s="5">
        <f t="shared" ca="1" si="903"/>
        <v>0</v>
      </c>
      <c r="GN208" s="5">
        <f t="shared" ca="1" si="903"/>
        <v>1031.1199999999999</v>
      </c>
      <c r="GO208" s="5">
        <f t="shared" ca="1" si="903"/>
        <v>0</v>
      </c>
      <c r="GP208" s="5">
        <f t="shared" ca="1" si="903"/>
        <v>93480.7</v>
      </c>
      <c r="GQ208" s="5">
        <f t="shared" ca="1" si="903"/>
        <v>77659.3</v>
      </c>
      <c r="GR208" s="5">
        <f t="shared" ca="1" si="903"/>
        <v>0</v>
      </c>
      <c r="GS208" s="5">
        <f t="shared" ca="1" si="903"/>
        <v>424.54500000000002</v>
      </c>
      <c r="GT208" s="5">
        <f t="shared" ca="1" si="903"/>
        <v>0</v>
      </c>
      <c r="GU208" s="5"/>
      <c r="GV208" s="5">
        <f t="shared" ca="1" si="904"/>
        <v>1745.55</v>
      </c>
      <c r="GW208" s="5">
        <f t="shared" ca="1" si="904"/>
        <v>566.59299999999996</v>
      </c>
      <c r="GX208" s="5">
        <f t="shared" ca="1" si="904"/>
        <v>0</v>
      </c>
      <c r="GY208" s="5">
        <f t="shared" ca="1" si="904"/>
        <v>0</v>
      </c>
      <c r="GZ208" s="5">
        <f t="shared" ca="1" si="904"/>
        <v>0</v>
      </c>
      <c r="HA208" s="5">
        <f t="shared" ca="1" si="904"/>
        <v>0</v>
      </c>
      <c r="HB208" s="5">
        <f t="shared" ca="1" si="904"/>
        <v>1178.96</v>
      </c>
      <c r="HC208" s="5">
        <f t="shared" ca="1" si="904"/>
        <v>0</v>
      </c>
      <c r="HD208" s="5">
        <f t="shared" ca="1" si="904"/>
        <v>0</v>
      </c>
      <c r="HE208" s="5">
        <f t="shared" ca="1" si="904"/>
        <v>0</v>
      </c>
      <c r="HF208" s="5">
        <f t="shared" ca="1" si="904"/>
        <v>0</v>
      </c>
      <c r="HG208" s="5">
        <f t="shared" ca="1" si="904"/>
        <v>0</v>
      </c>
      <c r="HH208" s="5"/>
      <c r="HI208" s="5">
        <f t="shared" ca="1" si="909"/>
        <v>192.786</v>
      </c>
      <c r="HJ208" s="5">
        <f t="shared" ca="1" si="909"/>
        <v>3.9138899999999999</v>
      </c>
      <c r="HK208" s="5">
        <f t="shared" ca="1" si="909"/>
        <v>69.446200000000005</v>
      </c>
      <c r="HL208" s="5">
        <f t="shared" ca="1" si="909"/>
        <v>17.838999999999999</v>
      </c>
      <c r="HM208" s="5">
        <f t="shared" ca="1" si="909"/>
        <v>0</v>
      </c>
      <c r="HN208" s="5">
        <f t="shared" ca="1" si="909"/>
        <v>0.72457800000000006</v>
      </c>
      <c r="HO208" s="5">
        <f t="shared" ca="1" si="909"/>
        <v>6.9140499999999996</v>
      </c>
      <c r="HP208" s="5">
        <f t="shared" ca="1" si="909"/>
        <v>93.947800000000001</v>
      </c>
      <c r="HQ208" s="5"/>
      <c r="HR208" s="20">
        <f t="shared" ca="1" si="861"/>
        <v>40.03942629391242</v>
      </c>
      <c r="HS208" s="20">
        <f t="shared" ca="1" si="862"/>
        <v>2.3071343548558612</v>
      </c>
      <c r="HT208" s="20">
        <f t="shared" ca="1" si="863"/>
        <v>6.5100133777902629</v>
      </c>
      <c r="HU208" s="20">
        <f t="shared" ca="1" si="864"/>
        <v>2.447801034885662</v>
      </c>
      <c r="HV208" s="20">
        <f t="shared" ca="1" si="865"/>
        <v>0</v>
      </c>
      <c r="HW208" s="20">
        <f t="shared" ca="1" si="866"/>
        <v>0.14323035121788372</v>
      </c>
      <c r="HX208" s="20">
        <f t="shared" ca="1" si="867"/>
        <v>4.7997199050608437</v>
      </c>
      <c r="HY208" s="20">
        <f t="shared" ca="1" si="868"/>
        <v>12.985174851708457</v>
      </c>
      <c r="HZ208" s="20">
        <f t="shared" ca="1" si="869"/>
        <v>10.787462966807936</v>
      </c>
      <c r="IA208" s="20">
        <f t="shared" ca="1" si="870"/>
        <v>0</v>
      </c>
      <c r="IB208" s="20">
        <f t="shared" ca="1" si="871"/>
        <v>5.8972505099112088E-2</v>
      </c>
      <c r="IC208" s="5"/>
      <c r="ID208" s="5"/>
      <c r="IE208" s="5"/>
      <c r="IF208" s="5">
        <f t="shared" ca="1" si="905"/>
        <v>237086</v>
      </c>
      <c r="IG208" s="5">
        <f t="shared" ca="1" si="905"/>
        <v>3.24498</v>
      </c>
      <c r="IH208" s="5">
        <f t="shared" ca="1" si="905"/>
        <v>46865.8</v>
      </c>
      <c r="II208" s="5">
        <f t="shared" ca="1" si="905"/>
        <v>17621.8</v>
      </c>
      <c r="IJ208" s="5">
        <f t="shared" ca="1" si="905"/>
        <v>0</v>
      </c>
      <c r="IK208" s="5">
        <f t="shared" ca="1" si="905"/>
        <v>1031.1199999999999</v>
      </c>
      <c r="IL208" s="5">
        <f t="shared" ca="1" si="905"/>
        <v>0</v>
      </c>
      <c r="IM208" s="5">
        <f t="shared" ca="1" si="905"/>
        <v>93480.7</v>
      </c>
      <c r="IN208" s="5">
        <f t="shared" ca="1" si="905"/>
        <v>77659.3</v>
      </c>
      <c r="IO208" s="5">
        <f t="shared" ca="1" si="905"/>
        <v>0</v>
      </c>
      <c r="IP208" s="5">
        <f t="shared" ca="1" si="905"/>
        <v>424.54500000000002</v>
      </c>
      <c r="IQ208" s="5">
        <f t="shared" ca="1" si="905"/>
        <v>0</v>
      </c>
      <c r="IR208" s="5"/>
      <c r="IS208" s="5">
        <f t="shared" ca="1" si="906"/>
        <v>1745.55</v>
      </c>
      <c r="IT208" s="5">
        <f t="shared" ca="1" si="906"/>
        <v>566.59299999999996</v>
      </c>
      <c r="IU208" s="5">
        <f t="shared" ca="1" si="906"/>
        <v>0</v>
      </c>
      <c r="IV208" s="5">
        <f t="shared" ca="1" si="906"/>
        <v>0</v>
      </c>
      <c r="IW208" s="5">
        <f t="shared" ca="1" si="906"/>
        <v>0</v>
      </c>
      <c r="IX208" s="5">
        <f t="shared" ca="1" si="906"/>
        <v>0</v>
      </c>
      <c r="IY208" s="5">
        <f t="shared" ca="1" si="906"/>
        <v>1178.96</v>
      </c>
      <c r="IZ208" s="5">
        <f t="shared" ca="1" si="906"/>
        <v>0</v>
      </c>
      <c r="JA208" s="5">
        <f t="shared" ca="1" si="906"/>
        <v>0</v>
      </c>
      <c r="JB208" s="5">
        <f t="shared" ca="1" si="906"/>
        <v>0</v>
      </c>
      <c r="JC208" s="5">
        <f t="shared" ca="1" si="906"/>
        <v>0</v>
      </c>
      <c r="JD208" s="5">
        <f t="shared" ca="1" si="906"/>
        <v>0</v>
      </c>
      <c r="JE208" s="5"/>
      <c r="JF208" s="5">
        <f t="shared" ca="1" si="907"/>
        <v>192.786</v>
      </c>
      <c r="JG208" s="5">
        <f t="shared" ca="1" si="907"/>
        <v>3.9138899999999999</v>
      </c>
      <c r="JH208" s="5">
        <f t="shared" ca="1" si="907"/>
        <v>69.446200000000005</v>
      </c>
      <c r="JI208" s="5">
        <f t="shared" ca="1" si="907"/>
        <v>17.838999999999999</v>
      </c>
      <c r="JJ208" s="5">
        <f t="shared" ca="1" si="907"/>
        <v>0</v>
      </c>
      <c r="JK208" s="5">
        <f t="shared" ca="1" si="907"/>
        <v>0.72457800000000006</v>
      </c>
      <c r="JL208" s="5">
        <f t="shared" ca="1" si="907"/>
        <v>6.9140499999999996</v>
      </c>
      <c r="JM208" s="5">
        <f t="shared" ca="1" si="907"/>
        <v>93.947800000000001</v>
      </c>
      <c r="JN208" s="5"/>
      <c r="JO208" s="20">
        <f t="shared" ca="1" si="834"/>
        <v>40.03942629391242</v>
      </c>
      <c r="JP208" s="20">
        <f t="shared" ca="1" si="835"/>
        <v>2.3071343548558612</v>
      </c>
      <c r="JQ208" s="20">
        <f t="shared" ca="1" si="836"/>
        <v>6.5100133777902629</v>
      </c>
      <c r="JR208" s="20">
        <f t="shared" ca="1" si="837"/>
        <v>2.447801034885662</v>
      </c>
      <c r="JS208" s="20">
        <f t="shared" ca="1" si="838"/>
        <v>0</v>
      </c>
      <c r="JT208" s="20">
        <f t="shared" ca="1" si="839"/>
        <v>0.14323035121788372</v>
      </c>
      <c r="JU208" s="20">
        <f t="shared" ca="1" si="840"/>
        <v>4.7997199050608437</v>
      </c>
      <c r="JV208" s="20">
        <f t="shared" ca="1" si="841"/>
        <v>12.985174851708457</v>
      </c>
      <c r="JW208" s="20">
        <f t="shared" ca="1" si="842"/>
        <v>10.787462966807936</v>
      </c>
      <c r="JX208" s="20">
        <f t="shared" ca="1" si="843"/>
        <v>0</v>
      </c>
      <c r="JY208" s="20">
        <f t="shared" ca="1" si="844"/>
        <v>5.8972505099112088E-2</v>
      </c>
    </row>
    <row r="209" spans="1:285" ht="15" customHeight="1" x14ac:dyDescent="0.25">
      <c r="A209" s="5">
        <f>IF('Old Results'!E189='New Results'!E189,'New Results'!E189,"0")</f>
        <v>24563.1</v>
      </c>
      <c r="B209" s="5">
        <f t="shared" si="750"/>
        <v>500</v>
      </c>
      <c r="C209" s="28">
        <f t="shared" si="748"/>
        <v>188</v>
      </c>
      <c r="D209" s="43">
        <f>'Old Results'!C189</f>
        <v>500015</v>
      </c>
      <c r="E209" s="43">
        <f>'New Results'!C189</f>
        <v>500015</v>
      </c>
      <c r="F209" s="5">
        <f t="shared" ca="1" si="751"/>
        <v>0</v>
      </c>
      <c r="G209" s="5">
        <f t="shared" ca="1" si="752"/>
        <v>0</v>
      </c>
      <c r="H209" s="5">
        <f t="shared" ca="1" si="753"/>
        <v>0</v>
      </c>
      <c r="I209" s="5">
        <f t="shared" ca="1" si="754"/>
        <v>0</v>
      </c>
      <c r="J209" s="5">
        <f t="shared" ca="1" si="755"/>
        <v>0</v>
      </c>
      <c r="K209" s="5">
        <f t="shared" ca="1" si="756"/>
        <v>0</v>
      </c>
      <c r="L209" s="5">
        <f t="shared" ca="1" si="757"/>
        <v>0</v>
      </c>
      <c r="M209" s="5">
        <f t="shared" ca="1" si="758"/>
        <v>0</v>
      </c>
      <c r="N209" s="5">
        <f t="shared" ca="1" si="759"/>
        <v>0</v>
      </c>
      <c r="O209" s="5">
        <f t="shared" ca="1" si="760"/>
        <v>0</v>
      </c>
      <c r="P209" s="5">
        <f t="shared" ca="1" si="761"/>
        <v>0</v>
      </c>
      <c r="Q209" s="5">
        <f t="shared" ca="1" si="761"/>
        <v>0</v>
      </c>
      <c r="R209" s="5">
        <f t="shared" ca="1" si="762"/>
        <v>0</v>
      </c>
      <c r="S209" s="5">
        <f t="shared" ca="1" si="763"/>
        <v>0</v>
      </c>
      <c r="T209" s="5">
        <f t="shared" ca="1" si="764"/>
        <v>0</v>
      </c>
      <c r="U209" s="5">
        <f t="shared" ca="1" si="765"/>
        <v>0</v>
      </c>
      <c r="V209" s="5">
        <f t="shared" ca="1" si="766"/>
        <v>0</v>
      </c>
      <c r="W209" s="5">
        <f t="shared" ca="1" si="767"/>
        <v>0</v>
      </c>
      <c r="X209" s="5">
        <f t="shared" ca="1" si="768"/>
        <v>0</v>
      </c>
      <c r="Y209" s="5">
        <f t="shared" ca="1" si="769"/>
        <v>0</v>
      </c>
      <c r="Z209" s="5">
        <f t="shared" ca="1" si="770"/>
        <v>0</v>
      </c>
      <c r="AA209" s="5">
        <f t="shared" ca="1" si="771"/>
        <v>0</v>
      </c>
      <c r="AB209" s="5">
        <f t="shared" ca="1" si="772"/>
        <v>0</v>
      </c>
      <c r="AC209" s="5">
        <f t="shared" ca="1" si="772"/>
        <v>0</v>
      </c>
      <c r="AD209" s="38">
        <f t="shared" ca="1" si="773"/>
        <v>0</v>
      </c>
      <c r="AE209" s="38">
        <f t="shared" ca="1" si="774"/>
        <v>0</v>
      </c>
      <c r="AF209" s="38">
        <f t="shared" ca="1" si="775"/>
        <v>0</v>
      </c>
      <c r="AG209" s="38">
        <f t="shared" ca="1" si="776"/>
        <v>0</v>
      </c>
      <c r="AH209" s="38">
        <f t="shared" ca="1" si="777"/>
        <v>0</v>
      </c>
      <c r="AI209" s="38">
        <f t="shared" ca="1" si="778"/>
        <v>0</v>
      </c>
      <c r="AJ209" s="38">
        <f t="shared" ca="1" si="779"/>
        <v>0</v>
      </c>
      <c r="AK209" s="38">
        <f t="shared" ca="1" si="780"/>
        <v>0</v>
      </c>
      <c r="AL209" s="34">
        <f t="shared" ca="1" si="781"/>
        <v>52.545603282973246</v>
      </c>
      <c r="AM209" s="34">
        <f t="shared" ca="1" si="782"/>
        <v>52.545603282973246</v>
      </c>
      <c r="AN209" s="25">
        <f t="shared" ca="1" si="783"/>
        <v>0</v>
      </c>
      <c r="AO209" s="35">
        <f t="shared" ca="1" si="784"/>
        <v>308.21300000000002</v>
      </c>
      <c r="AP209" s="35">
        <f t="shared" ca="1" si="785"/>
        <v>308.21300000000002</v>
      </c>
      <c r="AQ209" s="47">
        <f t="shared" ca="1" si="786"/>
        <v>0</v>
      </c>
      <c r="AR209" s="35">
        <f t="shared" ca="1" si="896"/>
        <v>-25</v>
      </c>
      <c r="AS209" s="35">
        <f t="shared" ca="1" si="897"/>
        <v>-25</v>
      </c>
      <c r="AT209" s="49">
        <f t="shared" ca="1" si="787"/>
        <v>0</v>
      </c>
      <c r="AU209" s="5"/>
      <c r="AV209" s="5">
        <f t="shared" ca="1" si="845"/>
        <v>0</v>
      </c>
      <c r="AW209" s="5">
        <f t="shared" ca="1" si="846"/>
        <v>0</v>
      </c>
      <c r="AX209" s="5">
        <f t="shared" ca="1" si="847"/>
        <v>0</v>
      </c>
      <c r="AY209" s="5">
        <f t="shared" ca="1" si="848"/>
        <v>0</v>
      </c>
      <c r="AZ209" s="5">
        <f t="shared" ca="1" si="849"/>
        <v>0</v>
      </c>
      <c r="BA209" s="5">
        <f t="shared" ca="1" si="850"/>
        <v>0</v>
      </c>
      <c r="BB209" s="5">
        <f t="shared" ca="1" si="851"/>
        <v>0</v>
      </c>
      <c r="BC209" s="5">
        <f t="shared" ca="1" si="852"/>
        <v>0</v>
      </c>
      <c r="BD209" s="5">
        <f t="shared" ca="1" si="853"/>
        <v>0</v>
      </c>
      <c r="BE209" s="5">
        <f t="shared" ca="1" si="854"/>
        <v>0</v>
      </c>
      <c r="BF209" s="5">
        <f t="shared" ca="1" si="855"/>
        <v>0</v>
      </c>
      <c r="BG209" s="5">
        <f t="shared" ca="1" si="856"/>
        <v>0</v>
      </c>
      <c r="BH209" s="5">
        <f t="shared" ca="1" si="788"/>
        <v>0</v>
      </c>
      <c r="BI209" s="5">
        <f t="shared" ca="1" si="789"/>
        <v>0</v>
      </c>
      <c r="BJ209" s="5">
        <f t="shared" ca="1" si="790"/>
        <v>0</v>
      </c>
      <c r="BK209" s="5">
        <f t="shared" ca="1" si="791"/>
        <v>0</v>
      </c>
      <c r="BL209" s="5">
        <f t="shared" ca="1" si="792"/>
        <v>0</v>
      </c>
      <c r="BM209" s="5">
        <f t="shared" ca="1" si="793"/>
        <v>0</v>
      </c>
      <c r="BN209" s="5">
        <f t="shared" ca="1" si="794"/>
        <v>0</v>
      </c>
      <c r="BO209" s="5">
        <f t="shared" ca="1" si="795"/>
        <v>0</v>
      </c>
      <c r="BP209" s="5">
        <f t="shared" ca="1" si="796"/>
        <v>0</v>
      </c>
      <c r="BQ209" s="5">
        <f t="shared" ca="1" si="797"/>
        <v>0</v>
      </c>
      <c r="BR209" s="5">
        <f t="shared" ca="1" si="798"/>
        <v>0</v>
      </c>
      <c r="BS209" s="5">
        <f t="shared" ca="1" si="798"/>
        <v>0</v>
      </c>
      <c r="BT209" s="38">
        <f t="shared" ca="1" si="799"/>
        <v>0</v>
      </c>
      <c r="BU209" s="38">
        <f t="shared" ca="1" si="800"/>
        <v>0</v>
      </c>
      <c r="BV209" s="38">
        <f t="shared" ca="1" si="801"/>
        <v>0</v>
      </c>
      <c r="BW209" s="38">
        <f t="shared" ca="1" si="802"/>
        <v>0</v>
      </c>
      <c r="BX209" s="38">
        <f t="shared" ca="1" si="803"/>
        <v>0</v>
      </c>
      <c r="BY209" s="38">
        <f t="shared" ca="1" si="804"/>
        <v>0</v>
      </c>
      <c r="BZ209" s="38">
        <f t="shared" ca="1" si="805"/>
        <v>0</v>
      </c>
      <c r="CA209" s="20">
        <f t="shared" ca="1" si="806"/>
        <v>0</v>
      </c>
      <c r="CB209" s="34">
        <f t="shared" ca="1" si="857"/>
        <v>49.161940308837238</v>
      </c>
      <c r="CC209" s="34">
        <f t="shared" ca="1" si="858"/>
        <v>49.161940308837238</v>
      </c>
      <c r="CD209" s="25">
        <f t="shared" ca="1" si="807"/>
        <v>0</v>
      </c>
      <c r="CE209" s="35">
        <f t="shared" ca="1" si="808"/>
        <v>283.18900000000002</v>
      </c>
      <c r="CF209" s="35">
        <f t="shared" ca="1" si="809"/>
        <v>283.18900000000002</v>
      </c>
      <c r="CG209" s="47">
        <f t="shared" ca="1" si="810"/>
        <v>0</v>
      </c>
      <c r="CJ209" s="5">
        <f t="shared" ca="1" si="874"/>
        <v>62</v>
      </c>
      <c r="CK209" s="5">
        <f t="shared" ca="1" si="875"/>
        <v>57</v>
      </c>
      <c r="CL209" s="66">
        <f t="shared" ca="1" si="811"/>
        <v>8.064516129032262E-2</v>
      </c>
      <c r="CO209" s="5">
        <f t="shared" ca="1" si="898"/>
        <v>348609</v>
      </c>
      <c r="CP209" s="5">
        <f t="shared" ca="1" si="898"/>
        <v>0</v>
      </c>
      <c r="CQ209" s="5">
        <f t="shared" ca="1" si="898"/>
        <v>103673</v>
      </c>
      <c r="CR209" s="5">
        <f t="shared" ca="1" si="898"/>
        <v>73371.600000000006</v>
      </c>
      <c r="CS209" s="5">
        <f t="shared" ca="1" si="898"/>
        <v>0</v>
      </c>
      <c r="CT209" s="5">
        <f t="shared" ca="1" si="898"/>
        <v>0</v>
      </c>
      <c r="CU209" s="5">
        <f t="shared" ca="1" si="898"/>
        <v>0</v>
      </c>
      <c r="CV209" s="5">
        <f t="shared" ca="1" si="898"/>
        <v>93480.9</v>
      </c>
      <c r="CW209" s="5">
        <f t="shared" ca="1" si="898"/>
        <v>77659.399999999994</v>
      </c>
      <c r="CX209" s="5">
        <f t="shared" ca="1" si="898"/>
        <v>0</v>
      </c>
      <c r="CY209" s="5">
        <f t="shared" ca="1" si="898"/>
        <v>424.5</v>
      </c>
      <c r="CZ209" s="5">
        <f t="shared" ca="1" si="898"/>
        <v>0</v>
      </c>
      <c r="DA209" s="5"/>
      <c r="DB209" s="5">
        <f t="shared" ca="1" si="899"/>
        <v>1012.29</v>
      </c>
      <c r="DC209" s="5">
        <f t="shared" ca="1" si="899"/>
        <v>68.954800000000006</v>
      </c>
      <c r="DD209" s="5">
        <f t="shared" ca="1" si="899"/>
        <v>0</v>
      </c>
      <c r="DE209" s="5">
        <f t="shared" ca="1" si="899"/>
        <v>0</v>
      </c>
      <c r="DF209" s="5">
        <f t="shared" ca="1" si="899"/>
        <v>0</v>
      </c>
      <c r="DG209" s="5">
        <f t="shared" ca="1" si="899"/>
        <v>0</v>
      </c>
      <c r="DH209" s="5">
        <f t="shared" ca="1" si="899"/>
        <v>943.33500000000004</v>
      </c>
      <c r="DI209" s="5">
        <f t="shared" ca="1" si="899"/>
        <v>0</v>
      </c>
      <c r="DJ209" s="5">
        <f t="shared" ca="1" si="899"/>
        <v>0</v>
      </c>
      <c r="DK209" s="5">
        <f t="shared" ca="1" si="899"/>
        <v>0</v>
      </c>
      <c r="DL209" s="5">
        <f t="shared" ca="1" si="899"/>
        <v>0</v>
      </c>
      <c r="DM209" s="5">
        <f t="shared" ca="1" si="899"/>
        <v>0</v>
      </c>
      <c r="DN209" s="5"/>
      <c r="DO209" s="5">
        <f t="shared" ca="1" si="908"/>
        <v>308.21300000000002</v>
      </c>
      <c r="DP209" s="5">
        <f t="shared" ca="1" si="908"/>
        <v>0.47420499999999999</v>
      </c>
      <c r="DQ209" s="5">
        <f t="shared" ca="1" si="908"/>
        <v>139.774</v>
      </c>
      <c r="DR209" s="5">
        <f t="shared" ca="1" si="908"/>
        <v>69.3</v>
      </c>
      <c r="DS209" s="5">
        <f t="shared" ca="1" si="908"/>
        <v>0</v>
      </c>
      <c r="DT209" s="5">
        <f t="shared" ca="1" si="908"/>
        <v>0</v>
      </c>
      <c r="DU209" s="5">
        <f t="shared" ca="1" si="908"/>
        <v>5.5724999999999998</v>
      </c>
      <c r="DV209" s="5">
        <f t="shared" ca="1" si="908"/>
        <v>93.091999999999999</v>
      </c>
      <c r="DW209" s="5"/>
      <c r="DX209" s="20">
        <f t="shared" ca="1" si="812"/>
        <v>52.545603282973246</v>
      </c>
      <c r="DY209" s="20">
        <f t="shared" ca="1" si="813"/>
        <v>0.28072515276980514</v>
      </c>
      <c r="DZ209" s="20">
        <f t="shared" ca="1" si="814"/>
        <v>14.40096225639272</v>
      </c>
      <c r="EA209" s="20">
        <f t="shared" ca="1" si="815"/>
        <v>10.191869071900534</v>
      </c>
      <c r="EB209" s="20">
        <f t="shared" ca="1" si="816"/>
        <v>0</v>
      </c>
      <c r="EC209" s="20">
        <f t="shared" ca="1" si="817"/>
        <v>0</v>
      </c>
      <c r="ED209" s="20">
        <f t="shared" ca="1" si="818"/>
        <v>3.8404558056597091</v>
      </c>
      <c r="EE209" s="20">
        <f t="shared" ca="1" si="819"/>
        <v>12.985202633218121</v>
      </c>
      <c r="EF209" s="20">
        <f t="shared" ca="1" si="820"/>
        <v>10.787476857562766</v>
      </c>
      <c r="EG209" s="20">
        <f t="shared" ca="1" si="821"/>
        <v>0</v>
      </c>
      <c r="EH209" s="20">
        <f t="shared" ca="1" si="822"/>
        <v>5.8966254259437939E-2</v>
      </c>
      <c r="EI209" s="5"/>
      <c r="EJ209" s="5"/>
      <c r="EK209" s="5"/>
      <c r="EL209" s="5">
        <f t="shared" ca="1" si="900"/>
        <v>348609</v>
      </c>
      <c r="EM209" s="5">
        <f t="shared" ca="1" si="900"/>
        <v>0</v>
      </c>
      <c r="EN209" s="5">
        <f t="shared" ca="1" si="900"/>
        <v>103673</v>
      </c>
      <c r="EO209" s="5">
        <f t="shared" ca="1" si="900"/>
        <v>73371.600000000006</v>
      </c>
      <c r="EP209" s="5">
        <f t="shared" ca="1" si="900"/>
        <v>0</v>
      </c>
      <c r="EQ209" s="5">
        <f t="shared" ca="1" si="900"/>
        <v>0</v>
      </c>
      <c r="ER209" s="5">
        <f t="shared" ca="1" si="900"/>
        <v>0</v>
      </c>
      <c r="ES209" s="5">
        <f t="shared" ca="1" si="900"/>
        <v>93480.9</v>
      </c>
      <c r="ET209" s="5">
        <f t="shared" ca="1" si="900"/>
        <v>77659.399999999994</v>
      </c>
      <c r="EU209" s="5">
        <f t="shared" ca="1" si="900"/>
        <v>0</v>
      </c>
      <c r="EV209" s="5">
        <f t="shared" ca="1" si="900"/>
        <v>424.5</v>
      </c>
      <c r="EW209" s="5">
        <f t="shared" ca="1" si="900"/>
        <v>0</v>
      </c>
      <c r="EX209" s="5"/>
      <c r="EY209" s="5">
        <f t="shared" ca="1" si="901"/>
        <v>1012.29</v>
      </c>
      <c r="EZ209" s="5">
        <f t="shared" ca="1" si="901"/>
        <v>68.954800000000006</v>
      </c>
      <c r="FA209" s="5">
        <f t="shared" ca="1" si="901"/>
        <v>0</v>
      </c>
      <c r="FB209" s="5">
        <f t="shared" ca="1" si="901"/>
        <v>0</v>
      </c>
      <c r="FC209" s="5">
        <f t="shared" ca="1" si="901"/>
        <v>0</v>
      </c>
      <c r="FD209" s="5">
        <f t="shared" ca="1" si="901"/>
        <v>0</v>
      </c>
      <c r="FE209" s="5">
        <f t="shared" ca="1" si="901"/>
        <v>943.33500000000004</v>
      </c>
      <c r="FF209" s="5">
        <f t="shared" ca="1" si="901"/>
        <v>0</v>
      </c>
      <c r="FG209" s="5">
        <f t="shared" ca="1" si="901"/>
        <v>0</v>
      </c>
      <c r="FH209" s="5">
        <f t="shared" ca="1" si="901"/>
        <v>0</v>
      </c>
      <c r="FI209" s="5">
        <f t="shared" ca="1" si="901"/>
        <v>0</v>
      </c>
      <c r="FJ209" s="5">
        <f t="shared" ca="1" si="901"/>
        <v>0</v>
      </c>
      <c r="FK209" s="5"/>
      <c r="FL209" s="5">
        <f t="shared" ca="1" si="902"/>
        <v>308.21300000000002</v>
      </c>
      <c r="FM209" s="5">
        <f t="shared" ca="1" si="902"/>
        <v>0.47420499999999999</v>
      </c>
      <c r="FN209" s="5">
        <f t="shared" ca="1" si="902"/>
        <v>139.774</v>
      </c>
      <c r="FO209" s="5">
        <f t="shared" ca="1" si="902"/>
        <v>69.3</v>
      </c>
      <c r="FP209" s="5">
        <f t="shared" ca="1" si="902"/>
        <v>0</v>
      </c>
      <c r="FQ209" s="5">
        <f t="shared" ca="1" si="902"/>
        <v>0</v>
      </c>
      <c r="FR209" s="5">
        <f t="shared" ca="1" si="902"/>
        <v>5.5724999999999998</v>
      </c>
      <c r="FS209" s="5">
        <f t="shared" ca="1" si="902"/>
        <v>93.091999999999999</v>
      </c>
      <c r="FT209" s="5"/>
      <c r="FU209" s="20">
        <f t="shared" ca="1" si="823"/>
        <v>52.545603282973246</v>
      </c>
      <c r="FV209" s="20">
        <f t="shared" ca="1" si="824"/>
        <v>0.28072515276980514</v>
      </c>
      <c r="FW209" s="20">
        <f t="shared" ca="1" si="825"/>
        <v>14.40096225639272</v>
      </c>
      <c r="FX209" s="20">
        <f t="shared" ca="1" si="826"/>
        <v>10.191869071900534</v>
      </c>
      <c r="FY209" s="20">
        <f t="shared" ca="1" si="827"/>
        <v>0</v>
      </c>
      <c r="FZ209" s="20">
        <f t="shared" ca="1" si="828"/>
        <v>0</v>
      </c>
      <c r="GA209" s="20">
        <f t="shared" ca="1" si="829"/>
        <v>3.8404558056597091</v>
      </c>
      <c r="GB209" s="20">
        <f t="shared" ca="1" si="830"/>
        <v>12.985202633218121</v>
      </c>
      <c r="GC209" s="20">
        <f t="shared" ca="1" si="831"/>
        <v>10.787476857562766</v>
      </c>
      <c r="GD209" s="20">
        <f t="shared" ca="1" si="832"/>
        <v>0</v>
      </c>
      <c r="GE209" s="20">
        <f t="shared" ca="1" si="833"/>
        <v>5.8966254259437939E-2</v>
      </c>
      <c r="GF209" s="5"/>
      <c r="GG209" s="5"/>
      <c r="GH209" s="5"/>
      <c r="GI209" s="5">
        <f t="shared" ca="1" si="903"/>
        <v>315288</v>
      </c>
      <c r="GJ209" s="5">
        <f t="shared" ca="1" si="903"/>
        <v>1.6979</v>
      </c>
      <c r="GK209" s="5">
        <f t="shared" ca="1" si="903"/>
        <v>119874</v>
      </c>
      <c r="GL209" s="5">
        <f t="shared" ca="1" si="903"/>
        <v>23292.9</v>
      </c>
      <c r="GM209" s="5">
        <f t="shared" ca="1" si="903"/>
        <v>0</v>
      </c>
      <c r="GN209" s="5">
        <f t="shared" ca="1" si="903"/>
        <v>554.548</v>
      </c>
      <c r="GO209" s="5">
        <f t="shared" ca="1" si="903"/>
        <v>0</v>
      </c>
      <c r="GP209" s="5">
        <f t="shared" ca="1" si="903"/>
        <v>93480.9</v>
      </c>
      <c r="GQ209" s="5">
        <f t="shared" ca="1" si="903"/>
        <v>77659.399999999994</v>
      </c>
      <c r="GR209" s="5">
        <f t="shared" ca="1" si="903"/>
        <v>0</v>
      </c>
      <c r="GS209" s="5">
        <f t="shared" ca="1" si="903"/>
        <v>424.5</v>
      </c>
      <c r="GT209" s="5">
        <f t="shared" ca="1" si="903"/>
        <v>0</v>
      </c>
      <c r="GU209" s="5"/>
      <c r="GV209" s="5">
        <f t="shared" ca="1" si="904"/>
        <v>1318.07</v>
      </c>
      <c r="GW209" s="5">
        <f t="shared" ca="1" si="904"/>
        <v>293.95499999999998</v>
      </c>
      <c r="GX209" s="5">
        <f t="shared" ca="1" si="904"/>
        <v>0</v>
      </c>
      <c r="GY209" s="5">
        <f t="shared" ca="1" si="904"/>
        <v>0</v>
      </c>
      <c r="GZ209" s="5">
        <f t="shared" ca="1" si="904"/>
        <v>0</v>
      </c>
      <c r="HA209" s="5">
        <f t="shared" ca="1" si="904"/>
        <v>0</v>
      </c>
      <c r="HB209" s="5">
        <f t="shared" ca="1" si="904"/>
        <v>1024.1199999999999</v>
      </c>
      <c r="HC209" s="5">
        <f t="shared" ca="1" si="904"/>
        <v>0</v>
      </c>
      <c r="HD209" s="5">
        <f t="shared" ca="1" si="904"/>
        <v>0</v>
      </c>
      <c r="HE209" s="5">
        <f t="shared" ca="1" si="904"/>
        <v>0</v>
      </c>
      <c r="HF209" s="5">
        <f t="shared" ca="1" si="904"/>
        <v>0</v>
      </c>
      <c r="HG209" s="5">
        <f t="shared" ca="1" si="904"/>
        <v>0</v>
      </c>
      <c r="HH209" s="5"/>
      <c r="HI209" s="5">
        <f t="shared" ca="1" si="909"/>
        <v>283.18900000000002</v>
      </c>
      <c r="HJ209" s="5">
        <f t="shared" ca="1" si="909"/>
        <v>2.0782799999999999</v>
      </c>
      <c r="HK209" s="5">
        <f t="shared" ca="1" si="909"/>
        <v>156.42400000000001</v>
      </c>
      <c r="HL209" s="5">
        <f t="shared" ca="1" si="909"/>
        <v>25.1554</v>
      </c>
      <c r="HM209" s="5">
        <f t="shared" ca="1" si="909"/>
        <v>0</v>
      </c>
      <c r="HN209" s="5">
        <f t="shared" ca="1" si="909"/>
        <v>0.39086599999999999</v>
      </c>
      <c r="HO209" s="5">
        <f t="shared" ca="1" si="909"/>
        <v>6.0484799999999996</v>
      </c>
      <c r="HP209" s="5">
        <f t="shared" ca="1" si="909"/>
        <v>93.091999999999999</v>
      </c>
      <c r="HQ209" s="5"/>
      <c r="HR209" s="20">
        <f t="shared" ca="1" si="861"/>
        <v>49.161940308837238</v>
      </c>
      <c r="HS209" s="20">
        <f t="shared" ca="1" si="862"/>
        <v>1.1969699767048947</v>
      </c>
      <c r="HT209" s="20">
        <f t="shared" ca="1" si="863"/>
        <v>16.651403446633367</v>
      </c>
      <c r="HU209" s="20">
        <f t="shared" ca="1" si="864"/>
        <v>3.2355596321311237</v>
      </c>
      <c r="HV209" s="20">
        <f t="shared" ca="1" si="865"/>
        <v>0</v>
      </c>
      <c r="HW209" s="20">
        <f t="shared" ca="1" si="866"/>
        <v>7.7030903102621423E-2</v>
      </c>
      <c r="HX209" s="20">
        <f t="shared" ca="1" si="867"/>
        <v>4.1693434460634036</v>
      </c>
      <c r="HY209" s="20">
        <f t="shared" ca="1" si="868"/>
        <v>12.985202633218121</v>
      </c>
      <c r="HZ209" s="20">
        <f t="shared" ca="1" si="869"/>
        <v>10.787476857562766</v>
      </c>
      <c r="IA209" s="20">
        <f t="shared" ca="1" si="870"/>
        <v>0</v>
      </c>
      <c r="IB209" s="20">
        <f t="shared" ca="1" si="871"/>
        <v>5.8966254259437939E-2</v>
      </c>
      <c r="IC209" s="5"/>
      <c r="ID209" s="5"/>
      <c r="IE209" s="5"/>
      <c r="IF209" s="5">
        <f t="shared" ca="1" si="905"/>
        <v>315288</v>
      </c>
      <c r="IG209" s="5">
        <f t="shared" ca="1" si="905"/>
        <v>1.6979</v>
      </c>
      <c r="IH209" s="5">
        <f t="shared" ca="1" si="905"/>
        <v>119874</v>
      </c>
      <c r="II209" s="5">
        <f t="shared" ca="1" si="905"/>
        <v>23292.9</v>
      </c>
      <c r="IJ209" s="5">
        <f t="shared" ca="1" si="905"/>
        <v>0</v>
      </c>
      <c r="IK209" s="5">
        <f t="shared" ca="1" si="905"/>
        <v>554.548</v>
      </c>
      <c r="IL209" s="5">
        <f t="shared" ca="1" si="905"/>
        <v>0</v>
      </c>
      <c r="IM209" s="5">
        <f t="shared" ca="1" si="905"/>
        <v>93480.9</v>
      </c>
      <c r="IN209" s="5">
        <f t="shared" ca="1" si="905"/>
        <v>77659.399999999994</v>
      </c>
      <c r="IO209" s="5">
        <f t="shared" ca="1" si="905"/>
        <v>0</v>
      </c>
      <c r="IP209" s="5">
        <f t="shared" ca="1" si="905"/>
        <v>424.5</v>
      </c>
      <c r="IQ209" s="5">
        <f t="shared" ca="1" si="905"/>
        <v>0</v>
      </c>
      <c r="IR209" s="5"/>
      <c r="IS209" s="5">
        <f t="shared" ca="1" si="906"/>
        <v>1318.07</v>
      </c>
      <c r="IT209" s="5">
        <f t="shared" ca="1" si="906"/>
        <v>293.95499999999998</v>
      </c>
      <c r="IU209" s="5">
        <f t="shared" ca="1" si="906"/>
        <v>0</v>
      </c>
      <c r="IV209" s="5">
        <f t="shared" ca="1" si="906"/>
        <v>0</v>
      </c>
      <c r="IW209" s="5">
        <f t="shared" ca="1" si="906"/>
        <v>0</v>
      </c>
      <c r="IX209" s="5">
        <f t="shared" ca="1" si="906"/>
        <v>0</v>
      </c>
      <c r="IY209" s="5">
        <f t="shared" ca="1" si="906"/>
        <v>1024.1199999999999</v>
      </c>
      <c r="IZ209" s="5">
        <f t="shared" ca="1" si="906"/>
        <v>0</v>
      </c>
      <c r="JA209" s="5">
        <f t="shared" ca="1" si="906"/>
        <v>0</v>
      </c>
      <c r="JB209" s="5">
        <f t="shared" ca="1" si="906"/>
        <v>0</v>
      </c>
      <c r="JC209" s="5">
        <f t="shared" ca="1" si="906"/>
        <v>0</v>
      </c>
      <c r="JD209" s="5">
        <f t="shared" ca="1" si="906"/>
        <v>0</v>
      </c>
      <c r="JE209" s="5"/>
      <c r="JF209" s="5">
        <f t="shared" ca="1" si="907"/>
        <v>283.18900000000002</v>
      </c>
      <c r="JG209" s="5">
        <f t="shared" ca="1" si="907"/>
        <v>2.0782799999999999</v>
      </c>
      <c r="JH209" s="5">
        <f t="shared" ca="1" si="907"/>
        <v>156.42400000000001</v>
      </c>
      <c r="JI209" s="5">
        <f t="shared" ca="1" si="907"/>
        <v>25.1554</v>
      </c>
      <c r="JJ209" s="5">
        <f t="shared" ca="1" si="907"/>
        <v>0</v>
      </c>
      <c r="JK209" s="5">
        <f t="shared" ca="1" si="907"/>
        <v>0.39086599999999999</v>
      </c>
      <c r="JL209" s="5">
        <f t="shared" ca="1" si="907"/>
        <v>6.0484799999999996</v>
      </c>
      <c r="JM209" s="5">
        <f t="shared" ca="1" si="907"/>
        <v>93.091999999999999</v>
      </c>
      <c r="JN209" s="5"/>
      <c r="JO209" s="20">
        <f t="shared" ca="1" si="834"/>
        <v>49.161940308837238</v>
      </c>
      <c r="JP209" s="20">
        <f t="shared" ca="1" si="835"/>
        <v>1.1969699767048947</v>
      </c>
      <c r="JQ209" s="20">
        <f t="shared" ca="1" si="836"/>
        <v>16.651403446633367</v>
      </c>
      <c r="JR209" s="20">
        <f t="shared" ca="1" si="837"/>
        <v>3.2355596321311237</v>
      </c>
      <c r="JS209" s="20">
        <f t="shared" ca="1" si="838"/>
        <v>0</v>
      </c>
      <c r="JT209" s="20">
        <f t="shared" ca="1" si="839"/>
        <v>7.7030903102621423E-2</v>
      </c>
      <c r="JU209" s="20">
        <f t="shared" ca="1" si="840"/>
        <v>4.1693434460634036</v>
      </c>
      <c r="JV209" s="20">
        <f t="shared" ca="1" si="841"/>
        <v>12.985202633218121</v>
      </c>
      <c r="JW209" s="20">
        <f t="shared" ca="1" si="842"/>
        <v>10.787476857562766</v>
      </c>
      <c r="JX209" s="20">
        <f t="shared" ca="1" si="843"/>
        <v>0</v>
      </c>
      <c r="JY209" s="20">
        <f t="shared" ca="1" si="844"/>
        <v>5.8966254259437939E-2</v>
      </c>
    </row>
    <row r="210" spans="1:285" ht="15" customHeight="1" x14ac:dyDescent="0.25">
      <c r="A210" s="5">
        <f>IF('Old Results'!E190='New Results'!E190,'New Results'!E190,"0")</f>
        <v>24563.1</v>
      </c>
      <c r="B210" s="5">
        <f t="shared" si="750"/>
        <v>500</v>
      </c>
      <c r="C210" s="28">
        <f t="shared" si="748"/>
        <v>189</v>
      </c>
      <c r="D210" s="43">
        <f>'Old Results'!C190</f>
        <v>500015</v>
      </c>
      <c r="E210" s="43">
        <f>'New Results'!C190</f>
        <v>500015</v>
      </c>
      <c r="F210" s="5">
        <f t="shared" ca="1" si="751"/>
        <v>0</v>
      </c>
      <c r="G210" s="5">
        <f t="shared" ca="1" si="752"/>
        <v>0</v>
      </c>
      <c r="H210" s="5">
        <f t="shared" ca="1" si="753"/>
        <v>0</v>
      </c>
      <c r="I210" s="5">
        <f t="shared" ca="1" si="754"/>
        <v>0</v>
      </c>
      <c r="J210" s="5">
        <f t="shared" ca="1" si="755"/>
        <v>0</v>
      </c>
      <c r="K210" s="5">
        <f t="shared" ca="1" si="756"/>
        <v>0</v>
      </c>
      <c r="L210" s="5">
        <f t="shared" ca="1" si="757"/>
        <v>0</v>
      </c>
      <c r="M210" s="5">
        <f t="shared" ca="1" si="758"/>
        <v>0</v>
      </c>
      <c r="N210" s="5">
        <f t="shared" ca="1" si="759"/>
        <v>0</v>
      </c>
      <c r="O210" s="5">
        <f t="shared" ca="1" si="760"/>
        <v>0</v>
      </c>
      <c r="P210" s="5">
        <f t="shared" ca="1" si="761"/>
        <v>0</v>
      </c>
      <c r="Q210" s="5">
        <f t="shared" ca="1" si="761"/>
        <v>0</v>
      </c>
      <c r="R210" s="5">
        <f t="shared" ca="1" si="762"/>
        <v>0</v>
      </c>
      <c r="S210" s="5">
        <f t="shared" ca="1" si="763"/>
        <v>0</v>
      </c>
      <c r="T210" s="5">
        <f t="shared" ca="1" si="764"/>
        <v>0</v>
      </c>
      <c r="U210" s="5">
        <f t="shared" ca="1" si="765"/>
        <v>0</v>
      </c>
      <c r="V210" s="5">
        <f t="shared" ca="1" si="766"/>
        <v>0</v>
      </c>
      <c r="W210" s="5">
        <f t="shared" ca="1" si="767"/>
        <v>0</v>
      </c>
      <c r="X210" s="5">
        <f t="shared" ca="1" si="768"/>
        <v>0</v>
      </c>
      <c r="Y210" s="5">
        <f t="shared" ca="1" si="769"/>
        <v>0</v>
      </c>
      <c r="Z210" s="5">
        <f t="shared" ca="1" si="770"/>
        <v>0</v>
      </c>
      <c r="AA210" s="5">
        <f t="shared" ca="1" si="771"/>
        <v>0</v>
      </c>
      <c r="AB210" s="5">
        <f t="shared" ca="1" si="772"/>
        <v>0</v>
      </c>
      <c r="AC210" s="5">
        <f t="shared" ca="1" si="772"/>
        <v>0</v>
      </c>
      <c r="AD210" s="38">
        <f t="shared" ca="1" si="773"/>
        <v>0</v>
      </c>
      <c r="AE210" s="38">
        <f t="shared" ca="1" si="774"/>
        <v>0</v>
      </c>
      <c r="AF210" s="38">
        <f t="shared" ca="1" si="775"/>
        <v>0</v>
      </c>
      <c r="AG210" s="38">
        <f t="shared" ca="1" si="776"/>
        <v>0</v>
      </c>
      <c r="AH210" s="38">
        <f t="shared" ca="1" si="777"/>
        <v>0</v>
      </c>
      <c r="AI210" s="38">
        <f t="shared" ca="1" si="778"/>
        <v>0</v>
      </c>
      <c r="AJ210" s="38">
        <f t="shared" ca="1" si="779"/>
        <v>0</v>
      </c>
      <c r="AK210" s="38">
        <f t="shared" ca="1" si="780"/>
        <v>0</v>
      </c>
      <c r="AL210" s="34">
        <f t="shared" ca="1" si="781"/>
        <v>57.955806066823818</v>
      </c>
      <c r="AM210" s="34">
        <f t="shared" ca="1" si="782"/>
        <v>57.955806066823818</v>
      </c>
      <c r="AN210" s="25">
        <f t="shared" ca="1" si="783"/>
        <v>0</v>
      </c>
      <c r="AO210" s="35">
        <f t="shared" ca="1" si="784"/>
        <v>347.44499999999999</v>
      </c>
      <c r="AP210" s="35">
        <f t="shared" ca="1" si="785"/>
        <v>347.44499999999999</v>
      </c>
      <c r="AQ210" s="47">
        <f t="shared" ca="1" si="786"/>
        <v>0</v>
      </c>
      <c r="AR210" s="35">
        <f t="shared" ca="1" si="896"/>
        <v>-64.400000000000006</v>
      </c>
      <c r="AS210" s="35">
        <f t="shared" ca="1" si="897"/>
        <v>-64.400000000000006</v>
      </c>
      <c r="AT210" s="49">
        <f t="shared" ca="1" si="787"/>
        <v>0</v>
      </c>
      <c r="AU210" s="5"/>
      <c r="AV210" s="5">
        <f t="shared" ca="1" si="845"/>
        <v>0</v>
      </c>
      <c r="AW210" s="5">
        <f t="shared" ca="1" si="846"/>
        <v>0</v>
      </c>
      <c r="AX210" s="5">
        <f t="shared" ca="1" si="847"/>
        <v>0</v>
      </c>
      <c r="AY210" s="5">
        <f t="shared" ca="1" si="848"/>
        <v>0</v>
      </c>
      <c r="AZ210" s="5">
        <f t="shared" ca="1" si="849"/>
        <v>0</v>
      </c>
      <c r="BA210" s="5">
        <f t="shared" ca="1" si="850"/>
        <v>0</v>
      </c>
      <c r="BB210" s="5">
        <f t="shared" ca="1" si="851"/>
        <v>0</v>
      </c>
      <c r="BC210" s="5">
        <f t="shared" ca="1" si="852"/>
        <v>0</v>
      </c>
      <c r="BD210" s="5">
        <f t="shared" ca="1" si="853"/>
        <v>0</v>
      </c>
      <c r="BE210" s="5">
        <f t="shared" ca="1" si="854"/>
        <v>0</v>
      </c>
      <c r="BF210" s="5">
        <f t="shared" ca="1" si="855"/>
        <v>0</v>
      </c>
      <c r="BG210" s="5">
        <f t="shared" ca="1" si="856"/>
        <v>0</v>
      </c>
      <c r="BH210" s="5">
        <f t="shared" ca="1" si="788"/>
        <v>0</v>
      </c>
      <c r="BI210" s="5">
        <f t="shared" ca="1" si="789"/>
        <v>0</v>
      </c>
      <c r="BJ210" s="5">
        <f t="shared" ca="1" si="790"/>
        <v>0</v>
      </c>
      <c r="BK210" s="5">
        <f t="shared" ca="1" si="791"/>
        <v>0</v>
      </c>
      <c r="BL210" s="5">
        <f t="shared" ca="1" si="792"/>
        <v>0</v>
      </c>
      <c r="BM210" s="5">
        <f t="shared" ca="1" si="793"/>
        <v>0</v>
      </c>
      <c r="BN210" s="5">
        <f t="shared" ca="1" si="794"/>
        <v>0</v>
      </c>
      <c r="BO210" s="5">
        <f t="shared" ca="1" si="795"/>
        <v>0</v>
      </c>
      <c r="BP210" s="5">
        <f t="shared" ca="1" si="796"/>
        <v>0</v>
      </c>
      <c r="BQ210" s="5">
        <f t="shared" ca="1" si="797"/>
        <v>0</v>
      </c>
      <c r="BR210" s="5">
        <f t="shared" ca="1" si="798"/>
        <v>0</v>
      </c>
      <c r="BS210" s="5">
        <f t="shared" ca="1" si="798"/>
        <v>0</v>
      </c>
      <c r="BT210" s="38">
        <f t="shared" ca="1" si="799"/>
        <v>0</v>
      </c>
      <c r="BU210" s="38">
        <f t="shared" ca="1" si="800"/>
        <v>0</v>
      </c>
      <c r="BV210" s="38">
        <f t="shared" ca="1" si="801"/>
        <v>0</v>
      </c>
      <c r="BW210" s="38">
        <f t="shared" ca="1" si="802"/>
        <v>0</v>
      </c>
      <c r="BX210" s="38">
        <f t="shared" ca="1" si="803"/>
        <v>0</v>
      </c>
      <c r="BY210" s="38">
        <f t="shared" ca="1" si="804"/>
        <v>0</v>
      </c>
      <c r="BZ210" s="38">
        <f t="shared" ca="1" si="805"/>
        <v>0</v>
      </c>
      <c r="CA210" s="20">
        <f t="shared" ca="1" si="806"/>
        <v>0</v>
      </c>
      <c r="CB210" s="34">
        <f t="shared" ca="1" si="857"/>
        <v>49.138774177526457</v>
      </c>
      <c r="CC210" s="34">
        <f t="shared" ca="1" si="858"/>
        <v>49.138774177526457</v>
      </c>
      <c r="CD210" s="25">
        <f t="shared" ca="1" si="807"/>
        <v>0</v>
      </c>
      <c r="CE210" s="35">
        <f t="shared" ca="1" si="808"/>
        <v>283.01799999999997</v>
      </c>
      <c r="CF210" s="35">
        <f t="shared" ca="1" si="809"/>
        <v>283.01799999999997</v>
      </c>
      <c r="CG210" s="47">
        <f t="shared" ca="1" si="810"/>
        <v>0</v>
      </c>
      <c r="CJ210" s="5">
        <f t="shared" ca="1" si="874"/>
        <v>61</v>
      </c>
      <c r="CK210" s="5">
        <f t="shared" ca="1" si="875"/>
        <v>57</v>
      </c>
      <c r="CL210" s="66">
        <f t="shared" ca="1" si="811"/>
        <v>6.557377049180324E-2</v>
      </c>
      <c r="CO210" s="5">
        <f t="shared" ca="1" si="898"/>
        <v>387955</v>
      </c>
      <c r="CP210" s="5">
        <f t="shared" ca="1" si="898"/>
        <v>0</v>
      </c>
      <c r="CQ210" s="5">
        <f t="shared" ca="1" si="898"/>
        <v>110532</v>
      </c>
      <c r="CR210" s="5">
        <f t="shared" ca="1" si="898"/>
        <v>105859</v>
      </c>
      <c r="CS210" s="5">
        <f t="shared" ca="1" si="898"/>
        <v>0</v>
      </c>
      <c r="CT210" s="5">
        <f t="shared" ca="1" si="898"/>
        <v>0</v>
      </c>
      <c r="CU210" s="5">
        <f t="shared" ca="1" si="898"/>
        <v>0</v>
      </c>
      <c r="CV210" s="5">
        <f t="shared" ca="1" si="898"/>
        <v>93480.7</v>
      </c>
      <c r="CW210" s="5">
        <f t="shared" ca="1" si="898"/>
        <v>77659.3</v>
      </c>
      <c r="CX210" s="5">
        <f t="shared" ca="1" si="898"/>
        <v>0</v>
      </c>
      <c r="CY210" s="5">
        <f t="shared" ca="1" si="898"/>
        <v>424.54500000000002</v>
      </c>
      <c r="CZ210" s="5">
        <f t="shared" ca="1" si="898"/>
        <v>0</v>
      </c>
      <c r="DA210" s="5"/>
      <c r="DB210" s="5">
        <f t="shared" ca="1" si="899"/>
        <v>998.71799999999996</v>
      </c>
      <c r="DC210" s="5">
        <f t="shared" ca="1" si="899"/>
        <v>55.381500000000003</v>
      </c>
      <c r="DD210" s="5">
        <f t="shared" ca="1" si="899"/>
        <v>0</v>
      </c>
      <c r="DE210" s="5">
        <f t="shared" ca="1" si="899"/>
        <v>0</v>
      </c>
      <c r="DF210" s="5">
        <f t="shared" ca="1" si="899"/>
        <v>0</v>
      </c>
      <c r="DG210" s="5">
        <f t="shared" ca="1" si="899"/>
        <v>0</v>
      </c>
      <c r="DH210" s="5">
        <f t="shared" ca="1" si="899"/>
        <v>943.33600000000001</v>
      </c>
      <c r="DI210" s="5">
        <f t="shared" ca="1" si="899"/>
        <v>0</v>
      </c>
      <c r="DJ210" s="5">
        <f t="shared" ca="1" si="899"/>
        <v>0</v>
      </c>
      <c r="DK210" s="5">
        <f t="shared" ca="1" si="899"/>
        <v>0</v>
      </c>
      <c r="DL210" s="5">
        <f t="shared" ca="1" si="899"/>
        <v>0</v>
      </c>
      <c r="DM210" s="5">
        <f t="shared" ca="1" si="899"/>
        <v>0</v>
      </c>
      <c r="DN210" s="5"/>
      <c r="DO210" s="5">
        <f t="shared" ca="1" si="908"/>
        <v>347.44499999999999</v>
      </c>
      <c r="DP210" s="5">
        <f t="shared" ca="1" si="908"/>
        <v>0.35750799999999999</v>
      </c>
      <c r="DQ210" s="5">
        <f t="shared" ca="1" si="908"/>
        <v>148.43799999999999</v>
      </c>
      <c r="DR210" s="5">
        <f t="shared" ca="1" si="908"/>
        <v>99.985100000000003</v>
      </c>
      <c r="DS210" s="5">
        <f t="shared" ca="1" si="908"/>
        <v>0</v>
      </c>
      <c r="DT210" s="5">
        <f t="shared" ca="1" si="908"/>
        <v>0</v>
      </c>
      <c r="DU210" s="5">
        <f t="shared" ca="1" si="908"/>
        <v>5.5725100000000003</v>
      </c>
      <c r="DV210" s="5">
        <f t="shared" ca="1" si="908"/>
        <v>93.091899999999995</v>
      </c>
      <c r="DW210" s="5"/>
      <c r="DX210" s="20">
        <f t="shared" ca="1" si="812"/>
        <v>57.955806066823818</v>
      </c>
      <c r="DY210" s="20">
        <f t="shared" ca="1" si="813"/>
        <v>0.2254662481527169</v>
      </c>
      <c r="DZ210" s="20">
        <f t="shared" ca="1" si="814"/>
        <v>15.353729130280788</v>
      </c>
      <c r="EA210" s="20">
        <f t="shared" ca="1" si="815"/>
        <v>14.704614157007871</v>
      </c>
      <c r="EB210" s="20">
        <f t="shared" ca="1" si="816"/>
        <v>0</v>
      </c>
      <c r="EC210" s="20">
        <f t="shared" ca="1" si="817"/>
        <v>0</v>
      </c>
      <c r="ED210" s="20">
        <f t="shared" ca="1" si="818"/>
        <v>3.8404598768070808</v>
      </c>
      <c r="EE210" s="20">
        <f t="shared" ca="1" si="819"/>
        <v>12.985174851708457</v>
      </c>
      <c r="EF210" s="20">
        <f t="shared" ca="1" si="820"/>
        <v>10.787462966807936</v>
      </c>
      <c r="EG210" s="20">
        <f t="shared" ca="1" si="821"/>
        <v>0</v>
      </c>
      <c r="EH210" s="20">
        <f t="shared" ca="1" si="822"/>
        <v>5.8972505099112088E-2</v>
      </c>
      <c r="EI210" s="5"/>
      <c r="EJ210" s="5"/>
      <c r="EK210" s="5"/>
      <c r="EL210" s="5">
        <f t="shared" ca="1" si="900"/>
        <v>387955</v>
      </c>
      <c r="EM210" s="5">
        <f t="shared" ca="1" si="900"/>
        <v>0</v>
      </c>
      <c r="EN210" s="5">
        <f t="shared" ca="1" si="900"/>
        <v>110532</v>
      </c>
      <c r="EO210" s="5">
        <f t="shared" ca="1" si="900"/>
        <v>105859</v>
      </c>
      <c r="EP210" s="5">
        <f t="shared" ca="1" si="900"/>
        <v>0</v>
      </c>
      <c r="EQ210" s="5">
        <f t="shared" ca="1" si="900"/>
        <v>0</v>
      </c>
      <c r="ER210" s="5">
        <f t="shared" ca="1" si="900"/>
        <v>0</v>
      </c>
      <c r="ES210" s="5">
        <f t="shared" ca="1" si="900"/>
        <v>93480.7</v>
      </c>
      <c r="ET210" s="5">
        <f t="shared" ca="1" si="900"/>
        <v>77659.3</v>
      </c>
      <c r="EU210" s="5">
        <f t="shared" ca="1" si="900"/>
        <v>0</v>
      </c>
      <c r="EV210" s="5">
        <f t="shared" ca="1" si="900"/>
        <v>424.54500000000002</v>
      </c>
      <c r="EW210" s="5">
        <f t="shared" ca="1" si="900"/>
        <v>0</v>
      </c>
      <c r="EX210" s="5"/>
      <c r="EY210" s="5">
        <f t="shared" ca="1" si="901"/>
        <v>998.71799999999996</v>
      </c>
      <c r="EZ210" s="5">
        <f t="shared" ca="1" si="901"/>
        <v>55.381500000000003</v>
      </c>
      <c r="FA210" s="5">
        <f t="shared" ca="1" si="901"/>
        <v>0</v>
      </c>
      <c r="FB210" s="5">
        <f t="shared" ca="1" si="901"/>
        <v>0</v>
      </c>
      <c r="FC210" s="5">
        <f t="shared" ca="1" si="901"/>
        <v>0</v>
      </c>
      <c r="FD210" s="5">
        <f t="shared" ca="1" si="901"/>
        <v>0</v>
      </c>
      <c r="FE210" s="5">
        <f t="shared" ca="1" si="901"/>
        <v>943.33600000000001</v>
      </c>
      <c r="FF210" s="5">
        <f t="shared" ca="1" si="901"/>
        <v>0</v>
      </c>
      <c r="FG210" s="5">
        <f t="shared" ca="1" si="901"/>
        <v>0</v>
      </c>
      <c r="FH210" s="5">
        <f t="shared" ca="1" si="901"/>
        <v>0</v>
      </c>
      <c r="FI210" s="5">
        <f t="shared" ca="1" si="901"/>
        <v>0</v>
      </c>
      <c r="FJ210" s="5">
        <f t="shared" ca="1" si="901"/>
        <v>0</v>
      </c>
      <c r="FK210" s="5"/>
      <c r="FL210" s="5">
        <f t="shared" ca="1" si="902"/>
        <v>347.44499999999999</v>
      </c>
      <c r="FM210" s="5">
        <f t="shared" ca="1" si="902"/>
        <v>0.35750799999999999</v>
      </c>
      <c r="FN210" s="5">
        <f t="shared" ca="1" si="902"/>
        <v>148.43799999999999</v>
      </c>
      <c r="FO210" s="5">
        <f t="shared" ca="1" si="902"/>
        <v>99.985100000000003</v>
      </c>
      <c r="FP210" s="5">
        <f t="shared" ca="1" si="902"/>
        <v>0</v>
      </c>
      <c r="FQ210" s="5">
        <f t="shared" ca="1" si="902"/>
        <v>0</v>
      </c>
      <c r="FR210" s="5">
        <f t="shared" ca="1" si="902"/>
        <v>5.5725100000000003</v>
      </c>
      <c r="FS210" s="5">
        <f t="shared" ca="1" si="902"/>
        <v>93.091899999999995</v>
      </c>
      <c r="FT210" s="5"/>
      <c r="FU210" s="20">
        <f t="shared" ca="1" si="823"/>
        <v>57.955806066823818</v>
      </c>
      <c r="FV210" s="20">
        <f t="shared" ca="1" si="824"/>
        <v>0.2254662481527169</v>
      </c>
      <c r="FW210" s="20">
        <f t="shared" ca="1" si="825"/>
        <v>15.353729130280788</v>
      </c>
      <c r="FX210" s="20">
        <f t="shared" ca="1" si="826"/>
        <v>14.704614157007871</v>
      </c>
      <c r="FY210" s="20">
        <f t="shared" ca="1" si="827"/>
        <v>0</v>
      </c>
      <c r="FZ210" s="20">
        <f t="shared" ca="1" si="828"/>
        <v>0</v>
      </c>
      <c r="GA210" s="20">
        <f t="shared" ca="1" si="829"/>
        <v>3.8404598768070808</v>
      </c>
      <c r="GB210" s="20">
        <f t="shared" ca="1" si="830"/>
        <v>12.985174851708457</v>
      </c>
      <c r="GC210" s="20">
        <f t="shared" ca="1" si="831"/>
        <v>10.787462966807936</v>
      </c>
      <c r="GD210" s="20">
        <f t="shared" ca="1" si="832"/>
        <v>0</v>
      </c>
      <c r="GE210" s="20">
        <f t="shared" ca="1" si="833"/>
        <v>5.8972505099112088E-2</v>
      </c>
      <c r="GF210" s="5"/>
      <c r="GG210" s="5"/>
      <c r="GH210" s="5"/>
      <c r="GI210" s="5">
        <f t="shared" ca="1" si="903"/>
        <v>315152</v>
      </c>
      <c r="GJ210" s="5">
        <f t="shared" ca="1" si="903"/>
        <v>1.69126</v>
      </c>
      <c r="GK210" s="5">
        <f t="shared" ca="1" si="903"/>
        <v>119788</v>
      </c>
      <c r="GL210" s="5">
        <f t="shared" ca="1" si="903"/>
        <v>23243.5</v>
      </c>
      <c r="GM210" s="5">
        <f t="shared" ca="1" si="903"/>
        <v>0</v>
      </c>
      <c r="GN210" s="5">
        <f t="shared" ca="1" si="903"/>
        <v>554.13699999999994</v>
      </c>
      <c r="GO210" s="5">
        <f t="shared" ca="1" si="903"/>
        <v>0</v>
      </c>
      <c r="GP210" s="5">
        <f t="shared" ca="1" si="903"/>
        <v>93480.7</v>
      </c>
      <c r="GQ210" s="5">
        <f t="shared" ca="1" si="903"/>
        <v>77659.3</v>
      </c>
      <c r="GR210" s="5">
        <f t="shared" ca="1" si="903"/>
        <v>0</v>
      </c>
      <c r="GS210" s="5">
        <f t="shared" ca="1" si="903"/>
        <v>424.54500000000002</v>
      </c>
      <c r="GT210" s="5">
        <f t="shared" ca="1" si="903"/>
        <v>0</v>
      </c>
      <c r="GU210" s="5"/>
      <c r="GV210" s="5">
        <f t="shared" ca="1" si="904"/>
        <v>1317.02</v>
      </c>
      <c r="GW210" s="5">
        <f t="shared" ca="1" si="904"/>
        <v>292.90499999999997</v>
      </c>
      <c r="GX210" s="5">
        <f t="shared" ca="1" si="904"/>
        <v>0</v>
      </c>
      <c r="GY210" s="5">
        <f t="shared" ca="1" si="904"/>
        <v>0</v>
      </c>
      <c r="GZ210" s="5">
        <f t="shared" ca="1" si="904"/>
        <v>0</v>
      </c>
      <c r="HA210" s="5">
        <f t="shared" ca="1" si="904"/>
        <v>0</v>
      </c>
      <c r="HB210" s="5">
        <f t="shared" ca="1" si="904"/>
        <v>1024.1199999999999</v>
      </c>
      <c r="HC210" s="5">
        <f t="shared" ca="1" si="904"/>
        <v>0</v>
      </c>
      <c r="HD210" s="5">
        <f t="shared" ca="1" si="904"/>
        <v>0</v>
      </c>
      <c r="HE210" s="5">
        <f t="shared" ca="1" si="904"/>
        <v>0</v>
      </c>
      <c r="HF210" s="5">
        <f t="shared" ca="1" si="904"/>
        <v>0</v>
      </c>
      <c r="HG210" s="5">
        <f t="shared" ca="1" si="904"/>
        <v>0</v>
      </c>
      <c r="HH210" s="5"/>
      <c r="HI210" s="5">
        <f t="shared" ca="1" si="909"/>
        <v>283.01799999999997</v>
      </c>
      <c r="HJ210" s="5">
        <f t="shared" ca="1" si="909"/>
        <v>2.0709599999999999</v>
      </c>
      <c r="HK210" s="5">
        <f t="shared" ca="1" si="909"/>
        <v>156.32599999999999</v>
      </c>
      <c r="HL210" s="5">
        <f t="shared" ca="1" si="909"/>
        <v>25.090599999999998</v>
      </c>
      <c r="HM210" s="5">
        <f t="shared" ca="1" si="909"/>
        <v>0</v>
      </c>
      <c r="HN210" s="5">
        <f t="shared" ca="1" si="909"/>
        <v>0.39057500000000001</v>
      </c>
      <c r="HO210" s="5">
        <f t="shared" ca="1" si="909"/>
        <v>6.0484999999999998</v>
      </c>
      <c r="HP210" s="5">
        <f t="shared" ca="1" si="909"/>
        <v>93.091899999999995</v>
      </c>
      <c r="HQ210" s="5"/>
      <c r="HR210" s="20">
        <f t="shared" ca="1" si="861"/>
        <v>49.138774177526457</v>
      </c>
      <c r="HS210" s="20">
        <f t="shared" ca="1" si="862"/>
        <v>1.192694349618737</v>
      </c>
      <c r="HT210" s="20">
        <f t="shared" ca="1" si="863"/>
        <v>16.639457397478331</v>
      </c>
      <c r="HU210" s="20">
        <f t="shared" ca="1" si="864"/>
        <v>3.2286975992443954</v>
      </c>
      <c r="HV210" s="20">
        <f t="shared" ca="1" si="865"/>
        <v>0</v>
      </c>
      <c r="HW210" s="20">
        <f t="shared" ca="1" si="866"/>
        <v>7.6973812100264216E-2</v>
      </c>
      <c r="HX210" s="20">
        <f t="shared" ca="1" si="867"/>
        <v>4.1693434460634036</v>
      </c>
      <c r="HY210" s="20">
        <f t="shared" ca="1" si="868"/>
        <v>12.985174851708457</v>
      </c>
      <c r="HZ210" s="20">
        <f t="shared" ca="1" si="869"/>
        <v>10.787462966807936</v>
      </c>
      <c r="IA210" s="20">
        <f t="shared" ca="1" si="870"/>
        <v>0</v>
      </c>
      <c r="IB210" s="20">
        <f t="shared" ca="1" si="871"/>
        <v>5.8972505099112088E-2</v>
      </c>
      <c r="IC210" s="5"/>
      <c r="ID210" s="5"/>
      <c r="IE210" s="5"/>
      <c r="IF210" s="5">
        <f t="shared" ca="1" si="905"/>
        <v>315152</v>
      </c>
      <c r="IG210" s="5">
        <f t="shared" ca="1" si="905"/>
        <v>1.69126</v>
      </c>
      <c r="IH210" s="5">
        <f t="shared" ca="1" si="905"/>
        <v>119788</v>
      </c>
      <c r="II210" s="5">
        <f t="shared" ca="1" si="905"/>
        <v>23243.5</v>
      </c>
      <c r="IJ210" s="5">
        <f t="shared" ca="1" si="905"/>
        <v>0</v>
      </c>
      <c r="IK210" s="5">
        <f t="shared" ca="1" si="905"/>
        <v>554.13699999999994</v>
      </c>
      <c r="IL210" s="5">
        <f t="shared" ca="1" si="905"/>
        <v>0</v>
      </c>
      <c r="IM210" s="5">
        <f t="shared" ca="1" si="905"/>
        <v>93480.7</v>
      </c>
      <c r="IN210" s="5">
        <f t="shared" ca="1" si="905"/>
        <v>77659.3</v>
      </c>
      <c r="IO210" s="5">
        <f t="shared" ca="1" si="905"/>
        <v>0</v>
      </c>
      <c r="IP210" s="5">
        <f t="shared" ca="1" si="905"/>
        <v>424.54500000000002</v>
      </c>
      <c r="IQ210" s="5">
        <f t="shared" ca="1" si="905"/>
        <v>0</v>
      </c>
      <c r="IR210" s="5"/>
      <c r="IS210" s="5">
        <f t="shared" ca="1" si="906"/>
        <v>1317.02</v>
      </c>
      <c r="IT210" s="5">
        <f t="shared" ca="1" si="906"/>
        <v>292.90499999999997</v>
      </c>
      <c r="IU210" s="5">
        <f t="shared" ca="1" si="906"/>
        <v>0</v>
      </c>
      <c r="IV210" s="5">
        <f t="shared" ca="1" si="906"/>
        <v>0</v>
      </c>
      <c r="IW210" s="5">
        <f t="shared" ca="1" si="906"/>
        <v>0</v>
      </c>
      <c r="IX210" s="5">
        <f t="shared" ca="1" si="906"/>
        <v>0</v>
      </c>
      <c r="IY210" s="5">
        <f t="shared" ca="1" si="906"/>
        <v>1024.1199999999999</v>
      </c>
      <c r="IZ210" s="5">
        <f t="shared" ca="1" si="906"/>
        <v>0</v>
      </c>
      <c r="JA210" s="5">
        <f t="shared" ca="1" si="906"/>
        <v>0</v>
      </c>
      <c r="JB210" s="5">
        <f t="shared" ca="1" si="906"/>
        <v>0</v>
      </c>
      <c r="JC210" s="5">
        <f t="shared" ca="1" si="906"/>
        <v>0</v>
      </c>
      <c r="JD210" s="5">
        <f t="shared" ca="1" si="906"/>
        <v>0</v>
      </c>
      <c r="JE210" s="5"/>
      <c r="JF210" s="5">
        <f t="shared" ca="1" si="907"/>
        <v>283.01799999999997</v>
      </c>
      <c r="JG210" s="5">
        <f t="shared" ca="1" si="907"/>
        <v>2.0709599999999999</v>
      </c>
      <c r="JH210" s="5">
        <f t="shared" ca="1" si="907"/>
        <v>156.32599999999999</v>
      </c>
      <c r="JI210" s="5">
        <f t="shared" ca="1" si="907"/>
        <v>25.090599999999998</v>
      </c>
      <c r="JJ210" s="5">
        <f t="shared" ca="1" si="907"/>
        <v>0</v>
      </c>
      <c r="JK210" s="5">
        <f t="shared" ca="1" si="907"/>
        <v>0.39057500000000001</v>
      </c>
      <c r="JL210" s="5">
        <f t="shared" ca="1" si="907"/>
        <v>6.0484999999999998</v>
      </c>
      <c r="JM210" s="5">
        <f t="shared" ca="1" si="907"/>
        <v>93.091899999999995</v>
      </c>
      <c r="JN210" s="5"/>
      <c r="JO210" s="20">
        <f t="shared" ca="1" si="834"/>
        <v>49.138774177526457</v>
      </c>
      <c r="JP210" s="20">
        <f t="shared" ca="1" si="835"/>
        <v>1.192694349618737</v>
      </c>
      <c r="JQ210" s="20">
        <f t="shared" ca="1" si="836"/>
        <v>16.639457397478331</v>
      </c>
      <c r="JR210" s="20">
        <f t="shared" ca="1" si="837"/>
        <v>3.2286975992443954</v>
      </c>
      <c r="JS210" s="20">
        <f t="shared" ca="1" si="838"/>
        <v>0</v>
      </c>
      <c r="JT210" s="20">
        <f t="shared" ca="1" si="839"/>
        <v>7.6973812100264216E-2</v>
      </c>
      <c r="JU210" s="20">
        <f t="shared" ca="1" si="840"/>
        <v>4.1693434460634036</v>
      </c>
      <c r="JV210" s="20">
        <f t="shared" ca="1" si="841"/>
        <v>12.985174851708457</v>
      </c>
      <c r="JW210" s="20">
        <f t="shared" ca="1" si="842"/>
        <v>10.787462966807936</v>
      </c>
      <c r="JX210" s="20">
        <f t="shared" ca="1" si="843"/>
        <v>0</v>
      </c>
      <c r="JY210" s="20">
        <f t="shared" ca="1" si="844"/>
        <v>5.8972505099112088E-2</v>
      </c>
    </row>
    <row r="211" spans="1:285" ht="15" customHeight="1" x14ac:dyDescent="0.25">
      <c r="A211" s="5">
        <f>IF('Old Results'!E191='New Results'!E191,'New Results'!E191,"0")</f>
        <v>24563.1</v>
      </c>
      <c r="B211" s="5">
        <f t="shared" si="750"/>
        <v>500</v>
      </c>
      <c r="C211" s="28">
        <f t="shared" si="748"/>
        <v>190</v>
      </c>
      <c r="D211" s="43">
        <f>'Old Results'!C191</f>
        <v>511015</v>
      </c>
      <c r="E211" s="43">
        <f>'New Results'!C191</f>
        <v>511015</v>
      </c>
      <c r="F211" s="5">
        <f t="shared" ca="1" si="751"/>
        <v>0</v>
      </c>
      <c r="G211" s="5">
        <f t="shared" ca="1" si="752"/>
        <v>0</v>
      </c>
      <c r="H211" s="5">
        <f t="shared" ca="1" si="753"/>
        <v>0</v>
      </c>
      <c r="I211" s="5">
        <f t="shared" ca="1" si="754"/>
        <v>0</v>
      </c>
      <c r="J211" s="5">
        <f t="shared" ca="1" si="755"/>
        <v>0</v>
      </c>
      <c r="K211" s="5">
        <f t="shared" ca="1" si="756"/>
        <v>0</v>
      </c>
      <c r="L211" s="5">
        <f t="shared" ca="1" si="757"/>
        <v>0</v>
      </c>
      <c r="M211" s="5">
        <f t="shared" ca="1" si="758"/>
        <v>0</v>
      </c>
      <c r="N211" s="5">
        <f t="shared" ca="1" si="759"/>
        <v>0</v>
      </c>
      <c r="O211" s="5">
        <f t="shared" ca="1" si="760"/>
        <v>0</v>
      </c>
      <c r="P211" s="5">
        <f t="shared" ca="1" si="761"/>
        <v>0</v>
      </c>
      <c r="Q211" s="5">
        <f t="shared" ca="1" si="761"/>
        <v>0</v>
      </c>
      <c r="R211" s="5">
        <f t="shared" ca="1" si="762"/>
        <v>0</v>
      </c>
      <c r="S211" s="5">
        <f t="shared" ca="1" si="763"/>
        <v>0</v>
      </c>
      <c r="T211" s="5">
        <f t="shared" ca="1" si="764"/>
        <v>0</v>
      </c>
      <c r="U211" s="5">
        <f t="shared" ca="1" si="765"/>
        <v>0</v>
      </c>
      <c r="V211" s="5">
        <f t="shared" ca="1" si="766"/>
        <v>0</v>
      </c>
      <c r="W211" s="5">
        <f t="shared" ca="1" si="767"/>
        <v>0</v>
      </c>
      <c r="X211" s="5">
        <f t="shared" ca="1" si="768"/>
        <v>0</v>
      </c>
      <c r="Y211" s="5">
        <f t="shared" ca="1" si="769"/>
        <v>0</v>
      </c>
      <c r="Z211" s="5">
        <f t="shared" ca="1" si="770"/>
        <v>0</v>
      </c>
      <c r="AA211" s="5">
        <f t="shared" ca="1" si="771"/>
        <v>0</v>
      </c>
      <c r="AB211" s="5">
        <f t="shared" ca="1" si="772"/>
        <v>0</v>
      </c>
      <c r="AC211" s="5">
        <f t="shared" ca="1" si="772"/>
        <v>0</v>
      </c>
      <c r="AD211" s="38">
        <f t="shared" ca="1" si="773"/>
        <v>0</v>
      </c>
      <c r="AE211" s="38">
        <f t="shared" ca="1" si="774"/>
        <v>0</v>
      </c>
      <c r="AF211" s="38">
        <f t="shared" ca="1" si="775"/>
        <v>0</v>
      </c>
      <c r="AG211" s="38">
        <f t="shared" ca="1" si="776"/>
        <v>0</v>
      </c>
      <c r="AH211" s="38">
        <f t="shared" ca="1" si="777"/>
        <v>0</v>
      </c>
      <c r="AI211" s="38">
        <f t="shared" ca="1" si="778"/>
        <v>0</v>
      </c>
      <c r="AJ211" s="38">
        <f t="shared" ca="1" si="779"/>
        <v>0</v>
      </c>
      <c r="AK211" s="38">
        <f t="shared" ca="1" si="780"/>
        <v>0</v>
      </c>
      <c r="AL211" s="34">
        <f t="shared" ca="1" si="781"/>
        <v>57.726359132194226</v>
      </c>
      <c r="AM211" s="34">
        <f t="shared" ca="1" si="782"/>
        <v>57.726359132194226</v>
      </c>
      <c r="AN211" s="25">
        <f t="shared" ca="1" si="783"/>
        <v>0</v>
      </c>
      <c r="AO211" s="35">
        <f t="shared" ca="1" si="784"/>
        <v>345.44799999999998</v>
      </c>
      <c r="AP211" s="35">
        <f t="shared" ca="1" si="785"/>
        <v>345.44799999999998</v>
      </c>
      <c r="AQ211" s="47">
        <f t="shared" ca="1" si="786"/>
        <v>0</v>
      </c>
      <c r="AR211" s="35">
        <f t="shared" ca="1" si="896"/>
        <v>-62.4</v>
      </c>
      <c r="AS211" s="35">
        <f t="shared" ca="1" si="897"/>
        <v>-62.4</v>
      </c>
      <c r="AT211" s="49">
        <f t="shared" ca="1" si="787"/>
        <v>0</v>
      </c>
      <c r="AU211" s="5"/>
      <c r="AV211" s="5">
        <f t="shared" ca="1" si="845"/>
        <v>0</v>
      </c>
      <c r="AW211" s="5">
        <f t="shared" ca="1" si="846"/>
        <v>0</v>
      </c>
      <c r="AX211" s="5">
        <f t="shared" ca="1" si="847"/>
        <v>0</v>
      </c>
      <c r="AY211" s="5">
        <f t="shared" ca="1" si="848"/>
        <v>0</v>
      </c>
      <c r="AZ211" s="5">
        <f t="shared" ca="1" si="849"/>
        <v>0</v>
      </c>
      <c r="BA211" s="5">
        <f t="shared" ca="1" si="850"/>
        <v>0</v>
      </c>
      <c r="BB211" s="5">
        <f t="shared" ca="1" si="851"/>
        <v>0</v>
      </c>
      <c r="BC211" s="5">
        <f t="shared" ca="1" si="852"/>
        <v>0</v>
      </c>
      <c r="BD211" s="5">
        <f t="shared" ca="1" si="853"/>
        <v>0</v>
      </c>
      <c r="BE211" s="5">
        <f t="shared" ca="1" si="854"/>
        <v>0</v>
      </c>
      <c r="BF211" s="5">
        <f t="shared" ca="1" si="855"/>
        <v>0</v>
      </c>
      <c r="BG211" s="5">
        <f t="shared" ca="1" si="856"/>
        <v>0</v>
      </c>
      <c r="BH211" s="5">
        <f t="shared" ca="1" si="788"/>
        <v>0</v>
      </c>
      <c r="BI211" s="5">
        <f t="shared" ca="1" si="789"/>
        <v>0</v>
      </c>
      <c r="BJ211" s="5">
        <f t="shared" ca="1" si="790"/>
        <v>0</v>
      </c>
      <c r="BK211" s="5">
        <f t="shared" ca="1" si="791"/>
        <v>0</v>
      </c>
      <c r="BL211" s="5">
        <f t="shared" ca="1" si="792"/>
        <v>0</v>
      </c>
      <c r="BM211" s="5">
        <f t="shared" ca="1" si="793"/>
        <v>0</v>
      </c>
      <c r="BN211" s="5">
        <f t="shared" ca="1" si="794"/>
        <v>0</v>
      </c>
      <c r="BO211" s="5">
        <f t="shared" ca="1" si="795"/>
        <v>0</v>
      </c>
      <c r="BP211" s="5">
        <f t="shared" ca="1" si="796"/>
        <v>0</v>
      </c>
      <c r="BQ211" s="5">
        <f t="shared" ca="1" si="797"/>
        <v>0</v>
      </c>
      <c r="BR211" s="5">
        <f t="shared" ca="1" si="798"/>
        <v>0</v>
      </c>
      <c r="BS211" s="5">
        <f t="shared" ca="1" si="798"/>
        <v>0</v>
      </c>
      <c r="BT211" s="38">
        <f t="shared" ca="1" si="799"/>
        <v>0</v>
      </c>
      <c r="BU211" s="38">
        <f t="shared" ca="1" si="800"/>
        <v>0</v>
      </c>
      <c r="BV211" s="38">
        <f t="shared" ca="1" si="801"/>
        <v>0</v>
      </c>
      <c r="BW211" s="38">
        <f t="shared" ca="1" si="802"/>
        <v>0</v>
      </c>
      <c r="BX211" s="38">
        <f t="shared" ca="1" si="803"/>
        <v>0</v>
      </c>
      <c r="BY211" s="38">
        <f t="shared" ca="1" si="804"/>
        <v>0</v>
      </c>
      <c r="BZ211" s="38">
        <f t="shared" ca="1" si="805"/>
        <v>0</v>
      </c>
      <c r="CA211" s="20">
        <f t="shared" ca="1" si="806"/>
        <v>0</v>
      </c>
      <c r="CB211" s="34">
        <f t="shared" ca="1" si="857"/>
        <v>49.138774177526457</v>
      </c>
      <c r="CC211" s="34">
        <f t="shared" ca="1" si="858"/>
        <v>49.138774177526457</v>
      </c>
      <c r="CD211" s="25">
        <f t="shared" ca="1" si="807"/>
        <v>0</v>
      </c>
      <c r="CE211" s="35">
        <f t="shared" ca="1" si="808"/>
        <v>283.01799999999997</v>
      </c>
      <c r="CF211" s="35">
        <f t="shared" ca="1" si="809"/>
        <v>283.01799999999997</v>
      </c>
      <c r="CG211" s="47">
        <f t="shared" ca="1" si="810"/>
        <v>0</v>
      </c>
      <c r="CJ211" s="5">
        <f t="shared" ca="1" si="874"/>
        <v>60</v>
      </c>
      <c r="CK211" s="5">
        <f t="shared" ca="1" si="875"/>
        <v>57</v>
      </c>
      <c r="CL211" s="66">
        <f t="shared" ca="1" si="811"/>
        <v>5.0000000000000044E-2</v>
      </c>
      <c r="CO211" s="5">
        <f t="shared" ref="CO211:CZ226" ca="1" si="910">OFFSET(INDIRECT($E$21),$C211,CO$19)</f>
        <v>386411</v>
      </c>
      <c r="CP211" s="5">
        <f t="shared" ca="1" si="910"/>
        <v>0</v>
      </c>
      <c r="CQ211" s="5">
        <f t="shared" ca="1" si="910"/>
        <v>108989</v>
      </c>
      <c r="CR211" s="5">
        <f t="shared" ca="1" si="910"/>
        <v>105858</v>
      </c>
      <c r="CS211" s="5">
        <f t="shared" ca="1" si="910"/>
        <v>0</v>
      </c>
      <c r="CT211" s="5">
        <f t="shared" ca="1" si="910"/>
        <v>0</v>
      </c>
      <c r="CU211" s="5">
        <f t="shared" ca="1" si="910"/>
        <v>0</v>
      </c>
      <c r="CV211" s="5">
        <f t="shared" ca="1" si="910"/>
        <v>93480.7</v>
      </c>
      <c r="CW211" s="5">
        <f t="shared" ca="1" si="910"/>
        <v>77659.3</v>
      </c>
      <c r="CX211" s="5">
        <f t="shared" ca="1" si="910"/>
        <v>0</v>
      </c>
      <c r="CY211" s="5">
        <f t="shared" ca="1" si="910"/>
        <v>424.54500000000002</v>
      </c>
      <c r="CZ211" s="5">
        <f t="shared" ca="1" si="910"/>
        <v>0</v>
      </c>
      <c r="DA211" s="5"/>
      <c r="DB211" s="5">
        <f t="shared" ref="DB211:DM226" ca="1" si="911">OFFSET(INDIRECT($E$21),$C211,DB$19)</f>
        <v>995.04</v>
      </c>
      <c r="DC211" s="5">
        <f t="shared" ca="1" si="911"/>
        <v>51.704599999999999</v>
      </c>
      <c r="DD211" s="5">
        <f t="shared" ca="1" si="911"/>
        <v>0</v>
      </c>
      <c r="DE211" s="5">
        <f t="shared" ca="1" si="911"/>
        <v>0</v>
      </c>
      <c r="DF211" s="5">
        <f t="shared" ca="1" si="911"/>
        <v>0</v>
      </c>
      <c r="DG211" s="5">
        <f t="shared" ca="1" si="911"/>
        <v>0</v>
      </c>
      <c r="DH211" s="5">
        <f t="shared" ca="1" si="911"/>
        <v>943.33600000000001</v>
      </c>
      <c r="DI211" s="5">
        <f t="shared" ca="1" si="911"/>
        <v>0</v>
      </c>
      <c r="DJ211" s="5">
        <f t="shared" ca="1" si="911"/>
        <v>0</v>
      </c>
      <c r="DK211" s="5">
        <f t="shared" ca="1" si="911"/>
        <v>0</v>
      </c>
      <c r="DL211" s="5">
        <f t="shared" ca="1" si="911"/>
        <v>0</v>
      </c>
      <c r="DM211" s="5">
        <f t="shared" ca="1" si="911"/>
        <v>0</v>
      </c>
      <c r="DN211" s="5"/>
      <c r="DO211" s="5">
        <f t="shared" ca="1" si="908"/>
        <v>345.44799999999998</v>
      </c>
      <c r="DP211" s="5">
        <f t="shared" ca="1" si="908"/>
        <v>0.33048699999999998</v>
      </c>
      <c r="DQ211" s="5">
        <f t="shared" ca="1" si="908"/>
        <v>146.46899999999999</v>
      </c>
      <c r="DR211" s="5">
        <f t="shared" ca="1" si="908"/>
        <v>99.984200000000001</v>
      </c>
      <c r="DS211" s="5">
        <f t="shared" ca="1" si="908"/>
        <v>0</v>
      </c>
      <c r="DT211" s="5">
        <f t="shared" ca="1" si="908"/>
        <v>0</v>
      </c>
      <c r="DU211" s="5">
        <f t="shared" ca="1" si="908"/>
        <v>5.5725100000000003</v>
      </c>
      <c r="DV211" s="5">
        <f t="shared" ca="1" si="908"/>
        <v>93.091899999999995</v>
      </c>
      <c r="DW211" s="5"/>
      <c r="DX211" s="20">
        <f t="shared" ca="1" si="812"/>
        <v>57.726359132194226</v>
      </c>
      <c r="DY211" s="20">
        <f t="shared" ca="1" si="813"/>
        <v>0.21049704638258201</v>
      </c>
      <c r="DZ211" s="20">
        <f t="shared" ca="1" si="814"/>
        <v>15.13939478323176</v>
      </c>
      <c r="EA211" s="20">
        <f t="shared" ca="1" si="815"/>
        <v>14.704475249459556</v>
      </c>
      <c r="EB211" s="20">
        <f t="shared" ca="1" si="816"/>
        <v>0</v>
      </c>
      <c r="EC211" s="20">
        <f t="shared" ca="1" si="817"/>
        <v>0</v>
      </c>
      <c r="ED211" s="20">
        <f t="shared" ca="1" si="818"/>
        <v>3.8404598768070808</v>
      </c>
      <c r="EE211" s="20">
        <f t="shared" ca="1" si="819"/>
        <v>12.985174851708457</v>
      </c>
      <c r="EF211" s="20">
        <f t="shared" ca="1" si="820"/>
        <v>10.787462966807936</v>
      </c>
      <c r="EG211" s="20">
        <f t="shared" ca="1" si="821"/>
        <v>0</v>
      </c>
      <c r="EH211" s="20">
        <f t="shared" ca="1" si="822"/>
        <v>5.8972505099112088E-2</v>
      </c>
      <c r="EI211" s="5"/>
      <c r="EJ211" s="5"/>
      <c r="EK211" s="5"/>
      <c r="EL211" s="5">
        <f t="shared" ref="EL211:EW226" ca="1" si="912">OFFSET(INDIRECT($D$21),$C211,EL$19)</f>
        <v>386411</v>
      </c>
      <c r="EM211" s="5">
        <f t="shared" ca="1" si="912"/>
        <v>0</v>
      </c>
      <c r="EN211" s="5">
        <f t="shared" ca="1" si="912"/>
        <v>108989</v>
      </c>
      <c r="EO211" s="5">
        <f t="shared" ca="1" si="912"/>
        <v>105858</v>
      </c>
      <c r="EP211" s="5">
        <f t="shared" ca="1" si="912"/>
        <v>0</v>
      </c>
      <c r="EQ211" s="5">
        <f t="shared" ca="1" si="912"/>
        <v>0</v>
      </c>
      <c r="ER211" s="5">
        <f t="shared" ca="1" si="912"/>
        <v>0</v>
      </c>
      <c r="ES211" s="5">
        <f t="shared" ca="1" si="912"/>
        <v>93480.7</v>
      </c>
      <c r="ET211" s="5">
        <f t="shared" ca="1" si="912"/>
        <v>77659.3</v>
      </c>
      <c r="EU211" s="5">
        <f t="shared" ca="1" si="912"/>
        <v>0</v>
      </c>
      <c r="EV211" s="5">
        <f t="shared" ca="1" si="912"/>
        <v>424.54500000000002</v>
      </c>
      <c r="EW211" s="5">
        <f t="shared" ca="1" si="912"/>
        <v>0</v>
      </c>
      <c r="EX211" s="5"/>
      <c r="EY211" s="5">
        <f t="shared" ref="EY211:FJ226" ca="1" si="913">OFFSET(INDIRECT($D$21),$C211,EY$19)</f>
        <v>995.04</v>
      </c>
      <c r="EZ211" s="5">
        <f t="shared" ca="1" si="913"/>
        <v>51.704599999999999</v>
      </c>
      <c r="FA211" s="5">
        <f t="shared" ca="1" si="913"/>
        <v>0</v>
      </c>
      <c r="FB211" s="5">
        <f t="shared" ca="1" si="913"/>
        <v>0</v>
      </c>
      <c r="FC211" s="5">
        <f t="shared" ca="1" si="913"/>
        <v>0</v>
      </c>
      <c r="FD211" s="5">
        <f t="shared" ca="1" si="913"/>
        <v>0</v>
      </c>
      <c r="FE211" s="5">
        <f t="shared" ca="1" si="913"/>
        <v>943.33600000000001</v>
      </c>
      <c r="FF211" s="5">
        <f t="shared" ca="1" si="913"/>
        <v>0</v>
      </c>
      <c r="FG211" s="5">
        <f t="shared" ca="1" si="913"/>
        <v>0</v>
      </c>
      <c r="FH211" s="5">
        <f t="shared" ca="1" si="913"/>
        <v>0</v>
      </c>
      <c r="FI211" s="5">
        <f t="shared" ca="1" si="913"/>
        <v>0</v>
      </c>
      <c r="FJ211" s="5">
        <f t="shared" ca="1" si="913"/>
        <v>0</v>
      </c>
      <c r="FK211" s="5"/>
      <c r="FL211" s="5">
        <f t="shared" ref="FL211:FS226" ca="1" si="914">OFFSET(INDIRECT($D$21),$C211,FL$19)</f>
        <v>345.44799999999998</v>
      </c>
      <c r="FM211" s="5">
        <f t="shared" ca="1" si="914"/>
        <v>0.33048699999999998</v>
      </c>
      <c r="FN211" s="5">
        <f t="shared" ca="1" si="914"/>
        <v>146.46899999999999</v>
      </c>
      <c r="FO211" s="5">
        <f t="shared" ca="1" si="914"/>
        <v>99.984200000000001</v>
      </c>
      <c r="FP211" s="5">
        <f t="shared" ca="1" si="914"/>
        <v>0</v>
      </c>
      <c r="FQ211" s="5">
        <f t="shared" ca="1" si="914"/>
        <v>0</v>
      </c>
      <c r="FR211" s="5">
        <f t="shared" ca="1" si="914"/>
        <v>5.5725100000000003</v>
      </c>
      <c r="FS211" s="5">
        <f t="shared" ca="1" si="914"/>
        <v>93.091899999999995</v>
      </c>
      <c r="FT211" s="5"/>
      <c r="FU211" s="20">
        <f t="shared" ca="1" si="823"/>
        <v>57.726359132194226</v>
      </c>
      <c r="FV211" s="20">
        <f t="shared" ca="1" si="824"/>
        <v>0.21049704638258201</v>
      </c>
      <c r="FW211" s="20">
        <f t="shared" ca="1" si="825"/>
        <v>15.13939478323176</v>
      </c>
      <c r="FX211" s="20">
        <f t="shared" ca="1" si="826"/>
        <v>14.704475249459556</v>
      </c>
      <c r="FY211" s="20">
        <f t="shared" ca="1" si="827"/>
        <v>0</v>
      </c>
      <c r="FZ211" s="20">
        <f t="shared" ca="1" si="828"/>
        <v>0</v>
      </c>
      <c r="GA211" s="20">
        <f t="shared" ca="1" si="829"/>
        <v>3.8404598768070808</v>
      </c>
      <c r="GB211" s="20">
        <f t="shared" ca="1" si="830"/>
        <v>12.985174851708457</v>
      </c>
      <c r="GC211" s="20">
        <f t="shared" ca="1" si="831"/>
        <v>10.787462966807936</v>
      </c>
      <c r="GD211" s="20">
        <f t="shared" ca="1" si="832"/>
        <v>0</v>
      </c>
      <c r="GE211" s="20">
        <f t="shared" ca="1" si="833"/>
        <v>5.8972505099112088E-2</v>
      </c>
      <c r="GF211" s="5"/>
      <c r="GG211" s="5"/>
      <c r="GH211" s="5"/>
      <c r="GI211" s="5">
        <f t="shared" ref="GI211:GT226" ca="1" si="915">OFFSET(INDIRECT($E$21),$C211,GI$19)</f>
        <v>315152</v>
      </c>
      <c r="GJ211" s="5">
        <f t="shared" ca="1" si="915"/>
        <v>1.69126</v>
      </c>
      <c r="GK211" s="5">
        <f t="shared" ca="1" si="915"/>
        <v>119788</v>
      </c>
      <c r="GL211" s="5">
        <f t="shared" ca="1" si="915"/>
        <v>23243.5</v>
      </c>
      <c r="GM211" s="5">
        <f t="shared" ca="1" si="915"/>
        <v>0</v>
      </c>
      <c r="GN211" s="5">
        <f t="shared" ca="1" si="915"/>
        <v>554.13699999999994</v>
      </c>
      <c r="GO211" s="5">
        <f t="shared" ca="1" si="915"/>
        <v>0</v>
      </c>
      <c r="GP211" s="5">
        <f t="shared" ca="1" si="915"/>
        <v>93480.7</v>
      </c>
      <c r="GQ211" s="5">
        <f t="shared" ca="1" si="915"/>
        <v>77659.3</v>
      </c>
      <c r="GR211" s="5">
        <f t="shared" ca="1" si="915"/>
        <v>0</v>
      </c>
      <c r="GS211" s="5">
        <f t="shared" ca="1" si="915"/>
        <v>424.54500000000002</v>
      </c>
      <c r="GT211" s="5">
        <f t="shared" ca="1" si="915"/>
        <v>0</v>
      </c>
      <c r="GU211" s="5"/>
      <c r="GV211" s="5">
        <f t="shared" ref="GV211:HG226" ca="1" si="916">OFFSET(INDIRECT($E$21),$C211,GV$19)</f>
        <v>1317.02</v>
      </c>
      <c r="GW211" s="5">
        <f t="shared" ca="1" si="916"/>
        <v>292.90499999999997</v>
      </c>
      <c r="GX211" s="5">
        <f t="shared" ca="1" si="916"/>
        <v>0</v>
      </c>
      <c r="GY211" s="5">
        <f t="shared" ca="1" si="916"/>
        <v>0</v>
      </c>
      <c r="GZ211" s="5">
        <f t="shared" ca="1" si="916"/>
        <v>0</v>
      </c>
      <c r="HA211" s="5">
        <f t="shared" ca="1" si="916"/>
        <v>0</v>
      </c>
      <c r="HB211" s="5">
        <f t="shared" ca="1" si="916"/>
        <v>1024.1199999999999</v>
      </c>
      <c r="HC211" s="5">
        <f t="shared" ca="1" si="916"/>
        <v>0</v>
      </c>
      <c r="HD211" s="5">
        <f t="shared" ca="1" si="916"/>
        <v>0</v>
      </c>
      <c r="HE211" s="5">
        <f t="shared" ca="1" si="916"/>
        <v>0</v>
      </c>
      <c r="HF211" s="5">
        <f t="shared" ca="1" si="916"/>
        <v>0</v>
      </c>
      <c r="HG211" s="5">
        <f t="shared" ca="1" si="916"/>
        <v>0</v>
      </c>
      <c r="HH211" s="5"/>
      <c r="HI211" s="5">
        <f t="shared" ca="1" si="909"/>
        <v>283.01799999999997</v>
      </c>
      <c r="HJ211" s="5">
        <f t="shared" ca="1" si="909"/>
        <v>2.0709599999999999</v>
      </c>
      <c r="HK211" s="5">
        <f t="shared" ca="1" si="909"/>
        <v>156.32599999999999</v>
      </c>
      <c r="HL211" s="5">
        <f t="shared" ca="1" si="909"/>
        <v>25.090599999999998</v>
      </c>
      <c r="HM211" s="5">
        <f t="shared" ca="1" si="909"/>
        <v>0</v>
      </c>
      <c r="HN211" s="5">
        <f t="shared" ca="1" si="909"/>
        <v>0.39057500000000001</v>
      </c>
      <c r="HO211" s="5">
        <f t="shared" ca="1" si="909"/>
        <v>6.0484999999999998</v>
      </c>
      <c r="HP211" s="5">
        <f t="shared" ca="1" si="909"/>
        <v>93.091899999999995</v>
      </c>
      <c r="HQ211" s="5"/>
      <c r="HR211" s="20">
        <f t="shared" ca="1" si="861"/>
        <v>49.138774177526457</v>
      </c>
      <c r="HS211" s="20">
        <f t="shared" ca="1" si="862"/>
        <v>1.192694349618737</v>
      </c>
      <c r="HT211" s="20">
        <f t="shared" ca="1" si="863"/>
        <v>16.639457397478331</v>
      </c>
      <c r="HU211" s="20">
        <f t="shared" ca="1" si="864"/>
        <v>3.2286975992443954</v>
      </c>
      <c r="HV211" s="20">
        <f t="shared" ca="1" si="865"/>
        <v>0</v>
      </c>
      <c r="HW211" s="20">
        <f t="shared" ca="1" si="866"/>
        <v>7.6973812100264216E-2</v>
      </c>
      <c r="HX211" s="20">
        <f t="shared" ca="1" si="867"/>
        <v>4.1693434460634036</v>
      </c>
      <c r="HY211" s="20">
        <f t="shared" ca="1" si="868"/>
        <v>12.985174851708457</v>
      </c>
      <c r="HZ211" s="20">
        <f t="shared" ca="1" si="869"/>
        <v>10.787462966807936</v>
      </c>
      <c r="IA211" s="20">
        <f t="shared" ca="1" si="870"/>
        <v>0</v>
      </c>
      <c r="IB211" s="20">
        <f t="shared" ca="1" si="871"/>
        <v>5.8972505099112088E-2</v>
      </c>
      <c r="IC211" s="5"/>
      <c r="ID211" s="5"/>
      <c r="IE211" s="5"/>
      <c r="IF211" s="5">
        <f t="shared" ref="IF211:IQ226" ca="1" si="917">OFFSET(INDIRECT($D$21),$C211,IF$19)</f>
        <v>315152</v>
      </c>
      <c r="IG211" s="5">
        <f t="shared" ca="1" si="917"/>
        <v>1.69126</v>
      </c>
      <c r="IH211" s="5">
        <f t="shared" ca="1" si="917"/>
        <v>119788</v>
      </c>
      <c r="II211" s="5">
        <f t="shared" ca="1" si="917"/>
        <v>23243.5</v>
      </c>
      <c r="IJ211" s="5">
        <f t="shared" ca="1" si="917"/>
        <v>0</v>
      </c>
      <c r="IK211" s="5">
        <f t="shared" ca="1" si="917"/>
        <v>554.13699999999994</v>
      </c>
      <c r="IL211" s="5">
        <f t="shared" ca="1" si="917"/>
        <v>0</v>
      </c>
      <c r="IM211" s="5">
        <f t="shared" ca="1" si="917"/>
        <v>93480.7</v>
      </c>
      <c r="IN211" s="5">
        <f t="shared" ca="1" si="917"/>
        <v>77659.3</v>
      </c>
      <c r="IO211" s="5">
        <f t="shared" ca="1" si="917"/>
        <v>0</v>
      </c>
      <c r="IP211" s="5">
        <f t="shared" ca="1" si="917"/>
        <v>424.54500000000002</v>
      </c>
      <c r="IQ211" s="5">
        <f t="shared" ca="1" si="917"/>
        <v>0</v>
      </c>
      <c r="IR211" s="5"/>
      <c r="IS211" s="5">
        <f t="shared" ref="IS211:JD226" ca="1" si="918">OFFSET(INDIRECT($D$21),$C211,IS$19)</f>
        <v>1317.02</v>
      </c>
      <c r="IT211" s="5">
        <f t="shared" ca="1" si="918"/>
        <v>292.90499999999997</v>
      </c>
      <c r="IU211" s="5">
        <f t="shared" ca="1" si="918"/>
        <v>0</v>
      </c>
      <c r="IV211" s="5">
        <f t="shared" ca="1" si="918"/>
        <v>0</v>
      </c>
      <c r="IW211" s="5">
        <f t="shared" ca="1" si="918"/>
        <v>0</v>
      </c>
      <c r="IX211" s="5">
        <f t="shared" ca="1" si="918"/>
        <v>0</v>
      </c>
      <c r="IY211" s="5">
        <f t="shared" ca="1" si="918"/>
        <v>1024.1199999999999</v>
      </c>
      <c r="IZ211" s="5">
        <f t="shared" ca="1" si="918"/>
        <v>0</v>
      </c>
      <c r="JA211" s="5">
        <f t="shared" ca="1" si="918"/>
        <v>0</v>
      </c>
      <c r="JB211" s="5">
        <f t="shared" ca="1" si="918"/>
        <v>0</v>
      </c>
      <c r="JC211" s="5">
        <f t="shared" ca="1" si="918"/>
        <v>0</v>
      </c>
      <c r="JD211" s="5">
        <f t="shared" ca="1" si="918"/>
        <v>0</v>
      </c>
      <c r="JE211" s="5"/>
      <c r="JF211" s="5">
        <f t="shared" ref="JF211:JM226" ca="1" si="919">OFFSET(INDIRECT($D$21),$C211,JF$19)</f>
        <v>283.01799999999997</v>
      </c>
      <c r="JG211" s="5">
        <f t="shared" ca="1" si="919"/>
        <v>2.0709599999999999</v>
      </c>
      <c r="JH211" s="5">
        <f t="shared" ca="1" si="919"/>
        <v>156.32599999999999</v>
      </c>
      <c r="JI211" s="5">
        <f t="shared" ca="1" si="919"/>
        <v>25.090599999999998</v>
      </c>
      <c r="JJ211" s="5">
        <f t="shared" ca="1" si="919"/>
        <v>0</v>
      </c>
      <c r="JK211" s="5">
        <f t="shared" ca="1" si="919"/>
        <v>0.39057500000000001</v>
      </c>
      <c r="JL211" s="5">
        <f t="shared" ca="1" si="919"/>
        <v>6.0484999999999998</v>
      </c>
      <c r="JM211" s="5">
        <f t="shared" ca="1" si="919"/>
        <v>93.091899999999995</v>
      </c>
      <c r="JN211" s="5"/>
      <c r="JO211" s="20">
        <f t="shared" ca="1" si="834"/>
        <v>49.138774177526457</v>
      </c>
      <c r="JP211" s="20">
        <f t="shared" ca="1" si="835"/>
        <v>1.192694349618737</v>
      </c>
      <c r="JQ211" s="20">
        <f t="shared" ca="1" si="836"/>
        <v>16.639457397478331</v>
      </c>
      <c r="JR211" s="20">
        <f t="shared" ca="1" si="837"/>
        <v>3.2286975992443954</v>
      </c>
      <c r="JS211" s="20">
        <f t="shared" ca="1" si="838"/>
        <v>0</v>
      </c>
      <c r="JT211" s="20">
        <f t="shared" ca="1" si="839"/>
        <v>7.6973812100264216E-2</v>
      </c>
      <c r="JU211" s="20">
        <f t="shared" ca="1" si="840"/>
        <v>4.1693434460634036</v>
      </c>
      <c r="JV211" s="20">
        <f t="shared" ca="1" si="841"/>
        <v>12.985174851708457</v>
      </c>
      <c r="JW211" s="20">
        <f t="shared" ca="1" si="842"/>
        <v>10.787462966807936</v>
      </c>
      <c r="JX211" s="20">
        <f t="shared" ca="1" si="843"/>
        <v>0</v>
      </c>
      <c r="JY211" s="20">
        <f t="shared" ca="1" si="844"/>
        <v>5.8972505099112088E-2</v>
      </c>
    </row>
    <row r="212" spans="1:285" ht="15" customHeight="1" x14ac:dyDescent="0.25">
      <c r="A212" s="5">
        <f>IF('Old Results'!E192='New Results'!E192,'New Results'!E192,"0")</f>
        <v>24563.1</v>
      </c>
      <c r="B212" s="5">
        <f t="shared" si="750"/>
        <v>500</v>
      </c>
      <c r="C212" s="28">
        <f t="shared" si="748"/>
        <v>191</v>
      </c>
      <c r="D212" s="43">
        <f>'Old Results'!C192</f>
        <v>511315</v>
      </c>
      <c r="E212" s="43">
        <f>'New Results'!C192</f>
        <v>511315</v>
      </c>
      <c r="F212" s="5">
        <f t="shared" ca="1" si="751"/>
        <v>0</v>
      </c>
      <c r="G212" s="5">
        <f t="shared" ca="1" si="752"/>
        <v>0</v>
      </c>
      <c r="H212" s="5">
        <f t="shared" ca="1" si="753"/>
        <v>0</v>
      </c>
      <c r="I212" s="5">
        <f t="shared" ca="1" si="754"/>
        <v>0</v>
      </c>
      <c r="J212" s="5">
        <f t="shared" ca="1" si="755"/>
        <v>0</v>
      </c>
      <c r="K212" s="5">
        <f t="shared" ca="1" si="756"/>
        <v>0</v>
      </c>
      <c r="L212" s="5">
        <f t="shared" ca="1" si="757"/>
        <v>0</v>
      </c>
      <c r="M212" s="5">
        <f t="shared" ca="1" si="758"/>
        <v>0</v>
      </c>
      <c r="N212" s="5">
        <f t="shared" ca="1" si="759"/>
        <v>0</v>
      </c>
      <c r="O212" s="5">
        <f t="shared" ca="1" si="760"/>
        <v>0</v>
      </c>
      <c r="P212" s="5">
        <f t="shared" ca="1" si="761"/>
        <v>0</v>
      </c>
      <c r="Q212" s="5">
        <f t="shared" ca="1" si="761"/>
        <v>0</v>
      </c>
      <c r="R212" s="5">
        <f t="shared" ca="1" si="762"/>
        <v>0</v>
      </c>
      <c r="S212" s="5">
        <f t="shared" ca="1" si="763"/>
        <v>0</v>
      </c>
      <c r="T212" s="5">
        <f t="shared" ca="1" si="764"/>
        <v>0</v>
      </c>
      <c r="U212" s="5">
        <f t="shared" ca="1" si="765"/>
        <v>0</v>
      </c>
      <c r="V212" s="5">
        <f t="shared" ca="1" si="766"/>
        <v>0</v>
      </c>
      <c r="W212" s="5">
        <f t="shared" ca="1" si="767"/>
        <v>0</v>
      </c>
      <c r="X212" s="5">
        <f t="shared" ca="1" si="768"/>
        <v>0</v>
      </c>
      <c r="Y212" s="5">
        <f t="shared" ca="1" si="769"/>
        <v>0</v>
      </c>
      <c r="Z212" s="5">
        <f t="shared" ca="1" si="770"/>
        <v>0</v>
      </c>
      <c r="AA212" s="5">
        <f t="shared" ca="1" si="771"/>
        <v>0</v>
      </c>
      <c r="AB212" s="5">
        <f t="shared" ca="1" si="772"/>
        <v>0</v>
      </c>
      <c r="AC212" s="5">
        <f t="shared" ca="1" si="772"/>
        <v>0</v>
      </c>
      <c r="AD212" s="38">
        <f t="shared" ca="1" si="773"/>
        <v>0</v>
      </c>
      <c r="AE212" s="38">
        <f t="shared" ca="1" si="774"/>
        <v>0</v>
      </c>
      <c r="AF212" s="38">
        <f t="shared" ca="1" si="775"/>
        <v>0</v>
      </c>
      <c r="AG212" s="38">
        <f t="shared" ca="1" si="776"/>
        <v>0</v>
      </c>
      <c r="AH212" s="38">
        <f t="shared" ca="1" si="777"/>
        <v>0</v>
      </c>
      <c r="AI212" s="38">
        <f t="shared" ca="1" si="778"/>
        <v>0</v>
      </c>
      <c r="AJ212" s="38">
        <f t="shared" ca="1" si="779"/>
        <v>0</v>
      </c>
      <c r="AK212" s="38">
        <f t="shared" ca="1" si="780"/>
        <v>0</v>
      </c>
      <c r="AL212" s="34">
        <f t="shared" ca="1" si="781"/>
        <v>57.709479340962659</v>
      </c>
      <c r="AM212" s="34">
        <f t="shared" ca="1" si="782"/>
        <v>57.709479340962659</v>
      </c>
      <c r="AN212" s="25">
        <f t="shared" ca="1" si="783"/>
        <v>0</v>
      </c>
      <c r="AO212" s="35">
        <f t="shared" ca="1" si="784"/>
        <v>345.22300000000001</v>
      </c>
      <c r="AP212" s="35">
        <f t="shared" ca="1" si="785"/>
        <v>345.22300000000001</v>
      </c>
      <c r="AQ212" s="47">
        <f t="shared" ca="1" si="786"/>
        <v>0</v>
      </c>
      <c r="AR212" s="35">
        <f t="shared" ca="1" si="896"/>
        <v>-62.2</v>
      </c>
      <c r="AS212" s="35">
        <f t="shared" ca="1" si="897"/>
        <v>-62.2</v>
      </c>
      <c r="AT212" s="49">
        <f t="shared" ca="1" si="787"/>
        <v>0</v>
      </c>
      <c r="AU212" s="5"/>
      <c r="AV212" s="5">
        <f t="shared" ca="1" si="845"/>
        <v>0</v>
      </c>
      <c r="AW212" s="5">
        <f t="shared" ca="1" si="846"/>
        <v>0</v>
      </c>
      <c r="AX212" s="5">
        <f t="shared" ca="1" si="847"/>
        <v>0</v>
      </c>
      <c r="AY212" s="5">
        <f t="shared" ca="1" si="848"/>
        <v>0</v>
      </c>
      <c r="AZ212" s="5">
        <f t="shared" ca="1" si="849"/>
        <v>0</v>
      </c>
      <c r="BA212" s="5">
        <f t="shared" ca="1" si="850"/>
        <v>0</v>
      </c>
      <c r="BB212" s="5">
        <f t="shared" ca="1" si="851"/>
        <v>0</v>
      </c>
      <c r="BC212" s="5">
        <f t="shared" ca="1" si="852"/>
        <v>0</v>
      </c>
      <c r="BD212" s="5">
        <f t="shared" ca="1" si="853"/>
        <v>0</v>
      </c>
      <c r="BE212" s="5">
        <f t="shared" ca="1" si="854"/>
        <v>0</v>
      </c>
      <c r="BF212" s="5">
        <f t="shared" ca="1" si="855"/>
        <v>0</v>
      </c>
      <c r="BG212" s="5">
        <f t="shared" ca="1" si="856"/>
        <v>0</v>
      </c>
      <c r="BH212" s="5">
        <f t="shared" ca="1" si="788"/>
        <v>0</v>
      </c>
      <c r="BI212" s="5">
        <f t="shared" ca="1" si="789"/>
        <v>0</v>
      </c>
      <c r="BJ212" s="5">
        <f t="shared" ca="1" si="790"/>
        <v>0</v>
      </c>
      <c r="BK212" s="5">
        <f t="shared" ca="1" si="791"/>
        <v>0</v>
      </c>
      <c r="BL212" s="5">
        <f t="shared" ca="1" si="792"/>
        <v>0</v>
      </c>
      <c r="BM212" s="5">
        <f t="shared" ca="1" si="793"/>
        <v>0</v>
      </c>
      <c r="BN212" s="5">
        <f t="shared" ca="1" si="794"/>
        <v>0</v>
      </c>
      <c r="BO212" s="5">
        <f t="shared" ca="1" si="795"/>
        <v>0</v>
      </c>
      <c r="BP212" s="5">
        <f t="shared" ca="1" si="796"/>
        <v>0</v>
      </c>
      <c r="BQ212" s="5">
        <f t="shared" ca="1" si="797"/>
        <v>0</v>
      </c>
      <c r="BR212" s="5">
        <f t="shared" ca="1" si="798"/>
        <v>0</v>
      </c>
      <c r="BS212" s="5">
        <f t="shared" ca="1" si="798"/>
        <v>0</v>
      </c>
      <c r="BT212" s="38">
        <f t="shared" ca="1" si="799"/>
        <v>0</v>
      </c>
      <c r="BU212" s="38">
        <f t="shared" ca="1" si="800"/>
        <v>0</v>
      </c>
      <c r="BV212" s="38">
        <f t="shared" ca="1" si="801"/>
        <v>0</v>
      </c>
      <c r="BW212" s="38">
        <f t="shared" ca="1" si="802"/>
        <v>0</v>
      </c>
      <c r="BX212" s="38">
        <f t="shared" ca="1" si="803"/>
        <v>0</v>
      </c>
      <c r="BY212" s="38">
        <f t="shared" ca="1" si="804"/>
        <v>0</v>
      </c>
      <c r="BZ212" s="38">
        <f t="shared" ca="1" si="805"/>
        <v>0</v>
      </c>
      <c r="CA212" s="20">
        <f t="shared" ca="1" si="806"/>
        <v>0</v>
      </c>
      <c r="CB212" s="34">
        <f t="shared" ca="1" si="857"/>
        <v>49.138774177526457</v>
      </c>
      <c r="CC212" s="34">
        <f t="shared" ca="1" si="858"/>
        <v>49.138774177526457</v>
      </c>
      <c r="CD212" s="25">
        <f t="shared" ca="1" si="807"/>
        <v>0</v>
      </c>
      <c r="CE212" s="35">
        <f t="shared" ca="1" si="808"/>
        <v>283.01799999999997</v>
      </c>
      <c r="CF212" s="35">
        <f t="shared" ca="1" si="809"/>
        <v>283.01799999999997</v>
      </c>
      <c r="CG212" s="47">
        <f t="shared" ca="1" si="810"/>
        <v>0</v>
      </c>
      <c r="CJ212" s="5">
        <f t="shared" ca="1" si="874"/>
        <v>61</v>
      </c>
      <c r="CK212" s="5">
        <f t="shared" ca="1" si="875"/>
        <v>56</v>
      </c>
      <c r="CL212" s="66">
        <f t="shared" ca="1" si="811"/>
        <v>8.1967213114754078E-2</v>
      </c>
      <c r="CO212" s="5">
        <f t="shared" ca="1" si="910"/>
        <v>386426</v>
      </c>
      <c r="CP212" s="5">
        <f t="shared" ca="1" si="910"/>
        <v>0</v>
      </c>
      <c r="CQ212" s="5">
        <f t="shared" ca="1" si="910"/>
        <v>109004</v>
      </c>
      <c r="CR212" s="5">
        <f t="shared" ca="1" si="910"/>
        <v>105857</v>
      </c>
      <c r="CS212" s="5">
        <f t="shared" ca="1" si="910"/>
        <v>0</v>
      </c>
      <c r="CT212" s="5">
        <f t="shared" ca="1" si="910"/>
        <v>0</v>
      </c>
      <c r="CU212" s="5">
        <f t="shared" ca="1" si="910"/>
        <v>0</v>
      </c>
      <c r="CV212" s="5">
        <f t="shared" ca="1" si="910"/>
        <v>93480.7</v>
      </c>
      <c r="CW212" s="5">
        <f t="shared" ca="1" si="910"/>
        <v>77659.3</v>
      </c>
      <c r="CX212" s="5">
        <f t="shared" ca="1" si="910"/>
        <v>0</v>
      </c>
      <c r="CY212" s="5">
        <f t="shared" ca="1" si="910"/>
        <v>424.54500000000002</v>
      </c>
      <c r="CZ212" s="5">
        <f t="shared" ca="1" si="910"/>
        <v>0</v>
      </c>
      <c r="DA212" s="5"/>
      <c r="DB212" s="5">
        <f t="shared" ca="1" si="911"/>
        <v>990.38199999999995</v>
      </c>
      <c r="DC212" s="5">
        <f t="shared" ca="1" si="911"/>
        <v>47.0473</v>
      </c>
      <c r="DD212" s="5">
        <f t="shared" ca="1" si="911"/>
        <v>0</v>
      </c>
      <c r="DE212" s="5">
        <f t="shared" ca="1" si="911"/>
        <v>0</v>
      </c>
      <c r="DF212" s="5">
        <f t="shared" ca="1" si="911"/>
        <v>0</v>
      </c>
      <c r="DG212" s="5">
        <f t="shared" ca="1" si="911"/>
        <v>0</v>
      </c>
      <c r="DH212" s="5">
        <f t="shared" ca="1" si="911"/>
        <v>943.33500000000004</v>
      </c>
      <c r="DI212" s="5">
        <f t="shared" ca="1" si="911"/>
        <v>0</v>
      </c>
      <c r="DJ212" s="5">
        <f t="shared" ca="1" si="911"/>
        <v>0</v>
      </c>
      <c r="DK212" s="5">
        <f t="shared" ca="1" si="911"/>
        <v>0</v>
      </c>
      <c r="DL212" s="5">
        <f t="shared" ca="1" si="911"/>
        <v>0</v>
      </c>
      <c r="DM212" s="5">
        <f t="shared" ca="1" si="911"/>
        <v>0</v>
      </c>
      <c r="DN212" s="5"/>
      <c r="DO212" s="5">
        <f t="shared" ref="DO212:DV227" ca="1" si="920">OFFSET(INDIRECT($E$21),$C212,DO$19)</f>
        <v>345.22300000000001</v>
      </c>
      <c r="DP212" s="5">
        <f t="shared" ca="1" si="920"/>
        <v>0.29842999999999997</v>
      </c>
      <c r="DQ212" s="5">
        <f t="shared" ca="1" si="920"/>
        <v>146.27699999999999</v>
      </c>
      <c r="DR212" s="5">
        <f t="shared" ca="1" si="920"/>
        <v>99.983699999999999</v>
      </c>
      <c r="DS212" s="5">
        <f t="shared" ca="1" si="920"/>
        <v>0</v>
      </c>
      <c r="DT212" s="5">
        <f t="shared" ca="1" si="920"/>
        <v>0</v>
      </c>
      <c r="DU212" s="5">
        <f t="shared" ca="1" si="920"/>
        <v>5.5724999999999998</v>
      </c>
      <c r="DV212" s="5">
        <f t="shared" ca="1" si="920"/>
        <v>93.091899999999995</v>
      </c>
      <c r="DW212" s="5"/>
      <c r="DX212" s="20">
        <f t="shared" ca="1" si="812"/>
        <v>57.709479340962659</v>
      </c>
      <c r="DY212" s="20">
        <f t="shared" ca="1" si="813"/>
        <v>0.1915364917294641</v>
      </c>
      <c r="DZ212" s="20">
        <f t="shared" ca="1" si="814"/>
        <v>15.141478396456474</v>
      </c>
      <c r="EA212" s="20">
        <f t="shared" ca="1" si="815"/>
        <v>14.70433634191124</v>
      </c>
      <c r="EB212" s="20">
        <f t="shared" ca="1" si="816"/>
        <v>0</v>
      </c>
      <c r="EC212" s="20">
        <f t="shared" ca="1" si="817"/>
        <v>0</v>
      </c>
      <c r="ED212" s="20">
        <f t="shared" ca="1" si="818"/>
        <v>3.8404558056597091</v>
      </c>
      <c r="EE212" s="20">
        <f t="shared" ca="1" si="819"/>
        <v>12.985174851708457</v>
      </c>
      <c r="EF212" s="20">
        <f t="shared" ca="1" si="820"/>
        <v>10.787462966807936</v>
      </c>
      <c r="EG212" s="20">
        <f t="shared" ca="1" si="821"/>
        <v>0</v>
      </c>
      <c r="EH212" s="20">
        <f t="shared" ca="1" si="822"/>
        <v>5.8972505099112088E-2</v>
      </c>
      <c r="EI212" s="5"/>
      <c r="EJ212" s="5"/>
      <c r="EK212" s="5"/>
      <c r="EL212" s="5">
        <f t="shared" ca="1" si="912"/>
        <v>386426</v>
      </c>
      <c r="EM212" s="5">
        <f t="shared" ca="1" si="912"/>
        <v>0</v>
      </c>
      <c r="EN212" s="5">
        <f t="shared" ca="1" si="912"/>
        <v>109004</v>
      </c>
      <c r="EO212" s="5">
        <f t="shared" ca="1" si="912"/>
        <v>105857</v>
      </c>
      <c r="EP212" s="5">
        <f t="shared" ca="1" si="912"/>
        <v>0</v>
      </c>
      <c r="EQ212" s="5">
        <f t="shared" ca="1" si="912"/>
        <v>0</v>
      </c>
      <c r="ER212" s="5">
        <f t="shared" ca="1" si="912"/>
        <v>0</v>
      </c>
      <c r="ES212" s="5">
        <f t="shared" ca="1" si="912"/>
        <v>93480.7</v>
      </c>
      <c r="ET212" s="5">
        <f t="shared" ca="1" si="912"/>
        <v>77659.3</v>
      </c>
      <c r="EU212" s="5">
        <f t="shared" ca="1" si="912"/>
        <v>0</v>
      </c>
      <c r="EV212" s="5">
        <f t="shared" ca="1" si="912"/>
        <v>424.54500000000002</v>
      </c>
      <c r="EW212" s="5">
        <f t="shared" ca="1" si="912"/>
        <v>0</v>
      </c>
      <c r="EX212" s="5"/>
      <c r="EY212" s="5">
        <f t="shared" ca="1" si="913"/>
        <v>990.38199999999995</v>
      </c>
      <c r="EZ212" s="5">
        <f t="shared" ca="1" si="913"/>
        <v>47.0473</v>
      </c>
      <c r="FA212" s="5">
        <f t="shared" ca="1" si="913"/>
        <v>0</v>
      </c>
      <c r="FB212" s="5">
        <f t="shared" ca="1" si="913"/>
        <v>0</v>
      </c>
      <c r="FC212" s="5">
        <f t="shared" ca="1" si="913"/>
        <v>0</v>
      </c>
      <c r="FD212" s="5">
        <f t="shared" ca="1" si="913"/>
        <v>0</v>
      </c>
      <c r="FE212" s="5">
        <f t="shared" ca="1" si="913"/>
        <v>943.33500000000004</v>
      </c>
      <c r="FF212" s="5">
        <f t="shared" ca="1" si="913"/>
        <v>0</v>
      </c>
      <c r="FG212" s="5">
        <f t="shared" ca="1" si="913"/>
        <v>0</v>
      </c>
      <c r="FH212" s="5">
        <f t="shared" ca="1" si="913"/>
        <v>0</v>
      </c>
      <c r="FI212" s="5">
        <f t="shared" ca="1" si="913"/>
        <v>0</v>
      </c>
      <c r="FJ212" s="5">
        <f t="shared" ca="1" si="913"/>
        <v>0</v>
      </c>
      <c r="FK212" s="5"/>
      <c r="FL212" s="5">
        <f t="shared" ca="1" si="914"/>
        <v>345.22300000000001</v>
      </c>
      <c r="FM212" s="5">
        <f t="shared" ca="1" si="914"/>
        <v>0.29842999999999997</v>
      </c>
      <c r="FN212" s="5">
        <f t="shared" ca="1" si="914"/>
        <v>146.27699999999999</v>
      </c>
      <c r="FO212" s="5">
        <f t="shared" ca="1" si="914"/>
        <v>99.983699999999999</v>
      </c>
      <c r="FP212" s="5">
        <f t="shared" ca="1" si="914"/>
        <v>0</v>
      </c>
      <c r="FQ212" s="5">
        <f t="shared" ca="1" si="914"/>
        <v>0</v>
      </c>
      <c r="FR212" s="5">
        <f t="shared" ca="1" si="914"/>
        <v>5.5724999999999998</v>
      </c>
      <c r="FS212" s="5">
        <f t="shared" ca="1" si="914"/>
        <v>93.091899999999995</v>
      </c>
      <c r="FT212" s="5"/>
      <c r="FU212" s="20">
        <f t="shared" ca="1" si="823"/>
        <v>57.709479340962659</v>
      </c>
      <c r="FV212" s="20">
        <f t="shared" ca="1" si="824"/>
        <v>0.1915364917294641</v>
      </c>
      <c r="FW212" s="20">
        <f t="shared" ca="1" si="825"/>
        <v>15.141478396456474</v>
      </c>
      <c r="FX212" s="20">
        <f t="shared" ca="1" si="826"/>
        <v>14.70433634191124</v>
      </c>
      <c r="FY212" s="20">
        <f t="shared" ca="1" si="827"/>
        <v>0</v>
      </c>
      <c r="FZ212" s="20">
        <f t="shared" ca="1" si="828"/>
        <v>0</v>
      </c>
      <c r="GA212" s="20">
        <f t="shared" ca="1" si="829"/>
        <v>3.8404558056597091</v>
      </c>
      <c r="GB212" s="20">
        <f t="shared" ca="1" si="830"/>
        <v>12.985174851708457</v>
      </c>
      <c r="GC212" s="20">
        <f t="shared" ca="1" si="831"/>
        <v>10.787462966807936</v>
      </c>
      <c r="GD212" s="20">
        <f t="shared" ca="1" si="832"/>
        <v>0</v>
      </c>
      <c r="GE212" s="20">
        <f t="shared" ca="1" si="833"/>
        <v>5.8972505099112088E-2</v>
      </c>
      <c r="GF212" s="5"/>
      <c r="GG212" s="5"/>
      <c r="GH212" s="5"/>
      <c r="GI212" s="5">
        <f t="shared" ca="1" si="915"/>
        <v>315152</v>
      </c>
      <c r="GJ212" s="5">
        <f t="shared" ca="1" si="915"/>
        <v>1.69126</v>
      </c>
      <c r="GK212" s="5">
        <f t="shared" ca="1" si="915"/>
        <v>119788</v>
      </c>
      <c r="GL212" s="5">
        <f t="shared" ca="1" si="915"/>
        <v>23243.5</v>
      </c>
      <c r="GM212" s="5">
        <f t="shared" ca="1" si="915"/>
        <v>0</v>
      </c>
      <c r="GN212" s="5">
        <f t="shared" ca="1" si="915"/>
        <v>554.13699999999994</v>
      </c>
      <c r="GO212" s="5">
        <f t="shared" ca="1" si="915"/>
        <v>0</v>
      </c>
      <c r="GP212" s="5">
        <f t="shared" ca="1" si="915"/>
        <v>93480.7</v>
      </c>
      <c r="GQ212" s="5">
        <f t="shared" ca="1" si="915"/>
        <v>77659.3</v>
      </c>
      <c r="GR212" s="5">
        <f t="shared" ca="1" si="915"/>
        <v>0</v>
      </c>
      <c r="GS212" s="5">
        <f t="shared" ca="1" si="915"/>
        <v>424.54500000000002</v>
      </c>
      <c r="GT212" s="5">
        <f t="shared" ca="1" si="915"/>
        <v>0</v>
      </c>
      <c r="GU212" s="5"/>
      <c r="GV212" s="5">
        <f t="shared" ca="1" si="916"/>
        <v>1317.02</v>
      </c>
      <c r="GW212" s="5">
        <f t="shared" ca="1" si="916"/>
        <v>292.90499999999997</v>
      </c>
      <c r="GX212" s="5">
        <f t="shared" ca="1" si="916"/>
        <v>0</v>
      </c>
      <c r="GY212" s="5">
        <f t="shared" ca="1" si="916"/>
        <v>0</v>
      </c>
      <c r="GZ212" s="5">
        <f t="shared" ca="1" si="916"/>
        <v>0</v>
      </c>
      <c r="HA212" s="5">
        <f t="shared" ca="1" si="916"/>
        <v>0</v>
      </c>
      <c r="HB212" s="5">
        <f t="shared" ca="1" si="916"/>
        <v>1024.1199999999999</v>
      </c>
      <c r="HC212" s="5">
        <f t="shared" ca="1" si="916"/>
        <v>0</v>
      </c>
      <c r="HD212" s="5">
        <f t="shared" ca="1" si="916"/>
        <v>0</v>
      </c>
      <c r="HE212" s="5">
        <f t="shared" ca="1" si="916"/>
        <v>0</v>
      </c>
      <c r="HF212" s="5">
        <f t="shared" ca="1" si="916"/>
        <v>0</v>
      </c>
      <c r="HG212" s="5">
        <f t="shared" ca="1" si="916"/>
        <v>0</v>
      </c>
      <c r="HH212" s="5"/>
      <c r="HI212" s="5">
        <f t="shared" ref="HI212:HP227" ca="1" si="921">OFFSET(INDIRECT($E$21),$C212,HI$19)</f>
        <v>283.01799999999997</v>
      </c>
      <c r="HJ212" s="5">
        <f t="shared" ca="1" si="921"/>
        <v>2.0709599999999999</v>
      </c>
      <c r="HK212" s="5">
        <f t="shared" ca="1" si="921"/>
        <v>156.32599999999999</v>
      </c>
      <c r="HL212" s="5">
        <f t="shared" ca="1" si="921"/>
        <v>25.090599999999998</v>
      </c>
      <c r="HM212" s="5">
        <f t="shared" ca="1" si="921"/>
        <v>0</v>
      </c>
      <c r="HN212" s="5">
        <f t="shared" ca="1" si="921"/>
        <v>0.39057500000000001</v>
      </c>
      <c r="HO212" s="5">
        <f t="shared" ca="1" si="921"/>
        <v>6.0484999999999998</v>
      </c>
      <c r="HP212" s="5">
        <f t="shared" ca="1" si="921"/>
        <v>93.091899999999995</v>
      </c>
      <c r="HQ212" s="5"/>
      <c r="HR212" s="20">
        <f t="shared" ca="1" si="861"/>
        <v>49.138774177526457</v>
      </c>
      <c r="HS212" s="20">
        <f t="shared" ca="1" si="862"/>
        <v>1.192694349618737</v>
      </c>
      <c r="HT212" s="20">
        <f t="shared" ca="1" si="863"/>
        <v>16.639457397478331</v>
      </c>
      <c r="HU212" s="20">
        <f t="shared" ca="1" si="864"/>
        <v>3.2286975992443954</v>
      </c>
      <c r="HV212" s="20">
        <f t="shared" ca="1" si="865"/>
        <v>0</v>
      </c>
      <c r="HW212" s="20">
        <f t="shared" ca="1" si="866"/>
        <v>7.6973812100264216E-2</v>
      </c>
      <c r="HX212" s="20">
        <f t="shared" ca="1" si="867"/>
        <v>4.1693434460634036</v>
      </c>
      <c r="HY212" s="20">
        <f t="shared" ca="1" si="868"/>
        <v>12.985174851708457</v>
      </c>
      <c r="HZ212" s="20">
        <f t="shared" ca="1" si="869"/>
        <v>10.787462966807936</v>
      </c>
      <c r="IA212" s="20">
        <f t="shared" ca="1" si="870"/>
        <v>0</v>
      </c>
      <c r="IB212" s="20">
        <f t="shared" ca="1" si="871"/>
        <v>5.8972505099112088E-2</v>
      </c>
      <c r="IC212" s="5"/>
      <c r="ID212" s="5"/>
      <c r="IE212" s="5"/>
      <c r="IF212" s="5">
        <f t="shared" ca="1" si="917"/>
        <v>315152</v>
      </c>
      <c r="IG212" s="5">
        <f t="shared" ca="1" si="917"/>
        <v>1.69126</v>
      </c>
      <c r="IH212" s="5">
        <f t="shared" ca="1" si="917"/>
        <v>119788</v>
      </c>
      <c r="II212" s="5">
        <f t="shared" ca="1" si="917"/>
        <v>23243.5</v>
      </c>
      <c r="IJ212" s="5">
        <f t="shared" ca="1" si="917"/>
        <v>0</v>
      </c>
      <c r="IK212" s="5">
        <f t="shared" ca="1" si="917"/>
        <v>554.13699999999994</v>
      </c>
      <c r="IL212" s="5">
        <f t="shared" ca="1" si="917"/>
        <v>0</v>
      </c>
      <c r="IM212" s="5">
        <f t="shared" ca="1" si="917"/>
        <v>93480.7</v>
      </c>
      <c r="IN212" s="5">
        <f t="shared" ca="1" si="917"/>
        <v>77659.3</v>
      </c>
      <c r="IO212" s="5">
        <f t="shared" ca="1" si="917"/>
        <v>0</v>
      </c>
      <c r="IP212" s="5">
        <f t="shared" ca="1" si="917"/>
        <v>424.54500000000002</v>
      </c>
      <c r="IQ212" s="5">
        <f t="shared" ca="1" si="917"/>
        <v>0</v>
      </c>
      <c r="IR212" s="5"/>
      <c r="IS212" s="5">
        <f t="shared" ca="1" si="918"/>
        <v>1317.02</v>
      </c>
      <c r="IT212" s="5">
        <f t="shared" ca="1" si="918"/>
        <v>292.90499999999997</v>
      </c>
      <c r="IU212" s="5">
        <f t="shared" ca="1" si="918"/>
        <v>0</v>
      </c>
      <c r="IV212" s="5">
        <f t="shared" ca="1" si="918"/>
        <v>0</v>
      </c>
      <c r="IW212" s="5">
        <f t="shared" ca="1" si="918"/>
        <v>0</v>
      </c>
      <c r="IX212" s="5">
        <f t="shared" ca="1" si="918"/>
        <v>0</v>
      </c>
      <c r="IY212" s="5">
        <f t="shared" ca="1" si="918"/>
        <v>1024.1199999999999</v>
      </c>
      <c r="IZ212" s="5">
        <f t="shared" ca="1" si="918"/>
        <v>0</v>
      </c>
      <c r="JA212" s="5">
        <f t="shared" ca="1" si="918"/>
        <v>0</v>
      </c>
      <c r="JB212" s="5">
        <f t="shared" ca="1" si="918"/>
        <v>0</v>
      </c>
      <c r="JC212" s="5">
        <f t="shared" ca="1" si="918"/>
        <v>0</v>
      </c>
      <c r="JD212" s="5">
        <f t="shared" ca="1" si="918"/>
        <v>0</v>
      </c>
      <c r="JE212" s="5"/>
      <c r="JF212" s="5">
        <f t="shared" ca="1" si="919"/>
        <v>283.01799999999997</v>
      </c>
      <c r="JG212" s="5">
        <f t="shared" ca="1" si="919"/>
        <v>2.0709599999999999</v>
      </c>
      <c r="JH212" s="5">
        <f t="shared" ca="1" si="919"/>
        <v>156.32599999999999</v>
      </c>
      <c r="JI212" s="5">
        <f t="shared" ca="1" si="919"/>
        <v>25.090599999999998</v>
      </c>
      <c r="JJ212" s="5">
        <f t="shared" ca="1" si="919"/>
        <v>0</v>
      </c>
      <c r="JK212" s="5">
        <f t="shared" ca="1" si="919"/>
        <v>0.39057500000000001</v>
      </c>
      <c r="JL212" s="5">
        <f t="shared" ca="1" si="919"/>
        <v>6.0484999999999998</v>
      </c>
      <c r="JM212" s="5">
        <f t="shared" ca="1" si="919"/>
        <v>93.091899999999995</v>
      </c>
      <c r="JN212" s="5"/>
      <c r="JO212" s="20">
        <f t="shared" ca="1" si="834"/>
        <v>49.138774177526457</v>
      </c>
      <c r="JP212" s="20">
        <f t="shared" ca="1" si="835"/>
        <v>1.192694349618737</v>
      </c>
      <c r="JQ212" s="20">
        <f t="shared" ca="1" si="836"/>
        <v>16.639457397478331</v>
      </c>
      <c r="JR212" s="20">
        <f t="shared" ca="1" si="837"/>
        <v>3.2286975992443954</v>
      </c>
      <c r="JS212" s="20">
        <f t="shared" ca="1" si="838"/>
        <v>0</v>
      </c>
      <c r="JT212" s="20">
        <f t="shared" ca="1" si="839"/>
        <v>7.6973812100264216E-2</v>
      </c>
      <c r="JU212" s="20">
        <f t="shared" ca="1" si="840"/>
        <v>4.1693434460634036</v>
      </c>
      <c r="JV212" s="20">
        <f t="shared" ca="1" si="841"/>
        <v>12.985174851708457</v>
      </c>
      <c r="JW212" s="20">
        <f t="shared" ca="1" si="842"/>
        <v>10.787462966807936</v>
      </c>
      <c r="JX212" s="20">
        <f t="shared" ca="1" si="843"/>
        <v>0</v>
      </c>
      <c r="JY212" s="20">
        <f t="shared" ca="1" si="844"/>
        <v>5.8972505099112088E-2</v>
      </c>
    </row>
    <row r="213" spans="1:285" ht="15" customHeight="1" x14ac:dyDescent="0.25">
      <c r="A213" s="5">
        <f>IF('Old Results'!E193='New Results'!E193,'New Results'!E193,"0")</f>
        <v>24563.1</v>
      </c>
      <c r="B213" s="5">
        <f t="shared" si="750"/>
        <v>500</v>
      </c>
      <c r="C213" s="28">
        <f t="shared" ref="C213:C240" si="922">C212+1</f>
        <v>192</v>
      </c>
      <c r="D213" s="43">
        <f>'Old Results'!C193</f>
        <v>511615</v>
      </c>
      <c r="E213" s="43">
        <f>'New Results'!C193</f>
        <v>511615</v>
      </c>
      <c r="F213" s="5">
        <f t="shared" ca="1" si="751"/>
        <v>0</v>
      </c>
      <c r="G213" s="5">
        <f t="shared" ca="1" si="752"/>
        <v>0</v>
      </c>
      <c r="H213" s="5">
        <f t="shared" ca="1" si="753"/>
        <v>0</v>
      </c>
      <c r="I213" s="5">
        <f t="shared" ca="1" si="754"/>
        <v>0</v>
      </c>
      <c r="J213" s="5">
        <f t="shared" ca="1" si="755"/>
        <v>0</v>
      </c>
      <c r="K213" s="5">
        <f t="shared" ca="1" si="756"/>
        <v>0</v>
      </c>
      <c r="L213" s="5">
        <f t="shared" ca="1" si="757"/>
        <v>0</v>
      </c>
      <c r="M213" s="5">
        <f t="shared" ca="1" si="758"/>
        <v>0</v>
      </c>
      <c r="N213" s="5">
        <f t="shared" ca="1" si="759"/>
        <v>0</v>
      </c>
      <c r="O213" s="5">
        <f t="shared" ca="1" si="760"/>
        <v>0</v>
      </c>
      <c r="P213" s="5">
        <f t="shared" ca="1" si="761"/>
        <v>0</v>
      </c>
      <c r="Q213" s="5">
        <f t="shared" ca="1" si="761"/>
        <v>0</v>
      </c>
      <c r="R213" s="5">
        <f t="shared" ca="1" si="762"/>
        <v>0</v>
      </c>
      <c r="S213" s="5">
        <f t="shared" ca="1" si="763"/>
        <v>0</v>
      </c>
      <c r="T213" s="5">
        <f t="shared" ca="1" si="764"/>
        <v>0</v>
      </c>
      <c r="U213" s="5">
        <f t="shared" ca="1" si="765"/>
        <v>0</v>
      </c>
      <c r="V213" s="5">
        <f t="shared" ca="1" si="766"/>
        <v>0</v>
      </c>
      <c r="W213" s="5">
        <f t="shared" ca="1" si="767"/>
        <v>0</v>
      </c>
      <c r="X213" s="5">
        <f t="shared" ca="1" si="768"/>
        <v>0</v>
      </c>
      <c r="Y213" s="5">
        <f t="shared" ca="1" si="769"/>
        <v>0</v>
      </c>
      <c r="Z213" s="5">
        <f t="shared" ca="1" si="770"/>
        <v>0</v>
      </c>
      <c r="AA213" s="5">
        <f t="shared" ca="1" si="771"/>
        <v>0</v>
      </c>
      <c r="AB213" s="5">
        <f t="shared" ca="1" si="772"/>
        <v>0</v>
      </c>
      <c r="AC213" s="5">
        <f t="shared" ca="1" si="772"/>
        <v>0</v>
      </c>
      <c r="AD213" s="38">
        <f t="shared" ca="1" si="773"/>
        <v>0</v>
      </c>
      <c r="AE213" s="38">
        <f t="shared" ca="1" si="774"/>
        <v>0</v>
      </c>
      <c r="AF213" s="38">
        <f t="shared" ca="1" si="775"/>
        <v>0</v>
      </c>
      <c r="AG213" s="38">
        <f t="shared" ca="1" si="776"/>
        <v>0</v>
      </c>
      <c r="AH213" s="38">
        <f t="shared" ca="1" si="777"/>
        <v>0</v>
      </c>
      <c r="AI213" s="38">
        <f t="shared" ca="1" si="778"/>
        <v>0</v>
      </c>
      <c r="AJ213" s="38">
        <f t="shared" ca="1" si="779"/>
        <v>0</v>
      </c>
      <c r="AK213" s="38">
        <f t="shared" ca="1" si="780"/>
        <v>0</v>
      </c>
      <c r="AL213" s="34">
        <f t="shared" ca="1" si="781"/>
        <v>58.631567839564227</v>
      </c>
      <c r="AM213" s="34">
        <f t="shared" ca="1" si="782"/>
        <v>58.631567839564227</v>
      </c>
      <c r="AN213" s="25">
        <f t="shared" ca="1" si="783"/>
        <v>0</v>
      </c>
      <c r="AO213" s="35">
        <f t="shared" ca="1" si="784"/>
        <v>353.53</v>
      </c>
      <c r="AP213" s="35">
        <f t="shared" ca="1" si="785"/>
        <v>353.53</v>
      </c>
      <c r="AQ213" s="47">
        <f t="shared" ca="1" si="786"/>
        <v>0</v>
      </c>
      <c r="AR213" s="35">
        <f t="shared" ca="1" si="896"/>
        <v>-63.6</v>
      </c>
      <c r="AS213" s="35">
        <f t="shared" ca="1" si="897"/>
        <v>-63.6</v>
      </c>
      <c r="AT213" s="49">
        <f t="shared" ca="1" si="787"/>
        <v>0</v>
      </c>
      <c r="AU213" s="5"/>
      <c r="AV213" s="5">
        <f t="shared" ca="1" si="845"/>
        <v>0</v>
      </c>
      <c r="AW213" s="5">
        <f t="shared" ca="1" si="846"/>
        <v>0</v>
      </c>
      <c r="AX213" s="5">
        <f t="shared" ca="1" si="847"/>
        <v>0</v>
      </c>
      <c r="AY213" s="5">
        <f t="shared" ca="1" si="848"/>
        <v>0</v>
      </c>
      <c r="AZ213" s="5">
        <f t="shared" ca="1" si="849"/>
        <v>0</v>
      </c>
      <c r="BA213" s="5">
        <f t="shared" ca="1" si="850"/>
        <v>0</v>
      </c>
      <c r="BB213" s="5">
        <f t="shared" ca="1" si="851"/>
        <v>0</v>
      </c>
      <c r="BC213" s="5">
        <f t="shared" ca="1" si="852"/>
        <v>0</v>
      </c>
      <c r="BD213" s="5">
        <f t="shared" ca="1" si="853"/>
        <v>0</v>
      </c>
      <c r="BE213" s="5">
        <f t="shared" ca="1" si="854"/>
        <v>0</v>
      </c>
      <c r="BF213" s="5">
        <f t="shared" ca="1" si="855"/>
        <v>0</v>
      </c>
      <c r="BG213" s="5">
        <f t="shared" ca="1" si="856"/>
        <v>0</v>
      </c>
      <c r="BH213" s="5">
        <f t="shared" ca="1" si="788"/>
        <v>0</v>
      </c>
      <c r="BI213" s="5">
        <f t="shared" ca="1" si="789"/>
        <v>0</v>
      </c>
      <c r="BJ213" s="5">
        <f t="shared" ca="1" si="790"/>
        <v>0</v>
      </c>
      <c r="BK213" s="5">
        <f t="shared" ca="1" si="791"/>
        <v>0</v>
      </c>
      <c r="BL213" s="5">
        <f t="shared" ca="1" si="792"/>
        <v>0</v>
      </c>
      <c r="BM213" s="5">
        <f t="shared" ca="1" si="793"/>
        <v>0</v>
      </c>
      <c r="BN213" s="5">
        <f t="shared" ca="1" si="794"/>
        <v>0</v>
      </c>
      <c r="BO213" s="5">
        <f t="shared" ca="1" si="795"/>
        <v>0</v>
      </c>
      <c r="BP213" s="5">
        <f t="shared" ca="1" si="796"/>
        <v>0</v>
      </c>
      <c r="BQ213" s="5">
        <f t="shared" ca="1" si="797"/>
        <v>0</v>
      </c>
      <c r="BR213" s="5">
        <f t="shared" ca="1" si="798"/>
        <v>0</v>
      </c>
      <c r="BS213" s="5">
        <f t="shared" ca="1" si="798"/>
        <v>0</v>
      </c>
      <c r="BT213" s="38">
        <f t="shared" ca="1" si="799"/>
        <v>0</v>
      </c>
      <c r="BU213" s="38">
        <f t="shared" ca="1" si="800"/>
        <v>0</v>
      </c>
      <c r="BV213" s="38">
        <f t="shared" ca="1" si="801"/>
        <v>0</v>
      </c>
      <c r="BW213" s="38">
        <f t="shared" ca="1" si="802"/>
        <v>0</v>
      </c>
      <c r="BX213" s="38">
        <f t="shared" ca="1" si="803"/>
        <v>0</v>
      </c>
      <c r="BY213" s="38">
        <f t="shared" ca="1" si="804"/>
        <v>0</v>
      </c>
      <c r="BZ213" s="38">
        <f t="shared" ca="1" si="805"/>
        <v>0</v>
      </c>
      <c r="CA213" s="20">
        <f t="shared" ca="1" si="806"/>
        <v>0</v>
      </c>
      <c r="CB213" s="34">
        <f t="shared" ca="1" si="857"/>
        <v>50.097285277509762</v>
      </c>
      <c r="CC213" s="34">
        <f t="shared" ca="1" si="858"/>
        <v>50.097285277509762</v>
      </c>
      <c r="CD213" s="25">
        <f t="shared" ca="1" si="807"/>
        <v>0</v>
      </c>
      <c r="CE213" s="35">
        <f t="shared" ca="1" si="808"/>
        <v>289.96300000000002</v>
      </c>
      <c r="CF213" s="35">
        <f t="shared" ca="1" si="809"/>
        <v>289.96300000000002</v>
      </c>
      <c r="CG213" s="47">
        <f t="shared" ca="1" si="810"/>
        <v>0</v>
      </c>
      <c r="CJ213" s="5">
        <f t="shared" ca="1" si="874"/>
        <v>62</v>
      </c>
      <c r="CK213" s="5">
        <f t="shared" ca="1" si="875"/>
        <v>57</v>
      </c>
      <c r="CL213" s="66">
        <f t="shared" ca="1" si="811"/>
        <v>8.064516129032262E-2</v>
      </c>
      <c r="CO213" s="5">
        <f t="shared" ca="1" si="910"/>
        <v>392522</v>
      </c>
      <c r="CP213" s="5">
        <f t="shared" ca="1" si="910"/>
        <v>0</v>
      </c>
      <c r="CQ213" s="5">
        <f t="shared" ca="1" si="910"/>
        <v>115097</v>
      </c>
      <c r="CR213" s="5">
        <f t="shared" ca="1" si="910"/>
        <v>105860</v>
      </c>
      <c r="CS213" s="5">
        <f t="shared" ca="1" si="910"/>
        <v>0</v>
      </c>
      <c r="CT213" s="5">
        <f t="shared" ca="1" si="910"/>
        <v>0</v>
      </c>
      <c r="CU213" s="5">
        <f t="shared" ca="1" si="910"/>
        <v>0</v>
      </c>
      <c r="CV213" s="5">
        <f t="shared" ca="1" si="910"/>
        <v>93480.7</v>
      </c>
      <c r="CW213" s="5">
        <f t="shared" ca="1" si="910"/>
        <v>77659.3</v>
      </c>
      <c r="CX213" s="5">
        <f t="shared" ca="1" si="910"/>
        <v>0</v>
      </c>
      <c r="CY213" s="5">
        <f t="shared" ca="1" si="910"/>
        <v>424.54500000000002</v>
      </c>
      <c r="CZ213" s="5">
        <f t="shared" ca="1" si="910"/>
        <v>0</v>
      </c>
      <c r="DA213" s="5"/>
      <c r="DB213" s="5">
        <f t="shared" ca="1" si="911"/>
        <v>1008.88</v>
      </c>
      <c r="DC213" s="5">
        <f t="shared" ca="1" si="911"/>
        <v>65.542199999999994</v>
      </c>
      <c r="DD213" s="5">
        <f t="shared" ca="1" si="911"/>
        <v>0</v>
      </c>
      <c r="DE213" s="5">
        <f t="shared" ca="1" si="911"/>
        <v>0</v>
      </c>
      <c r="DF213" s="5">
        <f t="shared" ca="1" si="911"/>
        <v>0</v>
      </c>
      <c r="DG213" s="5">
        <f t="shared" ca="1" si="911"/>
        <v>0</v>
      </c>
      <c r="DH213" s="5">
        <f t="shared" ca="1" si="911"/>
        <v>943.33600000000001</v>
      </c>
      <c r="DI213" s="5">
        <f t="shared" ca="1" si="911"/>
        <v>0</v>
      </c>
      <c r="DJ213" s="5">
        <f t="shared" ca="1" si="911"/>
        <v>0</v>
      </c>
      <c r="DK213" s="5">
        <f t="shared" ca="1" si="911"/>
        <v>0</v>
      </c>
      <c r="DL213" s="5">
        <f t="shared" ca="1" si="911"/>
        <v>0</v>
      </c>
      <c r="DM213" s="5">
        <f t="shared" ca="1" si="911"/>
        <v>0</v>
      </c>
      <c r="DN213" s="5"/>
      <c r="DO213" s="5">
        <f t="shared" ca="1" si="920"/>
        <v>353.53</v>
      </c>
      <c r="DP213" s="5">
        <f t="shared" ca="1" si="920"/>
        <v>0.43116500000000002</v>
      </c>
      <c r="DQ213" s="5">
        <f t="shared" ca="1" si="920"/>
        <v>154.44900000000001</v>
      </c>
      <c r="DR213" s="5">
        <f t="shared" ca="1" si="920"/>
        <v>99.985600000000005</v>
      </c>
      <c r="DS213" s="5">
        <f t="shared" ca="1" si="920"/>
        <v>0</v>
      </c>
      <c r="DT213" s="5">
        <f t="shared" ca="1" si="920"/>
        <v>0</v>
      </c>
      <c r="DU213" s="5">
        <f t="shared" ca="1" si="920"/>
        <v>5.5725100000000003</v>
      </c>
      <c r="DV213" s="5">
        <f t="shared" ca="1" si="920"/>
        <v>93.091899999999995</v>
      </c>
      <c r="DW213" s="5"/>
      <c r="DX213" s="20">
        <f t="shared" ca="1" si="812"/>
        <v>58.631567839564227</v>
      </c>
      <c r="DY213" s="20">
        <f t="shared" ca="1" si="813"/>
        <v>0.26683195524994807</v>
      </c>
      <c r="DZ213" s="20">
        <f t="shared" ca="1" si="814"/>
        <v>15.987842088335755</v>
      </c>
      <c r="EA213" s="20">
        <f t="shared" ca="1" si="815"/>
        <v>14.704753064556185</v>
      </c>
      <c r="EB213" s="20">
        <f t="shared" ca="1" si="816"/>
        <v>0</v>
      </c>
      <c r="EC213" s="20">
        <f t="shared" ca="1" si="817"/>
        <v>0</v>
      </c>
      <c r="ED213" s="20">
        <f t="shared" ca="1" si="818"/>
        <v>3.8404598768070808</v>
      </c>
      <c r="EE213" s="20">
        <f t="shared" ca="1" si="819"/>
        <v>12.985174851708457</v>
      </c>
      <c r="EF213" s="20">
        <f t="shared" ca="1" si="820"/>
        <v>10.787462966807936</v>
      </c>
      <c r="EG213" s="20">
        <f t="shared" ca="1" si="821"/>
        <v>0</v>
      </c>
      <c r="EH213" s="20">
        <f t="shared" ca="1" si="822"/>
        <v>5.8972505099112088E-2</v>
      </c>
      <c r="EI213" s="5"/>
      <c r="EJ213" s="5"/>
      <c r="EK213" s="5"/>
      <c r="EL213" s="5">
        <f t="shared" ca="1" si="912"/>
        <v>392522</v>
      </c>
      <c r="EM213" s="5">
        <f t="shared" ca="1" si="912"/>
        <v>0</v>
      </c>
      <c r="EN213" s="5">
        <f t="shared" ca="1" si="912"/>
        <v>115097</v>
      </c>
      <c r="EO213" s="5">
        <f t="shared" ca="1" si="912"/>
        <v>105860</v>
      </c>
      <c r="EP213" s="5">
        <f t="shared" ca="1" si="912"/>
        <v>0</v>
      </c>
      <c r="EQ213" s="5">
        <f t="shared" ca="1" si="912"/>
        <v>0</v>
      </c>
      <c r="ER213" s="5">
        <f t="shared" ca="1" si="912"/>
        <v>0</v>
      </c>
      <c r="ES213" s="5">
        <f t="shared" ca="1" si="912"/>
        <v>93480.7</v>
      </c>
      <c r="ET213" s="5">
        <f t="shared" ca="1" si="912"/>
        <v>77659.3</v>
      </c>
      <c r="EU213" s="5">
        <f t="shared" ca="1" si="912"/>
        <v>0</v>
      </c>
      <c r="EV213" s="5">
        <f t="shared" ca="1" si="912"/>
        <v>424.54500000000002</v>
      </c>
      <c r="EW213" s="5">
        <f t="shared" ca="1" si="912"/>
        <v>0</v>
      </c>
      <c r="EX213" s="5"/>
      <c r="EY213" s="5">
        <f t="shared" ca="1" si="913"/>
        <v>1008.88</v>
      </c>
      <c r="EZ213" s="5">
        <f t="shared" ca="1" si="913"/>
        <v>65.542199999999994</v>
      </c>
      <c r="FA213" s="5">
        <f t="shared" ca="1" si="913"/>
        <v>0</v>
      </c>
      <c r="FB213" s="5">
        <f t="shared" ca="1" si="913"/>
        <v>0</v>
      </c>
      <c r="FC213" s="5">
        <f t="shared" ca="1" si="913"/>
        <v>0</v>
      </c>
      <c r="FD213" s="5">
        <f t="shared" ca="1" si="913"/>
        <v>0</v>
      </c>
      <c r="FE213" s="5">
        <f t="shared" ca="1" si="913"/>
        <v>943.33600000000001</v>
      </c>
      <c r="FF213" s="5">
        <f t="shared" ca="1" si="913"/>
        <v>0</v>
      </c>
      <c r="FG213" s="5">
        <f t="shared" ca="1" si="913"/>
        <v>0</v>
      </c>
      <c r="FH213" s="5">
        <f t="shared" ca="1" si="913"/>
        <v>0</v>
      </c>
      <c r="FI213" s="5">
        <f t="shared" ca="1" si="913"/>
        <v>0</v>
      </c>
      <c r="FJ213" s="5">
        <f t="shared" ca="1" si="913"/>
        <v>0</v>
      </c>
      <c r="FK213" s="5"/>
      <c r="FL213" s="5">
        <f t="shared" ca="1" si="914"/>
        <v>353.53</v>
      </c>
      <c r="FM213" s="5">
        <f t="shared" ca="1" si="914"/>
        <v>0.43116500000000002</v>
      </c>
      <c r="FN213" s="5">
        <f t="shared" ca="1" si="914"/>
        <v>154.44900000000001</v>
      </c>
      <c r="FO213" s="5">
        <f t="shared" ca="1" si="914"/>
        <v>99.985600000000005</v>
      </c>
      <c r="FP213" s="5">
        <f t="shared" ca="1" si="914"/>
        <v>0</v>
      </c>
      <c r="FQ213" s="5">
        <f t="shared" ca="1" si="914"/>
        <v>0</v>
      </c>
      <c r="FR213" s="5">
        <f t="shared" ca="1" si="914"/>
        <v>5.5725100000000003</v>
      </c>
      <c r="FS213" s="5">
        <f t="shared" ca="1" si="914"/>
        <v>93.091899999999995</v>
      </c>
      <c r="FT213" s="5"/>
      <c r="FU213" s="20">
        <f t="shared" ca="1" si="823"/>
        <v>58.631567839564227</v>
      </c>
      <c r="FV213" s="20">
        <f t="shared" ca="1" si="824"/>
        <v>0.26683195524994807</v>
      </c>
      <c r="FW213" s="20">
        <f t="shared" ca="1" si="825"/>
        <v>15.987842088335755</v>
      </c>
      <c r="FX213" s="20">
        <f t="shared" ca="1" si="826"/>
        <v>14.704753064556185</v>
      </c>
      <c r="FY213" s="20">
        <f t="shared" ca="1" si="827"/>
        <v>0</v>
      </c>
      <c r="FZ213" s="20">
        <f t="shared" ca="1" si="828"/>
        <v>0</v>
      </c>
      <c r="GA213" s="20">
        <f t="shared" ca="1" si="829"/>
        <v>3.8404598768070808</v>
      </c>
      <c r="GB213" s="20">
        <f t="shared" ca="1" si="830"/>
        <v>12.985174851708457</v>
      </c>
      <c r="GC213" s="20">
        <f t="shared" ca="1" si="831"/>
        <v>10.787462966807936</v>
      </c>
      <c r="GD213" s="20">
        <f t="shared" ca="1" si="832"/>
        <v>0</v>
      </c>
      <c r="GE213" s="20">
        <f t="shared" ca="1" si="833"/>
        <v>5.8972505099112088E-2</v>
      </c>
      <c r="GF213" s="5"/>
      <c r="GG213" s="5"/>
      <c r="GH213" s="5"/>
      <c r="GI213" s="5">
        <f t="shared" ca="1" si="915"/>
        <v>320419</v>
      </c>
      <c r="GJ213" s="5">
        <f t="shared" ca="1" si="915"/>
        <v>2.0597599999999998</v>
      </c>
      <c r="GK213" s="5">
        <f t="shared" ca="1" si="915"/>
        <v>124255</v>
      </c>
      <c r="GL213" s="5">
        <f t="shared" ca="1" si="915"/>
        <v>24094.2</v>
      </c>
      <c r="GM213" s="5">
        <f t="shared" ca="1" si="915"/>
        <v>0</v>
      </c>
      <c r="GN213" s="5">
        <f t="shared" ca="1" si="915"/>
        <v>503.26</v>
      </c>
      <c r="GO213" s="5">
        <f t="shared" ca="1" si="915"/>
        <v>0</v>
      </c>
      <c r="GP213" s="5">
        <f t="shared" ca="1" si="915"/>
        <v>93480.7</v>
      </c>
      <c r="GQ213" s="5">
        <f t="shared" ca="1" si="915"/>
        <v>77659.3</v>
      </c>
      <c r="GR213" s="5">
        <f t="shared" ca="1" si="915"/>
        <v>0</v>
      </c>
      <c r="GS213" s="5">
        <f t="shared" ca="1" si="915"/>
        <v>424.54500000000002</v>
      </c>
      <c r="GT213" s="5">
        <f t="shared" ca="1" si="915"/>
        <v>0</v>
      </c>
      <c r="GU213" s="5"/>
      <c r="GV213" s="5">
        <f t="shared" ca="1" si="916"/>
        <v>1372.75</v>
      </c>
      <c r="GW213" s="5">
        <f t="shared" ca="1" si="916"/>
        <v>348.63400000000001</v>
      </c>
      <c r="GX213" s="5">
        <f t="shared" ca="1" si="916"/>
        <v>0</v>
      </c>
      <c r="GY213" s="5">
        <f t="shared" ca="1" si="916"/>
        <v>0</v>
      </c>
      <c r="GZ213" s="5">
        <f t="shared" ca="1" si="916"/>
        <v>0</v>
      </c>
      <c r="HA213" s="5">
        <f t="shared" ca="1" si="916"/>
        <v>0</v>
      </c>
      <c r="HB213" s="5">
        <f t="shared" ca="1" si="916"/>
        <v>1024.1199999999999</v>
      </c>
      <c r="HC213" s="5">
        <f t="shared" ca="1" si="916"/>
        <v>0</v>
      </c>
      <c r="HD213" s="5">
        <f t="shared" ca="1" si="916"/>
        <v>0</v>
      </c>
      <c r="HE213" s="5">
        <f t="shared" ca="1" si="916"/>
        <v>0</v>
      </c>
      <c r="HF213" s="5">
        <f t="shared" ca="1" si="916"/>
        <v>0</v>
      </c>
      <c r="HG213" s="5">
        <f t="shared" ca="1" si="916"/>
        <v>0</v>
      </c>
      <c r="HH213" s="5"/>
      <c r="HI213" s="5">
        <f t="shared" ca="1" si="921"/>
        <v>289.96300000000002</v>
      </c>
      <c r="HJ213" s="5">
        <f t="shared" ca="1" si="921"/>
        <v>2.4657399999999998</v>
      </c>
      <c r="HK213" s="5">
        <f t="shared" ca="1" si="921"/>
        <v>161.887</v>
      </c>
      <c r="HL213" s="5">
        <f t="shared" ca="1" si="921"/>
        <v>26.114899999999999</v>
      </c>
      <c r="HM213" s="5">
        <f t="shared" ca="1" si="921"/>
        <v>0</v>
      </c>
      <c r="HN213" s="5">
        <f t="shared" ca="1" si="921"/>
        <v>0.35476799999999997</v>
      </c>
      <c r="HO213" s="5">
        <f t="shared" ca="1" si="921"/>
        <v>6.0484999999999998</v>
      </c>
      <c r="HP213" s="5">
        <f t="shared" ca="1" si="921"/>
        <v>93.091899999999995</v>
      </c>
      <c r="HQ213" s="5"/>
      <c r="HR213" s="20">
        <f t="shared" ca="1" si="861"/>
        <v>50.097285277509762</v>
      </c>
      <c r="HS213" s="20">
        <f t="shared" ca="1" si="862"/>
        <v>1.4196265089145914</v>
      </c>
      <c r="HT213" s="20">
        <f t="shared" ca="1" si="863"/>
        <v>17.259957415798496</v>
      </c>
      <c r="HU213" s="20">
        <f t="shared" ca="1" si="864"/>
        <v>3.3468662505954052</v>
      </c>
      <c r="HV213" s="20">
        <f t="shared" ca="1" si="865"/>
        <v>0</v>
      </c>
      <c r="HW213" s="20">
        <f t="shared" ca="1" si="866"/>
        <v>6.9906612764675469E-2</v>
      </c>
      <c r="HX213" s="20">
        <f t="shared" ca="1" si="867"/>
        <v>4.1693434460634036</v>
      </c>
      <c r="HY213" s="20">
        <f t="shared" ca="1" si="868"/>
        <v>12.985174851708457</v>
      </c>
      <c r="HZ213" s="20">
        <f t="shared" ca="1" si="869"/>
        <v>10.787462966807936</v>
      </c>
      <c r="IA213" s="20">
        <f t="shared" ca="1" si="870"/>
        <v>0</v>
      </c>
      <c r="IB213" s="20">
        <f t="shared" ca="1" si="871"/>
        <v>5.8972505099112088E-2</v>
      </c>
      <c r="IC213" s="5"/>
      <c r="ID213" s="5"/>
      <c r="IE213" s="5"/>
      <c r="IF213" s="5">
        <f t="shared" ca="1" si="917"/>
        <v>320419</v>
      </c>
      <c r="IG213" s="5">
        <f t="shared" ca="1" si="917"/>
        <v>2.0597599999999998</v>
      </c>
      <c r="IH213" s="5">
        <f t="shared" ca="1" si="917"/>
        <v>124255</v>
      </c>
      <c r="II213" s="5">
        <f t="shared" ca="1" si="917"/>
        <v>24094.2</v>
      </c>
      <c r="IJ213" s="5">
        <f t="shared" ca="1" si="917"/>
        <v>0</v>
      </c>
      <c r="IK213" s="5">
        <f t="shared" ca="1" si="917"/>
        <v>503.26</v>
      </c>
      <c r="IL213" s="5">
        <f t="shared" ca="1" si="917"/>
        <v>0</v>
      </c>
      <c r="IM213" s="5">
        <f t="shared" ca="1" si="917"/>
        <v>93480.7</v>
      </c>
      <c r="IN213" s="5">
        <f t="shared" ca="1" si="917"/>
        <v>77659.3</v>
      </c>
      <c r="IO213" s="5">
        <f t="shared" ca="1" si="917"/>
        <v>0</v>
      </c>
      <c r="IP213" s="5">
        <f t="shared" ca="1" si="917"/>
        <v>424.54500000000002</v>
      </c>
      <c r="IQ213" s="5">
        <f t="shared" ca="1" si="917"/>
        <v>0</v>
      </c>
      <c r="IR213" s="5"/>
      <c r="IS213" s="5">
        <f t="shared" ca="1" si="918"/>
        <v>1372.75</v>
      </c>
      <c r="IT213" s="5">
        <f t="shared" ca="1" si="918"/>
        <v>348.63400000000001</v>
      </c>
      <c r="IU213" s="5">
        <f t="shared" ca="1" si="918"/>
        <v>0</v>
      </c>
      <c r="IV213" s="5">
        <f t="shared" ca="1" si="918"/>
        <v>0</v>
      </c>
      <c r="IW213" s="5">
        <f t="shared" ca="1" si="918"/>
        <v>0</v>
      </c>
      <c r="IX213" s="5">
        <f t="shared" ca="1" si="918"/>
        <v>0</v>
      </c>
      <c r="IY213" s="5">
        <f t="shared" ca="1" si="918"/>
        <v>1024.1199999999999</v>
      </c>
      <c r="IZ213" s="5">
        <f t="shared" ca="1" si="918"/>
        <v>0</v>
      </c>
      <c r="JA213" s="5">
        <f t="shared" ca="1" si="918"/>
        <v>0</v>
      </c>
      <c r="JB213" s="5">
        <f t="shared" ca="1" si="918"/>
        <v>0</v>
      </c>
      <c r="JC213" s="5">
        <f t="shared" ca="1" si="918"/>
        <v>0</v>
      </c>
      <c r="JD213" s="5">
        <f t="shared" ca="1" si="918"/>
        <v>0</v>
      </c>
      <c r="JE213" s="5"/>
      <c r="JF213" s="5">
        <f t="shared" ca="1" si="919"/>
        <v>289.96300000000002</v>
      </c>
      <c r="JG213" s="5">
        <f t="shared" ca="1" si="919"/>
        <v>2.4657399999999998</v>
      </c>
      <c r="JH213" s="5">
        <f t="shared" ca="1" si="919"/>
        <v>161.887</v>
      </c>
      <c r="JI213" s="5">
        <f t="shared" ca="1" si="919"/>
        <v>26.114899999999999</v>
      </c>
      <c r="JJ213" s="5">
        <f t="shared" ca="1" si="919"/>
        <v>0</v>
      </c>
      <c r="JK213" s="5">
        <f t="shared" ca="1" si="919"/>
        <v>0.35476799999999997</v>
      </c>
      <c r="JL213" s="5">
        <f t="shared" ca="1" si="919"/>
        <v>6.0484999999999998</v>
      </c>
      <c r="JM213" s="5">
        <f t="shared" ca="1" si="919"/>
        <v>93.091899999999995</v>
      </c>
      <c r="JN213" s="5"/>
      <c r="JO213" s="20">
        <f t="shared" ca="1" si="834"/>
        <v>50.097285277509762</v>
      </c>
      <c r="JP213" s="20">
        <f t="shared" ca="1" si="835"/>
        <v>1.4196265089145914</v>
      </c>
      <c r="JQ213" s="20">
        <f t="shared" ca="1" si="836"/>
        <v>17.259957415798496</v>
      </c>
      <c r="JR213" s="20">
        <f t="shared" ca="1" si="837"/>
        <v>3.3468662505954052</v>
      </c>
      <c r="JS213" s="20">
        <f t="shared" ca="1" si="838"/>
        <v>0</v>
      </c>
      <c r="JT213" s="20">
        <f t="shared" ca="1" si="839"/>
        <v>6.9906612764675469E-2</v>
      </c>
      <c r="JU213" s="20">
        <f t="shared" ca="1" si="840"/>
        <v>4.1693434460634036</v>
      </c>
      <c r="JV213" s="20">
        <f t="shared" ca="1" si="841"/>
        <v>12.985174851708457</v>
      </c>
      <c r="JW213" s="20">
        <f t="shared" ca="1" si="842"/>
        <v>10.787462966807936</v>
      </c>
      <c r="JX213" s="20">
        <f t="shared" ca="1" si="843"/>
        <v>0</v>
      </c>
      <c r="JY213" s="20">
        <f t="shared" ca="1" si="844"/>
        <v>5.8972505099112088E-2</v>
      </c>
    </row>
    <row r="214" spans="1:285" ht="15" customHeight="1" x14ac:dyDescent="0.25">
      <c r="A214" s="5">
        <f>IF('Old Results'!E194='New Results'!E194,'New Results'!E194,"0")</f>
        <v>24563.1</v>
      </c>
      <c r="B214" s="5">
        <f t="shared" si="750"/>
        <v>500</v>
      </c>
      <c r="C214" s="28">
        <f t="shared" si="922"/>
        <v>193</v>
      </c>
      <c r="D214" s="43">
        <f>'Old Results'!C194</f>
        <v>511806</v>
      </c>
      <c r="E214" s="43">
        <f>'New Results'!C194</f>
        <v>511806</v>
      </c>
      <c r="F214" s="5">
        <f t="shared" ca="1" si="751"/>
        <v>0</v>
      </c>
      <c r="G214" s="5">
        <f t="shared" ca="1" si="752"/>
        <v>0</v>
      </c>
      <c r="H214" s="5">
        <f t="shared" ca="1" si="753"/>
        <v>0</v>
      </c>
      <c r="I214" s="5">
        <f t="shared" ca="1" si="754"/>
        <v>0</v>
      </c>
      <c r="J214" s="5">
        <f t="shared" ca="1" si="755"/>
        <v>0</v>
      </c>
      <c r="K214" s="5">
        <f t="shared" ca="1" si="756"/>
        <v>0</v>
      </c>
      <c r="L214" s="5">
        <f t="shared" ca="1" si="757"/>
        <v>0</v>
      </c>
      <c r="M214" s="5">
        <f t="shared" ca="1" si="758"/>
        <v>0</v>
      </c>
      <c r="N214" s="5">
        <f t="shared" ca="1" si="759"/>
        <v>0</v>
      </c>
      <c r="O214" s="5">
        <f t="shared" ca="1" si="760"/>
        <v>0</v>
      </c>
      <c r="P214" s="5">
        <f t="shared" ca="1" si="761"/>
        <v>0</v>
      </c>
      <c r="Q214" s="5">
        <f t="shared" ca="1" si="761"/>
        <v>0</v>
      </c>
      <c r="R214" s="5">
        <f t="shared" ca="1" si="762"/>
        <v>0</v>
      </c>
      <c r="S214" s="5">
        <f t="shared" ca="1" si="763"/>
        <v>0</v>
      </c>
      <c r="T214" s="5">
        <f t="shared" ca="1" si="764"/>
        <v>0</v>
      </c>
      <c r="U214" s="5">
        <f t="shared" ca="1" si="765"/>
        <v>0</v>
      </c>
      <c r="V214" s="5">
        <f t="shared" ca="1" si="766"/>
        <v>0</v>
      </c>
      <c r="W214" s="5">
        <f t="shared" ca="1" si="767"/>
        <v>0</v>
      </c>
      <c r="X214" s="5">
        <f t="shared" ca="1" si="768"/>
        <v>0</v>
      </c>
      <c r="Y214" s="5">
        <f t="shared" ca="1" si="769"/>
        <v>0</v>
      </c>
      <c r="Z214" s="5">
        <f t="shared" ca="1" si="770"/>
        <v>0</v>
      </c>
      <c r="AA214" s="5">
        <f t="shared" ca="1" si="771"/>
        <v>0</v>
      </c>
      <c r="AB214" s="5">
        <f t="shared" ca="1" si="772"/>
        <v>0</v>
      </c>
      <c r="AC214" s="5">
        <f t="shared" ca="1" si="772"/>
        <v>0</v>
      </c>
      <c r="AD214" s="38">
        <f t="shared" ca="1" si="773"/>
        <v>0</v>
      </c>
      <c r="AE214" s="38">
        <f t="shared" ca="1" si="774"/>
        <v>0</v>
      </c>
      <c r="AF214" s="38">
        <f t="shared" ca="1" si="775"/>
        <v>0</v>
      </c>
      <c r="AG214" s="38">
        <f t="shared" ca="1" si="776"/>
        <v>0</v>
      </c>
      <c r="AH214" s="38">
        <f t="shared" ca="1" si="777"/>
        <v>0</v>
      </c>
      <c r="AI214" s="38">
        <f t="shared" ca="1" si="778"/>
        <v>0</v>
      </c>
      <c r="AJ214" s="38">
        <f t="shared" ca="1" si="779"/>
        <v>0</v>
      </c>
      <c r="AK214" s="38">
        <f t="shared" ca="1" si="780"/>
        <v>0</v>
      </c>
      <c r="AL214" s="34">
        <f t="shared" ca="1" si="781"/>
        <v>43.134437428500476</v>
      </c>
      <c r="AM214" s="34">
        <f t="shared" ca="1" si="782"/>
        <v>43.134437428500476</v>
      </c>
      <c r="AN214" s="25">
        <f t="shared" ca="1" si="783"/>
        <v>0</v>
      </c>
      <c r="AO214" s="35">
        <f t="shared" ca="1" si="784"/>
        <v>226.07</v>
      </c>
      <c r="AP214" s="35">
        <f t="shared" ca="1" si="785"/>
        <v>226.07</v>
      </c>
      <c r="AQ214" s="47">
        <f t="shared" ca="1" si="786"/>
        <v>0</v>
      </c>
      <c r="AR214" s="35">
        <f t="shared" ca="1" si="896"/>
        <v>-28.9</v>
      </c>
      <c r="AS214" s="35">
        <f t="shared" ca="1" si="897"/>
        <v>-28.9</v>
      </c>
      <c r="AT214" s="49">
        <f t="shared" ca="1" si="787"/>
        <v>0</v>
      </c>
      <c r="AU214" s="5"/>
      <c r="AV214" s="5">
        <f t="shared" ca="1" si="845"/>
        <v>0</v>
      </c>
      <c r="AW214" s="5">
        <f t="shared" ca="1" si="846"/>
        <v>0</v>
      </c>
      <c r="AX214" s="5">
        <f t="shared" ca="1" si="847"/>
        <v>0</v>
      </c>
      <c r="AY214" s="5">
        <f t="shared" ca="1" si="848"/>
        <v>0</v>
      </c>
      <c r="AZ214" s="5">
        <f t="shared" ca="1" si="849"/>
        <v>0</v>
      </c>
      <c r="BA214" s="5">
        <f t="shared" ca="1" si="850"/>
        <v>0</v>
      </c>
      <c r="BB214" s="5">
        <f t="shared" ca="1" si="851"/>
        <v>0</v>
      </c>
      <c r="BC214" s="5">
        <f t="shared" ca="1" si="852"/>
        <v>0</v>
      </c>
      <c r="BD214" s="5">
        <f t="shared" ca="1" si="853"/>
        <v>0</v>
      </c>
      <c r="BE214" s="5">
        <f t="shared" ca="1" si="854"/>
        <v>0</v>
      </c>
      <c r="BF214" s="5">
        <f t="shared" ca="1" si="855"/>
        <v>0</v>
      </c>
      <c r="BG214" s="5">
        <f t="shared" ca="1" si="856"/>
        <v>0</v>
      </c>
      <c r="BH214" s="5">
        <f t="shared" ca="1" si="788"/>
        <v>0</v>
      </c>
      <c r="BI214" s="5">
        <f t="shared" ca="1" si="789"/>
        <v>0</v>
      </c>
      <c r="BJ214" s="5">
        <f t="shared" ca="1" si="790"/>
        <v>0</v>
      </c>
      <c r="BK214" s="5">
        <f t="shared" ca="1" si="791"/>
        <v>0</v>
      </c>
      <c r="BL214" s="5">
        <f t="shared" ca="1" si="792"/>
        <v>0</v>
      </c>
      <c r="BM214" s="5">
        <f t="shared" ca="1" si="793"/>
        <v>0</v>
      </c>
      <c r="BN214" s="5">
        <f t="shared" ca="1" si="794"/>
        <v>0</v>
      </c>
      <c r="BO214" s="5">
        <f t="shared" ca="1" si="795"/>
        <v>0</v>
      </c>
      <c r="BP214" s="5">
        <f t="shared" ca="1" si="796"/>
        <v>0</v>
      </c>
      <c r="BQ214" s="5">
        <f t="shared" ca="1" si="797"/>
        <v>0</v>
      </c>
      <c r="BR214" s="5">
        <f t="shared" ca="1" si="798"/>
        <v>0</v>
      </c>
      <c r="BS214" s="5">
        <f t="shared" ca="1" si="798"/>
        <v>0</v>
      </c>
      <c r="BT214" s="38">
        <f t="shared" ca="1" si="799"/>
        <v>0</v>
      </c>
      <c r="BU214" s="38">
        <f t="shared" ca="1" si="800"/>
        <v>0</v>
      </c>
      <c r="BV214" s="38">
        <f t="shared" ca="1" si="801"/>
        <v>0</v>
      </c>
      <c r="BW214" s="38">
        <f t="shared" ca="1" si="802"/>
        <v>0</v>
      </c>
      <c r="BX214" s="38">
        <f t="shared" ca="1" si="803"/>
        <v>0</v>
      </c>
      <c r="BY214" s="38">
        <f t="shared" ca="1" si="804"/>
        <v>0</v>
      </c>
      <c r="BZ214" s="38">
        <f t="shared" ca="1" si="805"/>
        <v>0</v>
      </c>
      <c r="CA214" s="20">
        <f t="shared" ca="1" si="806"/>
        <v>0</v>
      </c>
      <c r="CB214" s="34">
        <f t="shared" ca="1" si="857"/>
        <v>40.637034413408735</v>
      </c>
      <c r="CC214" s="34">
        <f t="shared" ca="1" si="858"/>
        <v>40.637034413408735</v>
      </c>
      <c r="CD214" s="25">
        <f t="shared" ca="1" si="807"/>
        <v>0</v>
      </c>
      <c r="CE214" s="35">
        <f t="shared" ca="1" si="808"/>
        <v>197.19499999999999</v>
      </c>
      <c r="CF214" s="35">
        <f t="shared" ca="1" si="809"/>
        <v>197.19499999999999</v>
      </c>
      <c r="CG214" s="47">
        <f t="shared" ca="1" si="810"/>
        <v>0</v>
      </c>
      <c r="CJ214" s="5">
        <f t="shared" ca="1" si="874"/>
        <v>44</v>
      </c>
      <c r="CK214" s="5">
        <f t="shared" ca="1" si="875"/>
        <v>40</v>
      </c>
      <c r="CL214" s="66">
        <f t="shared" ca="1" si="811"/>
        <v>9.0909090909090939E-2</v>
      </c>
      <c r="CO214" s="5">
        <f t="shared" ca="1" si="910"/>
        <v>274625</v>
      </c>
      <c r="CP214" s="5">
        <f t="shared" ca="1" si="910"/>
        <v>0</v>
      </c>
      <c r="CQ214" s="5">
        <f t="shared" ca="1" si="910"/>
        <v>32488.7</v>
      </c>
      <c r="CR214" s="5">
        <f t="shared" ca="1" si="910"/>
        <v>70571.5</v>
      </c>
      <c r="CS214" s="5">
        <f t="shared" ca="1" si="910"/>
        <v>0</v>
      </c>
      <c r="CT214" s="5">
        <f t="shared" ca="1" si="910"/>
        <v>0</v>
      </c>
      <c r="CU214" s="5">
        <f t="shared" ca="1" si="910"/>
        <v>0</v>
      </c>
      <c r="CV214" s="5">
        <f t="shared" ca="1" si="910"/>
        <v>93480.7</v>
      </c>
      <c r="CW214" s="5">
        <f t="shared" ca="1" si="910"/>
        <v>77659.3</v>
      </c>
      <c r="CX214" s="5">
        <f t="shared" ca="1" si="910"/>
        <v>0</v>
      </c>
      <c r="CY214" s="5">
        <f t="shared" ca="1" si="910"/>
        <v>424.54500000000002</v>
      </c>
      <c r="CZ214" s="5">
        <f t="shared" ca="1" si="910"/>
        <v>0</v>
      </c>
      <c r="DA214" s="5"/>
      <c r="DB214" s="5">
        <f t="shared" ca="1" si="911"/>
        <v>1224.95</v>
      </c>
      <c r="DC214" s="5">
        <f t="shared" ca="1" si="911"/>
        <v>135.89699999999999</v>
      </c>
      <c r="DD214" s="5">
        <f t="shared" ca="1" si="911"/>
        <v>0</v>
      </c>
      <c r="DE214" s="5">
        <f t="shared" ca="1" si="911"/>
        <v>0</v>
      </c>
      <c r="DF214" s="5">
        <f t="shared" ca="1" si="911"/>
        <v>0</v>
      </c>
      <c r="DG214" s="5">
        <f t="shared" ca="1" si="911"/>
        <v>0</v>
      </c>
      <c r="DH214" s="5">
        <f t="shared" ca="1" si="911"/>
        <v>1089.06</v>
      </c>
      <c r="DI214" s="5">
        <f t="shared" ca="1" si="911"/>
        <v>0</v>
      </c>
      <c r="DJ214" s="5">
        <f t="shared" ca="1" si="911"/>
        <v>0</v>
      </c>
      <c r="DK214" s="5">
        <f t="shared" ca="1" si="911"/>
        <v>0</v>
      </c>
      <c r="DL214" s="5">
        <f t="shared" ca="1" si="911"/>
        <v>0</v>
      </c>
      <c r="DM214" s="5">
        <f t="shared" ca="1" si="911"/>
        <v>0</v>
      </c>
      <c r="DN214" s="5"/>
      <c r="DO214" s="5">
        <f t="shared" ca="1" si="920"/>
        <v>226.07</v>
      </c>
      <c r="DP214" s="5">
        <f t="shared" ca="1" si="920"/>
        <v>0.937504</v>
      </c>
      <c r="DQ214" s="5">
        <f t="shared" ca="1" si="920"/>
        <v>57.791899999999998</v>
      </c>
      <c r="DR214" s="5">
        <f t="shared" ca="1" si="920"/>
        <v>67.005899999999997</v>
      </c>
      <c r="DS214" s="5">
        <f t="shared" ca="1" si="920"/>
        <v>0</v>
      </c>
      <c r="DT214" s="5">
        <f t="shared" ca="1" si="920"/>
        <v>0</v>
      </c>
      <c r="DU214" s="5">
        <f t="shared" ca="1" si="920"/>
        <v>6.3870699999999996</v>
      </c>
      <c r="DV214" s="5">
        <f t="shared" ca="1" si="920"/>
        <v>93.947800000000001</v>
      </c>
      <c r="DW214" s="5"/>
      <c r="DX214" s="20">
        <f t="shared" ca="1" si="812"/>
        <v>43.134437428500476</v>
      </c>
      <c r="DY214" s="20">
        <f t="shared" ca="1" si="813"/>
        <v>0.55325671433980239</v>
      </c>
      <c r="DZ214" s="20">
        <f t="shared" ca="1" si="814"/>
        <v>4.5129256649201448</v>
      </c>
      <c r="EA214" s="20">
        <f t="shared" ca="1" si="815"/>
        <v>9.8029140458655455</v>
      </c>
      <c r="EB214" s="20">
        <f t="shared" ca="1" si="816"/>
        <v>0</v>
      </c>
      <c r="EC214" s="20">
        <f t="shared" ca="1" si="817"/>
        <v>0</v>
      </c>
      <c r="ED214" s="20">
        <f t="shared" ca="1" si="818"/>
        <v>4.4337237563662573</v>
      </c>
      <c r="EE214" s="20">
        <f t="shared" ca="1" si="819"/>
        <v>12.985174851708457</v>
      </c>
      <c r="EF214" s="20">
        <f t="shared" ca="1" si="820"/>
        <v>10.787462966807936</v>
      </c>
      <c r="EG214" s="20">
        <f t="shared" ca="1" si="821"/>
        <v>0</v>
      </c>
      <c r="EH214" s="20">
        <f t="shared" ca="1" si="822"/>
        <v>5.8972505099112088E-2</v>
      </c>
      <c r="EI214" s="5"/>
      <c r="EJ214" s="5"/>
      <c r="EK214" s="5"/>
      <c r="EL214" s="5">
        <f t="shared" ca="1" si="912"/>
        <v>274625</v>
      </c>
      <c r="EM214" s="5">
        <f t="shared" ca="1" si="912"/>
        <v>0</v>
      </c>
      <c r="EN214" s="5">
        <f t="shared" ca="1" si="912"/>
        <v>32488.7</v>
      </c>
      <c r="EO214" s="5">
        <f t="shared" ca="1" si="912"/>
        <v>70571.5</v>
      </c>
      <c r="EP214" s="5">
        <f t="shared" ca="1" si="912"/>
        <v>0</v>
      </c>
      <c r="EQ214" s="5">
        <f t="shared" ca="1" si="912"/>
        <v>0</v>
      </c>
      <c r="ER214" s="5">
        <f t="shared" ca="1" si="912"/>
        <v>0</v>
      </c>
      <c r="ES214" s="5">
        <f t="shared" ca="1" si="912"/>
        <v>93480.7</v>
      </c>
      <c r="ET214" s="5">
        <f t="shared" ca="1" si="912"/>
        <v>77659.3</v>
      </c>
      <c r="EU214" s="5">
        <f t="shared" ca="1" si="912"/>
        <v>0</v>
      </c>
      <c r="EV214" s="5">
        <f t="shared" ca="1" si="912"/>
        <v>424.54500000000002</v>
      </c>
      <c r="EW214" s="5">
        <f t="shared" ca="1" si="912"/>
        <v>0</v>
      </c>
      <c r="EX214" s="5"/>
      <c r="EY214" s="5">
        <f t="shared" ca="1" si="913"/>
        <v>1224.95</v>
      </c>
      <c r="EZ214" s="5">
        <f t="shared" ca="1" si="913"/>
        <v>135.89699999999999</v>
      </c>
      <c r="FA214" s="5">
        <f t="shared" ca="1" si="913"/>
        <v>0</v>
      </c>
      <c r="FB214" s="5">
        <f t="shared" ca="1" si="913"/>
        <v>0</v>
      </c>
      <c r="FC214" s="5">
        <f t="shared" ca="1" si="913"/>
        <v>0</v>
      </c>
      <c r="FD214" s="5">
        <f t="shared" ca="1" si="913"/>
        <v>0</v>
      </c>
      <c r="FE214" s="5">
        <f t="shared" ca="1" si="913"/>
        <v>1089.06</v>
      </c>
      <c r="FF214" s="5">
        <f t="shared" ca="1" si="913"/>
        <v>0</v>
      </c>
      <c r="FG214" s="5">
        <f t="shared" ca="1" si="913"/>
        <v>0</v>
      </c>
      <c r="FH214" s="5">
        <f t="shared" ca="1" si="913"/>
        <v>0</v>
      </c>
      <c r="FI214" s="5">
        <f t="shared" ca="1" si="913"/>
        <v>0</v>
      </c>
      <c r="FJ214" s="5">
        <f t="shared" ca="1" si="913"/>
        <v>0</v>
      </c>
      <c r="FK214" s="5"/>
      <c r="FL214" s="5">
        <f t="shared" ca="1" si="914"/>
        <v>226.07</v>
      </c>
      <c r="FM214" s="5">
        <f t="shared" ca="1" si="914"/>
        <v>0.937504</v>
      </c>
      <c r="FN214" s="5">
        <f t="shared" ca="1" si="914"/>
        <v>57.791899999999998</v>
      </c>
      <c r="FO214" s="5">
        <f t="shared" ca="1" si="914"/>
        <v>67.005899999999997</v>
      </c>
      <c r="FP214" s="5">
        <f t="shared" ca="1" si="914"/>
        <v>0</v>
      </c>
      <c r="FQ214" s="5">
        <f t="shared" ca="1" si="914"/>
        <v>0</v>
      </c>
      <c r="FR214" s="5">
        <f t="shared" ca="1" si="914"/>
        <v>6.3870699999999996</v>
      </c>
      <c r="FS214" s="5">
        <f t="shared" ca="1" si="914"/>
        <v>93.947800000000001</v>
      </c>
      <c r="FT214" s="5"/>
      <c r="FU214" s="20">
        <f t="shared" ca="1" si="823"/>
        <v>43.134437428500476</v>
      </c>
      <c r="FV214" s="20">
        <f t="shared" ca="1" si="824"/>
        <v>0.55325671433980239</v>
      </c>
      <c r="FW214" s="20">
        <f t="shared" ca="1" si="825"/>
        <v>4.5129256649201448</v>
      </c>
      <c r="FX214" s="20">
        <f t="shared" ca="1" si="826"/>
        <v>9.8029140458655455</v>
      </c>
      <c r="FY214" s="20">
        <f t="shared" ca="1" si="827"/>
        <v>0</v>
      </c>
      <c r="FZ214" s="20">
        <f t="shared" ca="1" si="828"/>
        <v>0</v>
      </c>
      <c r="GA214" s="20">
        <f t="shared" ca="1" si="829"/>
        <v>4.4337237563662573</v>
      </c>
      <c r="GB214" s="20">
        <f t="shared" ca="1" si="830"/>
        <v>12.985174851708457</v>
      </c>
      <c r="GC214" s="20">
        <f t="shared" ca="1" si="831"/>
        <v>10.787462966807936</v>
      </c>
      <c r="GD214" s="20">
        <f t="shared" ca="1" si="832"/>
        <v>0</v>
      </c>
      <c r="GE214" s="20">
        <f t="shared" ca="1" si="833"/>
        <v>5.8972505099112088E-2</v>
      </c>
      <c r="GF214" s="5"/>
      <c r="GG214" s="5"/>
      <c r="GH214" s="5"/>
      <c r="GI214" s="5">
        <f t="shared" ca="1" si="915"/>
        <v>240045</v>
      </c>
      <c r="GJ214" s="5">
        <f t="shared" ca="1" si="915"/>
        <v>3.5303</v>
      </c>
      <c r="GK214" s="5">
        <f t="shared" ca="1" si="915"/>
        <v>49196.9</v>
      </c>
      <c r="GL214" s="5">
        <f t="shared" ca="1" si="915"/>
        <v>18238.099999999999</v>
      </c>
      <c r="GM214" s="5">
        <f t="shared" ca="1" si="915"/>
        <v>0</v>
      </c>
      <c r="GN214" s="5">
        <f t="shared" ca="1" si="915"/>
        <v>1042</v>
      </c>
      <c r="GO214" s="5">
        <f t="shared" ca="1" si="915"/>
        <v>0</v>
      </c>
      <c r="GP214" s="5">
        <f t="shared" ca="1" si="915"/>
        <v>93480.7</v>
      </c>
      <c r="GQ214" s="5">
        <f t="shared" ca="1" si="915"/>
        <v>77659.3</v>
      </c>
      <c r="GR214" s="5">
        <f t="shared" ca="1" si="915"/>
        <v>0</v>
      </c>
      <c r="GS214" s="5">
        <f t="shared" ca="1" si="915"/>
        <v>424.54500000000002</v>
      </c>
      <c r="GT214" s="5">
        <f t="shared" ca="1" si="915"/>
        <v>0</v>
      </c>
      <c r="GU214" s="5"/>
      <c r="GV214" s="5">
        <f t="shared" ca="1" si="916"/>
        <v>1791.38</v>
      </c>
      <c r="GW214" s="5">
        <f t="shared" ca="1" si="916"/>
        <v>612.42399999999998</v>
      </c>
      <c r="GX214" s="5">
        <f t="shared" ca="1" si="916"/>
        <v>0</v>
      </c>
      <c r="GY214" s="5">
        <f t="shared" ca="1" si="916"/>
        <v>0</v>
      </c>
      <c r="GZ214" s="5">
        <f t="shared" ca="1" si="916"/>
        <v>0</v>
      </c>
      <c r="HA214" s="5">
        <f t="shared" ca="1" si="916"/>
        <v>0</v>
      </c>
      <c r="HB214" s="5">
        <f t="shared" ca="1" si="916"/>
        <v>1178.96</v>
      </c>
      <c r="HC214" s="5">
        <f t="shared" ca="1" si="916"/>
        <v>0</v>
      </c>
      <c r="HD214" s="5">
        <f t="shared" ca="1" si="916"/>
        <v>0</v>
      </c>
      <c r="HE214" s="5">
        <f t="shared" ca="1" si="916"/>
        <v>0</v>
      </c>
      <c r="HF214" s="5">
        <f t="shared" ca="1" si="916"/>
        <v>0</v>
      </c>
      <c r="HG214" s="5">
        <f t="shared" ca="1" si="916"/>
        <v>0</v>
      </c>
      <c r="HH214" s="5"/>
      <c r="HI214" s="5">
        <f t="shared" ca="1" si="921"/>
        <v>197.19499999999999</v>
      </c>
      <c r="HJ214" s="5">
        <f t="shared" ca="1" si="921"/>
        <v>4.2390400000000001</v>
      </c>
      <c r="HK214" s="5">
        <f t="shared" ca="1" si="921"/>
        <v>72.712000000000003</v>
      </c>
      <c r="HL214" s="5">
        <f t="shared" ca="1" si="921"/>
        <v>18.649799999999999</v>
      </c>
      <c r="HM214" s="5">
        <f t="shared" ca="1" si="921"/>
        <v>0</v>
      </c>
      <c r="HN214" s="5">
        <f t="shared" ca="1" si="921"/>
        <v>0.73275400000000002</v>
      </c>
      <c r="HO214" s="5">
        <f t="shared" ca="1" si="921"/>
        <v>6.9140499999999996</v>
      </c>
      <c r="HP214" s="5">
        <f t="shared" ca="1" si="921"/>
        <v>93.947800000000001</v>
      </c>
      <c r="HQ214" s="5"/>
      <c r="HR214" s="20">
        <f t="shared" ca="1" si="861"/>
        <v>40.637034413408735</v>
      </c>
      <c r="HS214" s="20">
        <f t="shared" ca="1" si="862"/>
        <v>2.4937587431390988</v>
      </c>
      <c r="HT214" s="20">
        <f t="shared" ca="1" si="863"/>
        <v>6.8338207636658241</v>
      </c>
      <c r="HU214" s="20">
        <f t="shared" ca="1" si="864"/>
        <v>2.5334097569117904</v>
      </c>
      <c r="HV214" s="20">
        <f t="shared" ca="1" si="865"/>
        <v>0</v>
      </c>
      <c r="HW214" s="20">
        <f t="shared" ca="1" si="866"/>
        <v>0.1447416653435438</v>
      </c>
      <c r="HX214" s="20">
        <f t="shared" ca="1" si="867"/>
        <v>4.7997199050608437</v>
      </c>
      <c r="HY214" s="20">
        <f t="shared" ca="1" si="868"/>
        <v>12.985174851708457</v>
      </c>
      <c r="HZ214" s="20">
        <f t="shared" ca="1" si="869"/>
        <v>10.787462966807936</v>
      </c>
      <c r="IA214" s="20">
        <f t="shared" ca="1" si="870"/>
        <v>0</v>
      </c>
      <c r="IB214" s="20">
        <f t="shared" ca="1" si="871"/>
        <v>5.8972505099112088E-2</v>
      </c>
      <c r="IC214" s="5"/>
      <c r="ID214" s="5"/>
      <c r="IE214" s="5"/>
      <c r="IF214" s="5">
        <f t="shared" ca="1" si="917"/>
        <v>240045</v>
      </c>
      <c r="IG214" s="5">
        <f t="shared" ca="1" si="917"/>
        <v>3.5303</v>
      </c>
      <c r="IH214" s="5">
        <f t="shared" ca="1" si="917"/>
        <v>49196.9</v>
      </c>
      <c r="II214" s="5">
        <f t="shared" ca="1" si="917"/>
        <v>18238.099999999999</v>
      </c>
      <c r="IJ214" s="5">
        <f t="shared" ca="1" si="917"/>
        <v>0</v>
      </c>
      <c r="IK214" s="5">
        <f t="shared" ca="1" si="917"/>
        <v>1042</v>
      </c>
      <c r="IL214" s="5">
        <f t="shared" ca="1" si="917"/>
        <v>0</v>
      </c>
      <c r="IM214" s="5">
        <f t="shared" ca="1" si="917"/>
        <v>93480.7</v>
      </c>
      <c r="IN214" s="5">
        <f t="shared" ca="1" si="917"/>
        <v>77659.3</v>
      </c>
      <c r="IO214" s="5">
        <f t="shared" ca="1" si="917"/>
        <v>0</v>
      </c>
      <c r="IP214" s="5">
        <f t="shared" ca="1" si="917"/>
        <v>424.54500000000002</v>
      </c>
      <c r="IQ214" s="5">
        <f t="shared" ca="1" si="917"/>
        <v>0</v>
      </c>
      <c r="IR214" s="5"/>
      <c r="IS214" s="5">
        <f t="shared" ca="1" si="918"/>
        <v>1791.38</v>
      </c>
      <c r="IT214" s="5">
        <f t="shared" ca="1" si="918"/>
        <v>612.42399999999998</v>
      </c>
      <c r="IU214" s="5">
        <f t="shared" ca="1" si="918"/>
        <v>0</v>
      </c>
      <c r="IV214" s="5">
        <f t="shared" ca="1" si="918"/>
        <v>0</v>
      </c>
      <c r="IW214" s="5">
        <f t="shared" ca="1" si="918"/>
        <v>0</v>
      </c>
      <c r="IX214" s="5">
        <f t="shared" ca="1" si="918"/>
        <v>0</v>
      </c>
      <c r="IY214" s="5">
        <f t="shared" ca="1" si="918"/>
        <v>1178.96</v>
      </c>
      <c r="IZ214" s="5">
        <f t="shared" ca="1" si="918"/>
        <v>0</v>
      </c>
      <c r="JA214" s="5">
        <f t="shared" ca="1" si="918"/>
        <v>0</v>
      </c>
      <c r="JB214" s="5">
        <f t="shared" ca="1" si="918"/>
        <v>0</v>
      </c>
      <c r="JC214" s="5">
        <f t="shared" ca="1" si="918"/>
        <v>0</v>
      </c>
      <c r="JD214" s="5">
        <f t="shared" ca="1" si="918"/>
        <v>0</v>
      </c>
      <c r="JE214" s="5"/>
      <c r="JF214" s="5">
        <f t="shared" ca="1" si="919"/>
        <v>197.19499999999999</v>
      </c>
      <c r="JG214" s="5">
        <f t="shared" ca="1" si="919"/>
        <v>4.2390400000000001</v>
      </c>
      <c r="JH214" s="5">
        <f t="shared" ca="1" si="919"/>
        <v>72.712000000000003</v>
      </c>
      <c r="JI214" s="5">
        <f t="shared" ca="1" si="919"/>
        <v>18.649799999999999</v>
      </c>
      <c r="JJ214" s="5">
        <f t="shared" ca="1" si="919"/>
        <v>0</v>
      </c>
      <c r="JK214" s="5">
        <f t="shared" ca="1" si="919"/>
        <v>0.73275400000000002</v>
      </c>
      <c r="JL214" s="5">
        <f t="shared" ca="1" si="919"/>
        <v>6.9140499999999996</v>
      </c>
      <c r="JM214" s="5">
        <f t="shared" ca="1" si="919"/>
        <v>93.947800000000001</v>
      </c>
      <c r="JN214" s="5"/>
      <c r="JO214" s="20">
        <f t="shared" ca="1" si="834"/>
        <v>40.637034413408735</v>
      </c>
      <c r="JP214" s="20">
        <f t="shared" ca="1" si="835"/>
        <v>2.4937587431390988</v>
      </c>
      <c r="JQ214" s="20">
        <f t="shared" ca="1" si="836"/>
        <v>6.8338207636658241</v>
      </c>
      <c r="JR214" s="20">
        <f t="shared" ca="1" si="837"/>
        <v>2.5334097569117904</v>
      </c>
      <c r="JS214" s="20">
        <f t="shared" ca="1" si="838"/>
        <v>0</v>
      </c>
      <c r="JT214" s="20">
        <f t="shared" ca="1" si="839"/>
        <v>0.1447416653435438</v>
      </c>
      <c r="JU214" s="20">
        <f t="shared" ca="1" si="840"/>
        <v>4.7997199050608437</v>
      </c>
      <c r="JV214" s="20">
        <f t="shared" ca="1" si="841"/>
        <v>12.985174851708457</v>
      </c>
      <c r="JW214" s="20">
        <f t="shared" ca="1" si="842"/>
        <v>10.787462966807936</v>
      </c>
      <c r="JX214" s="20">
        <f t="shared" ca="1" si="843"/>
        <v>0</v>
      </c>
      <c r="JY214" s="20">
        <f t="shared" ca="1" si="844"/>
        <v>5.8972505099112088E-2</v>
      </c>
    </row>
    <row r="215" spans="1:285" ht="15" customHeight="1" x14ac:dyDescent="0.25">
      <c r="A215" s="5">
        <f>IF('Old Results'!E195='New Results'!E195,'New Results'!E195,"0")</f>
        <v>24563.1</v>
      </c>
      <c r="B215" s="5">
        <f t="shared" si="750"/>
        <v>500</v>
      </c>
      <c r="C215" s="28">
        <f t="shared" si="922"/>
        <v>194</v>
      </c>
      <c r="D215" s="43">
        <f>'Old Results'!C195</f>
        <v>511915</v>
      </c>
      <c r="E215" s="43">
        <f>'New Results'!C195</f>
        <v>511915</v>
      </c>
      <c r="F215" s="5">
        <f t="shared" ca="1" si="751"/>
        <v>0</v>
      </c>
      <c r="G215" s="5">
        <f t="shared" ca="1" si="752"/>
        <v>0</v>
      </c>
      <c r="H215" s="5">
        <f t="shared" ca="1" si="753"/>
        <v>0</v>
      </c>
      <c r="I215" s="5">
        <f t="shared" ca="1" si="754"/>
        <v>0</v>
      </c>
      <c r="J215" s="5">
        <f t="shared" ca="1" si="755"/>
        <v>0</v>
      </c>
      <c r="K215" s="5">
        <f t="shared" ca="1" si="756"/>
        <v>0</v>
      </c>
      <c r="L215" s="5">
        <f t="shared" ca="1" si="757"/>
        <v>0</v>
      </c>
      <c r="M215" s="5">
        <f t="shared" ca="1" si="758"/>
        <v>0</v>
      </c>
      <c r="N215" s="5">
        <f t="shared" ca="1" si="759"/>
        <v>0</v>
      </c>
      <c r="O215" s="5">
        <f t="shared" ca="1" si="760"/>
        <v>0</v>
      </c>
      <c r="P215" s="5">
        <f t="shared" ca="1" si="761"/>
        <v>0</v>
      </c>
      <c r="Q215" s="5">
        <f t="shared" ca="1" si="761"/>
        <v>0</v>
      </c>
      <c r="R215" s="5">
        <f t="shared" ca="1" si="762"/>
        <v>0</v>
      </c>
      <c r="S215" s="5">
        <f t="shared" ca="1" si="763"/>
        <v>0</v>
      </c>
      <c r="T215" s="5">
        <f t="shared" ca="1" si="764"/>
        <v>0</v>
      </c>
      <c r="U215" s="5">
        <f t="shared" ca="1" si="765"/>
        <v>0</v>
      </c>
      <c r="V215" s="5">
        <f t="shared" ca="1" si="766"/>
        <v>0</v>
      </c>
      <c r="W215" s="5">
        <f t="shared" ca="1" si="767"/>
        <v>0</v>
      </c>
      <c r="X215" s="5">
        <f t="shared" ca="1" si="768"/>
        <v>0</v>
      </c>
      <c r="Y215" s="5">
        <f t="shared" ca="1" si="769"/>
        <v>0</v>
      </c>
      <c r="Z215" s="5">
        <f t="shared" ca="1" si="770"/>
        <v>0</v>
      </c>
      <c r="AA215" s="5">
        <f t="shared" ca="1" si="771"/>
        <v>0</v>
      </c>
      <c r="AB215" s="5">
        <f t="shared" ca="1" si="772"/>
        <v>0</v>
      </c>
      <c r="AC215" s="5">
        <f t="shared" ca="1" si="772"/>
        <v>0</v>
      </c>
      <c r="AD215" s="38">
        <f t="shared" ca="1" si="773"/>
        <v>0</v>
      </c>
      <c r="AE215" s="38">
        <f t="shared" ca="1" si="774"/>
        <v>0</v>
      </c>
      <c r="AF215" s="38">
        <f t="shared" ca="1" si="775"/>
        <v>0</v>
      </c>
      <c r="AG215" s="38">
        <f t="shared" ca="1" si="776"/>
        <v>0</v>
      </c>
      <c r="AH215" s="38">
        <f t="shared" ca="1" si="777"/>
        <v>0</v>
      </c>
      <c r="AI215" s="38">
        <f t="shared" ca="1" si="778"/>
        <v>0</v>
      </c>
      <c r="AJ215" s="38">
        <f t="shared" ca="1" si="779"/>
        <v>0</v>
      </c>
      <c r="AK215" s="38">
        <f t="shared" ca="1" si="780"/>
        <v>0</v>
      </c>
      <c r="AL215" s="34">
        <f t="shared" ca="1" si="781"/>
        <v>57.698376996388895</v>
      </c>
      <c r="AM215" s="34">
        <f t="shared" ca="1" si="782"/>
        <v>57.698376996388895</v>
      </c>
      <c r="AN215" s="25">
        <f t="shared" ca="1" si="783"/>
        <v>0</v>
      </c>
      <c r="AO215" s="35">
        <f t="shared" ca="1" si="784"/>
        <v>345.10399999999998</v>
      </c>
      <c r="AP215" s="35">
        <f t="shared" ca="1" si="785"/>
        <v>345.10399999999998</v>
      </c>
      <c r="AQ215" s="47">
        <f t="shared" ca="1" si="786"/>
        <v>0</v>
      </c>
      <c r="AR215" s="35">
        <f t="shared" ca="1" si="896"/>
        <v>-64.900000000000006</v>
      </c>
      <c r="AS215" s="35">
        <f t="shared" ca="1" si="897"/>
        <v>-64.900000000000006</v>
      </c>
      <c r="AT215" s="49">
        <f t="shared" ca="1" si="787"/>
        <v>0</v>
      </c>
      <c r="AU215" s="5"/>
      <c r="AV215" s="5">
        <f t="shared" ca="1" si="845"/>
        <v>0</v>
      </c>
      <c r="AW215" s="5">
        <f t="shared" ca="1" si="846"/>
        <v>0</v>
      </c>
      <c r="AX215" s="5">
        <f t="shared" ca="1" si="847"/>
        <v>0</v>
      </c>
      <c r="AY215" s="5">
        <f t="shared" ca="1" si="848"/>
        <v>0</v>
      </c>
      <c r="AZ215" s="5">
        <f t="shared" ca="1" si="849"/>
        <v>0</v>
      </c>
      <c r="BA215" s="5">
        <f t="shared" ca="1" si="850"/>
        <v>0</v>
      </c>
      <c r="BB215" s="5">
        <f t="shared" ca="1" si="851"/>
        <v>0</v>
      </c>
      <c r="BC215" s="5">
        <f t="shared" ca="1" si="852"/>
        <v>0</v>
      </c>
      <c r="BD215" s="5">
        <f t="shared" ca="1" si="853"/>
        <v>0</v>
      </c>
      <c r="BE215" s="5">
        <f t="shared" ca="1" si="854"/>
        <v>0</v>
      </c>
      <c r="BF215" s="5">
        <f t="shared" ca="1" si="855"/>
        <v>0</v>
      </c>
      <c r="BG215" s="5">
        <f t="shared" ca="1" si="856"/>
        <v>0</v>
      </c>
      <c r="BH215" s="5">
        <f t="shared" ca="1" si="788"/>
        <v>0</v>
      </c>
      <c r="BI215" s="5">
        <f t="shared" ca="1" si="789"/>
        <v>0</v>
      </c>
      <c r="BJ215" s="5">
        <f t="shared" ca="1" si="790"/>
        <v>0</v>
      </c>
      <c r="BK215" s="5">
        <f t="shared" ca="1" si="791"/>
        <v>0</v>
      </c>
      <c r="BL215" s="5">
        <f t="shared" ca="1" si="792"/>
        <v>0</v>
      </c>
      <c r="BM215" s="5">
        <f t="shared" ca="1" si="793"/>
        <v>0</v>
      </c>
      <c r="BN215" s="5">
        <f t="shared" ca="1" si="794"/>
        <v>0</v>
      </c>
      <c r="BO215" s="5">
        <f t="shared" ca="1" si="795"/>
        <v>0</v>
      </c>
      <c r="BP215" s="5">
        <f t="shared" ca="1" si="796"/>
        <v>0</v>
      </c>
      <c r="BQ215" s="5">
        <f t="shared" ca="1" si="797"/>
        <v>0</v>
      </c>
      <c r="BR215" s="5">
        <f t="shared" ca="1" si="798"/>
        <v>0</v>
      </c>
      <c r="BS215" s="5">
        <f t="shared" ca="1" si="798"/>
        <v>0</v>
      </c>
      <c r="BT215" s="38">
        <f t="shared" ca="1" si="799"/>
        <v>0</v>
      </c>
      <c r="BU215" s="38">
        <f t="shared" ca="1" si="800"/>
        <v>0</v>
      </c>
      <c r="BV215" s="38">
        <f t="shared" ca="1" si="801"/>
        <v>0</v>
      </c>
      <c r="BW215" s="38">
        <f t="shared" ca="1" si="802"/>
        <v>0</v>
      </c>
      <c r="BX215" s="38">
        <f t="shared" ca="1" si="803"/>
        <v>0</v>
      </c>
      <c r="BY215" s="38">
        <f t="shared" ca="1" si="804"/>
        <v>0</v>
      </c>
      <c r="BZ215" s="38">
        <f t="shared" ca="1" si="805"/>
        <v>0</v>
      </c>
      <c r="CA215" s="20">
        <f t="shared" ca="1" si="806"/>
        <v>0</v>
      </c>
      <c r="CB215" s="34">
        <f t="shared" ca="1" si="857"/>
        <v>48.754116540664661</v>
      </c>
      <c r="CC215" s="34">
        <f t="shared" ca="1" si="858"/>
        <v>48.754116540664661</v>
      </c>
      <c r="CD215" s="25">
        <f t="shared" ca="1" si="807"/>
        <v>0</v>
      </c>
      <c r="CE215" s="35">
        <f t="shared" ca="1" si="808"/>
        <v>280.23899999999998</v>
      </c>
      <c r="CF215" s="35">
        <f t="shared" ca="1" si="809"/>
        <v>280.23899999999998</v>
      </c>
      <c r="CG215" s="47">
        <f t="shared" ca="1" si="810"/>
        <v>0</v>
      </c>
      <c r="CJ215" s="5">
        <f t="shared" ca="1" si="874"/>
        <v>62</v>
      </c>
      <c r="CK215" s="5">
        <f t="shared" ca="1" si="875"/>
        <v>56</v>
      </c>
      <c r="CL215" s="66">
        <f t="shared" ca="1" si="811"/>
        <v>9.6774193548387122E-2</v>
      </c>
      <c r="CO215" s="5">
        <f t="shared" ca="1" si="910"/>
        <v>386192</v>
      </c>
      <c r="CP215" s="5">
        <f t="shared" ca="1" si="910"/>
        <v>0</v>
      </c>
      <c r="CQ215" s="5">
        <f t="shared" ca="1" si="910"/>
        <v>108769</v>
      </c>
      <c r="CR215" s="5">
        <f t="shared" ca="1" si="910"/>
        <v>105859</v>
      </c>
      <c r="CS215" s="5">
        <f t="shared" ca="1" si="910"/>
        <v>0</v>
      </c>
      <c r="CT215" s="5">
        <f t="shared" ca="1" si="910"/>
        <v>0</v>
      </c>
      <c r="CU215" s="5">
        <f t="shared" ca="1" si="910"/>
        <v>0</v>
      </c>
      <c r="CV215" s="5">
        <f t="shared" ca="1" si="910"/>
        <v>93480.7</v>
      </c>
      <c r="CW215" s="5">
        <f t="shared" ca="1" si="910"/>
        <v>77659.3</v>
      </c>
      <c r="CX215" s="5">
        <f t="shared" ca="1" si="910"/>
        <v>0</v>
      </c>
      <c r="CY215" s="5">
        <f t="shared" ca="1" si="910"/>
        <v>424.54500000000002</v>
      </c>
      <c r="CZ215" s="5">
        <f t="shared" ca="1" si="910"/>
        <v>0</v>
      </c>
      <c r="DA215" s="5"/>
      <c r="DB215" s="5">
        <f t="shared" ca="1" si="911"/>
        <v>995.63900000000001</v>
      </c>
      <c r="DC215" s="5">
        <f t="shared" ca="1" si="911"/>
        <v>52.303100000000001</v>
      </c>
      <c r="DD215" s="5">
        <f t="shared" ca="1" si="911"/>
        <v>0</v>
      </c>
      <c r="DE215" s="5">
        <f t="shared" ca="1" si="911"/>
        <v>0</v>
      </c>
      <c r="DF215" s="5">
        <f t="shared" ca="1" si="911"/>
        <v>0</v>
      </c>
      <c r="DG215" s="5">
        <f t="shared" ca="1" si="911"/>
        <v>0</v>
      </c>
      <c r="DH215" s="5">
        <f t="shared" ca="1" si="911"/>
        <v>943.33600000000001</v>
      </c>
      <c r="DI215" s="5">
        <f t="shared" ca="1" si="911"/>
        <v>0</v>
      </c>
      <c r="DJ215" s="5">
        <f t="shared" ca="1" si="911"/>
        <v>0</v>
      </c>
      <c r="DK215" s="5">
        <f t="shared" ca="1" si="911"/>
        <v>0</v>
      </c>
      <c r="DL215" s="5">
        <f t="shared" ca="1" si="911"/>
        <v>0</v>
      </c>
      <c r="DM215" s="5">
        <f t="shared" ca="1" si="911"/>
        <v>0</v>
      </c>
      <c r="DN215" s="5"/>
      <c r="DO215" s="5">
        <f t="shared" ca="1" si="920"/>
        <v>345.10399999999998</v>
      </c>
      <c r="DP215" s="5">
        <f t="shared" ca="1" si="920"/>
        <v>0.335534</v>
      </c>
      <c r="DQ215" s="5">
        <f t="shared" ca="1" si="920"/>
        <v>146.119</v>
      </c>
      <c r="DR215" s="5">
        <f t="shared" ca="1" si="920"/>
        <v>99.9846</v>
      </c>
      <c r="DS215" s="5">
        <f t="shared" ca="1" si="920"/>
        <v>0</v>
      </c>
      <c r="DT215" s="5">
        <f t="shared" ca="1" si="920"/>
        <v>0</v>
      </c>
      <c r="DU215" s="5">
        <f t="shared" ca="1" si="920"/>
        <v>5.5725100000000003</v>
      </c>
      <c r="DV215" s="5">
        <f t="shared" ca="1" si="920"/>
        <v>93.091899999999995</v>
      </c>
      <c r="DW215" s="5"/>
      <c r="DX215" s="20">
        <f t="shared" ca="1" si="812"/>
        <v>57.698376996388895</v>
      </c>
      <c r="DY215" s="20">
        <f t="shared" ca="1" si="813"/>
        <v>0.21293362808440305</v>
      </c>
      <c r="DZ215" s="20">
        <f t="shared" ca="1" si="814"/>
        <v>15.108835122602603</v>
      </c>
      <c r="EA215" s="20">
        <f t="shared" ca="1" si="815"/>
        <v>14.704614157007871</v>
      </c>
      <c r="EB215" s="20">
        <f t="shared" ca="1" si="816"/>
        <v>0</v>
      </c>
      <c r="EC215" s="20">
        <f t="shared" ca="1" si="817"/>
        <v>0</v>
      </c>
      <c r="ED215" s="20">
        <f t="shared" ca="1" si="818"/>
        <v>3.8404598768070808</v>
      </c>
      <c r="EE215" s="20">
        <f t="shared" ca="1" si="819"/>
        <v>12.985174851708457</v>
      </c>
      <c r="EF215" s="20">
        <f t="shared" ca="1" si="820"/>
        <v>10.787462966807936</v>
      </c>
      <c r="EG215" s="20">
        <f t="shared" ca="1" si="821"/>
        <v>0</v>
      </c>
      <c r="EH215" s="20">
        <f t="shared" ca="1" si="822"/>
        <v>5.8972505099112088E-2</v>
      </c>
      <c r="EI215" s="5"/>
      <c r="EJ215" s="5"/>
      <c r="EK215" s="5"/>
      <c r="EL215" s="5">
        <f t="shared" ca="1" si="912"/>
        <v>386192</v>
      </c>
      <c r="EM215" s="5">
        <f t="shared" ca="1" si="912"/>
        <v>0</v>
      </c>
      <c r="EN215" s="5">
        <f t="shared" ca="1" si="912"/>
        <v>108769</v>
      </c>
      <c r="EO215" s="5">
        <f t="shared" ca="1" si="912"/>
        <v>105859</v>
      </c>
      <c r="EP215" s="5">
        <f t="shared" ca="1" si="912"/>
        <v>0</v>
      </c>
      <c r="EQ215" s="5">
        <f t="shared" ca="1" si="912"/>
        <v>0</v>
      </c>
      <c r="ER215" s="5">
        <f t="shared" ca="1" si="912"/>
        <v>0</v>
      </c>
      <c r="ES215" s="5">
        <f t="shared" ca="1" si="912"/>
        <v>93480.7</v>
      </c>
      <c r="ET215" s="5">
        <f t="shared" ca="1" si="912"/>
        <v>77659.3</v>
      </c>
      <c r="EU215" s="5">
        <f t="shared" ca="1" si="912"/>
        <v>0</v>
      </c>
      <c r="EV215" s="5">
        <f t="shared" ca="1" si="912"/>
        <v>424.54500000000002</v>
      </c>
      <c r="EW215" s="5">
        <f t="shared" ca="1" si="912"/>
        <v>0</v>
      </c>
      <c r="EX215" s="5"/>
      <c r="EY215" s="5">
        <f t="shared" ca="1" si="913"/>
        <v>995.63900000000001</v>
      </c>
      <c r="EZ215" s="5">
        <f t="shared" ca="1" si="913"/>
        <v>52.303100000000001</v>
      </c>
      <c r="FA215" s="5">
        <f t="shared" ca="1" si="913"/>
        <v>0</v>
      </c>
      <c r="FB215" s="5">
        <f t="shared" ca="1" si="913"/>
        <v>0</v>
      </c>
      <c r="FC215" s="5">
        <f t="shared" ca="1" si="913"/>
        <v>0</v>
      </c>
      <c r="FD215" s="5">
        <f t="shared" ca="1" si="913"/>
        <v>0</v>
      </c>
      <c r="FE215" s="5">
        <f t="shared" ca="1" si="913"/>
        <v>943.33600000000001</v>
      </c>
      <c r="FF215" s="5">
        <f t="shared" ca="1" si="913"/>
        <v>0</v>
      </c>
      <c r="FG215" s="5">
        <f t="shared" ca="1" si="913"/>
        <v>0</v>
      </c>
      <c r="FH215" s="5">
        <f t="shared" ca="1" si="913"/>
        <v>0</v>
      </c>
      <c r="FI215" s="5">
        <f t="shared" ca="1" si="913"/>
        <v>0</v>
      </c>
      <c r="FJ215" s="5">
        <f t="shared" ca="1" si="913"/>
        <v>0</v>
      </c>
      <c r="FK215" s="5"/>
      <c r="FL215" s="5">
        <f t="shared" ca="1" si="914"/>
        <v>345.10399999999998</v>
      </c>
      <c r="FM215" s="5">
        <f t="shared" ca="1" si="914"/>
        <v>0.335534</v>
      </c>
      <c r="FN215" s="5">
        <f t="shared" ca="1" si="914"/>
        <v>146.119</v>
      </c>
      <c r="FO215" s="5">
        <f t="shared" ca="1" si="914"/>
        <v>99.9846</v>
      </c>
      <c r="FP215" s="5">
        <f t="shared" ca="1" si="914"/>
        <v>0</v>
      </c>
      <c r="FQ215" s="5">
        <f t="shared" ca="1" si="914"/>
        <v>0</v>
      </c>
      <c r="FR215" s="5">
        <f t="shared" ca="1" si="914"/>
        <v>5.5725100000000003</v>
      </c>
      <c r="FS215" s="5">
        <f t="shared" ca="1" si="914"/>
        <v>93.091899999999995</v>
      </c>
      <c r="FT215" s="5"/>
      <c r="FU215" s="20">
        <f t="shared" ca="1" si="823"/>
        <v>57.698376996388895</v>
      </c>
      <c r="FV215" s="20">
        <f t="shared" ca="1" si="824"/>
        <v>0.21293362808440305</v>
      </c>
      <c r="FW215" s="20">
        <f t="shared" ca="1" si="825"/>
        <v>15.108835122602603</v>
      </c>
      <c r="FX215" s="20">
        <f t="shared" ca="1" si="826"/>
        <v>14.704614157007871</v>
      </c>
      <c r="FY215" s="20">
        <f t="shared" ca="1" si="827"/>
        <v>0</v>
      </c>
      <c r="FZ215" s="20">
        <f t="shared" ca="1" si="828"/>
        <v>0</v>
      </c>
      <c r="GA215" s="20">
        <f t="shared" ca="1" si="829"/>
        <v>3.8404598768070808</v>
      </c>
      <c r="GB215" s="20">
        <f t="shared" ca="1" si="830"/>
        <v>12.985174851708457</v>
      </c>
      <c r="GC215" s="20">
        <f t="shared" ca="1" si="831"/>
        <v>10.787462966807936</v>
      </c>
      <c r="GD215" s="20">
        <f t="shared" ca="1" si="832"/>
        <v>0</v>
      </c>
      <c r="GE215" s="20">
        <f t="shared" ca="1" si="833"/>
        <v>5.8972505099112088E-2</v>
      </c>
      <c r="GF215" s="5"/>
      <c r="GG215" s="5"/>
      <c r="GH215" s="5"/>
      <c r="GI215" s="5">
        <f t="shared" ca="1" si="915"/>
        <v>313020</v>
      </c>
      <c r="GJ215" s="5">
        <f t="shared" ca="1" si="915"/>
        <v>1.5642199999999999</v>
      </c>
      <c r="GK215" s="5">
        <f t="shared" ca="1" si="915"/>
        <v>118028</v>
      </c>
      <c r="GL215" s="5">
        <f t="shared" ca="1" si="915"/>
        <v>22893.599999999999</v>
      </c>
      <c r="GM215" s="5">
        <f t="shared" ca="1" si="915"/>
        <v>0</v>
      </c>
      <c r="GN215" s="5">
        <f t="shared" ca="1" si="915"/>
        <v>531.73900000000003</v>
      </c>
      <c r="GO215" s="5">
        <f t="shared" ca="1" si="915"/>
        <v>0</v>
      </c>
      <c r="GP215" s="5">
        <f t="shared" ca="1" si="915"/>
        <v>93480.7</v>
      </c>
      <c r="GQ215" s="5">
        <f t="shared" ca="1" si="915"/>
        <v>77659.3</v>
      </c>
      <c r="GR215" s="5">
        <f t="shared" ca="1" si="915"/>
        <v>0</v>
      </c>
      <c r="GS215" s="5">
        <f t="shared" ca="1" si="915"/>
        <v>424.54500000000002</v>
      </c>
      <c r="GT215" s="5">
        <f t="shared" ca="1" si="915"/>
        <v>0</v>
      </c>
      <c r="GU215" s="5"/>
      <c r="GV215" s="5">
        <f t="shared" ca="1" si="916"/>
        <v>1295.28</v>
      </c>
      <c r="GW215" s="5">
        <f t="shared" ca="1" si="916"/>
        <v>271.166</v>
      </c>
      <c r="GX215" s="5">
        <f t="shared" ca="1" si="916"/>
        <v>0</v>
      </c>
      <c r="GY215" s="5">
        <f t="shared" ca="1" si="916"/>
        <v>0</v>
      </c>
      <c r="GZ215" s="5">
        <f t="shared" ca="1" si="916"/>
        <v>0</v>
      </c>
      <c r="HA215" s="5">
        <f t="shared" ca="1" si="916"/>
        <v>0</v>
      </c>
      <c r="HB215" s="5">
        <f t="shared" ca="1" si="916"/>
        <v>1024.1199999999999</v>
      </c>
      <c r="HC215" s="5">
        <f t="shared" ca="1" si="916"/>
        <v>0</v>
      </c>
      <c r="HD215" s="5">
        <f t="shared" ca="1" si="916"/>
        <v>0</v>
      </c>
      <c r="HE215" s="5">
        <f t="shared" ca="1" si="916"/>
        <v>0</v>
      </c>
      <c r="HF215" s="5">
        <f t="shared" ca="1" si="916"/>
        <v>0</v>
      </c>
      <c r="HG215" s="5">
        <f t="shared" ca="1" si="916"/>
        <v>0</v>
      </c>
      <c r="HH215" s="5"/>
      <c r="HI215" s="5">
        <f t="shared" ca="1" si="921"/>
        <v>280.23899999999998</v>
      </c>
      <c r="HJ215" s="5">
        <f t="shared" ca="1" si="921"/>
        <v>1.9167099999999999</v>
      </c>
      <c r="HK215" s="5">
        <f t="shared" ca="1" si="921"/>
        <v>154.143</v>
      </c>
      <c r="HL215" s="5">
        <f t="shared" ca="1" si="921"/>
        <v>24.664400000000001</v>
      </c>
      <c r="HM215" s="5">
        <f t="shared" ca="1" si="921"/>
        <v>0</v>
      </c>
      <c r="HN215" s="5">
        <f t="shared" ca="1" si="921"/>
        <v>0.37475000000000003</v>
      </c>
      <c r="HO215" s="5">
        <f t="shared" ca="1" si="921"/>
        <v>6.0484999999999998</v>
      </c>
      <c r="HP215" s="5">
        <f t="shared" ca="1" si="921"/>
        <v>93.091899999999995</v>
      </c>
      <c r="HQ215" s="5"/>
      <c r="HR215" s="20">
        <f t="shared" ca="1" si="861"/>
        <v>48.754116540664661</v>
      </c>
      <c r="HS215" s="20">
        <f t="shared" ca="1" si="862"/>
        <v>1.1041740300955498</v>
      </c>
      <c r="HT215" s="20">
        <f t="shared" ca="1" si="863"/>
        <v>16.39498011244509</v>
      </c>
      <c r="HU215" s="20">
        <f t="shared" ca="1" si="864"/>
        <v>3.1800938480892071</v>
      </c>
      <c r="HV215" s="20">
        <f t="shared" ca="1" si="865"/>
        <v>0</v>
      </c>
      <c r="HW215" s="20">
        <f t="shared" ca="1" si="866"/>
        <v>7.3862560833119609E-2</v>
      </c>
      <c r="HX215" s="20">
        <f t="shared" ca="1" si="867"/>
        <v>4.1693434460634036</v>
      </c>
      <c r="HY215" s="20">
        <f t="shared" ca="1" si="868"/>
        <v>12.985174851708457</v>
      </c>
      <c r="HZ215" s="20">
        <f t="shared" ca="1" si="869"/>
        <v>10.787462966807936</v>
      </c>
      <c r="IA215" s="20">
        <f t="shared" ca="1" si="870"/>
        <v>0</v>
      </c>
      <c r="IB215" s="20">
        <f t="shared" ca="1" si="871"/>
        <v>5.8972505099112088E-2</v>
      </c>
      <c r="IC215" s="5"/>
      <c r="ID215" s="5"/>
      <c r="IE215" s="5"/>
      <c r="IF215" s="5">
        <f t="shared" ca="1" si="917"/>
        <v>313020</v>
      </c>
      <c r="IG215" s="5">
        <f t="shared" ca="1" si="917"/>
        <v>1.5642199999999999</v>
      </c>
      <c r="IH215" s="5">
        <f t="shared" ca="1" si="917"/>
        <v>118028</v>
      </c>
      <c r="II215" s="5">
        <f t="shared" ca="1" si="917"/>
        <v>22893.599999999999</v>
      </c>
      <c r="IJ215" s="5">
        <f t="shared" ca="1" si="917"/>
        <v>0</v>
      </c>
      <c r="IK215" s="5">
        <f t="shared" ca="1" si="917"/>
        <v>531.73900000000003</v>
      </c>
      <c r="IL215" s="5">
        <f t="shared" ca="1" si="917"/>
        <v>0</v>
      </c>
      <c r="IM215" s="5">
        <f t="shared" ca="1" si="917"/>
        <v>93480.7</v>
      </c>
      <c r="IN215" s="5">
        <f t="shared" ca="1" si="917"/>
        <v>77659.3</v>
      </c>
      <c r="IO215" s="5">
        <f t="shared" ca="1" si="917"/>
        <v>0</v>
      </c>
      <c r="IP215" s="5">
        <f t="shared" ca="1" si="917"/>
        <v>424.54500000000002</v>
      </c>
      <c r="IQ215" s="5">
        <f t="shared" ca="1" si="917"/>
        <v>0</v>
      </c>
      <c r="IR215" s="5"/>
      <c r="IS215" s="5">
        <f t="shared" ca="1" si="918"/>
        <v>1295.28</v>
      </c>
      <c r="IT215" s="5">
        <f t="shared" ca="1" si="918"/>
        <v>271.166</v>
      </c>
      <c r="IU215" s="5">
        <f t="shared" ca="1" si="918"/>
        <v>0</v>
      </c>
      <c r="IV215" s="5">
        <f t="shared" ca="1" si="918"/>
        <v>0</v>
      </c>
      <c r="IW215" s="5">
        <f t="shared" ca="1" si="918"/>
        <v>0</v>
      </c>
      <c r="IX215" s="5">
        <f t="shared" ca="1" si="918"/>
        <v>0</v>
      </c>
      <c r="IY215" s="5">
        <f t="shared" ca="1" si="918"/>
        <v>1024.1199999999999</v>
      </c>
      <c r="IZ215" s="5">
        <f t="shared" ca="1" si="918"/>
        <v>0</v>
      </c>
      <c r="JA215" s="5">
        <f t="shared" ca="1" si="918"/>
        <v>0</v>
      </c>
      <c r="JB215" s="5">
        <f t="shared" ca="1" si="918"/>
        <v>0</v>
      </c>
      <c r="JC215" s="5">
        <f t="shared" ca="1" si="918"/>
        <v>0</v>
      </c>
      <c r="JD215" s="5">
        <f t="shared" ca="1" si="918"/>
        <v>0</v>
      </c>
      <c r="JE215" s="5"/>
      <c r="JF215" s="5">
        <f t="shared" ca="1" si="919"/>
        <v>280.23899999999998</v>
      </c>
      <c r="JG215" s="5">
        <f t="shared" ca="1" si="919"/>
        <v>1.9167099999999999</v>
      </c>
      <c r="JH215" s="5">
        <f t="shared" ca="1" si="919"/>
        <v>154.143</v>
      </c>
      <c r="JI215" s="5">
        <f t="shared" ca="1" si="919"/>
        <v>24.664400000000001</v>
      </c>
      <c r="JJ215" s="5">
        <f t="shared" ca="1" si="919"/>
        <v>0</v>
      </c>
      <c r="JK215" s="5">
        <f t="shared" ca="1" si="919"/>
        <v>0.37475000000000003</v>
      </c>
      <c r="JL215" s="5">
        <f t="shared" ca="1" si="919"/>
        <v>6.0484999999999998</v>
      </c>
      <c r="JM215" s="5">
        <f t="shared" ca="1" si="919"/>
        <v>93.091899999999995</v>
      </c>
      <c r="JN215" s="5"/>
      <c r="JO215" s="20">
        <f t="shared" ca="1" si="834"/>
        <v>48.754116540664661</v>
      </c>
      <c r="JP215" s="20">
        <f t="shared" ca="1" si="835"/>
        <v>1.1041740300955498</v>
      </c>
      <c r="JQ215" s="20">
        <f t="shared" ca="1" si="836"/>
        <v>16.39498011244509</v>
      </c>
      <c r="JR215" s="20">
        <f t="shared" ca="1" si="837"/>
        <v>3.1800938480892071</v>
      </c>
      <c r="JS215" s="20">
        <f t="shared" ca="1" si="838"/>
        <v>0</v>
      </c>
      <c r="JT215" s="20">
        <f t="shared" ca="1" si="839"/>
        <v>7.3862560833119609E-2</v>
      </c>
      <c r="JU215" s="20">
        <f t="shared" ca="1" si="840"/>
        <v>4.1693434460634036</v>
      </c>
      <c r="JV215" s="20">
        <f t="shared" ca="1" si="841"/>
        <v>12.985174851708457</v>
      </c>
      <c r="JW215" s="20">
        <f t="shared" ca="1" si="842"/>
        <v>10.787462966807936</v>
      </c>
      <c r="JX215" s="20">
        <f t="shared" ca="1" si="843"/>
        <v>0</v>
      </c>
      <c r="JY215" s="20">
        <f t="shared" ca="1" si="844"/>
        <v>5.8972505099112088E-2</v>
      </c>
    </row>
    <row r="216" spans="1:285" ht="15" customHeight="1" x14ac:dyDescent="0.25">
      <c r="A216" s="5">
        <f>IF('Old Results'!E196='New Results'!E196,'New Results'!E196,"0")</f>
        <v>24563.1</v>
      </c>
      <c r="B216" s="5">
        <f t="shared" ref="B216:B240" si="923">VALUE(LEFT(D216,1))*100</f>
        <v>500</v>
      </c>
      <c r="C216" s="28">
        <f t="shared" si="922"/>
        <v>195</v>
      </c>
      <c r="D216" s="43">
        <f>'Old Results'!C196</f>
        <v>512106</v>
      </c>
      <c r="E216" s="43">
        <f>'New Results'!C196</f>
        <v>512106</v>
      </c>
      <c r="F216" s="5">
        <f t="shared" ref="F216:F240" ca="1" si="924">IF(AND($CO216&gt;0,$EL216&gt;0),CO216-EL216,0)</f>
        <v>0</v>
      </c>
      <c r="G216" s="5">
        <f t="shared" ref="G216:G240" ca="1" si="925">IF(AND($CO216&gt;0,$EL216&gt;0),CP216-EM216,0)</f>
        <v>0</v>
      </c>
      <c r="H216" s="5">
        <f t="shared" ref="H216:H240" ca="1" si="926">IF(AND($CO216&gt;0,$EL216&gt;0),CQ216-EN216,0)</f>
        <v>0</v>
      </c>
      <c r="I216" s="5">
        <f t="shared" ref="I216:I240" ca="1" si="927">IF(AND($CO216&gt;0,$EL216&gt;0),CR216-EO216,0)</f>
        <v>0</v>
      </c>
      <c r="J216" s="5">
        <f t="shared" ref="J216:J240" ca="1" si="928">IF(AND($CO216&gt;0,$EL216&gt;0),CS216-EP216,0)</f>
        <v>0</v>
      </c>
      <c r="K216" s="5">
        <f t="shared" ref="K216:K240" ca="1" si="929">IF(AND($CO216&gt;0,$EL216&gt;0),CT216-EQ216,0)</f>
        <v>0</v>
      </c>
      <c r="L216" s="5">
        <f t="shared" ref="L216:L240" ca="1" si="930">IF(AND($CO216&gt;0,$EL216&gt;0),CU216-ER216,0)</f>
        <v>0</v>
      </c>
      <c r="M216" s="5">
        <f t="shared" ref="M216:M240" ca="1" si="931">IF(AND($CO216&gt;0,$EL216&gt;0),CV216-ES216,0)</f>
        <v>0</v>
      </c>
      <c r="N216" s="5">
        <f t="shared" ref="N216:N240" ca="1" si="932">IF(AND($CO216&gt;0,$EL216&gt;0),CW216-ET216,0)</f>
        <v>0</v>
      </c>
      <c r="O216" s="5">
        <f t="shared" ref="O216:O240" ca="1" si="933">IF(AND($CO216&gt;0,$EL216&gt;0),CX216-EU216,0)</f>
        <v>0</v>
      </c>
      <c r="P216" s="5">
        <f t="shared" ref="P216:Q240" ca="1" si="934">IF(AND($CO216&gt;0,$EL216&gt;0),CY216-EV216,0)</f>
        <v>0</v>
      </c>
      <c r="Q216" s="5">
        <f t="shared" ca="1" si="934"/>
        <v>0</v>
      </c>
      <c r="R216" s="5">
        <f t="shared" ref="R216:R240" ca="1" si="935">IF(AND($DB216&gt;0,$EY216&gt;0),DB216-EY216,0)</f>
        <v>0</v>
      </c>
      <c r="S216" s="5">
        <f t="shared" ref="S216:S240" ca="1" si="936">IF(AND($DB216&gt;0,$EY216&gt;0),DC216-EZ216,0)</f>
        <v>0</v>
      </c>
      <c r="T216" s="5">
        <f t="shared" ref="T216:T240" ca="1" si="937">IF(AND($DB216&gt;0,$EY216&gt;0),DD216-FA216,0)</f>
        <v>0</v>
      </c>
      <c r="U216" s="5">
        <f t="shared" ref="U216:U240" ca="1" si="938">IF(AND($DB216&gt;0,$EY216&gt;0),DE216-FB216,0)</f>
        <v>0</v>
      </c>
      <c r="V216" s="5">
        <f t="shared" ref="V216:V240" ca="1" si="939">IF(AND($DB216&gt;0,$EY216&gt;0),DF216-FC216,0)</f>
        <v>0</v>
      </c>
      <c r="W216" s="5">
        <f t="shared" ref="W216:W240" ca="1" si="940">IF(AND($DB216&gt;0,$EY216&gt;0),DG216-FD216,0)</f>
        <v>0</v>
      </c>
      <c r="X216" s="5">
        <f t="shared" ref="X216:X240" ca="1" si="941">IF(AND($DB216&gt;0,$EY216&gt;0),DH216-FE216,0)</f>
        <v>0</v>
      </c>
      <c r="Y216" s="5">
        <f t="shared" ref="Y216:Y240" ca="1" si="942">IF(AND($DB216&gt;0,$EY216&gt;0),DI216-FF216,0)</f>
        <v>0</v>
      </c>
      <c r="Z216" s="5">
        <f t="shared" ref="Z216:Z240" ca="1" si="943">IF(AND($DB216&gt;0,$EY216&gt;0),DJ216-FG216,0)</f>
        <v>0</v>
      </c>
      <c r="AA216" s="5">
        <f t="shared" ref="AA216:AA240" ca="1" si="944">IF(AND($DB216&gt;0,$EY216&gt;0),DK216-FH216,0)</f>
        <v>0</v>
      </c>
      <c r="AB216" s="5">
        <f t="shared" ref="AB216:AC240" ca="1" si="945">IF(AND($DB216&gt;0,$EY216&gt;0),DL216-FI216,0)</f>
        <v>0</v>
      </c>
      <c r="AC216" s="5">
        <f t="shared" ca="1" si="945"/>
        <v>0</v>
      </c>
      <c r="AD216" s="38">
        <f t="shared" ref="AD216:AD240" ca="1" si="946">IF(AND($DO216&gt;0,$FL216&gt;0),DO216-FL216,0)</f>
        <v>0</v>
      </c>
      <c r="AE216" s="38">
        <f t="shared" ref="AE216:AE240" ca="1" si="947">IF(AND($DO216&gt;0,$FL216&gt;0),DP216-FM216,0)</f>
        <v>0</v>
      </c>
      <c r="AF216" s="38">
        <f t="shared" ref="AF216:AF240" ca="1" si="948">IF(AND($DO216&gt;0,$FL216&gt;0),DQ216-FN216,0)</f>
        <v>0</v>
      </c>
      <c r="AG216" s="38">
        <f t="shared" ref="AG216:AG240" ca="1" si="949">IF(AND($DO216&gt;0,$FL216&gt;0),DR216-FO216,0)</f>
        <v>0</v>
      </c>
      <c r="AH216" s="38">
        <f t="shared" ref="AH216:AH240" ca="1" si="950">IF(AND($DO216&gt;0,$FL216&gt;0),DS216-FP216,0)</f>
        <v>0</v>
      </c>
      <c r="AI216" s="38">
        <f t="shared" ref="AI216:AI240" ca="1" si="951">IF(AND($DO216&gt;0,$FL216&gt;0),DT216-FQ216,0)</f>
        <v>0</v>
      </c>
      <c r="AJ216" s="38">
        <f t="shared" ref="AJ216:AJ240" ca="1" si="952">IF(AND($DO216&gt;0,$FL216&gt;0),DU216-FR216,0)</f>
        <v>0</v>
      </c>
      <c r="AK216" s="38">
        <f t="shared" ref="AK216:AK240" ca="1" si="953">IF(AND($DO216&gt;0,$FL216&gt;0),DV216-FS216,0)</f>
        <v>0</v>
      </c>
      <c r="AL216" s="34">
        <f t="shared" ref="AL216:AL240" ca="1" si="954">IFERROR(((CO216*3.412)+(DB216*100))/$A216,0)</f>
        <v>42.588605835582648</v>
      </c>
      <c r="AM216" s="34">
        <f t="shared" ref="AM216:AM240" ca="1" si="955">IFERROR(((EL216*3.412)+(EY216*100))/$A216,0)</f>
        <v>42.588605835582648</v>
      </c>
      <c r="AN216" s="25">
        <f t="shared" ref="AN216:AN240" ca="1" si="956">IF(AND(AM216&gt;0,AL216&gt;0),ABS(AL216-AM216)/AVERAGE(AM216:AM216),0)</f>
        <v>0</v>
      </c>
      <c r="AO216" s="35">
        <f t="shared" ref="AO216:AO240" ca="1" si="957">DO216</f>
        <v>221.453</v>
      </c>
      <c r="AP216" s="35">
        <f t="shared" ref="AP216:AP240" ca="1" si="958">FL216</f>
        <v>221.453</v>
      </c>
      <c r="AQ216" s="47">
        <f t="shared" ref="AQ216:AQ240" ca="1" si="959">IF(AND(AP216&gt;0,AO216&gt;0),(AO216-AP216)/AVERAGE(AP216:AP216),0)</f>
        <v>0</v>
      </c>
      <c r="AR216" s="35">
        <f t="shared" ca="1" si="896"/>
        <v>-30.3</v>
      </c>
      <c r="AS216" s="35">
        <f t="shared" ca="1" si="897"/>
        <v>-30.3</v>
      </c>
      <c r="AT216" s="49">
        <f t="shared" ref="AT216:AT240" ca="1" si="960">IFERROR((AR216-AS216)/AS216,0)</f>
        <v>0</v>
      </c>
      <c r="AU216" s="5"/>
      <c r="AV216" s="5">
        <f t="shared" ca="1" si="845"/>
        <v>0</v>
      </c>
      <c r="AW216" s="5">
        <f t="shared" ca="1" si="846"/>
        <v>0</v>
      </c>
      <c r="AX216" s="5">
        <f t="shared" ca="1" si="847"/>
        <v>0</v>
      </c>
      <c r="AY216" s="5">
        <f t="shared" ca="1" si="848"/>
        <v>0</v>
      </c>
      <c r="AZ216" s="5">
        <f t="shared" ca="1" si="849"/>
        <v>0</v>
      </c>
      <c r="BA216" s="5">
        <f t="shared" ca="1" si="850"/>
        <v>0</v>
      </c>
      <c r="BB216" s="5">
        <f t="shared" ca="1" si="851"/>
        <v>0</v>
      </c>
      <c r="BC216" s="5">
        <f t="shared" ca="1" si="852"/>
        <v>0</v>
      </c>
      <c r="BD216" s="5">
        <f t="shared" ca="1" si="853"/>
        <v>0</v>
      </c>
      <c r="BE216" s="5">
        <f t="shared" ca="1" si="854"/>
        <v>0</v>
      </c>
      <c r="BF216" s="5">
        <f t="shared" ca="1" si="855"/>
        <v>0</v>
      </c>
      <c r="BG216" s="5">
        <f t="shared" ca="1" si="856"/>
        <v>0</v>
      </c>
      <c r="BH216" s="5">
        <f t="shared" ref="BH216:BH240" ca="1" si="961">IF(AND($GV216&gt;0,$IS216&gt;0),GV216-IS216,0)</f>
        <v>0</v>
      </c>
      <c r="BI216" s="5">
        <f t="shared" ref="BI216:BI240" ca="1" si="962">IF(AND($GV216&gt;0,$IS216&gt;0),GW216-IT216,0)</f>
        <v>0</v>
      </c>
      <c r="BJ216" s="5">
        <f t="shared" ref="BJ216:BJ240" ca="1" si="963">IF(AND($GV216&gt;0,$IS216&gt;0),GX216-IU216,0)</f>
        <v>0</v>
      </c>
      <c r="BK216" s="5">
        <f t="shared" ref="BK216:BK240" ca="1" si="964">IF(AND($GV216&gt;0,$IS216&gt;0),GY216-IV216,0)</f>
        <v>0</v>
      </c>
      <c r="BL216" s="5">
        <f t="shared" ref="BL216:BL240" ca="1" si="965">IF(AND($GV216&gt;0,$IS216&gt;0),GZ216-IW216,0)</f>
        <v>0</v>
      </c>
      <c r="BM216" s="5">
        <f t="shared" ref="BM216:BM240" ca="1" si="966">IF(AND($GV216&gt;0,$IS216&gt;0),HA216-IX216,0)</f>
        <v>0</v>
      </c>
      <c r="BN216" s="5">
        <f t="shared" ref="BN216:BN240" ca="1" si="967">IF(AND($GV216&gt;0,$IS216&gt;0),HB216-IY216,0)</f>
        <v>0</v>
      </c>
      <c r="BO216" s="5">
        <f t="shared" ref="BO216:BO240" ca="1" si="968">IF(AND($GV216&gt;0,$IS216&gt;0),HC216-IZ216,0)</f>
        <v>0</v>
      </c>
      <c r="BP216" s="5">
        <f t="shared" ref="BP216:BP240" ca="1" si="969">IF(AND($GV216&gt;0,$IS216&gt;0),HD216-JA216,0)</f>
        <v>0</v>
      </c>
      <c r="BQ216" s="5">
        <f t="shared" ref="BQ216:BQ240" ca="1" si="970">IF(AND($GV216&gt;0,$IS216&gt;0),HE216-JB216,0)</f>
        <v>0</v>
      </c>
      <c r="BR216" s="5">
        <f t="shared" ref="BR216:BS240" ca="1" si="971">IF(AND($GV216&gt;0,$IS216&gt;0),HF216-JC216,0)</f>
        <v>0</v>
      </c>
      <c r="BS216" s="5">
        <f t="shared" ca="1" si="971"/>
        <v>0</v>
      </c>
      <c r="BT216" s="38">
        <f t="shared" ref="BT216:BT240" ca="1" si="972">IF(AND($HI216&gt;0,$JF216&gt;0),HI216-JF216,0)</f>
        <v>0</v>
      </c>
      <c r="BU216" s="38">
        <f t="shared" ref="BU216:BU240" ca="1" si="973">IF(AND($HI216&gt;0,$JF216&gt;0),HJ216-JG216,0)</f>
        <v>0</v>
      </c>
      <c r="BV216" s="38">
        <f t="shared" ref="BV216:BV240" ca="1" si="974">IF(AND($HI216&gt;0,$JF216&gt;0),HK216-JH216,0)</f>
        <v>0</v>
      </c>
      <c r="BW216" s="38">
        <f t="shared" ref="BW216:BW240" ca="1" si="975">IF(AND($HI216&gt;0,$JF216&gt;0),HL216-JI216,0)</f>
        <v>0</v>
      </c>
      <c r="BX216" s="38">
        <f t="shared" ref="BX216:BX240" ca="1" si="976">IF(AND($HI216&gt;0,$JF216&gt;0),HM216-JJ216,0)</f>
        <v>0</v>
      </c>
      <c r="BY216" s="38">
        <f t="shared" ref="BY216:BY240" ca="1" si="977">IF(AND($HI216&gt;0,$JF216&gt;0),HN216-JK216,0)</f>
        <v>0</v>
      </c>
      <c r="BZ216" s="38">
        <f t="shared" ref="BZ216:BZ240" ca="1" si="978">IF(AND($HI216&gt;0,$JF216&gt;0),HO216-JL216,0)</f>
        <v>0</v>
      </c>
      <c r="CA216" s="20">
        <f t="shared" ref="CA216:CA240" ca="1" si="979">IF(AND($HI216&gt;0,$JF216&gt;0),HP216-JM216,0)</f>
        <v>0</v>
      </c>
      <c r="CB216" s="34">
        <f t="shared" ca="1" si="857"/>
        <v>39.820912506971844</v>
      </c>
      <c r="CC216" s="34">
        <f t="shared" ca="1" si="858"/>
        <v>39.820912506971844</v>
      </c>
      <c r="CD216" s="25">
        <f t="shared" ref="CD216:CD240" ca="1" si="980">IF(AND(CC216&gt;0,CB216&gt;0),ABS(CB216-CC216)/AVERAGE(CC216:CC216),0)</f>
        <v>0</v>
      </c>
      <c r="CE216" s="35">
        <f t="shared" ref="CE216:CE240" ca="1" si="981">HI216</f>
        <v>191.18299999999999</v>
      </c>
      <c r="CF216" s="35">
        <f t="shared" ref="CF216:CF240" ca="1" si="982">JF216</f>
        <v>191.18299999999999</v>
      </c>
      <c r="CG216" s="47">
        <f t="shared" ref="CG216:CG240" ca="1" si="983">IF(AND(CF216&gt;0,CE216&gt;0),(CE216-CF216)/AVERAGE(CF216:CF216),0)</f>
        <v>0</v>
      </c>
      <c r="CJ216" s="5">
        <f t="shared" ca="1" si="874"/>
        <v>44</v>
      </c>
      <c r="CK216" s="5">
        <f t="shared" ca="1" si="875"/>
        <v>40</v>
      </c>
      <c r="CL216" s="66">
        <f t="shared" ref="CL216:CL240" ca="1" si="984">1-(CK216/CJ216)</f>
        <v>9.0909090909090939E-2</v>
      </c>
      <c r="CO216" s="5">
        <f t="shared" ca="1" si="910"/>
        <v>271532</v>
      </c>
      <c r="CP216" s="5">
        <f t="shared" ca="1" si="910"/>
        <v>0</v>
      </c>
      <c r="CQ216" s="5">
        <f t="shared" ca="1" si="910"/>
        <v>29396</v>
      </c>
      <c r="CR216" s="5">
        <f t="shared" ca="1" si="910"/>
        <v>70571.5</v>
      </c>
      <c r="CS216" s="5">
        <f t="shared" ca="1" si="910"/>
        <v>0</v>
      </c>
      <c r="CT216" s="5">
        <f t="shared" ca="1" si="910"/>
        <v>0</v>
      </c>
      <c r="CU216" s="5">
        <f t="shared" ca="1" si="910"/>
        <v>0</v>
      </c>
      <c r="CV216" s="5">
        <f t="shared" ca="1" si="910"/>
        <v>93480.7</v>
      </c>
      <c r="CW216" s="5">
        <f t="shared" ca="1" si="910"/>
        <v>77659.3</v>
      </c>
      <c r="CX216" s="5">
        <f t="shared" ca="1" si="910"/>
        <v>0</v>
      </c>
      <c r="CY216" s="5">
        <f t="shared" ca="1" si="910"/>
        <v>424.54500000000002</v>
      </c>
      <c r="CZ216" s="5">
        <f t="shared" ca="1" si="910"/>
        <v>0</v>
      </c>
      <c r="DA216" s="5"/>
      <c r="DB216" s="5">
        <f t="shared" ca="1" si="911"/>
        <v>1196.4100000000001</v>
      </c>
      <c r="DC216" s="5">
        <f t="shared" ca="1" si="911"/>
        <v>107.35899999999999</v>
      </c>
      <c r="DD216" s="5">
        <f t="shared" ca="1" si="911"/>
        <v>0</v>
      </c>
      <c r="DE216" s="5">
        <f t="shared" ca="1" si="911"/>
        <v>0</v>
      </c>
      <c r="DF216" s="5">
        <f t="shared" ca="1" si="911"/>
        <v>0</v>
      </c>
      <c r="DG216" s="5">
        <f t="shared" ca="1" si="911"/>
        <v>0</v>
      </c>
      <c r="DH216" s="5">
        <f t="shared" ca="1" si="911"/>
        <v>1089.06</v>
      </c>
      <c r="DI216" s="5">
        <f t="shared" ca="1" si="911"/>
        <v>0</v>
      </c>
      <c r="DJ216" s="5">
        <f t="shared" ca="1" si="911"/>
        <v>0</v>
      </c>
      <c r="DK216" s="5">
        <f t="shared" ca="1" si="911"/>
        <v>0</v>
      </c>
      <c r="DL216" s="5">
        <f t="shared" ca="1" si="911"/>
        <v>0</v>
      </c>
      <c r="DM216" s="5">
        <f t="shared" ca="1" si="911"/>
        <v>0</v>
      </c>
      <c r="DN216" s="5"/>
      <c r="DO216" s="5">
        <f t="shared" ca="1" si="920"/>
        <v>221.453</v>
      </c>
      <c r="DP216" s="5">
        <f t="shared" ca="1" si="920"/>
        <v>0.73664499999999999</v>
      </c>
      <c r="DQ216" s="5">
        <f t="shared" ca="1" si="920"/>
        <v>53.375500000000002</v>
      </c>
      <c r="DR216" s="5">
        <f t="shared" ca="1" si="920"/>
        <v>67.005899999999997</v>
      </c>
      <c r="DS216" s="5">
        <f t="shared" ca="1" si="920"/>
        <v>0</v>
      </c>
      <c r="DT216" s="5">
        <f t="shared" ca="1" si="920"/>
        <v>0</v>
      </c>
      <c r="DU216" s="5">
        <f t="shared" ca="1" si="920"/>
        <v>6.3870699999999996</v>
      </c>
      <c r="DV216" s="5">
        <f t="shared" ca="1" si="920"/>
        <v>93.947800000000001</v>
      </c>
      <c r="DW216" s="5"/>
      <c r="DX216" s="20">
        <f t="shared" ref="DX216:DX240" ca="1" si="985">((CO216*3.412)+(DB216*100))/$A216</f>
        <v>42.588605835582648</v>
      </c>
      <c r="DY216" s="20">
        <f t="shared" ref="DY216:DY240" ca="1" si="986">((CP216*3.412)+(DC216*100))/$A216</f>
        <v>0.43707431065297137</v>
      </c>
      <c r="DZ216" s="20">
        <f t="shared" ref="DZ216:DZ240" ca="1" si="987">((CQ216*3.412)+(DD216*100))/$A216</f>
        <v>4.0833262902483813</v>
      </c>
      <c r="EA216" s="20">
        <f t="shared" ref="EA216:EA240" ca="1" si="988">((CR216*3.412)+(DE216*100))/$A216</f>
        <v>9.8029140458655455</v>
      </c>
      <c r="EB216" s="20">
        <f t="shared" ref="EB216:EB240" ca="1" si="989">((CS216*3.412)+(DF216*100))/$A216</f>
        <v>0</v>
      </c>
      <c r="EC216" s="20">
        <f t="shared" ref="EC216:EC240" ca="1" si="990">((CT216*3.412)+(DG216*100))/$A216</f>
        <v>0</v>
      </c>
      <c r="ED216" s="20">
        <f t="shared" ref="ED216:ED240" ca="1" si="991">((CU216*3.412)+(DH216*100))/$A216</f>
        <v>4.4337237563662573</v>
      </c>
      <c r="EE216" s="20">
        <f t="shared" ref="EE216:EE240" ca="1" si="992">((CV216*3.412)+(DI216*100))/$A216</f>
        <v>12.985174851708457</v>
      </c>
      <c r="EF216" s="20">
        <f t="shared" ref="EF216:EF240" ca="1" si="993">((CW216*3.412)+(DJ216*100))/$A216</f>
        <v>10.787462966807936</v>
      </c>
      <c r="EG216" s="20">
        <f t="shared" ref="EG216:EG240" ca="1" si="994">((CX216*3.412)+(DK216*100))/$A216</f>
        <v>0</v>
      </c>
      <c r="EH216" s="20">
        <f t="shared" ref="EH216:EH240" ca="1" si="995">((CY216*3.412)+(DL216*100))/$A216</f>
        <v>5.8972505099112088E-2</v>
      </c>
      <c r="EI216" s="5"/>
      <c r="EJ216" s="5"/>
      <c r="EK216" s="5"/>
      <c r="EL216" s="5">
        <f t="shared" ca="1" si="912"/>
        <v>271532</v>
      </c>
      <c r="EM216" s="5">
        <f t="shared" ca="1" si="912"/>
        <v>0</v>
      </c>
      <c r="EN216" s="5">
        <f t="shared" ca="1" si="912"/>
        <v>29396</v>
      </c>
      <c r="EO216" s="5">
        <f t="shared" ca="1" si="912"/>
        <v>70571.5</v>
      </c>
      <c r="EP216" s="5">
        <f t="shared" ca="1" si="912"/>
        <v>0</v>
      </c>
      <c r="EQ216" s="5">
        <f t="shared" ca="1" si="912"/>
        <v>0</v>
      </c>
      <c r="ER216" s="5">
        <f t="shared" ca="1" si="912"/>
        <v>0</v>
      </c>
      <c r="ES216" s="5">
        <f t="shared" ca="1" si="912"/>
        <v>93480.7</v>
      </c>
      <c r="ET216" s="5">
        <f t="shared" ca="1" si="912"/>
        <v>77659.3</v>
      </c>
      <c r="EU216" s="5">
        <f t="shared" ca="1" si="912"/>
        <v>0</v>
      </c>
      <c r="EV216" s="5">
        <f t="shared" ca="1" si="912"/>
        <v>424.54500000000002</v>
      </c>
      <c r="EW216" s="5">
        <f t="shared" ca="1" si="912"/>
        <v>0</v>
      </c>
      <c r="EX216" s="5"/>
      <c r="EY216" s="5">
        <f t="shared" ca="1" si="913"/>
        <v>1196.4100000000001</v>
      </c>
      <c r="EZ216" s="5">
        <f t="shared" ca="1" si="913"/>
        <v>107.35899999999999</v>
      </c>
      <c r="FA216" s="5">
        <f t="shared" ca="1" si="913"/>
        <v>0</v>
      </c>
      <c r="FB216" s="5">
        <f t="shared" ca="1" si="913"/>
        <v>0</v>
      </c>
      <c r="FC216" s="5">
        <f t="shared" ca="1" si="913"/>
        <v>0</v>
      </c>
      <c r="FD216" s="5">
        <f t="shared" ca="1" si="913"/>
        <v>0</v>
      </c>
      <c r="FE216" s="5">
        <f t="shared" ca="1" si="913"/>
        <v>1089.06</v>
      </c>
      <c r="FF216" s="5">
        <f t="shared" ca="1" si="913"/>
        <v>0</v>
      </c>
      <c r="FG216" s="5">
        <f t="shared" ca="1" si="913"/>
        <v>0</v>
      </c>
      <c r="FH216" s="5">
        <f t="shared" ca="1" si="913"/>
        <v>0</v>
      </c>
      <c r="FI216" s="5">
        <f t="shared" ca="1" si="913"/>
        <v>0</v>
      </c>
      <c r="FJ216" s="5">
        <f t="shared" ca="1" si="913"/>
        <v>0</v>
      </c>
      <c r="FK216" s="5"/>
      <c r="FL216" s="5">
        <f t="shared" ca="1" si="914"/>
        <v>221.453</v>
      </c>
      <c r="FM216" s="5">
        <f t="shared" ca="1" si="914"/>
        <v>0.73664499999999999</v>
      </c>
      <c r="FN216" s="5">
        <f t="shared" ca="1" si="914"/>
        <v>53.375500000000002</v>
      </c>
      <c r="FO216" s="5">
        <f t="shared" ca="1" si="914"/>
        <v>67.005899999999997</v>
      </c>
      <c r="FP216" s="5">
        <f t="shared" ca="1" si="914"/>
        <v>0</v>
      </c>
      <c r="FQ216" s="5">
        <f t="shared" ca="1" si="914"/>
        <v>0</v>
      </c>
      <c r="FR216" s="5">
        <f t="shared" ca="1" si="914"/>
        <v>6.3870699999999996</v>
      </c>
      <c r="FS216" s="5">
        <f t="shared" ca="1" si="914"/>
        <v>93.947800000000001</v>
      </c>
      <c r="FT216" s="5"/>
      <c r="FU216" s="20">
        <f t="shared" ref="FU216:FU240" ca="1" si="996">((EL216*3.412)+(EY216*100))/$A216</f>
        <v>42.588605835582648</v>
      </c>
      <c r="FV216" s="20">
        <f t="shared" ref="FV216:FV240" ca="1" si="997">((EM216*3.412)+(EZ216*100))/$A216</f>
        <v>0.43707431065297137</v>
      </c>
      <c r="FW216" s="20">
        <f t="shared" ref="FW216:FW240" ca="1" si="998">((EN216*3.412)+(FA216*100))/$A216</f>
        <v>4.0833262902483813</v>
      </c>
      <c r="FX216" s="20">
        <f t="shared" ref="FX216:FX240" ca="1" si="999">((EO216*3.412)+(FB216*100))/$A216</f>
        <v>9.8029140458655455</v>
      </c>
      <c r="FY216" s="20">
        <f t="shared" ref="FY216:FY240" ca="1" si="1000">((EP216*3.412)+(FC216*100))/$A216</f>
        <v>0</v>
      </c>
      <c r="FZ216" s="20">
        <f t="shared" ref="FZ216:FZ240" ca="1" si="1001">((EQ216*3.412)+(FD216*100))/$A216</f>
        <v>0</v>
      </c>
      <c r="GA216" s="20">
        <f t="shared" ref="GA216:GA240" ca="1" si="1002">((ER216*3.412)+(FE216*100))/$A216</f>
        <v>4.4337237563662573</v>
      </c>
      <c r="GB216" s="20">
        <f t="shared" ref="GB216:GB240" ca="1" si="1003">((ES216*3.412)+(FF216*100))/$A216</f>
        <v>12.985174851708457</v>
      </c>
      <c r="GC216" s="20">
        <f t="shared" ref="GC216:GC240" ca="1" si="1004">((ET216*3.412)+(FG216*100))/$A216</f>
        <v>10.787462966807936</v>
      </c>
      <c r="GD216" s="20">
        <f t="shared" ref="GD216:GD240" ca="1" si="1005">((EU216*3.412)+(FH216*100))/$A216</f>
        <v>0</v>
      </c>
      <c r="GE216" s="20">
        <f t="shared" ref="GE216:GE240" ca="1" si="1006">((EV216*3.412)+(FI216*100))/$A216</f>
        <v>5.8972505099112088E-2</v>
      </c>
      <c r="GF216" s="5"/>
      <c r="GG216" s="5"/>
      <c r="GH216" s="5"/>
      <c r="GI216" s="5">
        <f t="shared" ca="1" si="915"/>
        <v>235988</v>
      </c>
      <c r="GJ216" s="5">
        <f t="shared" ca="1" si="915"/>
        <v>3.14418</v>
      </c>
      <c r="GK216" s="5">
        <f t="shared" ca="1" si="915"/>
        <v>45983.5</v>
      </c>
      <c r="GL216" s="5">
        <f t="shared" ca="1" si="915"/>
        <v>17409.8</v>
      </c>
      <c r="GM216" s="5">
        <f t="shared" ca="1" si="915"/>
        <v>0</v>
      </c>
      <c r="GN216" s="5">
        <f t="shared" ca="1" si="915"/>
        <v>1027.17</v>
      </c>
      <c r="GO216" s="5">
        <f t="shared" ca="1" si="915"/>
        <v>0</v>
      </c>
      <c r="GP216" s="5">
        <f t="shared" ca="1" si="915"/>
        <v>93480.7</v>
      </c>
      <c r="GQ216" s="5">
        <f t="shared" ca="1" si="915"/>
        <v>77659.3</v>
      </c>
      <c r="GR216" s="5">
        <f t="shared" ca="1" si="915"/>
        <v>0</v>
      </c>
      <c r="GS216" s="5">
        <f t="shared" ca="1" si="915"/>
        <v>424.54500000000002</v>
      </c>
      <c r="GT216" s="5">
        <f t="shared" ca="1" si="915"/>
        <v>0</v>
      </c>
      <c r="GU216" s="5"/>
      <c r="GV216" s="5">
        <f t="shared" ca="1" si="916"/>
        <v>1729.34</v>
      </c>
      <c r="GW216" s="5">
        <f t="shared" ca="1" si="916"/>
        <v>550.38400000000001</v>
      </c>
      <c r="GX216" s="5">
        <f t="shared" ca="1" si="916"/>
        <v>0</v>
      </c>
      <c r="GY216" s="5">
        <f t="shared" ca="1" si="916"/>
        <v>0</v>
      </c>
      <c r="GZ216" s="5">
        <f t="shared" ca="1" si="916"/>
        <v>0</v>
      </c>
      <c r="HA216" s="5">
        <f t="shared" ca="1" si="916"/>
        <v>0</v>
      </c>
      <c r="HB216" s="5">
        <f t="shared" ca="1" si="916"/>
        <v>1178.96</v>
      </c>
      <c r="HC216" s="5">
        <f t="shared" ca="1" si="916"/>
        <v>0</v>
      </c>
      <c r="HD216" s="5">
        <f t="shared" ca="1" si="916"/>
        <v>0</v>
      </c>
      <c r="HE216" s="5">
        <f t="shared" ca="1" si="916"/>
        <v>0</v>
      </c>
      <c r="HF216" s="5">
        <f t="shared" ca="1" si="916"/>
        <v>0</v>
      </c>
      <c r="HG216" s="5">
        <f t="shared" ca="1" si="916"/>
        <v>0</v>
      </c>
      <c r="HH216" s="5"/>
      <c r="HI216" s="5">
        <f t="shared" ca="1" si="921"/>
        <v>191.18299999999999</v>
      </c>
      <c r="HJ216" s="5">
        <f t="shared" ca="1" si="921"/>
        <v>3.7969200000000001</v>
      </c>
      <c r="HK216" s="5">
        <f t="shared" ca="1" si="921"/>
        <v>68.231499999999997</v>
      </c>
      <c r="HL216" s="5">
        <f t="shared" ca="1" si="921"/>
        <v>17.571000000000002</v>
      </c>
      <c r="HM216" s="5">
        <f t="shared" ca="1" si="921"/>
        <v>0</v>
      </c>
      <c r="HN216" s="5">
        <f t="shared" ca="1" si="921"/>
        <v>0.72155400000000003</v>
      </c>
      <c r="HO216" s="5">
        <f t="shared" ca="1" si="921"/>
        <v>6.9140499999999996</v>
      </c>
      <c r="HP216" s="5">
        <f t="shared" ca="1" si="921"/>
        <v>93.947800000000001</v>
      </c>
      <c r="HQ216" s="5"/>
      <c r="HR216" s="20">
        <f t="shared" ca="1" si="861"/>
        <v>39.820912506971844</v>
      </c>
      <c r="HS216" s="20">
        <f t="shared" ca="1" si="862"/>
        <v>2.241131125230936</v>
      </c>
      <c r="HT216" s="20">
        <f t="shared" ca="1" si="863"/>
        <v>6.3874552479125191</v>
      </c>
      <c r="HU216" s="20">
        <f t="shared" ca="1" si="864"/>
        <v>2.4183526346430213</v>
      </c>
      <c r="HV216" s="20">
        <f t="shared" ca="1" si="865"/>
        <v>0</v>
      </c>
      <c r="HW216" s="20">
        <f t="shared" ca="1" si="866"/>
        <v>0.14268166640204211</v>
      </c>
      <c r="HX216" s="20">
        <f t="shared" ca="1" si="867"/>
        <v>4.7997199050608437</v>
      </c>
      <c r="HY216" s="20">
        <f t="shared" ca="1" si="868"/>
        <v>12.985174851708457</v>
      </c>
      <c r="HZ216" s="20">
        <f t="shared" ca="1" si="869"/>
        <v>10.787462966807936</v>
      </c>
      <c r="IA216" s="20">
        <f t="shared" ca="1" si="870"/>
        <v>0</v>
      </c>
      <c r="IB216" s="20">
        <f t="shared" ca="1" si="871"/>
        <v>5.8972505099112088E-2</v>
      </c>
      <c r="IC216" s="5"/>
      <c r="ID216" s="5"/>
      <c r="IE216" s="5"/>
      <c r="IF216" s="5">
        <f t="shared" ca="1" si="917"/>
        <v>235988</v>
      </c>
      <c r="IG216" s="5">
        <f t="shared" ca="1" si="917"/>
        <v>3.14418</v>
      </c>
      <c r="IH216" s="5">
        <f t="shared" ca="1" si="917"/>
        <v>45983.5</v>
      </c>
      <c r="II216" s="5">
        <f t="shared" ca="1" si="917"/>
        <v>17409.8</v>
      </c>
      <c r="IJ216" s="5">
        <f t="shared" ca="1" si="917"/>
        <v>0</v>
      </c>
      <c r="IK216" s="5">
        <f t="shared" ca="1" si="917"/>
        <v>1027.17</v>
      </c>
      <c r="IL216" s="5">
        <f t="shared" ca="1" si="917"/>
        <v>0</v>
      </c>
      <c r="IM216" s="5">
        <f t="shared" ca="1" si="917"/>
        <v>93480.7</v>
      </c>
      <c r="IN216" s="5">
        <f t="shared" ca="1" si="917"/>
        <v>77659.3</v>
      </c>
      <c r="IO216" s="5">
        <f t="shared" ca="1" si="917"/>
        <v>0</v>
      </c>
      <c r="IP216" s="5">
        <f t="shared" ca="1" si="917"/>
        <v>424.54500000000002</v>
      </c>
      <c r="IQ216" s="5">
        <f t="shared" ca="1" si="917"/>
        <v>0</v>
      </c>
      <c r="IR216" s="5"/>
      <c r="IS216" s="5">
        <f t="shared" ca="1" si="918"/>
        <v>1729.34</v>
      </c>
      <c r="IT216" s="5">
        <f t="shared" ca="1" si="918"/>
        <v>550.38400000000001</v>
      </c>
      <c r="IU216" s="5">
        <f t="shared" ca="1" si="918"/>
        <v>0</v>
      </c>
      <c r="IV216" s="5">
        <f t="shared" ca="1" si="918"/>
        <v>0</v>
      </c>
      <c r="IW216" s="5">
        <f t="shared" ca="1" si="918"/>
        <v>0</v>
      </c>
      <c r="IX216" s="5">
        <f t="shared" ca="1" si="918"/>
        <v>0</v>
      </c>
      <c r="IY216" s="5">
        <f t="shared" ca="1" si="918"/>
        <v>1178.96</v>
      </c>
      <c r="IZ216" s="5">
        <f t="shared" ca="1" si="918"/>
        <v>0</v>
      </c>
      <c r="JA216" s="5">
        <f t="shared" ca="1" si="918"/>
        <v>0</v>
      </c>
      <c r="JB216" s="5">
        <f t="shared" ca="1" si="918"/>
        <v>0</v>
      </c>
      <c r="JC216" s="5">
        <f t="shared" ca="1" si="918"/>
        <v>0</v>
      </c>
      <c r="JD216" s="5">
        <f t="shared" ca="1" si="918"/>
        <v>0</v>
      </c>
      <c r="JE216" s="5"/>
      <c r="JF216" s="5">
        <f t="shared" ca="1" si="919"/>
        <v>191.18299999999999</v>
      </c>
      <c r="JG216" s="5">
        <f t="shared" ca="1" si="919"/>
        <v>3.7969200000000001</v>
      </c>
      <c r="JH216" s="5">
        <f t="shared" ca="1" si="919"/>
        <v>68.231499999999997</v>
      </c>
      <c r="JI216" s="5">
        <f t="shared" ca="1" si="919"/>
        <v>17.571000000000002</v>
      </c>
      <c r="JJ216" s="5">
        <f t="shared" ca="1" si="919"/>
        <v>0</v>
      </c>
      <c r="JK216" s="5">
        <f t="shared" ca="1" si="919"/>
        <v>0.72155400000000003</v>
      </c>
      <c r="JL216" s="5">
        <f t="shared" ca="1" si="919"/>
        <v>6.9140499999999996</v>
      </c>
      <c r="JM216" s="5">
        <f t="shared" ca="1" si="919"/>
        <v>93.947800000000001</v>
      </c>
      <c r="JN216" s="5"/>
      <c r="JO216" s="20">
        <f t="shared" ref="JO216:JO240" ca="1" si="1007">((IF216*3.412)+(IS216*100))/$A216</f>
        <v>39.820912506971844</v>
      </c>
      <c r="JP216" s="20">
        <f t="shared" ref="JP216:JP240" ca="1" si="1008">((IG216*3.412)+(IT216*100))/$A216</f>
        <v>2.241131125230936</v>
      </c>
      <c r="JQ216" s="20">
        <f t="shared" ref="JQ216:JQ240" ca="1" si="1009">((IH216*3.412)+(IU216*100))/$A216</f>
        <v>6.3874552479125191</v>
      </c>
      <c r="JR216" s="20">
        <f t="shared" ref="JR216:JR240" ca="1" si="1010">((II216*3.412)+(IV216*100))/$A216</f>
        <v>2.4183526346430213</v>
      </c>
      <c r="JS216" s="20">
        <f t="shared" ref="JS216:JS240" ca="1" si="1011">((IJ216*3.412)+(IW216*100))/$A216</f>
        <v>0</v>
      </c>
      <c r="JT216" s="20">
        <f t="shared" ref="JT216:JT240" ca="1" si="1012">((IK216*3.412)+(IX216*100))/$A216</f>
        <v>0.14268166640204211</v>
      </c>
      <c r="JU216" s="20">
        <f t="shared" ref="JU216:JU240" ca="1" si="1013">((IL216*3.412)+(IY216*100))/$A216</f>
        <v>4.7997199050608437</v>
      </c>
      <c r="JV216" s="20">
        <f t="shared" ref="JV216:JV240" ca="1" si="1014">((IM216*3.412)+(IZ216*100))/$A216</f>
        <v>12.985174851708457</v>
      </c>
      <c r="JW216" s="20">
        <f t="shared" ref="JW216:JW240" ca="1" si="1015">((IN216*3.412)+(JA216*100))/$A216</f>
        <v>10.787462966807936</v>
      </c>
      <c r="JX216" s="20">
        <f t="shared" ref="JX216:JX240" ca="1" si="1016">((IO216*3.412)+(JB216*100))/$A216</f>
        <v>0</v>
      </c>
      <c r="JY216" s="20">
        <f t="shared" ref="JY216:JY240" ca="1" si="1017">((IP216*3.412)+(JC216*100))/$A216</f>
        <v>5.8972505099112088E-2</v>
      </c>
    </row>
    <row r="217" spans="1:285" ht="15" customHeight="1" x14ac:dyDescent="0.25">
      <c r="A217" s="5">
        <f>IF('Old Results'!E197='New Results'!E197,'New Results'!E197,"0")</f>
        <v>24563.1</v>
      </c>
      <c r="B217" s="5">
        <f t="shared" si="923"/>
        <v>500</v>
      </c>
      <c r="C217" s="28">
        <f t="shared" si="922"/>
        <v>196</v>
      </c>
      <c r="D217" s="43">
        <f>'Old Results'!C197</f>
        <v>512215</v>
      </c>
      <c r="E217" s="43">
        <f>'New Results'!C197</f>
        <v>512215</v>
      </c>
      <c r="F217" s="5">
        <f t="shared" ca="1" si="924"/>
        <v>0</v>
      </c>
      <c r="G217" s="5">
        <f t="shared" ca="1" si="925"/>
        <v>0</v>
      </c>
      <c r="H217" s="5">
        <f t="shared" ca="1" si="926"/>
        <v>0</v>
      </c>
      <c r="I217" s="5">
        <f t="shared" ca="1" si="927"/>
        <v>0</v>
      </c>
      <c r="J217" s="5">
        <f t="shared" ca="1" si="928"/>
        <v>0</v>
      </c>
      <c r="K217" s="5">
        <f t="shared" ca="1" si="929"/>
        <v>0</v>
      </c>
      <c r="L217" s="5">
        <f t="shared" ca="1" si="930"/>
        <v>0</v>
      </c>
      <c r="M217" s="5">
        <f t="shared" ca="1" si="931"/>
        <v>0</v>
      </c>
      <c r="N217" s="5">
        <f t="shared" ca="1" si="932"/>
        <v>0</v>
      </c>
      <c r="O217" s="5">
        <f t="shared" ca="1" si="933"/>
        <v>0</v>
      </c>
      <c r="P217" s="5">
        <f t="shared" ca="1" si="934"/>
        <v>0</v>
      </c>
      <c r="Q217" s="5">
        <f t="shared" ca="1" si="934"/>
        <v>0</v>
      </c>
      <c r="R217" s="5">
        <f t="shared" ca="1" si="935"/>
        <v>0</v>
      </c>
      <c r="S217" s="5">
        <f t="shared" ca="1" si="936"/>
        <v>0</v>
      </c>
      <c r="T217" s="5">
        <f t="shared" ca="1" si="937"/>
        <v>0</v>
      </c>
      <c r="U217" s="5">
        <f t="shared" ca="1" si="938"/>
        <v>0</v>
      </c>
      <c r="V217" s="5">
        <f t="shared" ca="1" si="939"/>
        <v>0</v>
      </c>
      <c r="W217" s="5">
        <f t="shared" ca="1" si="940"/>
        <v>0</v>
      </c>
      <c r="X217" s="5">
        <f t="shared" ca="1" si="941"/>
        <v>0</v>
      </c>
      <c r="Y217" s="5">
        <f t="shared" ca="1" si="942"/>
        <v>0</v>
      </c>
      <c r="Z217" s="5">
        <f t="shared" ca="1" si="943"/>
        <v>0</v>
      </c>
      <c r="AA217" s="5">
        <f t="shared" ca="1" si="944"/>
        <v>0</v>
      </c>
      <c r="AB217" s="5">
        <f t="shared" ca="1" si="945"/>
        <v>0</v>
      </c>
      <c r="AC217" s="5">
        <f t="shared" ca="1" si="945"/>
        <v>0</v>
      </c>
      <c r="AD217" s="38">
        <f t="shared" ca="1" si="946"/>
        <v>0</v>
      </c>
      <c r="AE217" s="38">
        <f t="shared" ca="1" si="947"/>
        <v>0</v>
      </c>
      <c r="AF217" s="38">
        <f t="shared" ca="1" si="948"/>
        <v>0</v>
      </c>
      <c r="AG217" s="38">
        <f t="shared" ca="1" si="949"/>
        <v>0</v>
      </c>
      <c r="AH217" s="38">
        <f t="shared" ca="1" si="950"/>
        <v>0</v>
      </c>
      <c r="AI217" s="38">
        <f t="shared" ca="1" si="951"/>
        <v>0</v>
      </c>
      <c r="AJ217" s="38">
        <f t="shared" ca="1" si="952"/>
        <v>0</v>
      </c>
      <c r="AK217" s="38">
        <f t="shared" ca="1" si="953"/>
        <v>0</v>
      </c>
      <c r="AL217" s="34">
        <f t="shared" ca="1" si="954"/>
        <v>57.957480122622961</v>
      </c>
      <c r="AM217" s="34">
        <f t="shared" ca="1" si="955"/>
        <v>57.957480122622961</v>
      </c>
      <c r="AN217" s="25">
        <f t="shared" ca="1" si="956"/>
        <v>0</v>
      </c>
      <c r="AO217" s="35">
        <f t="shared" ca="1" si="957"/>
        <v>347.41399999999999</v>
      </c>
      <c r="AP217" s="35">
        <f t="shared" ca="1" si="958"/>
        <v>347.41399999999999</v>
      </c>
      <c r="AQ217" s="47">
        <f t="shared" ca="1" si="959"/>
        <v>0</v>
      </c>
      <c r="AR217" s="35">
        <f t="shared" ca="1" si="896"/>
        <v>-64.400000000000006</v>
      </c>
      <c r="AS217" s="35">
        <f t="shared" ca="1" si="897"/>
        <v>-64.400000000000006</v>
      </c>
      <c r="AT217" s="49">
        <f t="shared" ca="1" si="960"/>
        <v>0</v>
      </c>
      <c r="AU217" s="5"/>
      <c r="AV217" s="5">
        <f t="shared" ca="1" si="845"/>
        <v>0</v>
      </c>
      <c r="AW217" s="5">
        <f t="shared" ca="1" si="846"/>
        <v>0</v>
      </c>
      <c r="AX217" s="5">
        <f t="shared" ca="1" si="847"/>
        <v>0</v>
      </c>
      <c r="AY217" s="5">
        <f t="shared" ca="1" si="848"/>
        <v>0</v>
      </c>
      <c r="AZ217" s="5">
        <f t="shared" ca="1" si="849"/>
        <v>0</v>
      </c>
      <c r="BA217" s="5">
        <f t="shared" ca="1" si="850"/>
        <v>0</v>
      </c>
      <c r="BB217" s="5">
        <f t="shared" ca="1" si="851"/>
        <v>0</v>
      </c>
      <c r="BC217" s="5">
        <f t="shared" ca="1" si="852"/>
        <v>0</v>
      </c>
      <c r="BD217" s="5">
        <f t="shared" ca="1" si="853"/>
        <v>0</v>
      </c>
      <c r="BE217" s="5">
        <f t="shared" ca="1" si="854"/>
        <v>0</v>
      </c>
      <c r="BF217" s="5">
        <f t="shared" ca="1" si="855"/>
        <v>0</v>
      </c>
      <c r="BG217" s="5">
        <f t="shared" ca="1" si="856"/>
        <v>0</v>
      </c>
      <c r="BH217" s="5">
        <f t="shared" ca="1" si="961"/>
        <v>0</v>
      </c>
      <c r="BI217" s="5">
        <f t="shared" ca="1" si="962"/>
        <v>0</v>
      </c>
      <c r="BJ217" s="5">
        <f t="shared" ca="1" si="963"/>
        <v>0</v>
      </c>
      <c r="BK217" s="5">
        <f t="shared" ca="1" si="964"/>
        <v>0</v>
      </c>
      <c r="BL217" s="5">
        <f t="shared" ca="1" si="965"/>
        <v>0</v>
      </c>
      <c r="BM217" s="5">
        <f t="shared" ca="1" si="966"/>
        <v>0</v>
      </c>
      <c r="BN217" s="5">
        <f t="shared" ca="1" si="967"/>
        <v>0</v>
      </c>
      <c r="BO217" s="5">
        <f t="shared" ca="1" si="968"/>
        <v>0</v>
      </c>
      <c r="BP217" s="5">
        <f t="shared" ca="1" si="969"/>
        <v>0</v>
      </c>
      <c r="BQ217" s="5">
        <f t="shared" ca="1" si="970"/>
        <v>0</v>
      </c>
      <c r="BR217" s="5">
        <f t="shared" ca="1" si="971"/>
        <v>0</v>
      </c>
      <c r="BS217" s="5">
        <f t="shared" ca="1" si="971"/>
        <v>0</v>
      </c>
      <c r="BT217" s="38">
        <f t="shared" ca="1" si="972"/>
        <v>0</v>
      </c>
      <c r="BU217" s="38">
        <f t="shared" ca="1" si="973"/>
        <v>0</v>
      </c>
      <c r="BV217" s="38">
        <f t="shared" ca="1" si="974"/>
        <v>0</v>
      </c>
      <c r="BW217" s="38">
        <f t="shared" ca="1" si="975"/>
        <v>0</v>
      </c>
      <c r="BX217" s="38">
        <f t="shared" ca="1" si="976"/>
        <v>0</v>
      </c>
      <c r="BY217" s="38">
        <f t="shared" ca="1" si="977"/>
        <v>0</v>
      </c>
      <c r="BZ217" s="38">
        <f t="shared" ca="1" si="978"/>
        <v>0</v>
      </c>
      <c r="CA217" s="20">
        <f t="shared" ca="1" si="979"/>
        <v>0</v>
      </c>
      <c r="CB217" s="34">
        <f t="shared" ca="1" si="857"/>
        <v>49.138774177526457</v>
      </c>
      <c r="CC217" s="34">
        <f t="shared" ca="1" si="858"/>
        <v>49.138774177526457</v>
      </c>
      <c r="CD217" s="25">
        <f t="shared" ca="1" si="980"/>
        <v>0</v>
      </c>
      <c r="CE217" s="35">
        <f t="shared" ca="1" si="981"/>
        <v>283.01799999999997</v>
      </c>
      <c r="CF217" s="35">
        <f t="shared" ca="1" si="982"/>
        <v>283.01799999999997</v>
      </c>
      <c r="CG217" s="47">
        <f t="shared" ca="1" si="983"/>
        <v>0</v>
      </c>
      <c r="CJ217" s="5">
        <f t="shared" ca="1" si="874"/>
        <v>61</v>
      </c>
      <c r="CK217" s="5">
        <f t="shared" ca="1" si="875"/>
        <v>57</v>
      </c>
      <c r="CL217" s="66">
        <f t="shared" ca="1" si="984"/>
        <v>6.557377049180324E-2</v>
      </c>
      <c r="CO217" s="5">
        <f t="shared" ca="1" si="910"/>
        <v>388015</v>
      </c>
      <c r="CP217" s="5">
        <f t="shared" ca="1" si="910"/>
        <v>0</v>
      </c>
      <c r="CQ217" s="5">
        <f t="shared" ca="1" si="910"/>
        <v>110591</v>
      </c>
      <c r="CR217" s="5">
        <f t="shared" ca="1" si="910"/>
        <v>105859</v>
      </c>
      <c r="CS217" s="5">
        <f t="shared" ca="1" si="910"/>
        <v>0</v>
      </c>
      <c r="CT217" s="5">
        <f t="shared" ca="1" si="910"/>
        <v>0</v>
      </c>
      <c r="CU217" s="5">
        <f t="shared" ca="1" si="910"/>
        <v>0</v>
      </c>
      <c r="CV217" s="5">
        <f t="shared" ca="1" si="910"/>
        <v>93480.7</v>
      </c>
      <c r="CW217" s="5">
        <f t="shared" ca="1" si="910"/>
        <v>77659.3</v>
      </c>
      <c r="CX217" s="5">
        <f t="shared" ca="1" si="910"/>
        <v>0</v>
      </c>
      <c r="CY217" s="5">
        <f t="shared" ca="1" si="910"/>
        <v>424.54500000000002</v>
      </c>
      <c r="CZ217" s="5">
        <f t="shared" ca="1" si="910"/>
        <v>0</v>
      </c>
      <c r="DA217" s="5"/>
      <c r="DB217" s="5">
        <f t="shared" ca="1" si="911"/>
        <v>997.08199999999999</v>
      </c>
      <c r="DC217" s="5">
        <f t="shared" ca="1" si="911"/>
        <v>53.746099999999998</v>
      </c>
      <c r="DD217" s="5">
        <f t="shared" ca="1" si="911"/>
        <v>0</v>
      </c>
      <c r="DE217" s="5">
        <f t="shared" ca="1" si="911"/>
        <v>0</v>
      </c>
      <c r="DF217" s="5">
        <f t="shared" ca="1" si="911"/>
        <v>0</v>
      </c>
      <c r="DG217" s="5">
        <f t="shared" ca="1" si="911"/>
        <v>0</v>
      </c>
      <c r="DH217" s="5">
        <f t="shared" ca="1" si="911"/>
        <v>943.33600000000001</v>
      </c>
      <c r="DI217" s="5">
        <f t="shared" ca="1" si="911"/>
        <v>0</v>
      </c>
      <c r="DJ217" s="5">
        <f t="shared" ca="1" si="911"/>
        <v>0</v>
      </c>
      <c r="DK217" s="5">
        <f t="shared" ca="1" si="911"/>
        <v>0</v>
      </c>
      <c r="DL217" s="5">
        <f t="shared" ca="1" si="911"/>
        <v>0</v>
      </c>
      <c r="DM217" s="5">
        <f t="shared" ca="1" si="911"/>
        <v>0</v>
      </c>
      <c r="DN217" s="5"/>
      <c r="DO217" s="5">
        <f t="shared" ca="1" si="920"/>
        <v>347.41399999999999</v>
      </c>
      <c r="DP217" s="5">
        <f t="shared" ca="1" si="920"/>
        <v>0.34599000000000002</v>
      </c>
      <c r="DQ217" s="5">
        <f t="shared" ca="1" si="920"/>
        <v>148.41900000000001</v>
      </c>
      <c r="DR217" s="5">
        <f t="shared" ca="1" si="920"/>
        <v>99.985100000000003</v>
      </c>
      <c r="DS217" s="5">
        <f t="shared" ca="1" si="920"/>
        <v>0</v>
      </c>
      <c r="DT217" s="5">
        <f t="shared" ca="1" si="920"/>
        <v>0</v>
      </c>
      <c r="DU217" s="5">
        <f t="shared" ca="1" si="920"/>
        <v>5.5725100000000003</v>
      </c>
      <c r="DV217" s="5">
        <f t="shared" ca="1" si="920"/>
        <v>93.091899999999995</v>
      </c>
      <c r="DW217" s="5"/>
      <c r="DX217" s="20">
        <f t="shared" ca="1" si="985"/>
        <v>57.957480122622961</v>
      </c>
      <c r="DY217" s="20">
        <f t="shared" ca="1" si="986"/>
        <v>0.21880829374142516</v>
      </c>
      <c r="DZ217" s="20">
        <f t="shared" ca="1" si="987"/>
        <v>15.361924675631332</v>
      </c>
      <c r="EA217" s="20">
        <f t="shared" ca="1" si="988"/>
        <v>14.704614157007871</v>
      </c>
      <c r="EB217" s="20">
        <f t="shared" ca="1" si="989"/>
        <v>0</v>
      </c>
      <c r="EC217" s="20">
        <f t="shared" ca="1" si="990"/>
        <v>0</v>
      </c>
      <c r="ED217" s="20">
        <f t="shared" ca="1" si="991"/>
        <v>3.8404598768070808</v>
      </c>
      <c r="EE217" s="20">
        <f t="shared" ca="1" si="992"/>
        <v>12.985174851708457</v>
      </c>
      <c r="EF217" s="20">
        <f t="shared" ca="1" si="993"/>
        <v>10.787462966807936</v>
      </c>
      <c r="EG217" s="20">
        <f t="shared" ca="1" si="994"/>
        <v>0</v>
      </c>
      <c r="EH217" s="20">
        <f t="shared" ca="1" si="995"/>
        <v>5.8972505099112088E-2</v>
      </c>
      <c r="EI217" s="5"/>
      <c r="EJ217" s="5"/>
      <c r="EK217" s="5"/>
      <c r="EL217" s="5">
        <f t="shared" ca="1" si="912"/>
        <v>388015</v>
      </c>
      <c r="EM217" s="5">
        <f t="shared" ca="1" si="912"/>
        <v>0</v>
      </c>
      <c r="EN217" s="5">
        <f t="shared" ca="1" si="912"/>
        <v>110591</v>
      </c>
      <c r="EO217" s="5">
        <f t="shared" ca="1" si="912"/>
        <v>105859</v>
      </c>
      <c r="EP217" s="5">
        <f t="shared" ca="1" si="912"/>
        <v>0</v>
      </c>
      <c r="EQ217" s="5">
        <f t="shared" ca="1" si="912"/>
        <v>0</v>
      </c>
      <c r="ER217" s="5">
        <f t="shared" ca="1" si="912"/>
        <v>0</v>
      </c>
      <c r="ES217" s="5">
        <f t="shared" ca="1" si="912"/>
        <v>93480.7</v>
      </c>
      <c r="ET217" s="5">
        <f t="shared" ca="1" si="912"/>
        <v>77659.3</v>
      </c>
      <c r="EU217" s="5">
        <f t="shared" ca="1" si="912"/>
        <v>0</v>
      </c>
      <c r="EV217" s="5">
        <f t="shared" ca="1" si="912"/>
        <v>424.54500000000002</v>
      </c>
      <c r="EW217" s="5">
        <f t="shared" ca="1" si="912"/>
        <v>0</v>
      </c>
      <c r="EX217" s="5"/>
      <c r="EY217" s="5">
        <f t="shared" ca="1" si="913"/>
        <v>997.08199999999999</v>
      </c>
      <c r="EZ217" s="5">
        <f t="shared" ca="1" si="913"/>
        <v>53.746099999999998</v>
      </c>
      <c r="FA217" s="5">
        <f t="shared" ca="1" si="913"/>
        <v>0</v>
      </c>
      <c r="FB217" s="5">
        <f t="shared" ca="1" si="913"/>
        <v>0</v>
      </c>
      <c r="FC217" s="5">
        <f t="shared" ca="1" si="913"/>
        <v>0</v>
      </c>
      <c r="FD217" s="5">
        <f t="shared" ca="1" si="913"/>
        <v>0</v>
      </c>
      <c r="FE217" s="5">
        <f t="shared" ca="1" si="913"/>
        <v>943.33600000000001</v>
      </c>
      <c r="FF217" s="5">
        <f t="shared" ca="1" si="913"/>
        <v>0</v>
      </c>
      <c r="FG217" s="5">
        <f t="shared" ca="1" si="913"/>
        <v>0</v>
      </c>
      <c r="FH217" s="5">
        <f t="shared" ca="1" si="913"/>
        <v>0</v>
      </c>
      <c r="FI217" s="5">
        <f t="shared" ca="1" si="913"/>
        <v>0</v>
      </c>
      <c r="FJ217" s="5">
        <f t="shared" ca="1" si="913"/>
        <v>0</v>
      </c>
      <c r="FK217" s="5"/>
      <c r="FL217" s="5">
        <f t="shared" ca="1" si="914"/>
        <v>347.41399999999999</v>
      </c>
      <c r="FM217" s="5">
        <f t="shared" ca="1" si="914"/>
        <v>0.34599000000000002</v>
      </c>
      <c r="FN217" s="5">
        <f t="shared" ca="1" si="914"/>
        <v>148.41900000000001</v>
      </c>
      <c r="FO217" s="5">
        <f t="shared" ca="1" si="914"/>
        <v>99.985100000000003</v>
      </c>
      <c r="FP217" s="5">
        <f t="shared" ca="1" si="914"/>
        <v>0</v>
      </c>
      <c r="FQ217" s="5">
        <f t="shared" ca="1" si="914"/>
        <v>0</v>
      </c>
      <c r="FR217" s="5">
        <f t="shared" ca="1" si="914"/>
        <v>5.5725100000000003</v>
      </c>
      <c r="FS217" s="5">
        <f t="shared" ca="1" si="914"/>
        <v>93.091899999999995</v>
      </c>
      <c r="FT217" s="5"/>
      <c r="FU217" s="20">
        <f t="shared" ca="1" si="996"/>
        <v>57.957480122622961</v>
      </c>
      <c r="FV217" s="20">
        <f t="shared" ca="1" si="997"/>
        <v>0.21880829374142516</v>
      </c>
      <c r="FW217" s="20">
        <f t="shared" ca="1" si="998"/>
        <v>15.361924675631332</v>
      </c>
      <c r="FX217" s="20">
        <f t="shared" ca="1" si="999"/>
        <v>14.704614157007871</v>
      </c>
      <c r="FY217" s="20">
        <f t="shared" ca="1" si="1000"/>
        <v>0</v>
      </c>
      <c r="FZ217" s="20">
        <f t="shared" ca="1" si="1001"/>
        <v>0</v>
      </c>
      <c r="GA217" s="20">
        <f t="shared" ca="1" si="1002"/>
        <v>3.8404598768070808</v>
      </c>
      <c r="GB217" s="20">
        <f t="shared" ca="1" si="1003"/>
        <v>12.985174851708457</v>
      </c>
      <c r="GC217" s="20">
        <f t="shared" ca="1" si="1004"/>
        <v>10.787462966807936</v>
      </c>
      <c r="GD217" s="20">
        <f t="shared" ca="1" si="1005"/>
        <v>0</v>
      </c>
      <c r="GE217" s="20">
        <f t="shared" ca="1" si="1006"/>
        <v>5.8972505099112088E-2</v>
      </c>
      <c r="GF217" s="5"/>
      <c r="GG217" s="5"/>
      <c r="GH217" s="5"/>
      <c r="GI217" s="5">
        <f t="shared" ca="1" si="915"/>
        <v>315152</v>
      </c>
      <c r="GJ217" s="5">
        <f t="shared" ca="1" si="915"/>
        <v>1.69126</v>
      </c>
      <c r="GK217" s="5">
        <f t="shared" ca="1" si="915"/>
        <v>119788</v>
      </c>
      <c r="GL217" s="5">
        <f t="shared" ca="1" si="915"/>
        <v>23243.5</v>
      </c>
      <c r="GM217" s="5">
        <f t="shared" ca="1" si="915"/>
        <v>0</v>
      </c>
      <c r="GN217" s="5">
        <f t="shared" ca="1" si="915"/>
        <v>554.13699999999994</v>
      </c>
      <c r="GO217" s="5">
        <f t="shared" ca="1" si="915"/>
        <v>0</v>
      </c>
      <c r="GP217" s="5">
        <f t="shared" ca="1" si="915"/>
        <v>93480.7</v>
      </c>
      <c r="GQ217" s="5">
        <f t="shared" ca="1" si="915"/>
        <v>77659.3</v>
      </c>
      <c r="GR217" s="5">
        <f t="shared" ca="1" si="915"/>
        <v>0</v>
      </c>
      <c r="GS217" s="5">
        <f t="shared" ca="1" si="915"/>
        <v>424.54500000000002</v>
      </c>
      <c r="GT217" s="5">
        <f t="shared" ca="1" si="915"/>
        <v>0</v>
      </c>
      <c r="GU217" s="5"/>
      <c r="GV217" s="5">
        <f t="shared" ca="1" si="916"/>
        <v>1317.02</v>
      </c>
      <c r="GW217" s="5">
        <f t="shared" ca="1" si="916"/>
        <v>292.90499999999997</v>
      </c>
      <c r="GX217" s="5">
        <f t="shared" ca="1" si="916"/>
        <v>0</v>
      </c>
      <c r="GY217" s="5">
        <f t="shared" ca="1" si="916"/>
        <v>0</v>
      </c>
      <c r="GZ217" s="5">
        <f t="shared" ca="1" si="916"/>
        <v>0</v>
      </c>
      <c r="HA217" s="5">
        <f t="shared" ca="1" si="916"/>
        <v>0</v>
      </c>
      <c r="HB217" s="5">
        <f t="shared" ca="1" si="916"/>
        <v>1024.1199999999999</v>
      </c>
      <c r="HC217" s="5">
        <f t="shared" ca="1" si="916"/>
        <v>0</v>
      </c>
      <c r="HD217" s="5">
        <f t="shared" ca="1" si="916"/>
        <v>0</v>
      </c>
      <c r="HE217" s="5">
        <f t="shared" ca="1" si="916"/>
        <v>0</v>
      </c>
      <c r="HF217" s="5">
        <f t="shared" ca="1" si="916"/>
        <v>0</v>
      </c>
      <c r="HG217" s="5">
        <f t="shared" ca="1" si="916"/>
        <v>0</v>
      </c>
      <c r="HH217" s="5"/>
      <c r="HI217" s="5">
        <f t="shared" ca="1" si="921"/>
        <v>283.01799999999997</v>
      </c>
      <c r="HJ217" s="5">
        <f t="shared" ca="1" si="921"/>
        <v>2.0709599999999999</v>
      </c>
      <c r="HK217" s="5">
        <f t="shared" ca="1" si="921"/>
        <v>156.32599999999999</v>
      </c>
      <c r="HL217" s="5">
        <f t="shared" ca="1" si="921"/>
        <v>25.090599999999998</v>
      </c>
      <c r="HM217" s="5">
        <f t="shared" ca="1" si="921"/>
        <v>0</v>
      </c>
      <c r="HN217" s="5">
        <f t="shared" ca="1" si="921"/>
        <v>0.39057500000000001</v>
      </c>
      <c r="HO217" s="5">
        <f t="shared" ca="1" si="921"/>
        <v>6.0484999999999998</v>
      </c>
      <c r="HP217" s="5">
        <f t="shared" ca="1" si="921"/>
        <v>93.091899999999995</v>
      </c>
      <c r="HQ217" s="5"/>
      <c r="HR217" s="20">
        <f t="shared" ca="1" si="861"/>
        <v>49.138774177526457</v>
      </c>
      <c r="HS217" s="20">
        <f t="shared" ca="1" si="862"/>
        <v>1.192694349618737</v>
      </c>
      <c r="HT217" s="20">
        <f t="shared" ca="1" si="863"/>
        <v>16.639457397478331</v>
      </c>
      <c r="HU217" s="20">
        <f t="shared" ca="1" si="864"/>
        <v>3.2286975992443954</v>
      </c>
      <c r="HV217" s="20">
        <f t="shared" ca="1" si="865"/>
        <v>0</v>
      </c>
      <c r="HW217" s="20">
        <f t="shared" ca="1" si="866"/>
        <v>7.6973812100264216E-2</v>
      </c>
      <c r="HX217" s="20">
        <f t="shared" ca="1" si="867"/>
        <v>4.1693434460634036</v>
      </c>
      <c r="HY217" s="20">
        <f t="shared" ca="1" si="868"/>
        <v>12.985174851708457</v>
      </c>
      <c r="HZ217" s="20">
        <f t="shared" ca="1" si="869"/>
        <v>10.787462966807936</v>
      </c>
      <c r="IA217" s="20">
        <f t="shared" ca="1" si="870"/>
        <v>0</v>
      </c>
      <c r="IB217" s="20">
        <f t="shared" ca="1" si="871"/>
        <v>5.8972505099112088E-2</v>
      </c>
      <c r="IC217" s="5"/>
      <c r="ID217" s="5"/>
      <c r="IE217" s="5"/>
      <c r="IF217" s="5">
        <f t="shared" ca="1" si="917"/>
        <v>315152</v>
      </c>
      <c r="IG217" s="5">
        <f t="shared" ca="1" si="917"/>
        <v>1.69126</v>
      </c>
      <c r="IH217" s="5">
        <f t="shared" ca="1" si="917"/>
        <v>119788</v>
      </c>
      <c r="II217" s="5">
        <f t="shared" ca="1" si="917"/>
        <v>23243.5</v>
      </c>
      <c r="IJ217" s="5">
        <f t="shared" ca="1" si="917"/>
        <v>0</v>
      </c>
      <c r="IK217" s="5">
        <f t="shared" ca="1" si="917"/>
        <v>554.13699999999994</v>
      </c>
      <c r="IL217" s="5">
        <f t="shared" ca="1" si="917"/>
        <v>0</v>
      </c>
      <c r="IM217" s="5">
        <f t="shared" ca="1" si="917"/>
        <v>93480.7</v>
      </c>
      <c r="IN217" s="5">
        <f t="shared" ca="1" si="917"/>
        <v>77659.3</v>
      </c>
      <c r="IO217" s="5">
        <f t="shared" ca="1" si="917"/>
        <v>0</v>
      </c>
      <c r="IP217" s="5">
        <f t="shared" ca="1" si="917"/>
        <v>424.54500000000002</v>
      </c>
      <c r="IQ217" s="5">
        <f t="shared" ca="1" si="917"/>
        <v>0</v>
      </c>
      <c r="IR217" s="5"/>
      <c r="IS217" s="5">
        <f t="shared" ca="1" si="918"/>
        <v>1317.02</v>
      </c>
      <c r="IT217" s="5">
        <f t="shared" ca="1" si="918"/>
        <v>292.90499999999997</v>
      </c>
      <c r="IU217" s="5">
        <f t="shared" ca="1" si="918"/>
        <v>0</v>
      </c>
      <c r="IV217" s="5">
        <f t="shared" ca="1" si="918"/>
        <v>0</v>
      </c>
      <c r="IW217" s="5">
        <f t="shared" ca="1" si="918"/>
        <v>0</v>
      </c>
      <c r="IX217" s="5">
        <f t="shared" ca="1" si="918"/>
        <v>0</v>
      </c>
      <c r="IY217" s="5">
        <f t="shared" ca="1" si="918"/>
        <v>1024.1199999999999</v>
      </c>
      <c r="IZ217" s="5">
        <f t="shared" ca="1" si="918"/>
        <v>0</v>
      </c>
      <c r="JA217" s="5">
        <f t="shared" ca="1" si="918"/>
        <v>0</v>
      </c>
      <c r="JB217" s="5">
        <f t="shared" ca="1" si="918"/>
        <v>0</v>
      </c>
      <c r="JC217" s="5">
        <f t="shared" ca="1" si="918"/>
        <v>0</v>
      </c>
      <c r="JD217" s="5">
        <f t="shared" ca="1" si="918"/>
        <v>0</v>
      </c>
      <c r="JE217" s="5"/>
      <c r="JF217" s="5">
        <f t="shared" ca="1" si="919"/>
        <v>283.01799999999997</v>
      </c>
      <c r="JG217" s="5">
        <f t="shared" ca="1" si="919"/>
        <v>2.0709599999999999</v>
      </c>
      <c r="JH217" s="5">
        <f t="shared" ca="1" si="919"/>
        <v>156.32599999999999</v>
      </c>
      <c r="JI217" s="5">
        <f t="shared" ca="1" si="919"/>
        <v>25.090599999999998</v>
      </c>
      <c r="JJ217" s="5">
        <f t="shared" ca="1" si="919"/>
        <v>0</v>
      </c>
      <c r="JK217" s="5">
        <f t="shared" ca="1" si="919"/>
        <v>0.39057500000000001</v>
      </c>
      <c r="JL217" s="5">
        <f t="shared" ca="1" si="919"/>
        <v>6.0484999999999998</v>
      </c>
      <c r="JM217" s="5">
        <f t="shared" ca="1" si="919"/>
        <v>93.091899999999995</v>
      </c>
      <c r="JN217" s="5"/>
      <c r="JO217" s="20">
        <f t="shared" ca="1" si="1007"/>
        <v>49.138774177526457</v>
      </c>
      <c r="JP217" s="20">
        <f t="shared" ca="1" si="1008"/>
        <v>1.192694349618737</v>
      </c>
      <c r="JQ217" s="20">
        <f t="shared" ca="1" si="1009"/>
        <v>16.639457397478331</v>
      </c>
      <c r="JR217" s="20">
        <f t="shared" ca="1" si="1010"/>
        <v>3.2286975992443954</v>
      </c>
      <c r="JS217" s="20">
        <f t="shared" ca="1" si="1011"/>
        <v>0</v>
      </c>
      <c r="JT217" s="20">
        <f t="shared" ca="1" si="1012"/>
        <v>7.6973812100264216E-2</v>
      </c>
      <c r="JU217" s="20">
        <f t="shared" ca="1" si="1013"/>
        <v>4.1693434460634036</v>
      </c>
      <c r="JV217" s="20">
        <f t="shared" ca="1" si="1014"/>
        <v>12.985174851708457</v>
      </c>
      <c r="JW217" s="20">
        <f t="shared" ca="1" si="1015"/>
        <v>10.787462966807936</v>
      </c>
      <c r="JX217" s="20">
        <f t="shared" ca="1" si="1016"/>
        <v>0</v>
      </c>
      <c r="JY217" s="20">
        <f t="shared" ca="1" si="1017"/>
        <v>5.8972505099112088E-2</v>
      </c>
    </row>
    <row r="218" spans="1:285" ht="15" customHeight="1" x14ac:dyDescent="0.25">
      <c r="A218" s="5">
        <f>IF('Old Results'!E198='New Results'!E198,'New Results'!E198,"0")</f>
        <v>24563.1</v>
      </c>
      <c r="B218" s="5">
        <f t="shared" si="923"/>
        <v>500</v>
      </c>
      <c r="C218" s="28">
        <f t="shared" si="922"/>
        <v>197</v>
      </c>
      <c r="D218" s="43">
        <f>'Old Results'!C198</f>
        <v>512406</v>
      </c>
      <c r="E218" s="43">
        <f>'New Results'!C198</f>
        <v>512406</v>
      </c>
      <c r="F218" s="5">
        <f t="shared" ca="1" si="924"/>
        <v>0</v>
      </c>
      <c r="G218" s="5">
        <f t="shared" ca="1" si="925"/>
        <v>0</v>
      </c>
      <c r="H218" s="5">
        <f t="shared" ca="1" si="926"/>
        <v>0</v>
      </c>
      <c r="I218" s="5">
        <f t="shared" ca="1" si="927"/>
        <v>0</v>
      </c>
      <c r="J218" s="5">
        <f t="shared" ca="1" si="928"/>
        <v>0</v>
      </c>
      <c r="K218" s="5">
        <f t="shared" ca="1" si="929"/>
        <v>0</v>
      </c>
      <c r="L218" s="5">
        <f t="shared" ca="1" si="930"/>
        <v>0</v>
      </c>
      <c r="M218" s="5">
        <f t="shared" ca="1" si="931"/>
        <v>0</v>
      </c>
      <c r="N218" s="5">
        <f t="shared" ca="1" si="932"/>
        <v>0</v>
      </c>
      <c r="O218" s="5">
        <f t="shared" ca="1" si="933"/>
        <v>0</v>
      </c>
      <c r="P218" s="5">
        <f t="shared" ca="1" si="934"/>
        <v>0</v>
      </c>
      <c r="Q218" s="5">
        <f t="shared" ca="1" si="934"/>
        <v>0</v>
      </c>
      <c r="R218" s="5">
        <f t="shared" ca="1" si="935"/>
        <v>0</v>
      </c>
      <c r="S218" s="5">
        <f t="shared" ca="1" si="936"/>
        <v>0</v>
      </c>
      <c r="T218" s="5">
        <f t="shared" ca="1" si="937"/>
        <v>0</v>
      </c>
      <c r="U218" s="5">
        <f t="shared" ca="1" si="938"/>
        <v>0</v>
      </c>
      <c r="V218" s="5">
        <f t="shared" ca="1" si="939"/>
        <v>0</v>
      </c>
      <c r="W218" s="5">
        <f t="shared" ca="1" si="940"/>
        <v>0</v>
      </c>
      <c r="X218" s="5">
        <f t="shared" ca="1" si="941"/>
        <v>0</v>
      </c>
      <c r="Y218" s="5">
        <f t="shared" ca="1" si="942"/>
        <v>0</v>
      </c>
      <c r="Z218" s="5">
        <f t="shared" ca="1" si="943"/>
        <v>0</v>
      </c>
      <c r="AA218" s="5">
        <f t="shared" ca="1" si="944"/>
        <v>0</v>
      </c>
      <c r="AB218" s="5">
        <f t="shared" ca="1" si="945"/>
        <v>0</v>
      </c>
      <c r="AC218" s="5">
        <f t="shared" ca="1" si="945"/>
        <v>0</v>
      </c>
      <c r="AD218" s="38">
        <f t="shared" ca="1" si="946"/>
        <v>0</v>
      </c>
      <c r="AE218" s="38">
        <f t="shared" ca="1" si="947"/>
        <v>0</v>
      </c>
      <c r="AF218" s="38">
        <f t="shared" ca="1" si="948"/>
        <v>0</v>
      </c>
      <c r="AG218" s="38">
        <f t="shared" ca="1" si="949"/>
        <v>0</v>
      </c>
      <c r="AH218" s="38">
        <f t="shared" ca="1" si="950"/>
        <v>0</v>
      </c>
      <c r="AI218" s="38">
        <f t="shared" ca="1" si="951"/>
        <v>0</v>
      </c>
      <c r="AJ218" s="38">
        <f t="shared" ca="1" si="952"/>
        <v>0</v>
      </c>
      <c r="AK218" s="38">
        <f t="shared" ca="1" si="953"/>
        <v>0</v>
      </c>
      <c r="AL218" s="34">
        <f t="shared" ca="1" si="954"/>
        <v>42.738596512655164</v>
      </c>
      <c r="AM218" s="34">
        <f t="shared" ca="1" si="955"/>
        <v>42.738596512655164</v>
      </c>
      <c r="AN218" s="25">
        <f t="shared" ca="1" si="956"/>
        <v>0</v>
      </c>
      <c r="AO218" s="35">
        <f t="shared" ca="1" si="957"/>
        <v>222.857</v>
      </c>
      <c r="AP218" s="35">
        <f t="shared" ca="1" si="958"/>
        <v>222.857</v>
      </c>
      <c r="AQ218" s="47">
        <f t="shared" ca="1" si="959"/>
        <v>0</v>
      </c>
      <c r="AR218" s="35">
        <f t="shared" ca="1" si="896"/>
        <v>-30.1</v>
      </c>
      <c r="AS218" s="35">
        <f t="shared" ca="1" si="897"/>
        <v>-30.1</v>
      </c>
      <c r="AT218" s="49">
        <f t="shared" ca="1" si="960"/>
        <v>0</v>
      </c>
      <c r="AU218" s="5"/>
      <c r="AV218" s="5">
        <f t="shared" ref="AV218:AV240" ca="1" si="1018">IF(AND($GI218&gt;0,$IF218&gt;0),GI218-IF218,0)</f>
        <v>0</v>
      </c>
      <c r="AW218" s="5">
        <f t="shared" ref="AW218:AW240" ca="1" si="1019">IF(AND($GI218&gt;0,$IF218&gt;0),GJ218-IG218,0)</f>
        <v>0</v>
      </c>
      <c r="AX218" s="5">
        <f t="shared" ref="AX218:AX240" ca="1" si="1020">IF(AND($GI218&gt;0,$IF218&gt;0),GK218-IH218,0)</f>
        <v>0</v>
      </c>
      <c r="AY218" s="5">
        <f t="shared" ref="AY218:AY240" ca="1" si="1021">IF(AND($GI218&gt;0,$IF218&gt;0),GL218-II218,0)</f>
        <v>0</v>
      </c>
      <c r="AZ218" s="5">
        <f t="shared" ref="AZ218:AZ240" ca="1" si="1022">IF(AND($GI218&gt;0,$IF218&gt;0),GM218-IJ218,0)</f>
        <v>0</v>
      </c>
      <c r="BA218" s="5">
        <f t="shared" ref="BA218:BA240" ca="1" si="1023">IF(AND($GI218&gt;0,$IF218&gt;0),GN218-IK218,0)</f>
        <v>0</v>
      </c>
      <c r="BB218" s="5">
        <f t="shared" ref="BB218:BB240" ca="1" si="1024">IF(AND($GI218&gt;0,$IF218&gt;0),GO218-IL218,0)</f>
        <v>0</v>
      </c>
      <c r="BC218" s="5">
        <f t="shared" ref="BC218:BC240" ca="1" si="1025">IF(AND($GI218&gt;0,$IF218&gt;0),GP218-IM218,0)</f>
        <v>0</v>
      </c>
      <c r="BD218" s="5">
        <f t="shared" ref="BD218:BD240" ca="1" si="1026">IF(AND($GI218&gt;0,$IF218&gt;0),GQ218-IN218,0)</f>
        <v>0</v>
      </c>
      <c r="BE218" s="5">
        <f t="shared" ref="BE218:BE240" ca="1" si="1027">IF(AND($GI218&gt;0,$IF218&gt;0),GR218-IO218,0)</f>
        <v>0</v>
      </c>
      <c r="BF218" s="5">
        <f t="shared" ref="BF218:BF240" ca="1" si="1028">IF(AND($GI218&gt;0,$IF218&gt;0),GS218-IP218,0)</f>
        <v>0</v>
      </c>
      <c r="BG218" s="5">
        <f t="shared" ref="BG218:BG240" ca="1" si="1029">IF(AND($GI218&gt;0,$IF218&gt;0),GT218-IQ218,0)</f>
        <v>0</v>
      </c>
      <c r="BH218" s="5">
        <f t="shared" ca="1" si="961"/>
        <v>0</v>
      </c>
      <c r="BI218" s="5">
        <f t="shared" ca="1" si="962"/>
        <v>0</v>
      </c>
      <c r="BJ218" s="5">
        <f t="shared" ca="1" si="963"/>
        <v>0</v>
      </c>
      <c r="BK218" s="5">
        <f t="shared" ca="1" si="964"/>
        <v>0</v>
      </c>
      <c r="BL218" s="5">
        <f t="shared" ca="1" si="965"/>
        <v>0</v>
      </c>
      <c r="BM218" s="5">
        <f t="shared" ca="1" si="966"/>
        <v>0</v>
      </c>
      <c r="BN218" s="5">
        <f t="shared" ca="1" si="967"/>
        <v>0</v>
      </c>
      <c r="BO218" s="5">
        <f t="shared" ca="1" si="968"/>
        <v>0</v>
      </c>
      <c r="BP218" s="5">
        <f t="shared" ca="1" si="969"/>
        <v>0</v>
      </c>
      <c r="BQ218" s="5">
        <f t="shared" ca="1" si="970"/>
        <v>0</v>
      </c>
      <c r="BR218" s="5">
        <f t="shared" ca="1" si="971"/>
        <v>0</v>
      </c>
      <c r="BS218" s="5">
        <f t="shared" ca="1" si="971"/>
        <v>0</v>
      </c>
      <c r="BT218" s="38">
        <f t="shared" ca="1" si="972"/>
        <v>0</v>
      </c>
      <c r="BU218" s="38">
        <f t="shared" ca="1" si="973"/>
        <v>0</v>
      </c>
      <c r="BV218" s="38">
        <f t="shared" ca="1" si="974"/>
        <v>0</v>
      </c>
      <c r="BW218" s="38">
        <f t="shared" ca="1" si="975"/>
        <v>0</v>
      </c>
      <c r="BX218" s="38">
        <f t="shared" ca="1" si="976"/>
        <v>0</v>
      </c>
      <c r="BY218" s="38">
        <f t="shared" ca="1" si="977"/>
        <v>0</v>
      </c>
      <c r="BZ218" s="38">
        <f t="shared" ca="1" si="978"/>
        <v>0</v>
      </c>
      <c r="CA218" s="20">
        <f t="shared" ca="1" si="979"/>
        <v>0</v>
      </c>
      <c r="CB218" s="34">
        <f t="shared" ref="CB218:CB240" ca="1" si="1030">IFERROR(((GI218*3.412)+(GV218*100))/$A218,0)</f>
        <v>40.03942629391242</v>
      </c>
      <c r="CC218" s="34">
        <f t="shared" ref="CC218:CC240" ca="1" si="1031">IFERROR(((IF218*3.412)+(IS218*100))/$A218,0)</f>
        <v>40.03942629391242</v>
      </c>
      <c r="CD218" s="25">
        <f t="shared" ca="1" si="980"/>
        <v>0</v>
      </c>
      <c r="CE218" s="35">
        <f t="shared" ca="1" si="981"/>
        <v>192.786</v>
      </c>
      <c r="CF218" s="35">
        <f t="shared" ca="1" si="982"/>
        <v>192.786</v>
      </c>
      <c r="CG218" s="47">
        <f t="shared" ca="1" si="983"/>
        <v>0</v>
      </c>
      <c r="CJ218" s="5">
        <f t="shared" ca="1" si="874"/>
        <v>44</v>
      </c>
      <c r="CK218" s="5">
        <f t="shared" ca="1" si="875"/>
        <v>41</v>
      </c>
      <c r="CL218" s="66">
        <f t="shared" ca="1" si="984"/>
        <v>6.8181818181818232E-2</v>
      </c>
      <c r="CO218" s="5">
        <f t="shared" ca="1" si="910"/>
        <v>272535</v>
      </c>
      <c r="CP218" s="5">
        <f t="shared" ca="1" si="910"/>
        <v>0</v>
      </c>
      <c r="CQ218" s="5">
        <f t="shared" ca="1" si="910"/>
        <v>30399.5</v>
      </c>
      <c r="CR218" s="5">
        <f t="shared" ca="1" si="910"/>
        <v>70571.5</v>
      </c>
      <c r="CS218" s="5">
        <f t="shared" ca="1" si="910"/>
        <v>0</v>
      </c>
      <c r="CT218" s="5">
        <f t="shared" ca="1" si="910"/>
        <v>0</v>
      </c>
      <c r="CU218" s="5">
        <f t="shared" ca="1" si="910"/>
        <v>0</v>
      </c>
      <c r="CV218" s="5">
        <f t="shared" ca="1" si="910"/>
        <v>93480.7</v>
      </c>
      <c r="CW218" s="5">
        <f t="shared" ca="1" si="910"/>
        <v>77659.3</v>
      </c>
      <c r="CX218" s="5">
        <f t="shared" ca="1" si="910"/>
        <v>0</v>
      </c>
      <c r="CY218" s="5">
        <f t="shared" ca="1" si="910"/>
        <v>424.54500000000002</v>
      </c>
      <c r="CZ218" s="5">
        <f t="shared" ca="1" si="910"/>
        <v>0</v>
      </c>
      <c r="DA218" s="5"/>
      <c r="DB218" s="5">
        <f t="shared" ca="1" si="911"/>
        <v>1199.03</v>
      </c>
      <c r="DC218" s="5">
        <f t="shared" ca="1" si="911"/>
        <v>109.97</v>
      </c>
      <c r="DD218" s="5">
        <f t="shared" ca="1" si="911"/>
        <v>0</v>
      </c>
      <c r="DE218" s="5">
        <f t="shared" ca="1" si="911"/>
        <v>0</v>
      </c>
      <c r="DF218" s="5">
        <f t="shared" ca="1" si="911"/>
        <v>0</v>
      </c>
      <c r="DG218" s="5">
        <f t="shared" ca="1" si="911"/>
        <v>0</v>
      </c>
      <c r="DH218" s="5">
        <f t="shared" ca="1" si="911"/>
        <v>1089.06</v>
      </c>
      <c r="DI218" s="5">
        <f t="shared" ca="1" si="911"/>
        <v>0</v>
      </c>
      <c r="DJ218" s="5">
        <f t="shared" ca="1" si="911"/>
        <v>0</v>
      </c>
      <c r="DK218" s="5">
        <f t="shared" ca="1" si="911"/>
        <v>0</v>
      </c>
      <c r="DL218" s="5">
        <f t="shared" ca="1" si="911"/>
        <v>0</v>
      </c>
      <c r="DM218" s="5">
        <f t="shared" ca="1" si="911"/>
        <v>0</v>
      </c>
      <c r="DN218" s="5"/>
      <c r="DO218" s="5">
        <f t="shared" ca="1" si="920"/>
        <v>222.857</v>
      </c>
      <c r="DP218" s="5">
        <f t="shared" ca="1" si="920"/>
        <v>0.75578199999999995</v>
      </c>
      <c r="DQ218" s="5">
        <f t="shared" ca="1" si="920"/>
        <v>54.760300000000001</v>
      </c>
      <c r="DR218" s="5">
        <f t="shared" ca="1" si="920"/>
        <v>67.005899999999997</v>
      </c>
      <c r="DS218" s="5">
        <f t="shared" ca="1" si="920"/>
        <v>0</v>
      </c>
      <c r="DT218" s="5">
        <f t="shared" ca="1" si="920"/>
        <v>0</v>
      </c>
      <c r="DU218" s="5">
        <f t="shared" ca="1" si="920"/>
        <v>6.3870699999999996</v>
      </c>
      <c r="DV218" s="5">
        <f t="shared" ca="1" si="920"/>
        <v>93.947800000000001</v>
      </c>
      <c r="DW218" s="5"/>
      <c r="DX218" s="20">
        <f t="shared" ca="1" si="985"/>
        <v>42.738596512655164</v>
      </c>
      <c r="DY218" s="20">
        <f t="shared" ca="1" si="986"/>
        <v>0.4477040764398631</v>
      </c>
      <c r="DZ218" s="20">
        <f t="shared" ca="1" si="987"/>
        <v>4.2227200149818227</v>
      </c>
      <c r="EA218" s="20">
        <f t="shared" ca="1" si="988"/>
        <v>9.8029140458655455</v>
      </c>
      <c r="EB218" s="20">
        <f t="shared" ca="1" si="989"/>
        <v>0</v>
      </c>
      <c r="EC218" s="20">
        <f t="shared" ca="1" si="990"/>
        <v>0</v>
      </c>
      <c r="ED218" s="20">
        <f t="shared" ca="1" si="991"/>
        <v>4.4337237563662573</v>
      </c>
      <c r="EE218" s="20">
        <f t="shared" ca="1" si="992"/>
        <v>12.985174851708457</v>
      </c>
      <c r="EF218" s="20">
        <f t="shared" ca="1" si="993"/>
        <v>10.787462966807936</v>
      </c>
      <c r="EG218" s="20">
        <f t="shared" ca="1" si="994"/>
        <v>0</v>
      </c>
      <c r="EH218" s="20">
        <f t="shared" ca="1" si="995"/>
        <v>5.8972505099112088E-2</v>
      </c>
      <c r="EI218" s="5"/>
      <c r="EJ218" s="5"/>
      <c r="EK218" s="5"/>
      <c r="EL218" s="5">
        <f t="shared" ca="1" si="912"/>
        <v>272535</v>
      </c>
      <c r="EM218" s="5">
        <f t="shared" ca="1" si="912"/>
        <v>0</v>
      </c>
      <c r="EN218" s="5">
        <f t="shared" ca="1" si="912"/>
        <v>30399.5</v>
      </c>
      <c r="EO218" s="5">
        <f t="shared" ca="1" si="912"/>
        <v>70571.5</v>
      </c>
      <c r="EP218" s="5">
        <f t="shared" ca="1" si="912"/>
        <v>0</v>
      </c>
      <c r="EQ218" s="5">
        <f t="shared" ca="1" si="912"/>
        <v>0</v>
      </c>
      <c r="ER218" s="5">
        <f t="shared" ca="1" si="912"/>
        <v>0</v>
      </c>
      <c r="ES218" s="5">
        <f t="shared" ca="1" si="912"/>
        <v>93480.7</v>
      </c>
      <c r="ET218" s="5">
        <f t="shared" ca="1" si="912"/>
        <v>77659.3</v>
      </c>
      <c r="EU218" s="5">
        <f t="shared" ca="1" si="912"/>
        <v>0</v>
      </c>
      <c r="EV218" s="5">
        <f t="shared" ca="1" si="912"/>
        <v>424.54500000000002</v>
      </c>
      <c r="EW218" s="5">
        <f t="shared" ca="1" si="912"/>
        <v>0</v>
      </c>
      <c r="EX218" s="5"/>
      <c r="EY218" s="5">
        <f t="shared" ca="1" si="913"/>
        <v>1199.03</v>
      </c>
      <c r="EZ218" s="5">
        <f t="shared" ca="1" si="913"/>
        <v>109.97</v>
      </c>
      <c r="FA218" s="5">
        <f t="shared" ca="1" si="913"/>
        <v>0</v>
      </c>
      <c r="FB218" s="5">
        <f t="shared" ca="1" si="913"/>
        <v>0</v>
      </c>
      <c r="FC218" s="5">
        <f t="shared" ca="1" si="913"/>
        <v>0</v>
      </c>
      <c r="FD218" s="5">
        <f t="shared" ca="1" si="913"/>
        <v>0</v>
      </c>
      <c r="FE218" s="5">
        <f t="shared" ca="1" si="913"/>
        <v>1089.06</v>
      </c>
      <c r="FF218" s="5">
        <f t="shared" ca="1" si="913"/>
        <v>0</v>
      </c>
      <c r="FG218" s="5">
        <f t="shared" ca="1" si="913"/>
        <v>0</v>
      </c>
      <c r="FH218" s="5">
        <f t="shared" ca="1" si="913"/>
        <v>0</v>
      </c>
      <c r="FI218" s="5">
        <f t="shared" ca="1" si="913"/>
        <v>0</v>
      </c>
      <c r="FJ218" s="5">
        <f t="shared" ca="1" si="913"/>
        <v>0</v>
      </c>
      <c r="FK218" s="5"/>
      <c r="FL218" s="5">
        <f t="shared" ca="1" si="914"/>
        <v>222.857</v>
      </c>
      <c r="FM218" s="5">
        <f t="shared" ca="1" si="914"/>
        <v>0.75578199999999995</v>
      </c>
      <c r="FN218" s="5">
        <f t="shared" ca="1" si="914"/>
        <v>54.760300000000001</v>
      </c>
      <c r="FO218" s="5">
        <f t="shared" ca="1" si="914"/>
        <v>67.005899999999997</v>
      </c>
      <c r="FP218" s="5">
        <f t="shared" ca="1" si="914"/>
        <v>0</v>
      </c>
      <c r="FQ218" s="5">
        <f t="shared" ca="1" si="914"/>
        <v>0</v>
      </c>
      <c r="FR218" s="5">
        <f t="shared" ca="1" si="914"/>
        <v>6.3870699999999996</v>
      </c>
      <c r="FS218" s="5">
        <f t="shared" ca="1" si="914"/>
        <v>93.947800000000001</v>
      </c>
      <c r="FT218" s="5"/>
      <c r="FU218" s="20">
        <f t="shared" ca="1" si="996"/>
        <v>42.738596512655164</v>
      </c>
      <c r="FV218" s="20">
        <f t="shared" ca="1" si="997"/>
        <v>0.4477040764398631</v>
      </c>
      <c r="FW218" s="20">
        <f t="shared" ca="1" si="998"/>
        <v>4.2227200149818227</v>
      </c>
      <c r="FX218" s="20">
        <f t="shared" ca="1" si="999"/>
        <v>9.8029140458655455</v>
      </c>
      <c r="FY218" s="20">
        <f t="shared" ca="1" si="1000"/>
        <v>0</v>
      </c>
      <c r="FZ218" s="20">
        <f t="shared" ca="1" si="1001"/>
        <v>0</v>
      </c>
      <c r="GA218" s="20">
        <f t="shared" ca="1" si="1002"/>
        <v>4.4337237563662573</v>
      </c>
      <c r="GB218" s="20">
        <f t="shared" ca="1" si="1003"/>
        <v>12.985174851708457</v>
      </c>
      <c r="GC218" s="20">
        <f t="shared" ca="1" si="1004"/>
        <v>10.787462966807936</v>
      </c>
      <c r="GD218" s="20">
        <f t="shared" ca="1" si="1005"/>
        <v>0</v>
      </c>
      <c r="GE218" s="20">
        <f t="shared" ca="1" si="1006"/>
        <v>5.8972505099112088E-2</v>
      </c>
      <c r="GF218" s="5"/>
      <c r="GG218" s="5"/>
      <c r="GH218" s="5"/>
      <c r="GI218" s="5">
        <f t="shared" ca="1" si="915"/>
        <v>237086</v>
      </c>
      <c r="GJ218" s="5">
        <f t="shared" ca="1" si="915"/>
        <v>3.24498</v>
      </c>
      <c r="GK218" s="5">
        <f t="shared" ca="1" si="915"/>
        <v>46865.8</v>
      </c>
      <c r="GL218" s="5">
        <f t="shared" ca="1" si="915"/>
        <v>17621.8</v>
      </c>
      <c r="GM218" s="5">
        <f t="shared" ca="1" si="915"/>
        <v>0</v>
      </c>
      <c r="GN218" s="5">
        <f t="shared" ca="1" si="915"/>
        <v>1031.1199999999999</v>
      </c>
      <c r="GO218" s="5">
        <f t="shared" ca="1" si="915"/>
        <v>0</v>
      </c>
      <c r="GP218" s="5">
        <f t="shared" ca="1" si="915"/>
        <v>93480.7</v>
      </c>
      <c r="GQ218" s="5">
        <f t="shared" ca="1" si="915"/>
        <v>77659.3</v>
      </c>
      <c r="GR218" s="5">
        <f t="shared" ca="1" si="915"/>
        <v>0</v>
      </c>
      <c r="GS218" s="5">
        <f t="shared" ca="1" si="915"/>
        <v>424.54500000000002</v>
      </c>
      <c r="GT218" s="5">
        <f t="shared" ca="1" si="915"/>
        <v>0</v>
      </c>
      <c r="GU218" s="5"/>
      <c r="GV218" s="5">
        <f t="shared" ca="1" si="916"/>
        <v>1745.55</v>
      </c>
      <c r="GW218" s="5">
        <f t="shared" ca="1" si="916"/>
        <v>566.59299999999996</v>
      </c>
      <c r="GX218" s="5">
        <f t="shared" ca="1" si="916"/>
        <v>0</v>
      </c>
      <c r="GY218" s="5">
        <f t="shared" ca="1" si="916"/>
        <v>0</v>
      </c>
      <c r="GZ218" s="5">
        <f t="shared" ca="1" si="916"/>
        <v>0</v>
      </c>
      <c r="HA218" s="5">
        <f t="shared" ca="1" si="916"/>
        <v>0</v>
      </c>
      <c r="HB218" s="5">
        <f t="shared" ca="1" si="916"/>
        <v>1178.96</v>
      </c>
      <c r="HC218" s="5">
        <f t="shared" ca="1" si="916"/>
        <v>0</v>
      </c>
      <c r="HD218" s="5">
        <f t="shared" ca="1" si="916"/>
        <v>0</v>
      </c>
      <c r="HE218" s="5">
        <f t="shared" ca="1" si="916"/>
        <v>0</v>
      </c>
      <c r="HF218" s="5">
        <f t="shared" ca="1" si="916"/>
        <v>0</v>
      </c>
      <c r="HG218" s="5">
        <f t="shared" ca="1" si="916"/>
        <v>0</v>
      </c>
      <c r="HH218" s="5"/>
      <c r="HI218" s="5">
        <f t="shared" ca="1" si="921"/>
        <v>192.786</v>
      </c>
      <c r="HJ218" s="5">
        <f t="shared" ca="1" si="921"/>
        <v>3.9138899999999999</v>
      </c>
      <c r="HK218" s="5">
        <f t="shared" ca="1" si="921"/>
        <v>69.446200000000005</v>
      </c>
      <c r="HL218" s="5">
        <f t="shared" ca="1" si="921"/>
        <v>17.838999999999999</v>
      </c>
      <c r="HM218" s="5">
        <f t="shared" ca="1" si="921"/>
        <v>0</v>
      </c>
      <c r="HN218" s="5">
        <f t="shared" ca="1" si="921"/>
        <v>0.72457800000000006</v>
      </c>
      <c r="HO218" s="5">
        <f t="shared" ca="1" si="921"/>
        <v>6.9140499999999996</v>
      </c>
      <c r="HP218" s="5">
        <f t="shared" ca="1" si="921"/>
        <v>93.947800000000001</v>
      </c>
      <c r="HQ218" s="5"/>
      <c r="HR218" s="20">
        <f t="shared" ref="HR218:HR240" ca="1" si="1032">((GI218*3.412)+(GV218*100))/$A218</f>
        <v>40.03942629391242</v>
      </c>
      <c r="HS218" s="20">
        <f t="shared" ref="HS218:HS240" ca="1" si="1033">((GJ218*3.412)+(GW218*100))/$A218</f>
        <v>2.3071343548558612</v>
      </c>
      <c r="HT218" s="20">
        <f t="shared" ref="HT218:HT240" ca="1" si="1034">((GK218*3.412)+(GX218*100))/$A218</f>
        <v>6.5100133777902629</v>
      </c>
      <c r="HU218" s="20">
        <f t="shared" ref="HU218:HU240" ca="1" si="1035">((GL218*3.412)+(GY218*100))/$A218</f>
        <v>2.447801034885662</v>
      </c>
      <c r="HV218" s="20">
        <f t="shared" ref="HV218:HV240" ca="1" si="1036">((GM218*3.412)+(GZ218*100))/$A218</f>
        <v>0</v>
      </c>
      <c r="HW218" s="20">
        <f t="shared" ref="HW218:HW240" ca="1" si="1037">((GN218*3.412)+(HA218*100))/$A218</f>
        <v>0.14323035121788372</v>
      </c>
      <c r="HX218" s="20">
        <f t="shared" ref="HX218:HX240" ca="1" si="1038">((GO218*3.412)+(HB218*100))/$A218</f>
        <v>4.7997199050608437</v>
      </c>
      <c r="HY218" s="20">
        <f t="shared" ref="HY218:HY240" ca="1" si="1039">((GP218*3.412)+(HC218*100))/$A218</f>
        <v>12.985174851708457</v>
      </c>
      <c r="HZ218" s="20">
        <f t="shared" ref="HZ218:HZ240" ca="1" si="1040">((GQ218*3.412)+(HD218*100))/$A218</f>
        <v>10.787462966807936</v>
      </c>
      <c r="IA218" s="20">
        <f t="shared" ref="IA218:IA240" ca="1" si="1041">((GR218*3.412)+(HE218*100))/$A218</f>
        <v>0</v>
      </c>
      <c r="IB218" s="20">
        <f t="shared" ref="IB218:IB240" ca="1" si="1042">((GS218*3.412)+(HF218*100))/$A218</f>
        <v>5.8972505099112088E-2</v>
      </c>
      <c r="IC218" s="5"/>
      <c r="ID218" s="5"/>
      <c r="IE218" s="5"/>
      <c r="IF218" s="5">
        <f t="shared" ca="1" si="917"/>
        <v>237086</v>
      </c>
      <c r="IG218" s="5">
        <f t="shared" ca="1" si="917"/>
        <v>3.24498</v>
      </c>
      <c r="IH218" s="5">
        <f t="shared" ca="1" si="917"/>
        <v>46865.8</v>
      </c>
      <c r="II218" s="5">
        <f t="shared" ca="1" si="917"/>
        <v>17621.8</v>
      </c>
      <c r="IJ218" s="5">
        <f t="shared" ca="1" si="917"/>
        <v>0</v>
      </c>
      <c r="IK218" s="5">
        <f t="shared" ca="1" si="917"/>
        <v>1031.1199999999999</v>
      </c>
      <c r="IL218" s="5">
        <f t="shared" ca="1" si="917"/>
        <v>0</v>
      </c>
      <c r="IM218" s="5">
        <f t="shared" ca="1" si="917"/>
        <v>93480.7</v>
      </c>
      <c r="IN218" s="5">
        <f t="shared" ca="1" si="917"/>
        <v>77659.3</v>
      </c>
      <c r="IO218" s="5">
        <f t="shared" ca="1" si="917"/>
        <v>0</v>
      </c>
      <c r="IP218" s="5">
        <f t="shared" ca="1" si="917"/>
        <v>424.54500000000002</v>
      </c>
      <c r="IQ218" s="5">
        <f t="shared" ca="1" si="917"/>
        <v>0</v>
      </c>
      <c r="IR218" s="5"/>
      <c r="IS218" s="5">
        <f t="shared" ca="1" si="918"/>
        <v>1745.55</v>
      </c>
      <c r="IT218" s="5">
        <f t="shared" ca="1" si="918"/>
        <v>566.59299999999996</v>
      </c>
      <c r="IU218" s="5">
        <f t="shared" ca="1" si="918"/>
        <v>0</v>
      </c>
      <c r="IV218" s="5">
        <f t="shared" ca="1" si="918"/>
        <v>0</v>
      </c>
      <c r="IW218" s="5">
        <f t="shared" ca="1" si="918"/>
        <v>0</v>
      </c>
      <c r="IX218" s="5">
        <f t="shared" ca="1" si="918"/>
        <v>0</v>
      </c>
      <c r="IY218" s="5">
        <f t="shared" ca="1" si="918"/>
        <v>1178.96</v>
      </c>
      <c r="IZ218" s="5">
        <f t="shared" ca="1" si="918"/>
        <v>0</v>
      </c>
      <c r="JA218" s="5">
        <f t="shared" ca="1" si="918"/>
        <v>0</v>
      </c>
      <c r="JB218" s="5">
        <f t="shared" ca="1" si="918"/>
        <v>0</v>
      </c>
      <c r="JC218" s="5">
        <f t="shared" ca="1" si="918"/>
        <v>0</v>
      </c>
      <c r="JD218" s="5">
        <f t="shared" ca="1" si="918"/>
        <v>0</v>
      </c>
      <c r="JE218" s="5"/>
      <c r="JF218" s="5">
        <f t="shared" ca="1" si="919"/>
        <v>192.786</v>
      </c>
      <c r="JG218" s="5">
        <f t="shared" ca="1" si="919"/>
        <v>3.9138899999999999</v>
      </c>
      <c r="JH218" s="5">
        <f t="shared" ca="1" si="919"/>
        <v>69.446200000000005</v>
      </c>
      <c r="JI218" s="5">
        <f t="shared" ca="1" si="919"/>
        <v>17.838999999999999</v>
      </c>
      <c r="JJ218" s="5">
        <f t="shared" ca="1" si="919"/>
        <v>0</v>
      </c>
      <c r="JK218" s="5">
        <f t="shared" ca="1" si="919"/>
        <v>0.72457800000000006</v>
      </c>
      <c r="JL218" s="5">
        <f t="shared" ca="1" si="919"/>
        <v>6.9140499999999996</v>
      </c>
      <c r="JM218" s="5">
        <f t="shared" ca="1" si="919"/>
        <v>93.947800000000001</v>
      </c>
      <c r="JN218" s="5"/>
      <c r="JO218" s="20">
        <f t="shared" ca="1" si="1007"/>
        <v>40.03942629391242</v>
      </c>
      <c r="JP218" s="20">
        <f t="shared" ca="1" si="1008"/>
        <v>2.3071343548558612</v>
      </c>
      <c r="JQ218" s="20">
        <f t="shared" ca="1" si="1009"/>
        <v>6.5100133777902629</v>
      </c>
      <c r="JR218" s="20">
        <f t="shared" ca="1" si="1010"/>
        <v>2.447801034885662</v>
      </c>
      <c r="JS218" s="20">
        <f t="shared" ca="1" si="1011"/>
        <v>0</v>
      </c>
      <c r="JT218" s="20">
        <f t="shared" ca="1" si="1012"/>
        <v>0.14323035121788372</v>
      </c>
      <c r="JU218" s="20">
        <f t="shared" ca="1" si="1013"/>
        <v>4.7997199050608437</v>
      </c>
      <c r="JV218" s="20">
        <f t="shared" ca="1" si="1014"/>
        <v>12.985174851708457</v>
      </c>
      <c r="JW218" s="20">
        <f t="shared" ca="1" si="1015"/>
        <v>10.787462966807936</v>
      </c>
      <c r="JX218" s="20">
        <f t="shared" ca="1" si="1016"/>
        <v>0</v>
      </c>
      <c r="JY218" s="20">
        <f t="shared" ca="1" si="1017"/>
        <v>5.8972505099112088E-2</v>
      </c>
    </row>
    <row r="219" spans="1:285" ht="15" customHeight="1" x14ac:dyDescent="0.25">
      <c r="A219" s="5">
        <f>IF('Old Results'!E199='New Results'!E199,'New Results'!E199,"0")</f>
        <v>24563.1</v>
      </c>
      <c r="B219" s="5">
        <f t="shared" si="923"/>
        <v>500</v>
      </c>
      <c r="C219" s="28">
        <f t="shared" si="922"/>
        <v>198</v>
      </c>
      <c r="D219" s="43">
        <f>'Old Results'!C199</f>
        <v>512815</v>
      </c>
      <c r="E219" s="43">
        <f>'New Results'!C199</f>
        <v>512815</v>
      </c>
      <c r="F219" s="5">
        <f t="shared" ca="1" si="924"/>
        <v>0</v>
      </c>
      <c r="G219" s="5">
        <f t="shared" ca="1" si="925"/>
        <v>0</v>
      </c>
      <c r="H219" s="5">
        <f t="shared" ca="1" si="926"/>
        <v>0</v>
      </c>
      <c r="I219" s="5">
        <f t="shared" ca="1" si="927"/>
        <v>0</v>
      </c>
      <c r="J219" s="5">
        <f t="shared" ca="1" si="928"/>
        <v>0</v>
      </c>
      <c r="K219" s="5">
        <f t="shared" ca="1" si="929"/>
        <v>0</v>
      </c>
      <c r="L219" s="5">
        <f t="shared" ca="1" si="930"/>
        <v>0</v>
      </c>
      <c r="M219" s="5">
        <f t="shared" ca="1" si="931"/>
        <v>0</v>
      </c>
      <c r="N219" s="5">
        <f t="shared" ca="1" si="932"/>
        <v>0</v>
      </c>
      <c r="O219" s="5">
        <f t="shared" ca="1" si="933"/>
        <v>0</v>
      </c>
      <c r="P219" s="5">
        <f t="shared" ca="1" si="934"/>
        <v>0</v>
      </c>
      <c r="Q219" s="5">
        <f t="shared" ca="1" si="934"/>
        <v>0</v>
      </c>
      <c r="R219" s="5">
        <f t="shared" ca="1" si="935"/>
        <v>0</v>
      </c>
      <c r="S219" s="5">
        <f t="shared" ca="1" si="936"/>
        <v>0</v>
      </c>
      <c r="T219" s="5">
        <f t="shared" ca="1" si="937"/>
        <v>0</v>
      </c>
      <c r="U219" s="5">
        <f t="shared" ca="1" si="938"/>
        <v>0</v>
      </c>
      <c r="V219" s="5">
        <f t="shared" ca="1" si="939"/>
        <v>0</v>
      </c>
      <c r="W219" s="5">
        <f t="shared" ca="1" si="940"/>
        <v>0</v>
      </c>
      <c r="X219" s="5">
        <f t="shared" ca="1" si="941"/>
        <v>0</v>
      </c>
      <c r="Y219" s="5">
        <f t="shared" ca="1" si="942"/>
        <v>0</v>
      </c>
      <c r="Z219" s="5">
        <f t="shared" ca="1" si="943"/>
        <v>0</v>
      </c>
      <c r="AA219" s="5">
        <f t="shared" ca="1" si="944"/>
        <v>0</v>
      </c>
      <c r="AB219" s="5">
        <f t="shared" ca="1" si="945"/>
        <v>0</v>
      </c>
      <c r="AC219" s="5">
        <f t="shared" ca="1" si="945"/>
        <v>0</v>
      </c>
      <c r="AD219" s="38">
        <f t="shared" ca="1" si="946"/>
        <v>0</v>
      </c>
      <c r="AE219" s="38">
        <f t="shared" ca="1" si="947"/>
        <v>0</v>
      </c>
      <c r="AF219" s="38">
        <f t="shared" ca="1" si="948"/>
        <v>0</v>
      </c>
      <c r="AG219" s="38">
        <f t="shared" ca="1" si="949"/>
        <v>0</v>
      </c>
      <c r="AH219" s="38">
        <f t="shared" ca="1" si="950"/>
        <v>0</v>
      </c>
      <c r="AI219" s="38">
        <f t="shared" ca="1" si="951"/>
        <v>0</v>
      </c>
      <c r="AJ219" s="38">
        <f t="shared" ca="1" si="952"/>
        <v>0</v>
      </c>
      <c r="AK219" s="38">
        <f t="shared" ca="1" si="953"/>
        <v>0</v>
      </c>
      <c r="AL219" s="34">
        <f t="shared" ca="1" si="954"/>
        <v>48.290802056743658</v>
      </c>
      <c r="AM219" s="34">
        <f t="shared" ca="1" si="955"/>
        <v>48.290802056743658</v>
      </c>
      <c r="AN219" s="25">
        <f t="shared" ca="1" si="956"/>
        <v>0</v>
      </c>
      <c r="AO219" s="35">
        <f t="shared" ca="1" si="957"/>
        <v>283.56299999999999</v>
      </c>
      <c r="AP219" s="35">
        <f t="shared" ca="1" si="958"/>
        <v>283.56299999999999</v>
      </c>
      <c r="AQ219" s="47">
        <f t="shared" ca="1" si="959"/>
        <v>0</v>
      </c>
      <c r="AR219" s="35">
        <f t="shared" ca="1" si="896"/>
        <v>-0.4</v>
      </c>
      <c r="AS219" s="35">
        <f t="shared" ca="1" si="897"/>
        <v>-0.4</v>
      </c>
      <c r="AT219" s="49">
        <f t="shared" ca="1" si="960"/>
        <v>0</v>
      </c>
      <c r="AU219" s="5"/>
      <c r="AV219" s="5">
        <f t="shared" ca="1" si="1018"/>
        <v>0</v>
      </c>
      <c r="AW219" s="5">
        <f t="shared" ca="1" si="1019"/>
        <v>0</v>
      </c>
      <c r="AX219" s="5">
        <f t="shared" ca="1" si="1020"/>
        <v>0</v>
      </c>
      <c r="AY219" s="5">
        <f t="shared" ca="1" si="1021"/>
        <v>0</v>
      </c>
      <c r="AZ219" s="5">
        <f t="shared" ca="1" si="1022"/>
        <v>0</v>
      </c>
      <c r="BA219" s="5">
        <f t="shared" ca="1" si="1023"/>
        <v>0</v>
      </c>
      <c r="BB219" s="5">
        <f t="shared" ca="1" si="1024"/>
        <v>0</v>
      </c>
      <c r="BC219" s="5">
        <f t="shared" ca="1" si="1025"/>
        <v>0</v>
      </c>
      <c r="BD219" s="5">
        <f t="shared" ca="1" si="1026"/>
        <v>0</v>
      </c>
      <c r="BE219" s="5">
        <f t="shared" ca="1" si="1027"/>
        <v>0</v>
      </c>
      <c r="BF219" s="5">
        <f t="shared" ca="1" si="1028"/>
        <v>0</v>
      </c>
      <c r="BG219" s="5">
        <f t="shared" ca="1" si="1029"/>
        <v>0</v>
      </c>
      <c r="BH219" s="5">
        <f t="shared" ca="1" si="961"/>
        <v>0</v>
      </c>
      <c r="BI219" s="5">
        <f t="shared" ca="1" si="962"/>
        <v>0</v>
      </c>
      <c r="BJ219" s="5">
        <f t="shared" ca="1" si="963"/>
        <v>0</v>
      </c>
      <c r="BK219" s="5">
        <f t="shared" ca="1" si="964"/>
        <v>0</v>
      </c>
      <c r="BL219" s="5">
        <f t="shared" ca="1" si="965"/>
        <v>0</v>
      </c>
      <c r="BM219" s="5">
        <f t="shared" ca="1" si="966"/>
        <v>0</v>
      </c>
      <c r="BN219" s="5">
        <f t="shared" ca="1" si="967"/>
        <v>0</v>
      </c>
      <c r="BO219" s="5">
        <f t="shared" ca="1" si="968"/>
        <v>0</v>
      </c>
      <c r="BP219" s="5">
        <f t="shared" ca="1" si="969"/>
        <v>0</v>
      </c>
      <c r="BQ219" s="5">
        <f t="shared" ca="1" si="970"/>
        <v>0</v>
      </c>
      <c r="BR219" s="5">
        <f t="shared" ca="1" si="971"/>
        <v>0</v>
      </c>
      <c r="BS219" s="5">
        <f t="shared" ca="1" si="971"/>
        <v>0</v>
      </c>
      <c r="BT219" s="38">
        <f t="shared" ca="1" si="972"/>
        <v>0</v>
      </c>
      <c r="BU219" s="38">
        <f t="shared" ca="1" si="973"/>
        <v>0</v>
      </c>
      <c r="BV219" s="38">
        <f t="shared" ca="1" si="974"/>
        <v>0</v>
      </c>
      <c r="BW219" s="38">
        <f t="shared" ca="1" si="975"/>
        <v>0</v>
      </c>
      <c r="BX219" s="38">
        <f t="shared" ca="1" si="976"/>
        <v>0</v>
      </c>
      <c r="BY219" s="38">
        <f t="shared" ca="1" si="977"/>
        <v>0</v>
      </c>
      <c r="BZ219" s="38">
        <f t="shared" ca="1" si="978"/>
        <v>0</v>
      </c>
      <c r="CA219" s="20">
        <f t="shared" ca="1" si="979"/>
        <v>0</v>
      </c>
      <c r="CB219" s="34">
        <f t="shared" ca="1" si="1030"/>
        <v>49.161940308837238</v>
      </c>
      <c r="CC219" s="34">
        <f t="shared" ca="1" si="1031"/>
        <v>49.161940308837238</v>
      </c>
      <c r="CD219" s="25">
        <f t="shared" ca="1" si="980"/>
        <v>0</v>
      </c>
      <c r="CE219" s="35">
        <f t="shared" ca="1" si="981"/>
        <v>283.18900000000002</v>
      </c>
      <c r="CF219" s="35">
        <f t="shared" ca="1" si="982"/>
        <v>283.18900000000002</v>
      </c>
      <c r="CG219" s="47">
        <f t="shared" ca="1" si="983"/>
        <v>0</v>
      </c>
      <c r="CJ219" s="5">
        <f t="shared" ref="CJ219:CJ240" ca="1" si="1043">HOUR(OFFSET(INDIRECT($E$21),$C219,CJ$19))*60+MINUTE(OFFSET(INDIRECT($E$21),$C219,CJ$19))</f>
        <v>85</v>
      </c>
      <c r="CK219" s="5">
        <f t="shared" ref="CK219:CK240" ca="1" si="1044">HOUR(OFFSET(INDIRECT($D$21),$C219,CK$19))*60+MINUTE(OFFSET(INDIRECT($D$21),$C219,CK$19))</f>
        <v>76</v>
      </c>
      <c r="CL219" s="66">
        <f t="shared" ca="1" si="984"/>
        <v>0.10588235294117643</v>
      </c>
      <c r="CO219" s="5">
        <f t="shared" ca="1" si="910"/>
        <v>316900</v>
      </c>
      <c r="CP219" s="5">
        <f t="shared" ca="1" si="910"/>
        <v>0</v>
      </c>
      <c r="CQ219" s="5">
        <f t="shared" ca="1" si="910"/>
        <v>105403</v>
      </c>
      <c r="CR219" s="5">
        <f t="shared" ca="1" si="910"/>
        <v>39931.599999999999</v>
      </c>
      <c r="CS219" s="5">
        <f t="shared" ca="1" si="910"/>
        <v>0</v>
      </c>
      <c r="CT219" s="5">
        <f t="shared" ca="1" si="910"/>
        <v>0</v>
      </c>
      <c r="CU219" s="5">
        <f t="shared" ca="1" si="910"/>
        <v>0</v>
      </c>
      <c r="CV219" s="5">
        <f t="shared" ca="1" si="910"/>
        <v>93480.9</v>
      </c>
      <c r="CW219" s="5">
        <f t="shared" ca="1" si="910"/>
        <v>77659.399999999994</v>
      </c>
      <c r="CX219" s="5">
        <f t="shared" ca="1" si="910"/>
        <v>0</v>
      </c>
      <c r="CY219" s="5">
        <f t="shared" ca="1" si="910"/>
        <v>424.5</v>
      </c>
      <c r="CZ219" s="5">
        <f t="shared" ca="1" si="910"/>
        <v>0</v>
      </c>
      <c r="DA219" s="5"/>
      <c r="DB219" s="5">
        <f t="shared" ca="1" si="911"/>
        <v>1049.0899999999999</v>
      </c>
      <c r="DC219" s="5">
        <f t="shared" ca="1" si="911"/>
        <v>105.754</v>
      </c>
      <c r="DD219" s="5">
        <f t="shared" ca="1" si="911"/>
        <v>0</v>
      </c>
      <c r="DE219" s="5">
        <f t="shared" ca="1" si="911"/>
        <v>0</v>
      </c>
      <c r="DF219" s="5">
        <f t="shared" ca="1" si="911"/>
        <v>0</v>
      </c>
      <c r="DG219" s="5">
        <f t="shared" ca="1" si="911"/>
        <v>0</v>
      </c>
      <c r="DH219" s="5">
        <f t="shared" ca="1" si="911"/>
        <v>943.33600000000001</v>
      </c>
      <c r="DI219" s="5">
        <f t="shared" ca="1" si="911"/>
        <v>0</v>
      </c>
      <c r="DJ219" s="5">
        <f t="shared" ca="1" si="911"/>
        <v>0</v>
      </c>
      <c r="DK219" s="5">
        <f t="shared" ca="1" si="911"/>
        <v>0</v>
      </c>
      <c r="DL219" s="5">
        <f t="shared" ca="1" si="911"/>
        <v>0</v>
      </c>
      <c r="DM219" s="5">
        <f t="shared" ca="1" si="911"/>
        <v>0</v>
      </c>
      <c r="DN219" s="5"/>
      <c r="DO219" s="5">
        <f t="shared" ca="1" si="920"/>
        <v>283.56299999999999</v>
      </c>
      <c r="DP219" s="5">
        <f t="shared" ca="1" si="920"/>
        <v>0.74032399999999998</v>
      </c>
      <c r="DQ219" s="5">
        <f t="shared" ca="1" si="920"/>
        <v>140.881</v>
      </c>
      <c r="DR219" s="5">
        <f t="shared" ca="1" si="920"/>
        <v>43.277200000000001</v>
      </c>
      <c r="DS219" s="5">
        <f t="shared" ca="1" si="920"/>
        <v>0</v>
      </c>
      <c r="DT219" s="5">
        <f t="shared" ca="1" si="920"/>
        <v>0</v>
      </c>
      <c r="DU219" s="5">
        <f t="shared" ca="1" si="920"/>
        <v>5.5724999999999998</v>
      </c>
      <c r="DV219" s="5">
        <f t="shared" ca="1" si="920"/>
        <v>93.091999999999999</v>
      </c>
      <c r="DW219" s="5"/>
      <c r="DX219" s="20">
        <f t="shared" ca="1" si="985"/>
        <v>48.290802056743658</v>
      </c>
      <c r="DY219" s="20">
        <f t="shared" ca="1" si="986"/>
        <v>0.43054011912177209</v>
      </c>
      <c r="DZ219" s="20">
        <f t="shared" ca="1" si="987"/>
        <v>14.641272314976529</v>
      </c>
      <c r="EA219" s="20">
        <f t="shared" ca="1" si="988"/>
        <v>5.5468006562689558</v>
      </c>
      <c r="EB219" s="20">
        <f t="shared" ca="1" si="989"/>
        <v>0</v>
      </c>
      <c r="EC219" s="20">
        <f t="shared" ca="1" si="990"/>
        <v>0</v>
      </c>
      <c r="ED219" s="20">
        <f t="shared" ca="1" si="991"/>
        <v>3.8404598768070808</v>
      </c>
      <c r="EE219" s="20">
        <f t="shared" ca="1" si="992"/>
        <v>12.985202633218121</v>
      </c>
      <c r="EF219" s="20">
        <f t="shared" ca="1" si="993"/>
        <v>10.787476857562766</v>
      </c>
      <c r="EG219" s="20">
        <f t="shared" ca="1" si="994"/>
        <v>0</v>
      </c>
      <c r="EH219" s="20">
        <f t="shared" ca="1" si="995"/>
        <v>5.8966254259437939E-2</v>
      </c>
      <c r="EI219" s="5"/>
      <c r="EJ219" s="5"/>
      <c r="EK219" s="5"/>
      <c r="EL219" s="5">
        <f t="shared" ca="1" si="912"/>
        <v>316900</v>
      </c>
      <c r="EM219" s="5">
        <f t="shared" ca="1" si="912"/>
        <v>0</v>
      </c>
      <c r="EN219" s="5">
        <f t="shared" ca="1" si="912"/>
        <v>105403</v>
      </c>
      <c r="EO219" s="5">
        <f t="shared" ca="1" si="912"/>
        <v>39931.599999999999</v>
      </c>
      <c r="EP219" s="5">
        <f t="shared" ca="1" si="912"/>
        <v>0</v>
      </c>
      <c r="EQ219" s="5">
        <f t="shared" ca="1" si="912"/>
        <v>0</v>
      </c>
      <c r="ER219" s="5">
        <f t="shared" ca="1" si="912"/>
        <v>0</v>
      </c>
      <c r="ES219" s="5">
        <f t="shared" ca="1" si="912"/>
        <v>93480.9</v>
      </c>
      <c r="ET219" s="5">
        <f t="shared" ca="1" si="912"/>
        <v>77659.399999999994</v>
      </c>
      <c r="EU219" s="5">
        <f t="shared" ca="1" si="912"/>
        <v>0</v>
      </c>
      <c r="EV219" s="5">
        <f t="shared" ca="1" si="912"/>
        <v>424.5</v>
      </c>
      <c r="EW219" s="5">
        <f t="shared" ca="1" si="912"/>
        <v>0</v>
      </c>
      <c r="EX219" s="5"/>
      <c r="EY219" s="5">
        <f t="shared" ca="1" si="913"/>
        <v>1049.0899999999999</v>
      </c>
      <c r="EZ219" s="5">
        <f t="shared" ca="1" si="913"/>
        <v>105.754</v>
      </c>
      <c r="FA219" s="5">
        <f t="shared" ca="1" si="913"/>
        <v>0</v>
      </c>
      <c r="FB219" s="5">
        <f t="shared" ca="1" si="913"/>
        <v>0</v>
      </c>
      <c r="FC219" s="5">
        <f t="shared" ca="1" si="913"/>
        <v>0</v>
      </c>
      <c r="FD219" s="5">
        <f t="shared" ca="1" si="913"/>
        <v>0</v>
      </c>
      <c r="FE219" s="5">
        <f t="shared" ca="1" si="913"/>
        <v>943.33600000000001</v>
      </c>
      <c r="FF219" s="5">
        <f t="shared" ca="1" si="913"/>
        <v>0</v>
      </c>
      <c r="FG219" s="5">
        <f t="shared" ca="1" si="913"/>
        <v>0</v>
      </c>
      <c r="FH219" s="5">
        <f t="shared" ca="1" si="913"/>
        <v>0</v>
      </c>
      <c r="FI219" s="5">
        <f t="shared" ca="1" si="913"/>
        <v>0</v>
      </c>
      <c r="FJ219" s="5">
        <f t="shared" ca="1" si="913"/>
        <v>0</v>
      </c>
      <c r="FK219" s="5"/>
      <c r="FL219" s="5">
        <f t="shared" ca="1" si="914"/>
        <v>283.56299999999999</v>
      </c>
      <c r="FM219" s="5">
        <f t="shared" ca="1" si="914"/>
        <v>0.74032399999999998</v>
      </c>
      <c r="FN219" s="5">
        <f t="shared" ca="1" si="914"/>
        <v>140.881</v>
      </c>
      <c r="FO219" s="5">
        <f t="shared" ca="1" si="914"/>
        <v>43.277200000000001</v>
      </c>
      <c r="FP219" s="5">
        <f t="shared" ca="1" si="914"/>
        <v>0</v>
      </c>
      <c r="FQ219" s="5">
        <f t="shared" ca="1" si="914"/>
        <v>0</v>
      </c>
      <c r="FR219" s="5">
        <f t="shared" ca="1" si="914"/>
        <v>5.5724999999999998</v>
      </c>
      <c r="FS219" s="5">
        <f t="shared" ca="1" si="914"/>
        <v>93.091999999999999</v>
      </c>
      <c r="FT219" s="5"/>
      <c r="FU219" s="20">
        <f t="shared" ca="1" si="996"/>
        <v>48.290802056743658</v>
      </c>
      <c r="FV219" s="20">
        <f t="shared" ca="1" si="997"/>
        <v>0.43054011912177209</v>
      </c>
      <c r="FW219" s="20">
        <f t="shared" ca="1" si="998"/>
        <v>14.641272314976529</v>
      </c>
      <c r="FX219" s="20">
        <f t="shared" ca="1" si="999"/>
        <v>5.5468006562689558</v>
      </c>
      <c r="FY219" s="20">
        <f t="shared" ca="1" si="1000"/>
        <v>0</v>
      </c>
      <c r="FZ219" s="20">
        <f t="shared" ca="1" si="1001"/>
        <v>0</v>
      </c>
      <c r="GA219" s="20">
        <f t="shared" ca="1" si="1002"/>
        <v>3.8404598768070808</v>
      </c>
      <c r="GB219" s="20">
        <f t="shared" ca="1" si="1003"/>
        <v>12.985202633218121</v>
      </c>
      <c r="GC219" s="20">
        <f t="shared" ca="1" si="1004"/>
        <v>10.787476857562766</v>
      </c>
      <c r="GD219" s="20">
        <f t="shared" ca="1" si="1005"/>
        <v>0</v>
      </c>
      <c r="GE219" s="20">
        <f t="shared" ca="1" si="1006"/>
        <v>5.8966254259437939E-2</v>
      </c>
      <c r="GF219" s="5"/>
      <c r="GG219" s="5"/>
      <c r="GH219" s="5"/>
      <c r="GI219" s="5">
        <f t="shared" ca="1" si="915"/>
        <v>315288</v>
      </c>
      <c r="GJ219" s="5">
        <f t="shared" ca="1" si="915"/>
        <v>1.6979</v>
      </c>
      <c r="GK219" s="5">
        <f t="shared" ca="1" si="915"/>
        <v>119874</v>
      </c>
      <c r="GL219" s="5">
        <f t="shared" ca="1" si="915"/>
        <v>23292.9</v>
      </c>
      <c r="GM219" s="5">
        <f t="shared" ca="1" si="915"/>
        <v>0</v>
      </c>
      <c r="GN219" s="5">
        <f t="shared" ca="1" si="915"/>
        <v>554.548</v>
      </c>
      <c r="GO219" s="5">
        <f t="shared" ca="1" si="915"/>
        <v>0</v>
      </c>
      <c r="GP219" s="5">
        <f t="shared" ca="1" si="915"/>
        <v>93480.9</v>
      </c>
      <c r="GQ219" s="5">
        <f t="shared" ca="1" si="915"/>
        <v>77659.399999999994</v>
      </c>
      <c r="GR219" s="5">
        <f t="shared" ca="1" si="915"/>
        <v>0</v>
      </c>
      <c r="GS219" s="5">
        <f t="shared" ca="1" si="915"/>
        <v>424.5</v>
      </c>
      <c r="GT219" s="5">
        <f t="shared" ca="1" si="915"/>
        <v>0</v>
      </c>
      <c r="GU219" s="5"/>
      <c r="GV219" s="5">
        <f t="shared" ca="1" si="916"/>
        <v>1318.07</v>
      </c>
      <c r="GW219" s="5">
        <f t="shared" ca="1" si="916"/>
        <v>293.95499999999998</v>
      </c>
      <c r="GX219" s="5">
        <f t="shared" ca="1" si="916"/>
        <v>0</v>
      </c>
      <c r="GY219" s="5">
        <f t="shared" ca="1" si="916"/>
        <v>0</v>
      </c>
      <c r="GZ219" s="5">
        <f t="shared" ca="1" si="916"/>
        <v>0</v>
      </c>
      <c r="HA219" s="5">
        <f t="shared" ca="1" si="916"/>
        <v>0</v>
      </c>
      <c r="HB219" s="5">
        <f t="shared" ca="1" si="916"/>
        <v>1024.1199999999999</v>
      </c>
      <c r="HC219" s="5">
        <f t="shared" ca="1" si="916"/>
        <v>0</v>
      </c>
      <c r="HD219" s="5">
        <f t="shared" ca="1" si="916"/>
        <v>0</v>
      </c>
      <c r="HE219" s="5">
        <f t="shared" ca="1" si="916"/>
        <v>0</v>
      </c>
      <c r="HF219" s="5">
        <f t="shared" ca="1" si="916"/>
        <v>0</v>
      </c>
      <c r="HG219" s="5">
        <f t="shared" ca="1" si="916"/>
        <v>0</v>
      </c>
      <c r="HH219" s="5"/>
      <c r="HI219" s="5">
        <f t="shared" ca="1" si="921"/>
        <v>283.18900000000002</v>
      </c>
      <c r="HJ219" s="5">
        <f t="shared" ca="1" si="921"/>
        <v>2.0782799999999999</v>
      </c>
      <c r="HK219" s="5">
        <f t="shared" ca="1" si="921"/>
        <v>156.42400000000001</v>
      </c>
      <c r="HL219" s="5">
        <f t="shared" ca="1" si="921"/>
        <v>25.1554</v>
      </c>
      <c r="HM219" s="5">
        <f t="shared" ca="1" si="921"/>
        <v>0</v>
      </c>
      <c r="HN219" s="5">
        <f t="shared" ca="1" si="921"/>
        <v>0.39086599999999999</v>
      </c>
      <c r="HO219" s="5">
        <f t="shared" ca="1" si="921"/>
        <v>6.0484799999999996</v>
      </c>
      <c r="HP219" s="5">
        <f t="shared" ca="1" si="921"/>
        <v>93.091999999999999</v>
      </c>
      <c r="HQ219" s="5"/>
      <c r="HR219" s="20">
        <f t="shared" ca="1" si="1032"/>
        <v>49.161940308837238</v>
      </c>
      <c r="HS219" s="20">
        <f t="shared" ca="1" si="1033"/>
        <v>1.1969699767048947</v>
      </c>
      <c r="HT219" s="20">
        <f t="shared" ca="1" si="1034"/>
        <v>16.651403446633367</v>
      </c>
      <c r="HU219" s="20">
        <f t="shared" ca="1" si="1035"/>
        <v>3.2355596321311237</v>
      </c>
      <c r="HV219" s="20">
        <f t="shared" ca="1" si="1036"/>
        <v>0</v>
      </c>
      <c r="HW219" s="20">
        <f t="shared" ca="1" si="1037"/>
        <v>7.7030903102621423E-2</v>
      </c>
      <c r="HX219" s="20">
        <f t="shared" ca="1" si="1038"/>
        <v>4.1693434460634036</v>
      </c>
      <c r="HY219" s="20">
        <f t="shared" ca="1" si="1039"/>
        <v>12.985202633218121</v>
      </c>
      <c r="HZ219" s="20">
        <f t="shared" ca="1" si="1040"/>
        <v>10.787476857562766</v>
      </c>
      <c r="IA219" s="20">
        <f t="shared" ca="1" si="1041"/>
        <v>0</v>
      </c>
      <c r="IB219" s="20">
        <f t="shared" ca="1" si="1042"/>
        <v>5.8966254259437939E-2</v>
      </c>
      <c r="IC219" s="5"/>
      <c r="ID219" s="5"/>
      <c r="IE219" s="5"/>
      <c r="IF219" s="5">
        <f t="shared" ca="1" si="917"/>
        <v>315288</v>
      </c>
      <c r="IG219" s="5">
        <f t="shared" ca="1" si="917"/>
        <v>1.6979</v>
      </c>
      <c r="IH219" s="5">
        <f t="shared" ca="1" si="917"/>
        <v>119874</v>
      </c>
      <c r="II219" s="5">
        <f t="shared" ca="1" si="917"/>
        <v>23292.9</v>
      </c>
      <c r="IJ219" s="5">
        <f t="shared" ca="1" si="917"/>
        <v>0</v>
      </c>
      <c r="IK219" s="5">
        <f t="shared" ca="1" si="917"/>
        <v>554.548</v>
      </c>
      <c r="IL219" s="5">
        <f t="shared" ca="1" si="917"/>
        <v>0</v>
      </c>
      <c r="IM219" s="5">
        <f t="shared" ca="1" si="917"/>
        <v>93480.9</v>
      </c>
      <c r="IN219" s="5">
        <f t="shared" ca="1" si="917"/>
        <v>77659.399999999994</v>
      </c>
      <c r="IO219" s="5">
        <f t="shared" ca="1" si="917"/>
        <v>0</v>
      </c>
      <c r="IP219" s="5">
        <f t="shared" ca="1" si="917"/>
        <v>424.5</v>
      </c>
      <c r="IQ219" s="5">
        <f t="shared" ca="1" si="917"/>
        <v>0</v>
      </c>
      <c r="IR219" s="5"/>
      <c r="IS219" s="5">
        <f t="shared" ca="1" si="918"/>
        <v>1318.07</v>
      </c>
      <c r="IT219" s="5">
        <f t="shared" ca="1" si="918"/>
        <v>293.95499999999998</v>
      </c>
      <c r="IU219" s="5">
        <f t="shared" ca="1" si="918"/>
        <v>0</v>
      </c>
      <c r="IV219" s="5">
        <f t="shared" ca="1" si="918"/>
        <v>0</v>
      </c>
      <c r="IW219" s="5">
        <f t="shared" ca="1" si="918"/>
        <v>0</v>
      </c>
      <c r="IX219" s="5">
        <f t="shared" ca="1" si="918"/>
        <v>0</v>
      </c>
      <c r="IY219" s="5">
        <f t="shared" ca="1" si="918"/>
        <v>1024.1199999999999</v>
      </c>
      <c r="IZ219" s="5">
        <f t="shared" ca="1" si="918"/>
        <v>0</v>
      </c>
      <c r="JA219" s="5">
        <f t="shared" ca="1" si="918"/>
        <v>0</v>
      </c>
      <c r="JB219" s="5">
        <f t="shared" ca="1" si="918"/>
        <v>0</v>
      </c>
      <c r="JC219" s="5">
        <f t="shared" ca="1" si="918"/>
        <v>0</v>
      </c>
      <c r="JD219" s="5">
        <f t="shared" ca="1" si="918"/>
        <v>0</v>
      </c>
      <c r="JE219" s="5"/>
      <c r="JF219" s="5">
        <f t="shared" ca="1" si="919"/>
        <v>283.18900000000002</v>
      </c>
      <c r="JG219" s="5">
        <f t="shared" ca="1" si="919"/>
        <v>2.0782799999999999</v>
      </c>
      <c r="JH219" s="5">
        <f t="shared" ca="1" si="919"/>
        <v>156.42400000000001</v>
      </c>
      <c r="JI219" s="5">
        <f t="shared" ca="1" si="919"/>
        <v>25.1554</v>
      </c>
      <c r="JJ219" s="5">
        <f t="shared" ca="1" si="919"/>
        <v>0</v>
      </c>
      <c r="JK219" s="5">
        <f t="shared" ca="1" si="919"/>
        <v>0.39086599999999999</v>
      </c>
      <c r="JL219" s="5">
        <f t="shared" ca="1" si="919"/>
        <v>6.0484799999999996</v>
      </c>
      <c r="JM219" s="5">
        <f t="shared" ca="1" si="919"/>
        <v>93.091999999999999</v>
      </c>
      <c r="JN219" s="5"/>
      <c r="JO219" s="20">
        <f t="shared" ca="1" si="1007"/>
        <v>49.161940308837238</v>
      </c>
      <c r="JP219" s="20">
        <f t="shared" ca="1" si="1008"/>
        <v>1.1969699767048947</v>
      </c>
      <c r="JQ219" s="20">
        <f t="shared" ca="1" si="1009"/>
        <v>16.651403446633367</v>
      </c>
      <c r="JR219" s="20">
        <f t="shared" ca="1" si="1010"/>
        <v>3.2355596321311237</v>
      </c>
      <c r="JS219" s="20">
        <f t="shared" ca="1" si="1011"/>
        <v>0</v>
      </c>
      <c r="JT219" s="20">
        <f t="shared" ca="1" si="1012"/>
        <v>7.7030903102621423E-2</v>
      </c>
      <c r="JU219" s="20">
        <f t="shared" ca="1" si="1013"/>
        <v>4.1693434460634036</v>
      </c>
      <c r="JV219" s="20">
        <f t="shared" ca="1" si="1014"/>
        <v>12.985202633218121</v>
      </c>
      <c r="JW219" s="20">
        <f t="shared" ca="1" si="1015"/>
        <v>10.787476857562766</v>
      </c>
      <c r="JX219" s="20">
        <f t="shared" ca="1" si="1016"/>
        <v>0</v>
      </c>
      <c r="JY219" s="20">
        <f t="shared" ca="1" si="1017"/>
        <v>5.8966254259437939E-2</v>
      </c>
    </row>
    <row r="220" spans="1:285" ht="15" customHeight="1" x14ac:dyDescent="0.25">
      <c r="A220" s="5">
        <f>IF('Old Results'!E200='New Results'!E200,'New Results'!E200,"0")</f>
        <v>24563.1</v>
      </c>
      <c r="B220" s="5">
        <f t="shared" si="923"/>
        <v>500</v>
      </c>
      <c r="C220" s="28">
        <f t="shared" si="922"/>
        <v>199</v>
      </c>
      <c r="D220" s="43">
        <f>'Old Results'!C200</f>
        <v>513006</v>
      </c>
      <c r="E220" s="43">
        <f>'New Results'!C200</f>
        <v>513006</v>
      </c>
      <c r="F220" s="5">
        <f t="shared" ca="1" si="924"/>
        <v>0</v>
      </c>
      <c r="G220" s="5">
        <f t="shared" ca="1" si="925"/>
        <v>0</v>
      </c>
      <c r="H220" s="5">
        <f t="shared" ca="1" si="926"/>
        <v>0</v>
      </c>
      <c r="I220" s="5">
        <f t="shared" ca="1" si="927"/>
        <v>0</v>
      </c>
      <c r="J220" s="5">
        <f t="shared" ca="1" si="928"/>
        <v>0</v>
      </c>
      <c r="K220" s="5">
        <f t="shared" ca="1" si="929"/>
        <v>0</v>
      </c>
      <c r="L220" s="5">
        <f t="shared" ca="1" si="930"/>
        <v>0</v>
      </c>
      <c r="M220" s="5">
        <f t="shared" ca="1" si="931"/>
        <v>0</v>
      </c>
      <c r="N220" s="5">
        <f t="shared" ca="1" si="932"/>
        <v>0</v>
      </c>
      <c r="O220" s="5">
        <f t="shared" ca="1" si="933"/>
        <v>0</v>
      </c>
      <c r="P220" s="5">
        <f t="shared" ca="1" si="934"/>
        <v>0</v>
      </c>
      <c r="Q220" s="5">
        <f t="shared" ca="1" si="934"/>
        <v>0</v>
      </c>
      <c r="R220" s="5">
        <f t="shared" ca="1" si="935"/>
        <v>0</v>
      </c>
      <c r="S220" s="5">
        <f t="shared" ca="1" si="936"/>
        <v>0</v>
      </c>
      <c r="T220" s="5">
        <f t="shared" ca="1" si="937"/>
        <v>0</v>
      </c>
      <c r="U220" s="5">
        <f t="shared" ca="1" si="938"/>
        <v>0</v>
      </c>
      <c r="V220" s="5">
        <f t="shared" ca="1" si="939"/>
        <v>0</v>
      </c>
      <c r="W220" s="5">
        <f t="shared" ca="1" si="940"/>
        <v>0</v>
      </c>
      <c r="X220" s="5">
        <f t="shared" ca="1" si="941"/>
        <v>0</v>
      </c>
      <c r="Y220" s="5">
        <f t="shared" ca="1" si="942"/>
        <v>0</v>
      </c>
      <c r="Z220" s="5">
        <f t="shared" ca="1" si="943"/>
        <v>0</v>
      </c>
      <c r="AA220" s="5">
        <f t="shared" ca="1" si="944"/>
        <v>0</v>
      </c>
      <c r="AB220" s="5">
        <f t="shared" ca="1" si="945"/>
        <v>0</v>
      </c>
      <c r="AC220" s="5">
        <f t="shared" ca="1" si="945"/>
        <v>0</v>
      </c>
      <c r="AD220" s="38">
        <f t="shared" ca="1" si="946"/>
        <v>0</v>
      </c>
      <c r="AE220" s="38">
        <f t="shared" ca="1" si="947"/>
        <v>0</v>
      </c>
      <c r="AF220" s="38">
        <f t="shared" ca="1" si="948"/>
        <v>0</v>
      </c>
      <c r="AG220" s="38">
        <f t="shared" ca="1" si="949"/>
        <v>0</v>
      </c>
      <c r="AH220" s="38">
        <f t="shared" ca="1" si="950"/>
        <v>0</v>
      </c>
      <c r="AI220" s="38">
        <f t="shared" ca="1" si="951"/>
        <v>0</v>
      </c>
      <c r="AJ220" s="38">
        <f t="shared" ca="1" si="952"/>
        <v>0</v>
      </c>
      <c r="AK220" s="38">
        <f t="shared" ca="1" si="953"/>
        <v>0</v>
      </c>
      <c r="AL220" s="34">
        <f t="shared" ca="1" si="954"/>
        <v>36.573697619600132</v>
      </c>
      <c r="AM220" s="34">
        <f t="shared" ca="1" si="955"/>
        <v>36.573697619600132</v>
      </c>
      <c r="AN220" s="25">
        <f t="shared" ca="1" si="956"/>
        <v>0</v>
      </c>
      <c r="AO220" s="35">
        <f t="shared" ca="1" si="957"/>
        <v>177.89099999999999</v>
      </c>
      <c r="AP220" s="35">
        <f t="shared" ca="1" si="958"/>
        <v>177.89099999999999</v>
      </c>
      <c r="AQ220" s="47">
        <f t="shared" ca="1" si="959"/>
        <v>0</v>
      </c>
      <c r="AR220" s="35">
        <f t="shared" ca="1" si="896"/>
        <v>15</v>
      </c>
      <c r="AS220" s="35">
        <f t="shared" ca="1" si="897"/>
        <v>15</v>
      </c>
      <c r="AT220" s="49">
        <f t="shared" ca="1" si="960"/>
        <v>0</v>
      </c>
      <c r="AU220" s="5"/>
      <c r="AV220" s="5">
        <f t="shared" ca="1" si="1018"/>
        <v>0</v>
      </c>
      <c r="AW220" s="5">
        <f t="shared" ca="1" si="1019"/>
        <v>0</v>
      </c>
      <c r="AX220" s="5">
        <f t="shared" ca="1" si="1020"/>
        <v>0</v>
      </c>
      <c r="AY220" s="5">
        <f t="shared" ca="1" si="1021"/>
        <v>0</v>
      </c>
      <c r="AZ220" s="5">
        <f t="shared" ca="1" si="1022"/>
        <v>0</v>
      </c>
      <c r="BA220" s="5">
        <f t="shared" ca="1" si="1023"/>
        <v>0</v>
      </c>
      <c r="BB220" s="5">
        <f t="shared" ca="1" si="1024"/>
        <v>0</v>
      </c>
      <c r="BC220" s="5">
        <f t="shared" ca="1" si="1025"/>
        <v>0</v>
      </c>
      <c r="BD220" s="5">
        <f t="shared" ca="1" si="1026"/>
        <v>0</v>
      </c>
      <c r="BE220" s="5">
        <f t="shared" ca="1" si="1027"/>
        <v>0</v>
      </c>
      <c r="BF220" s="5">
        <f t="shared" ca="1" si="1028"/>
        <v>0</v>
      </c>
      <c r="BG220" s="5">
        <f t="shared" ca="1" si="1029"/>
        <v>0</v>
      </c>
      <c r="BH220" s="5">
        <f t="shared" ca="1" si="961"/>
        <v>0</v>
      </c>
      <c r="BI220" s="5">
        <f t="shared" ca="1" si="962"/>
        <v>0</v>
      </c>
      <c r="BJ220" s="5">
        <f t="shared" ca="1" si="963"/>
        <v>0</v>
      </c>
      <c r="BK220" s="5">
        <f t="shared" ca="1" si="964"/>
        <v>0</v>
      </c>
      <c r="BL220" s="5">
        <f t="shared" ca="1" si="965"/>
        <v>0</v>
      </c>
      <c r="BM220" s="5">
        <f t="shared" ca="1" si="966"/>
        <v>0</v>
      </c>
      <c r="BN220" s="5">
        <f t="shared" ca="1" si="967"/>
        <v>0</v>
      </c>
      <c r="BO220" s="5">
        <f t="shared" ca="1" si="968"/>
        <v>0</v>
      </c>
      <c r="BP220" s="5">
        <f t="shared" ca="1" si="969"/>
        <v>0</v>
      </c>
      <c r="BQ220" s="5">
        <f t="shared" ca="1" si="970"/>
        <v>0</v>
      </c>
      <c r="BR220" s="5">
        <f t="shared" ca="1" si="971"/>
        <v>0</v>
      </c>
      <c r="BS220" s="5">
        <f t="shared" ca="1" si="971"/>
        <v>0</v>
      </c>
      <c r="BT220" s="38">
        <f t="shared" ca="1" si="972"/>
        <v>0</v>
      </c>
      <c r="BU220" s="38">
        <f t="shared" ca="1" si="973"/>
        <v>0</v>
      </c>
      <c r="BV220" s="38">
        <f t="shared" ca="1" si="974"/>
        <v>0</v>
      </c>
      <c r="BW220" s="38">
        <f t="shared" ca="1" si="975"/>
        <v>0</v>
      </c>
      <c r="BX220" s="38">
        <f t="shared" ca="1" si="976"/>
        <v>0</v>
      </c>
      <c r="BY220" s="38">
        <f t="shared" ca="1" si="977"/>
        <v>0</v>
      </c>
      <c r="BZ220" s="38">
        <f t="shared" ca="1" si="978"/>
        <v>0</v>
      </c>
      <c r="CA220" s="20">
        <f t="shared" ca="1" si="979"/>
        <v>0</v>
      </c>
      <c r="CB220" s="34">
        <f t="shared" ca="1" si="1030"/>
        <v>40.05366130496558</v>
      </c>
      <c r="CC220" s="34">
        <f t="shared" ca="1" si="1031"/>
        <v>40.05366130496558</v>
      </c>
      <c r="CD220" s="25">
        <f t="shared" ca="1" si="980"/>
        <v>0</v>
      </c>
      <c r="CE220" s="35">
        <f t="shared" ca="1" si="981"/>
        <v>192.86699999999999</v>
      </c>
      <c r="CF220" s="35">
        <f t="shared" ca="1" si="982"/>
        <v>192.86699999999999</v>
      </c>
      <c r="CG220" s="47">
        <f t="shared" ca="1" si="983"/>
        <v>0</v>
      </c>
      <c r="CJ220" s="5">
        <f t="shared" ca="1" si="1043"/>
        <v>58</v>
      </c>
      <c r="CK220" s="5">
        <f t="shared" ca="1" si="1044"/>
        <v>51</v>
      </c>
      <c r="CL220" s="66">
        <f t="shared" ca="1" si="984"/>
        <v>0.12068965517241381</v>
      </c>
      <c r="CO220" s="5">
        <f t="shared" ca="1" si="910"/>
        <v>224416</v>
      </c>
      <c r="CP220" s="5">
        <f t="shared" ca="1" si="910"/>
        <v>0</v>
      </c>
      <c r="CQ220" s="5">
        <f t="shared" ca="1" si="910"/>
        <v>38873.9</v>
      </c>
      <c r="CR220" s="5">
        <f t="shared" ca="1" si="910"/>
        <v>13977.1</v>
      </c>
      <c r="CS220" s="5">
        <f t="shared" ca="1" si="910"/>
        <v>0</v>
      </c>
      <c r="CT220" s="5">
        <f t="shared" ca="1" si="910"/>
        <v>0</v>
      </c>
      <c r="CU220" s="5">
        <f t="shared" ca="1" si="910"/>
        <v>0</v>
      </c>
      <c r="CV220" s="5">
        <f t="shared" ca="1" si="910"/>
        <v>93480.9</v>
      </c>
      <c r="CW220" s="5">
        <f t="shared" ca="1" si="910"/>
        <v>77659.399999999994</v>
      </c>
      <c r="CX220" s="5">
        <f t="shared" ca="1" si="910"/>
        <v>0</v>
      </c>
      <c r="CY220" s="5">
        <f t="shared" ca="1" si="910"/>
        <v>424.5</v>
      </c>
      <c r="CZ220" s="5">
        <f t="shared" ca="1" si="910"/>
        <v>0</v>
      </c>
      <c r="DA220" s="5"/>
      <c r="DB220" s="5">
        <f t="shared" ca="1" si="911"/>
        <v>1326.56</v>
      </c>
      <c r="DC220" s="5">
        <f t="shared" ca="1" si="911"/>
        <v>237.50200000000001</v>
      </c>
      <c r="DD220" s="5">
        <f t="shared" ca="1" si="911"/>
        <v>0</v>
      </c>
      <c r="DE220" s="5">
        <f t="shared" ca="1" si="911"/>
        <v>0</v>
      </c>
      <c r="DF220" s="5">
        <f t="shared" ca="1" si="911"/>
        <v>0</v>
      </c>
      <c r="DG220" s="5">
        <f t="shared" ca="1" si="911"/>
        <v>0</v>
      </c>
      <c r="DH220" s="5">
        <f t="shared" ca="1" si="911"/>
        <v>1089.05</v>
      </c>
      <c r="DI220" s="5">
        <f t="shared" ca="1" si="911"/>
        <v>0</v>
      </c>
      <c r="DJ220" s="5">
        <f t="shared" ca="1" si="911"/>
        <v>0</v>
      </c>
      <c r="DK220" s="5">
        <f t="shared" ca="1" si="911"/>
        <v>0</v>
      </c>
      <c r="DL220" s="5">
        <f t="shared" ca="1" si="911"/>
        <v>0</v>
      </c>
      <c r="DM220" s="5">
        <f t="shared" ca="1" si="911"/>
        <v>0</v>
      </c>
      <c r="DN220" s="5"/>
      <c r="DO220" s="5">
        <f t="shared" ca="1" si="920"/>
        <v>177.89099999999999</v>
      </c>
      <c r="DP220" s="5">
        <f t="shared" ca="1" si="920"/>
        <v>1.63866</v>
      </c>
      <c r="DQ220" s="5">
        <f t="shared" ca="1" si="920"/>
        <v>62.303199999999997</v>
      </c>
      <c r="DR220" s="5">
        <f t="shared" ca="1" si="920"/>
        <v>13.614599999999999</v>
      </c>
      <c r="DS220" s="5">
        <f t="shared" ca="1" si="920"/>
        <v>0</v>
      </c>
      <c r="DT220" s="5">
        <f t="shared" ca="1" si="920"/>
        <v>0</v>
      </c>
      <c r="DU220" s="5">
        <f t="shared" ca="1" si="920"/>
        <v>6.3870500000000003</v>
      </c>
      <c r="DV220" s="5">
        <f t="shared" ca="1" si="920"/>
        <v>93.947900000000004</v>
      </c>
      <c r="DW220" s="5"/>
      <c r="DX220" s="20">
        <f t="shared" ca="1" si="985"/>
        <v>36.573697619600132</v>
      </c>
      <c r="DY220" s="20">
        <f t="shared" ca="1" si="986"/>
        <v>0.9669056430173717</v>
      </c>
      <c r="DZ220" s="20">
        <f t="shared" ca="1" si="987"/>
        <v>5.3998781424168776</v>
      </c>
      <c r="EA220" s="20">
        <f t="shared" ca="1" si="988"/>
        <v>1.9415246935443817</v>
      </c>
      <c r="EB220" s="20">
        <f t="shared" ca="1" si="989"/>
        <v>0</v>
      </c>
      <c r="EC220" s="20">
        <f t="shared" ca="1" si="990"/>
        <v>0</v>
      </c>
      <c r="ED220" s="20">
        <f t="shared" ca="1" si="991"/>
        <v>4.4336830448925424</v>
      </c>
      <c r="EE220" s="20">
        <f t="shared" ca="1" si="992"/>
        <v>12.985202633218121</v>
      </c>
      <c r="EF220" s="20">
        <f t="shared" ca="1" si="993"/>
        <v>10.787476857562766</v>
      </c>
      <c r="EG220" s="20">
        <f t="shared" ca="1" si="994"/>
        <v>0</v>
      </c>
      <c r="EH220" s="20">
        <f t="shared" ca="1" si="995"/>
        <v>5.8966254259437939E-2</v>
      </c>
      <c r="EI220" s="5"/>
      <c r="EJ220" s="5"/>
      <c r="EK220" s="5"/>
      <c r="EL220" s="5">
        <f t="shared" ca="1" si="912"/>
        <v>224416</v>
      </c>
      <c r="EM220" s="5">
        <f t="shared" ca="1" si="912"/>
        <v>0</v>
      </c>
      <c r="EN220" s="5">
        <f t="shared" ca="1" si="912"/>
        <v>38873.9</v>
      </c>
      <c r="EO220" s="5">
        <f t="shared" ca="1" si="912"/>
        <v>13977.1</v>
      </c>
      <c r="EP220" s="5">
        <f t="shared" ca="1" si="912"/>
        <v>0</v>
      </c>
      <c r="EQ220" s="5">
        <f t="shared" ca="1" si="912"/>
        <v>0</v>
      </c>
      <c r="ER220" s="5">
        <f t="shared" ca="1" si="912"/>
        <v>0</v>
      </c>
      <c r="ES220" s="5">
        <f t="shared" ca="1" si="912"/>
        <v>93480.9</v>
      </c>
      <c r="ET220" s="5">
        <f t="shared" ca="1" si="912"/>
        <v>77659.399999999994</v>
      </c>
      <c r="EU220" s="5">
        <f t="shared" ca="1" si="912"/>
        <v>0</v>
      </c>
      <c r="EV220" s="5">
        <f t="shared" ca="1" si="912"/>
        <v>424.5</v>
      </c>
      <c r="EW220" s="5">
        <f t="shared" ca="1" si="912"/>
        <v>0</v>
      </c>
      <c r="EX220" s="5"/>
      <c r="EY220" s="5">
        <f t="shared" ca="1" si="913"/>
        <v>1326.56</v>
      </c>
      <c r="EZ220" s="5">
        <f t="shared" ca="1" si="913"/>
        <v>237.50200000000001</v>
      </c>
      <c r="FA220" s="5">
        <f t="shared" ca="1" si="913"/>
        <v>0</v>
      </c>
      <c r="FB220" s="5">
        <f t="shared" ca="1" si="913"/>
        <v>0</v>
      </c>
      <c r="FC220" s="5">
        <f t="shared" ca="1" si="913"/>
        <v>0</v>
      </c>
      <c r="FD220" s="5">
        <f t="shared" ca="1" si="913"/>
        <v>0</v>
      </c>
      <c r="FE220" s="5">
        <f t="shared" ca="1" si="913"/>
        <v>1089.05</v>
      </c>
      <c r="FF220" s="5">
        <f t="shared" ca="1" si="913"/>
        <v>0</v>
      </c>
      <c r="FG220" s="5">
        <f t="shared" ca="1" si="913"/>
        <v>0</v>
      </c>
      <c r="FH220" s="5">
        <f t="shared" ca="1" si="913"/>
        <v>0</v>
      </c>
      <c r="FI220" s="5">
        <f t="shared" ca="1" si="913"/>
        <v>0</v>
      </c>
      <c r="FJ220" s="5">
        <f t="shared" ca="1" si="913"/>
        <v>0</v>
      </c>
      <c r="FK220" s="5"/>
      <c r="FL220" s="5">
        <f t="shared" ca="1" si="914"/>
        <v>177.89099999999999</v>
      </c>
      <c r="FM220" s="5">
        <f t="shared" ca="1" si="914"/>
        <v>1.63866</v>
      </c>
      <c r="FN220" s="5">
        <f t="shared" ca="1" si="914"/>
        <v>62.303199999999997</v>
      </c>
      <c r="FO220" s="5">
        <f t="shared" ca="1" si="914"/>
        <v>13.614599999999999</v>
      </c>
      <c r="FP220" s="5">
        <f t="shared" ca="1" si="914"/>
        <v>0</v>
      </c>
      <c r="FQ220" s="5">
        <f t="shared" ca="1" si="914"/>
        <v>0</v>
      </c>
      <c r="FR220" s="5">
        <f t="shared" ca="1" si="914"/>
        <v>6.3870500000000003</v>
      </c>
      <c r="FS220" s="5">
        <f t="shared" ca="1" si="914"/>
        <v>93.947900000000004</v>
      </c>
      <c r="FT220" s="5"/>
      <c r="FU220" s="20">
        <f t="shared" ca="1" si="996"/>
        <v>36.573697619600132</v>
      </c>
      <c r="FV220" s="20">
        <f t="shared" ca="1" si="997"/>
        <v>0.9669056430173717</v>
      </c>
      <c r="FW220" s="20">
        <f t="shared" ca="1" si="998"/>
        <v>5.3998781424168776</v>
      </c>
      <c r="FX220" s="20">
        <f t="shared" ca="1" si="999"/>
        <v>1.9415246935443817</v>
      </c>
      <c r="FY220" s="20">
        <f t="shared" ca="1" si="1000"/>
        <v>0</v>
      </c>
      <c r="FZ220" s="20">
        <f t="shared" ca="1" si="1001"/>
        <v>0</v>
      </c>
      <c r="GA220" s="20">
        <f t="shared" ca="1" si="1002"/>
        <v>4.4336830448925424</v>
      </c>
      <c r="GB220" s="20">
        <f t="shared" ca="1" si="1003"/>
        <v>12.985202633218121</v>
      </c>
      <c r="GC220" s="20">
        <f t="shared" ca="1" si="1004"/>
        <v>10.787476857562766</v>
      </c>
      <c r="GD220" s="20">
        <f t="shared" ca="1" si="1005"/>
        <v>0</v>
      </c>
      <c r="GE220" s="20">
        <f t="shared" ca="1" si="1006"/>
        <v>5.8966254259437939E-2</v>
      </c>
      <c r="GF220" s="5"/>
      <c r="GG220" s="5"/>
      <c r="GH220" s="5"/>
      <c r="GI220" s="5">
        <f t="shared" ca="1" si="915"/>
        <v>237124</v>
      </c>
      <c r="GJ220" s="5">
        <f t="shared" ca="1" si="915"/>
        <v>3.2589100000000002</v>
      </c>
      <c r="GK220" s="5">
        <f t="shared" ca="1" si="915"/>
        <v>46892.6</v>
      </c>
      <c r="GL220" s="5">
        <f t="shared" ca="1" si="915"/>
        <v>17631.599999999999</v>
      </c>
      <c r="GM220" s="5">
        <f t="shared" ca="1" si="915"/>
        <v>0</v>
      </c>
      <c r="GN220" s="5">
        <f t="shared" ca="1" si="915"/>
        <v>1031.52</v>
      </c>
      <c r="GO220" s="5">
        <f t="shared" ca="1" si="915"/>
        <v>0</v>
      </c>
      <c r="GP220" s="5">
        <f t="shared" ca="1" si="915"/>
        <v>93480.9</v>
      </c>
      <c r="GQ220" s="5">
        <f t="shared" ca="1" si="915"/>
        <v>77659.399999999994</v>
      </c>
      <c r="GR220" s="5">
        <f t="shared" ca="1" si="915"/>
        <v>0</v>
      </c>
      <c r="GS220" s="5">
        <f t="shared" ca="1" si="915"/>
        <v>424.5</v>
      </c>
      <c r="GT220" s="5">
        <f t="shared" ca="1" si="915"/>
        <v>0</v>
      </c>
      <c r="GU220" s="5"/>
      <c r="GV220" s="5">
        <f t="shared" ca="1" si="916"/>
        <v>1747.75</v>
      </c>
      <c r="GW220" s="5">
        <f t="shared" ca="1" si="916"/>
        <v>568.78800000000001</v>
      </c>
      <c r="GX220" s="5">
        <f t="shared" ca="1" si="916"/>
        <v>0</v>
      </c>
      <c r="GY220" s="5">
        <f t="shared" ca="1" si="916"/>
        <v>0</v>
      </c>
      <c r="GZ220" s="5">
        <f t="shared" ca="1" si="916"/>
        <v>0</v>
      </c>
      <c r="HA220" s="5">
        <f t="shared" ca="1" si="916"/>
        <v>0</v>
      </c>
      <c r="HB220" s="5">
        <f t="shared" ca="1" si="916"/>
        <v>1178.96</v>
      </c>
      <c r="HC220" s="5">
        <f t="shared" ca="1" si="916"/>
        <v>0</v>
      </c>
      <c r="HD220" s="5">
        <f t="shared" ca="1" si="916"/>
        <v>0</v>
      </c>
      <c r="HE220" s="5">
        <f t="shared" ca="1" si="916"/>
        <v>0</v>
      </c>
      <c r="HF220" s="5">
        <f t="shared" ca="1" si="916"/>
        <v>0</v>
      </c>
      <c r="HG220" s="5">
        <f t="shared" ca="1" si="916"/>
        <v>0</v>
      </c>
      <c r="HH220" s="5"/>
      <c r="HI220" s="5">
        <f t="shared" ca="1" si="921"/>
        <v>192.86699999999999</v>
      </c>
      <c r="HJ220" s="5">
        <f t="shared" ca="1" si="921"/>
        <v>3.9285100000000002</v>
      </c>
      <c r="HK220" s="5">
        <f t="shared" ca="1" si="921"/>
        <v>69.495400000000004</v>
      </c>
      <c r="HL220" s="5">
        <f t="shared" ca="1" si="921"/>
        <v>17.8565</v>
      </c>
      <c r="HM220" s="5">
        <f t="shared" ca="1" si="921"/>
        <v>0</v>
      </c>
      <c r="HN220" s="5">
        <f t="shared" ca="1" si="921"/>
        <v>0.72485699999999997</v>
      </c>
      <c r="HO220" s="5">
        <f t="shared" ca="1" si="921"/>
        <v>6.91404</v>
      </c>
      <c r="HP220" s="5">
        <f t="shared" ca="1" si="921"/>
        <v>93.947900000000004</v>
      </c>
      <c r="HQ220" s="5"/>
      <c r="HR220" s="20">
        <f t="shared" ca="1" si="1032"/>
        <v>40.05366130496558</v>
      </c>
      <c r="HS220" s="20">
        <f t="shared" ca="1" si="1033"/>
        <v>2.3160724583183718</v>
      </c>
      <c r="HT220" s="20">
        <f t="shared" ca="1" si="1034"/>
        <v>6.5137361000850866</v>
      </c>
      <c r="HU220" s="20">
        <f t="shared" ca="1" si="1035"/>
        <v>2.4491623288591424</v>
      </c>
      <c r="HV220" s="20">
        <f t="shared" ca="1" si="1036"/>
        <v>0</v>
      </c>
      <c r="HW220" s="20">
        <f t="shared" ca="1" si="1037"/>
        <v>0.14328591423720946</v>
      </c>
      <c r="HX220" s="20">
        <f t="shared" ca="1" si="1038"/>
        <v>4.7997199050608437</v>
      </c>
      <c r="HY220" s="20">
        <f t="shared" ca="1" si="1039"/>
        <v>12.985202633218121</v>
      </c>
      <c r="HZ220" s="20">
        <f t="shared" ca="1" si="1040"/>
        <v>10.787476857562766</v>
      </c>
      <c r="IA220" s="20">
        <f t="shared" ca="1" si="1041"/>
        <v>0</v>
      </c>
      <c r="IB220" s="20">
        <f t="shared" ca="1" si="1042"/>
        <v>5.8966254259437939E-2</v>
      </c>
      <c r="IC220" s="5"/>
      <c r="ID220" s="5"/>
      <c r="IE220" s="5"/>
      <c r="IF220" s="5">
        <f t="shared" ca="1" si="917"/>
        <v>237124</v>
      </c>
      <c r="IG220" s="5">
        <f t="shared" ca="1" si="917"/>
        <v>3.2589100000000002</v>
      </c>
      <c r="IH220" s="5">
        <f t="shared" ca="1" si="917"/>
        <v>46892.6</v>
      </c>
      <c r="II220" s="5">
        <f t="shared" ca="1" si="917"/>
        <v>17631.599999999999</v>
      </c>
      <c r="IJ220" s="5">
        <f t="shared" ca="1" si="917"/>
        <v>0</v>
      </c>
      <c r="IK220" s="5">
        <f t="shared" ca="1" si="917"/>
        <v>1031.52</v>
      </c>
      <c r="IL220" s="5">
        <f t="shared" ca="1" si="917"/>
        <v>0</v>
      </c>
      <c r="IM220" s="5">
        <f t="shared" ca="1" si="917"/>
        <v>93480.9</v>
      </c>
      <c r="IN220" s="5">
        <f t="shared" ca="1" si="917"/>
        <v>77659.399999999994</v>
      </c>
      <c r="IO220" s="5">
        <f t="shared" ca="1" si="917"/>
        <v>0</v>
      </c>
      <c r="IP220" s="5">
        <f t="shared" ca="1" si="917"/>
        <v>424.5</v>
      </c>
      <c r="IQ220" s="5">
        <f t="shared" ca="1" si="917"/>
        <v>0</v>
      </c>
      <c r="IR220" s="5"/>
      <c r="IS220" s="5">
        <f t="shared" ca="1" si="918"/>
        <v>1747.75</v>
      </c>
      <c r="IT220" s="5">
        <f t="shared" ca="1" si="918"/>
        <v>568.78800000000001</v>
      </c>
      <c r="IU220" s="5">
        <f t="shared" ca="1" si="918"/>
        <v>0</v>
      </c>
      <c r="IV220" s="5">
        <f t="shared" ca="1" si="918"/>
        <v>0</v>
      </c>
      <c r="IW220" s="5">
        <f t="shared" ca="1" si="918"/>
        <v>0</v>
      </c>
      <c r="IX220" s="5">
        <f t="shared" ca="1" si="918"/>
        <v>0</v>
      </c>
      <c r="IY220" s="5">
        <f t="shared" ca="1" si="918"/>
        <v>1178.96</v>
      </c>
      <c r="IZ220" s="5">
        <f t="shared" ca="1" si="918"/>
        <v>0</v>
      </c>
      <c r="JA220" s="5">
        <f t="shared" ca="1" si="918"/>
        <v>0</v>
      </c>
      <c r="JB220" s="5">
        <f t="shared" ca="1" si="918"/>
        <v>0</v>
      </c>
      <c r="JC220" s="5">
        <f t="shared" ca="1" si="918"/>
        <v>0</v>
      </c>
      <c r="JD220" s="5">
        <f t="shared" ca="1" si="918"/>
        <v>0</v>
      </c>
      <c r="JE220" s="5"/>
      <c r="JF220" s="5">
        <f t="shared" ca="1" si="919"/>
        <v>192.86699999999999</v>
      </c>
      <c r="JG220" s="5">
        <f t="shared" ca="1" si="919"/>
        <v>3.9285100000000002</v>
      </c>
      <c r="JH220" s="5">
        <f t="shared" ca="1" si="919"/>
        <v>69.495400000000004</v>
      </c>
      <c r="JI220" s="5">
        <f t="shared" ca="1" si="919"/>
        <v>17.8565</v>
      </c>
      <c r="JJ220" s="5">
        <f t="shared" ca="1" si="919"/>
        <v>0</v>
      </c>
      <c r="JK220" s="5">
        <f t="shared" ca="1" si="919"/>
        <v>0.72485699999999997</v>
      </c>
      <c r="JL220" s="5">
        <f t="shared" ca="1" si="919"/>
        <v>6.91404</v>
      </c>
      <c r="JM220" s="5">
        <f t="shared" ca="1" si="919"/>
        <v>93.947900000000004</v>
      </c>
      <c r="JN220" s="5"/>
      <c r="JO220" s="20">
        <f t="shared" ca="1" si="1007"/>
        <v>40.05366130496558</v>
      </c>
      <c r="JP220" s="20">
        <f t="shared" ca="1" si="1008"/>
        <v>2.3160724583183718</v>
      </c>
      <c r="JQ220" s="20">
        <f t="shared" ca="1" si="1009"/>
        <v>6.5137361000850866</v>
      </c>
      <c r="JR220" s="20">
        <f t="shared" ca="1" si="1010"/>
        <v>2.4491623288591424</v>
      </c>
      <c r="JS220" s="20">
        <f t="shared" ca="1" si="1011"/>
        <v>0</v>
      </c>
      <c r="JT220" s="20">
        <f t="shared" ca="1" si="1012"/>
        <v>0.14328591423720946</v>
      </c>
      <c r="JU220" s="20">
        <f t="shared" ca="1" si="1013"/>
        <v>4.7997199050608437</v>
      </c>
      <c r="JV220" s="20">
        <f t="shared" ca="1" si="1014"/>
        <v>12.985202633218121</v>
      </c>
      <c r="JW220" s="20">
        <f t="shared" ca="1" si="1015"/>
        <v>10.787476857562766</v>
      </c>
      <c r="JX220" s="20">
        <f t="shared" ca="1" si="1016"/>
        <v>0</v>
      </c>
      <c r="JY220" s="20">
        <f t="shared" ca="1" si="1017"/>
        <v>5.8966254259437939E-2</v>
      </c>
    </row>
    <row r="221" spans="1:285" ht="15" customHeight="1" x14ac:dyDescent="0.25">
      <c r="A221" s="5">
        <f>IF('Old Results'!E201='New Results'!E201,'New Results'!E201,"0")</f>
        <v>22500</v>
      </c>
      <c r="B221" s="5">
        <f t="shared" si="923"/>
        <v>100</v>
      </c>
      <c r="C221" s="28">
        <f t="shared" si="922"/>
        <v>200</v>
      </c>
      <c r="D221" s="43">
        <f>'Old Results'!C201</f>
        <v>1000006</v>
      </c>
      <c r="E221" s="43">
        <f>'New Results'!C201</f>
        <v>1000006</v>
      </c>
      <c r="F221" s="5">
        <f t="shared" ca="1" si="924"/>
        <v>0</v>
      </c>
      <c r="G221" s="5">
        <f t="shared" ca="1" si="925"/>
        <v>0</v>
      </c>
      <c r="H221" s="5">
        <f t="shared" ca="1" si="926"/>
        <v>0</v>
      </c>
      <c r="I221" s="5">
        <f t="shared" ca="1" si="927"/>
        <v>0</v>
      </c>
      <c r="J221" s="5">
        <f t="shared" ca="1" si="928"/>
        <v>0</v>
      </c>
      <c r="K221" s="5">
        <f t="shared" ca="1" si="929"/>
        <v>0</v>
      </c>
      <c r="L221" s="5">
        <f t="shared" ca="1" si="930"/>
        <v>0</v>
      </c>
      <c r="M221" s="5">
        <f t="shared" ca="1" si="931"/>
        <v>0</v>
      </c>
      <c r="N221" s="5">
        <f t="shared" ca="1" si="932"/>
        <v>0</v>
      </c>
      <c r="O221" s="5">
        <f t="shared" ca="1" si="933"/>
        <v>0</v>
      </c>
      <c r="P221" s="5">
        <f t="shared" ca="1" si="934"/>
        <v>0</v>
      </c>
      <c r="Q221" s="5">
        <f t="shared" ca="1" si="934"/>
        <v>0</v>
      </c>
      <c r="R221" s="5">
        <f t="shared" ca="1" si="935"/>
        <v>0</v>
      </c>
      <c r="S221" s="5">
        <f t="shared" ca="1" si="936"/>
        <v>0</v>
      </c>
      <c r="T221" s="5">
        <f t="shared" ca="1" si="937"/>
        <v>0</v>
      </c>
      <c r="U221" s="5">
        <f t="shared" ca="1" si="938"/>
        <v>0</v>
      </c>
      <c r="V221" s="5">
        <f t="shared" ca="1" si="939"/>
        <v>0</v>
      </c>
      <c r="W221" s="5">
        <f t="shared" ca="1" si="940"/>
        <v>0</v>
      </c>
      <c r="X221" s="5">
        <f t="shared" ca="1" si="941"/>
        <v>0</v>
      </c>
      <c r="Y221" s="5">
        <f t="shared" ca="1" si="942"/>
        <v>0</v>
      </c>
      <c r="Z221" s="5">
        <f t="shared" ca="1" si="943"/>
        <v>0</v>
      </c>
      <c r="AA221" s="5">
        <f t="shared" ca="1" si="944"/>
        <v>0</v>
      </c>
      <c r="AB221" s="5">
        <f t="shared" ca="1" si="945"/>
        <v>0</v>
      </c>
      <c r="AC221" s="5">
        <f t="shared" ca="1" si="945"/>
        <v>0</v>
      </c>
      <c r="AD221" s="38">
        <f t="shared" ca="1" si="946"/>
        <v>0</v>
      </c>
      <c r="AE221" s="38">
        <f t="shared" ca="1" si="947"/>
        <v>0</v>
      </c>
      <c r="AF221" s="38">
        <f t="shared" ca="1" si="948"/>
        <v>0</v>
      </c>
      <c r="AG221" s="38">
        <f t="shared" ca="1" si="949"/>
        <v>0</v>
      </c>
      <c r="AH221" s="38">
        <f t="shared" ca="1" si="950"/>
        <v>0</v>
      </c>
      <c r="AI221" s="38">
        <f t="shared" ca="1" si="951"/>
        <v>0</v>
      </c>
      <c r="AJ221" s="38">
        <f t="shared" ca="1" si="952"/>
        <v>0</v>
      </c>
      <c r="AK221" s="38">
        <f t="shared" ca="1" si="953"/>
        <v>0</v>
      </c>
      <c r="AL221" s="34">
        <f t="shared" ca="1" si="954"/>
        <v>47.075790400000002</v>
      </c>
      <c r="AM221" s="34">
        <f t="shared" ca="1" si="955"/>
        <v>47.075790400000002</v>
      </c>
      <c r="AN221" s="25">
        <f t="shared" ca="1" si="956"/>
        <v>0</v>
      </c>
      <c r="AO221" s="35">
        <f t="shared" ca="1" si="957"/>
        <v>234.66399999999999</v>
      </c>
      <c r="AP221" s="35">
        <f t="shared" ca="1" si="958"/>
        <v>234.66399999999999</v>
      </c>
      <c r="AQ221" s="47">
        <f t="shared" ca="1" si="959"/>
        <v>0</v>
      </c>
      <c r="AR221" s="35">
        <f t="shared" ca="1" si="896"/>
        <v>-29.8</v>
      </c>
      <c r="AS221" s="35">
        <f t="shared" ca="1" si="897"/>
        <v>-29.8</v>
      </c>
      <c r="AT221" s="49">
        <f t="shared" ca="1" si="960"/>
        <v>0</v>
      </c>
      <c r="AU221" s="5"/>
      <c r="AV221" s="5">
        <f t="shared" ca="1" si="1018"/>
        <v>0</v>
      </c>
      <c r="AW221" s="5">
        <f t="shared" ca="1" si="1019"/>
        <v>0</v>
      </c>
      <c r="AX221" s="5">
        <f t="shared" ca="1" si="1020"/>
        <v>0</v>
      </c>
      <c r="AY221" s="5">
        <f t="shared" ca="1" si="1021"/>
        <v>0</v>
      </c>
      <c r="AZ221" s="5">
        <f t="shared" ca="1" si="1022"/>
        <v>0</v>
      </c>
      <c r="BA221" s="5">
        <f t="shared" ca="1" si="1023"/>
        <v>0</v>
      </c>
      <c r="BB221" s="5">
        <f t="shared" ca="1" si="1024"/>
        <v>0</v>
      </c>
      <c r="BC221" s="5">
        <f t="shared" ca="1" si="1025"/>
        <v>0</v>
      </c>
      <c r="BD221" s="5">
        <f t="shared" ca="1" si="1026"/>
        <v>0</v>
      </c>
      <c r="BE221" s="5">
        <f t="shared" ca="1" si="1027"/>
        <v>0</v>
      </c>
      <c r="BF221" s="5">
        <f t="shared" ca="1" si="1028"/>
        <v>0</v>
      </c>
      <c r="BG221" s="5">
        <f t="shared" ca="1" si="1029"/>
        <v>0</v>
      </c>
      <c r="BH221" s="5">
        <f t="shared" ca="1" si="961"/>
        <v>0</v>
      </c>
      <c r="BI221" s="5">
        <f t="shared" ca="1" si="962"/>
        <v>0</v>
      </c>
      <c r="BJ221" s="5">
        <f t="shared" ca="1" si="963"/>
        <v>0</v>
      </c>
      <c r="BK221" s="5">
        <f t="shared" ca="1" si="964"/>
        <v>0</v>
      </c>
      <c r="BL221" s="5">
        <f t="shared" ca="1" si="965"/>
        <v>0</v>
      </c>
      <c r="BM221" s="5">
        <f t="shared" ca="1" si="966"/>
        <v>0</v>
      </c>
      <c r="BN221" s="5">
        <f t="shared" ca="1" si="967"/>
        <v>0</v>
      </c>
      <c r="BO221" s="5">
        <f t="shared" ca="1" si="968"/>
        <v>0</v>
      </c>
      <c r="BP221" s="5">
        <f t="shared" ca="1" si="969"/>
        <v>0</v>
      </c>
      <c r="BQ221" s="5">
        <f t="shared" ca="1" si="970"/>
        <v>0</v>
      </c>
      <c r="BR221" s="5">
        <f t="shared" ca="1" si="971"/>
        <v>0</v>
      </c>
      <c r="BS221" s="5">
        <f t="shared" ca="1" si="971"/>
        <v>0</v>
      </c>
      <c r="BT221" s="38">
        <f t="shared" ca="1" si="972"/>
        <v>0</v>
      </c>
      <c r="BU221" s="38">
        <f t="shared" ca="1" si="973"/>
        <v>0</v>
      </c>
      <c r="BV221" s="38">
        <f t="shared" ca="1" si="974"/>
        <v>0</v>
      </c>
      <c r="BW221" s="38">
        <f t="shared" ca="1" si="975"/>
        <v>0</v>
      </c>
      <c r="BX221" s="38">
        <f t="shared" ca="1" si="976"/>
        <v>0</v>
      </c>
      <c r="BY221" s="38">
        <f t="shared" ca="1" si="977"/>
        <v>0</v>
      </c>
      <c r="BZ221" s="38">
        <f t="shared" ca="1" si="978"/>
        <v>0</v>
      </c>
      <c r="CA221" s="20">
        <f t="shared" ca="1" si="979"/>
        <v>0</v>
      </c>
      <c r="CB221" s="34">
        <f t="shared" ca="1" si="1030"/>
        <v>43.513608888888889</v>
      </c>
      <c r="CC221" s="34">
        <f t="shared" ca="1" si="1031"/>
        <v>43.513608888888889</v>
      </c>
      <c r="CD221" s="25">
        <f t="shared" ca="1" si="980"/>
        <v>0</v>
      </c>
      <c r="CE221" s="35">
        <f t="shared" ca="1" si="981"/>
        <v>204.84899999999999</v>
      </c>
      <c r="CF221" s="35">
        <f t="shared" ca="1" si="982"/>
        <v>204.84899999999999</v>
      </c>
      <c r="CG221" s="47">
        <f t="shared" ca="1" si="983"/>
        <v>0</v>
      </c>
      <c r="CJ221" s="5">
        <f t="shared" ca="1" si="1043"/>
        <v>59</v>
      </c>
      <c r="CK221" s="5">
        <f t="shared" ca="1" si="1044"/>
        <v>52</v>
      </c>
      <c r="CL221" s="66">
        <f t="shared" ca="1" si="984"/>
        <v>0.11864406779661019</v>
      </c>
      <c r="CO221" s="5">
        <f t="shared" ca="1" si="910"/>
        <v>265707</v>
      </c>
      <c r="CP221" s="5">
        <f t="shared" ca="1" si="910"/>
        <v>0</v>
      </c>
      <c r="CQ221" s="5">
        <f t="shared" ca="1" si="910"/>
        <v>25841</v>
      </c>
      <c r="CR221" s="5">
        <f t="shared" ca="1" si="910"/>
        <v>64644.1</v>
      </c>
      <c r="CS221" s="5">
        <f t="shared" ca="1" si="910"/>
        <v>0</v>
      </c>
      <c r="CT221" s="5">
        <f t="shared" ca="1" si="910"/>
        <v>0</v>
      </c>
      <c r="CU221" s="5">
        <f t="shared" ca="1" si="910"/>
        <v>0</v>
      </c>
      <c r="CV221" s="5">
        <f t="shared" ca="1" si="910"/>
        <v>93403.8</v>
      </c>
      <c r="CW221" s="5">
        <f t="shared" ca="1" si="910"/>
        <v>81817.899999999994</v>
      </c>
      <c r="CX221" s="5">
        <f t="shared" ca="1" si="910"/>
        <v>0</v>
      </c>
      <c r="CY221" s="5">
        <f t="shared" ca="1" si="910"/>
        <v>0</v>
      </c>
      <c r="CZ221" s="5">
        <f t="shared" ca="1" si="910"/>
        <v>0</v>
      </c>
      <c r="DA221" s="5"/>
      <c r="DB221" s="5">
        <f t="shared" ca="1" si="911"/>
        <v>1526.13</v>
      </c>
      <c r="DC221" s="5">
        <f t="shared" ca="1" si="911"/>
        <v>237.851</v>
      </c>
      <c r="DD221" s="5">
        <f t="shared" ca="1" si="911"/>
        <v>0</v>
      </c>
      <c r="DE221" s="5">
        <f t="shared" ca="1" si="911"/>
        <v>0</v>
      </c>
      <c r="DF221" s="5">
        <f t="shared" ca="1" si="911"/>
        <v>0</v>
      </c>
      <c r="DG221" s="5">
        <f t="shared" ca="1" si="911"/>
        <v>0</v>
      </c>
      <c r="DH221" s="5">
        <f t="shared" ca="1" si="911"/>
        <v>1288.28</v>
      </c>
      <c r="DI221" s="5">
        <f t="shared" ca="1" si="911"/>
        <v>0</v>
      </c>
      <c r="DJ221" s="5">
        <f t="shared" ca="1" si="911"/>
        <v>0</v>
      </c>
      <c r="DK221" s="5">
        <f t="shared" ca="1" si="911"/>
        <v>0</v>
      </c>
      <c r="DL221" s="5">
        <f t="shared" ca="1" si="911"/>
        <v>0</v>
      </c>
      <c r="DM221" s="5">
        <f t="shared" ca="1" si="911"/>
        <v>0</v>
      </c>
      <c r="DN221" s="5"/>
      <c r="DO221" s="5">
        <f t="shared" ca="1" si="920"/>
        <v>234.66399999999999</v>
      </c>
      <c r="DP221" s="5">
        <f t="shared" ca="1" si="920"/>
        <v>1.7331799999999999</v>
      </c>
      <c r="DQ221" s="5">
        <f t="shared" ca="1" si="920"/>
        <v>55.198500000000003</v>
      </c>
      <c r="DR221" s="5">
        <f t="shared" ca="1" si="920"/>
        <v>67.005899999999997</v>
      </c>
      <c r="DS221" s="5">
        <f t="shared" ca="1" si="920"/>
        <v>0</v>
      </c>
      <c r="DT221" s="5">
        <f t="shared" ca="1" si="920"/>
        <v>0</v>
      </c>
      <c r="DU221" s="5">
        <f t="shared" ca="1" si="920"/>
        <v>8.2481500000000008</v>
      </c>
      <c r="DV221" s="5">
        <f t="shared" ca="1" si="920"/>
        <v>102.47799999999999</v>
      </c>
      <c r="DW221" s="5"/>
      <c r="DX221" s="20">
        <f t="shared" ca="1" si="985"/>
        <v>47.075790400000002</v>
      </c>
      <c r="DY221" s="20">
        <f t="shared" ca="1" si="986"/>
        <v>1.0571155555555556</v>
      </c>
      <c r="DZ221" s="20">
        <f t="shared" ca="1" si="987"/>
        <v>3.9186440888888887</v>
      </c>
      <c r="EA221" s="20">
        <f t="shared" ca="1" si="988"/>
        <v>9.8029186311111118</v>
      </c>
      <c r="EB221" s="20">
        <f t="shared" ca="1" si="989"/>
        <v>0</v>
      </c>
      <c r="EC221" s="20">
        <f t="shared" ca="1" si="990"/>
        <v>0</v>
      </c>
      <c r="ED221" s="20">
        <f t="shared" ca="1" si="991"/>
        <v>5.7256888888888886</v>
      </c>
      <c r="EE221" s="20">
        <f t="shared" ca="1" si="992"/>
        <v>14.164167359999999</v>
      </c>
      <c r="EF221" s="20">
        <f t="shared" ca="1" si="993"/>
        <v>12.407229991111111</v>
      </c>
      <c r="EG221" s="20">
        <f t="shared" ca="1" si="994"/>
        <v>0</v>
      </c>
      <c r="EH221" s="20">
        <f t="shared" ca="1" si="995"/>
        <v>0</v>
      </c>
      <c r="EI221" s="5"/>
      <c r="EJ221" s="5"/>
      <c r="EK221" s="5"/>
      <c r="EL221" s="5">
        <f t="shared" ca="1" si="912"/>
        <v>265707</v>
      </c>
      <c r="EM221" s="5">
        <f t="shared" ca="1" si="912"/>
        <v>0</v>
      </c>
      <c r="EN221" s="5">
        <f t="shared" ca="1" si="912"/>
        <v>25841</v>
      </c>
      <c r="EO221" s="5">
        <f t="shared" ca="1" si="912"/>
        <v>64644.1</v>
      </c>
      <c r="EP221" s="5">
        <f t="shared" ca="1" si="912"/>
        <v>0</v>
      </c>
      <c r="EQ221" s="5">
        <f t="shared" ca="1" si="912"/>
        <v>0</v>
      </c>
      <c r="ER221" s="5">
        <f t="shared" ca="1" si="912"/>
        <v>0</v>
      </c>
      <c r="ES221" s="5">
        <f t="shared" ca="1" si="912"/>
        <v>93403.8</v>
      </c>
      <c r="ET221" s="5">
        <f t="shared" ca="1" si="912"/>
        <v>81817.899999999994</v>
      </c>
      <c r="EU221" s="5">
        <f t="shared" ca="1" si="912"/>
        <v>0</v>
      </c>
      <c r="EV221" s="5">
        <f t="shared" ca="1" si="912"/>
        <v>0</v>
      </c>
      <c r="EW221" s="5">
        <f t="shared" ca="1" si="912"/>
        <v>0</v>
      </c>
      <c r="EX221" s="5"/>
      <c r="EY221" s="5">
        <f t="shared" ca="1" si="913"/>
        <v>1526.13</v>
      </c>
      <c r="EZ221" s="5">
        <f t="shared" ca="1" si="913"/>
        <v>237.851</v>
      </c>
      <c r="FA221" s="5">
        <f t="shared" ca="1" si="913"/>
        <v>0</v>
      </c>
      <c r="FB221" s="5">
        <f t="shared" ca="1" si="913"/>
        <v>0</v>
      </c>
      <c r="FC221" s="5">
        <f t="shared" ca="1" si="913"/>
        <v>0</v>
      </c>
      <c r="FD221" s="5">
        <f t="shared" ca="1" si="913"/>
        <v>0</v>
      </c>
      <c r="FE221" s="5">
        <f t="shared" ca="1" si="913"/>
        <v>1288.28</v>
      </c>
      <c r="FF221" s="5">
        <f t="shared" ca="1" si="913"/>
        <v>0</v>
      </c>
      <c r="FG221" s="5">
        <f t="shared" ca="1" si="913"/>
        <v>0</v>
      </c>
      <c r="FH221" s="5">
        <f t="shared" ca="1" si="913"/>
        <v>0</v>
      </c>
      <c r="FI221" s="5">
        <f t="shared" ca="1" si="913"/>
        <v>0</v>
      </c>
      <c r="FJ221" s="5">
        <f t="shared" ca="1" si="913"/>
        <v>0</v>
      </c>
      <c r="FK221" s="5"/>
      <c r="FL221" s="5">
        <f t="shared" ca="1" si="914"/>
        <v>234.66399999999999</v>
      </c>
      <c r="FM221" s="5">
        <f t="shared" ca="1" si="914"/>
        <v>1.7331799999999999</v>
      </c>
      <c r="FN221" s="5">
        <f t="shared" ca="1" si="914"/>
        <v>55.198500000000003</v>
      </c>
      <c r="FO221" s="5">
        <f t="shared" ca="1" si="914"/>
        <v>67.005899999999997</v>
      </c>
      <c r="FP221" s="5">
        <f t="shared" ca="1" si="914"/>
        <v>0</v>
      </c>
      <c r="FQ221" s="5">
        <f t="shared" ca="1" si="914"/>
        <v>0</v>
      </c>
      <c r="FR221" s="5">
        <f t="shared" ca="1" si="914"/>
        <v>8.2481500000000008</v>
      </c>
      <c r="FS221" s="5">
        <f t="shared" ca="1" si="914"/>
        <v>102.47799999999999</v>
      </c>
      <c r="FT221" s="5"/>
      <c r="FU221" s="20">
        <f t="shared" ca="1" si="996"/>
        <v>47.075790400000002</v>
      </c>
      <c r="FV221" s="20">
        <f t="shared" ca="1" si="997"/>
        <v>1.0571155555555556</v>
      </c>
      <c r="FW221" s="20">
        <f t="shared" ca="1" si="998"/>
        <v>3.9186440888888887</v>
      </c>
      <c r="FX221" s="20">
        <f t="shared" ca="1" si="999"/>
        <v>9.8029186311111118</v>
      </c>
      <c r="FY221" s="20">
        <f t="shared" ca="1" si="1000"/>
        <v>0</v>
      </c>
      <c r="FZ221" s="20">
        <f t="shared" ca="1" si="1001"/>
        <v>0</v>
      </c>
      <c r="GA221" s="20">
        <f t="shared" ca="1" si="1002"/>
        <v>5.7256888888888886</v>
      </c>
      <c r="GB221" s="20">
        <f t="shared" ca="1" si="1003"/>
        <v>14.164167359999999</v>
      </c>
      <c r="GC221" s="20">
        <f t="shared" ca="1" si="1004"/>
        <v>12.407229991111111</v>
      </c>
      <c r="GD221" s="20">
        <f t="shared" ca="1" si="1005"/>
        <v>0</v>
      </c>
      <c r="GE221" s="20">
        <f t="shared" ca="1" si="1006"/>
        <v>0</v>
      </c>
      <c r="GF221" s="5"/>
      <c r="GG221" s="5"/>
      <c r="GH221" s="5"/>
      <c r="GI221" s="5">
        <f t="shared" ca="1" si="915"/>
        <v>235600</v>
      </c>
      <c r="GJ221" s="5">
        <f t="shared" ca="1" si="915"/>
        <v>2.7648899999999998</v>
      </c>
      <c r="GK221" s="5">
        <f t="shared" ca="1" si="915"/>
        <v>41604.6</v>
      </c>
      <c r="GL221" s="5">
        <f t="shared" ca="1" si="915"/>
        <v>18330.900000000001</v>
      </c>
      <c r="GM221" s="5">
        <f t="shared" ca="1" si="915"/>
        <v>0</v>
      </c>
      <c r="GN221" s="5">
        <f t="shared" ca="1" si="915"/>
        <v>440.00099999999998</v>
      </c>
      <c r="GO221" s="5">
        <f t="shared" ca="1" si="915"/>
        <v>0</v>
      </c>
      <c r="GP221" s="5">
        <f t="shared" ca="1" si="915"/>
        <v>93403.8</v>
      </c>
      <c r="GQ221" s="5">
        <f t="shared" ca="1" si="915"/>
        <v>81817.899999999994</v>
      </c>
      <c r="GR221" s="5">
        <f t="shared" ca="1" si="915"/>
        <v>0</v>
      </c>
      <c r="GS221" s="5">
        <f t="shared" ca="1" si="915"/>
        <v>0</v>
      </c>
      <c r="GT221" s="5">
        <f t="shared" ca="1" si="915"/>
        <v>0</v>
      </c>
      <c r="GU221" s="5"/>
      <c r="GV221" s="5">
        <f t="shared" ca="1" si="916"/>
        <v>1751.89</v>
      </c>
      <c r="GW221" s="5">
        <f t="shared" ca="1" si="916"/>
        <v>483.27699999999999</v>
      </c>
      <c r="GX221" s="5">
        <f t="shared" ca="1" si="916"/>
        <v>0</v>
      </c>
      <c r="GY221" s="5">
        <f t="shared" ca="1" si="916"/>
        <v>0</v>
      </c>
      <c r="GZ221" s="5">
        <f t="shared" ca="1" si="916"/>
        <v>0</v>
      </c>
      <c r="HA221" s="5">
        <f t="shared" ca="1" si="916"/>
        <v>0</v>
      </c>
      <c r="HB221" s="5">
        <f t="shared" ca="1" si="916"/>
        <v>1268.6099999999999</v>
      </c>
      <c r="HC221" s="5">
        <f t="shared" ca="1" si="916"/>
        <v>0</v>
      </c>
      <c r="HD221" s="5">
        <f t="shared" ca="1" si="916"/>
        <v>0</v>
      </c>
      <c r="HE221" s="5">
        <f t="shared" ca="1" si="916"/>
        <v>0</v>
      </c>
      <c r="HF221" s="5">
        <f t="shared" ca="1" si="916"/>
        <v>0</v>
      </c>
      <c r="HG221" s="5">
        <f t="shared" ca="1" si="916"/>
        <v>0</v>
      </c>
      <c r="HH221" s="5"/>
      <c r="HI221" s="5">
        <f t="shared" ca="1" si="921"/>
        <v>204.84899999999999</v>
      </c>
      <c r="HJ221" s="5">
        <f t="shared" ca="1" si="921"/>
        <v>3.6121099999999999</v>
      </c>
      <c r="HK221" s="5">
        <f t="shared" ca="1" si="921"/>
        <v>67.623199999999997</v>
      </c>
      <c r="HL221" s="5">
        <f t="shared" ca="1" si="921"/>
        <v>22.676600000000001</v>
      </c>
      <c r="HM221" s="5">
        <f t="shared" ca="1" si="921"/>
        <v>0</v>
      </c>
      <c r="HN221" s="5">
        <f t="shared" ca="1" si="921"/>
        <v>0.33756700000000001</v>
      </c>
      <c r="HO221" s="5">
        <f t="shared" ca="1" si="921"/>
        <v>8.1220700000000008</v>
      </c>
      <c r="HP221" s="5">
        <f t="shared" ca="1" si="921"/>
        <v>102.47799999999999</v>
      </c>
      <c r="HQ221" s="5"/>
      <c r="HR221" s="20">
        <f t="shared" ca="1" si="1032"/>
        <v>43.513608888888889</v>
      </c>
      <c r="HS221" s="20">
        <f t="shared" ca="1" si="1033"/>
        <v>2.1483170579857775</v>
      </c>
      <c r="HT221" s="20">
        <f t="shared" ca="1" si="1034"/>
        <v>6.3091064533333334</v>
      </c>
      <c r="HU221" s="20">
        <f t="shared" ca="1" si="1035"/>
        <v>2.7797791466666668</v>
      </c>
      <c r="HV221" s="20">
        <f t="shared" ca="1" si="1036"/>
        <v>0</v>
      </c>
      <c r="HW221" s="20">
        <f t="shared" ca="1" si="1037"/>
        <v>6.6723707199999996E-2</v>
      </c>
      <c r="HX221" s="20">
        <f t="shared" ca="1" si="1038"/>
        <v>5.6382666666666656</v>
      </c>
      <c r="HY221" s="20">
        <f t="shared" ca="1" si="1039"/>
        <v>14.164167359999999</v>
      </c>
      <c r="HZ221" s="20">
        <f t="shared" ca="1" si="1040"/>
        <v>12.407229991111111</v>
      </c>
      <c r="IA221" s="20">
        <f t="shared" ca="1" si="1041"/>
        <v>0</v>
      </c>
      <c r="IB221" s="20">
        <f t="shared" ca="1" si="1042"/>
        <v>0</v>
      </c>
      <c r="IC221" s="5"/>
      <c r="ID221" s="5"/>
      <c r="IE221" s="5"/>
      <c r="IF221" s="5">
        <f t="shared" ca="1" si="917"/>
        <v>235600</v>
      </c>
      <c r="IG221" s="5">
        <f t="shared" ca="1" si="917"/>
        <v>2.7648899999999998</v>
      </c>
      <c r="IH221" s="5">
        <f t="shared" ca="1" si="917"/>
        <v>41604.6</v>
      </c>
      <c r="II221" s="5">
        <f t="shared" ca="1" si="917"/>
        <v>18330.900000000001</v>
      </c>
      <c r="IJ221" s="5">
        <f t="shared" ca="1" si="917"/>
        <v>0</v>
      </c>
      <c r="IK221" s="5">
        <f t="shared" ca="1" si="917"/>
        <v>440.00099999999998</v>
      </c>
      <c r="IL221" s="5">
        <f t="shared" ca="1" si="917"/>
        <v>0</v>
      </c>
      <c r="IM221" s="5">
        <f t="shared" ca="1" si="917"/>
        <v>93403.8</v>
      </c>
      <c r="IN221" s="5">
        <f t="shared" ca="1" si="917"/>
        <v>81817.899999999994</v>
      </c>
      <c r="IO221" s="5">
        <f t="shared" ca="1" si="917"/>
        <v>0</v>
      </c>
      <c r="IP221" s="5">
        <f t="shared" ca="1" si="917"/>
        <v>0</v>
      </c>
      <c r="IQ221" s="5">
        <f t="shared" ca="1" si="917"/>
        <v>0</v>
      </c>
      <c r="IR221" s="5"/>
      <c r="IS221" s="5">
        <f t="shared" ca="1" si="918"/>
        <v>1751.89</v>
      </c>
      <c r="IT221" s="5">
        <f t="shared" ca="1" si="918"/>
        <v>483.27699999999999</v>
      </c>
      <c r="IU221" s="5">
        <f t="shared" ca="1" si="918"/>
        <v>0</v>
      </c>
      <c r="IV221" s="5">
        <f t="shared" ca="1" si="918"/>
        <v>0</v>
      </c>
      <c r="IW221" s="5">
        <f t="shared" ca="1" si="918"/>
        <v>0</v>
      </c>
      <c r="IX221" s="5">
        <f t="shared" ca="1" si="918"/>
        <v>0</v>
      </c>
      <c r="IY221" s="5">
        <f t="shared" ca="1" si="918"/>
        <v>1268.6099999999999</v>
      </c>
      <c r="IZ221" s="5">
        <f t="shared" ca="1" si="918"/>
        <v>0</v>
      </c>
      <c r="JA221" s="5">
        <f t="shared" ca="1" si="918"/>
        <v>0</v>
      </c>
      <c r="JB221" s="5">
        <f t="shared" ca="1" si="918"/>
        <v>0</v>
      </c>
      <c r="JC221" s="5">
        <f t="shared" ca="1" si="918"/>
        <v>0</v>
      </c>
      <c r="JD221" s="5">
        <f t="shared" ca="1" si="918"/>
        <v>0</v>
      </c>
      <c r="JE221" s="5"/>
      <c r="JF221" s="5">
        <f t="shared" ca="1" si="919"/>
        <v>204.84899999999999</v>
      </c>
      <c r="JG221" s="5">
        <f t="shared" ca="1" si="919"/>
        <v>3.6121099999999999</v>
      </c>
      <c r="JH221" s="5">
        <f t="shared" ca="1" si="919"/>
        <v>67.623199999999997</v>
      </c>
      <c r="JI221" s="5">
        <f t="shared" ca="1" si="919"/>
        <v>22.676600000000001</v>
      </c>
      <c r="JJ221" s="5">
        <f t="shared" ca="1" si="919"/>
        <v>0</v>
      </c>
      <c r="JK221" s="5">
        <f t="shared" ca="1" si="919"/>
        <v>0.33756700000000001</v>
      </c>
      <c r="JL221" s="5">
        <f t="shared" ca="1" si="919"/>
        <v>8.1220700000000008</v>
      </c>
      <c r="JM221" s="5">
        <f t="shared" ca="1" si="919"/>
        <v>102.47799999999999</v>
      </c>
      <c r="JN221" s="5"/>
      <c r="JO221" s="20">
        <f t="shared" ca="1" si="1007"/>
        <v>43.513608888888889</v>
      </c>
      <c r="JP221" s="20">
        <f t="shared" ca="1" si="1008"/>
        <v>2.1483170579857775</v>
      </c>
      <c r="JQ221" s="20">
        <f t="shared" ca="1" si="1009"/>
        <v>6.3091064533333334</v>
      </c>
      <c r="JR221" s="20">
        <f t="shared" ca="1" si="1010"/>
        <v>2.7797791466666668</v>
      </c>
      <c r="JS221" s="20">
        <f t="shared" ca="1" si="1011"/>
        <v>0</v>
      </c>
      <c r="JT221" s="20">
        <f t="shared" ca="1" si="1012"/>
        <v>6.6723707199999996E-2</v>
      </c>
      <c r="JU221" s="20">
        <f t="shared" ca="1" si="1013"/>
        <v>5.6382666666666656</v>
      </c>
      <c r="JV221" s="20">
        <f t="shared" ca="1" si="1014"/>
        <v>14.164167359999999</v>
      </c>
      <c r="JW221" s="20">
        <f t="shared" ca="1" si="1015"/>
        <v>12.407229991111111</v>
      </c>
      <c r="JX221" s="20">
        <f t="shared" ca="1" si="1016"/>
        <v>0</v>
      </c>
      <c r="JY221" s="20">
        <f t="shared" ca="1" si="1017"/>
        <v>0</v>
      </c>
    </row>
    <row r="222" spans="1:285" ht="15" customHeight="1" x14ac:dyDescent="0.25">
      <c r="A222" s="5">
        <f>IF('Old Results'!E202='New Results'!E202,'New Results'!E202,"0")</f>
        <v>22500</v>
      </c>
      <c r="B222" s="5">
        <f t="shared" si="923"/>
        <v>100</v>
      </c>
      <c r="C222" s="28">
        <f t="shared" si="922"/>
        <v>201</v>
      </c>
      <c r="D222" s="43">
        <f>'Old Results'!C202</f>
        <v>1000006</v>
      </c>
      <c r="E222" s="43">
        <f>'New Results'!C202</f>
        <v>1000006</v>
      </c>
      <c r="F222" s="5">
        <f t="shared" ca="1" si="924"/>
        <v>0</v>
      </c>
      <c r="G222" s="38">
        <f t="shared" ca="1" si="925"/>
        <v>0</v>
      </c>
      <c r="H222" s="5">
        <f t="shared" ca="1" si="926"/>
        <v>0</v>
      </c>
      <c r="I222" s="5">
        <f t="shared" ca="1" si="927"/>
        <v>0</v>
      </c>
      <c r="J222" s="5">
        <f t="shared" ca="1" si="928"/>
        <v>0</v>
      </c>
      <c r="K222" s="5">
        <f t="shared" ca="1" si="929"/>
        <v>0</v>
      </c>
      <c r="L222" s="5">
        <f t="shared" ca="1" si="930"/>
        <v>0</v>
      </c>
      <c r="M222" s="5">
        <f t="shared" ca="1" si="931"/>
        <v>0</v>
      </c>
      <c r="N222" s="5">
        <f t="shared" ca="1" si="932"/>
        <v>0</v>
      </c>
      <c r="O222" s="5">
        <f t="shared" ca="1" si="933"/>
        <v>0</v>
      </c>
      <c r="P222" s="5">
        <f t="shared" ca="1" si="934"/>
        <v>0</v>
      </c>
      <c r="Q222" s="5">
        <f t="shared" ca="1" si="934"/>
        <v>0</v>
      </c>
      <c r="R222" s="5">
        <f t="shared" ca="1" si="935"/>
        <v>0</v>
      </c>
      <c r="S222" s="5">
        <f t="shared" ca="1" si="936"/>
        <v>0</v>
      </c>
      <c r="T222" s="5">
        <f t="shared" ca="1" si="937"/>
        <v>0</v>
      </c>
      <c r="U222" s="5">
        <f t="shared" ca="1" si="938"/>
        <v>0</v>
      </c>
      <c r="V222" s="5">
        <f t="shared" ca="1" si="939"/>
        <v>0</v>
      </c>
      <c r="W222" s="5">
        <f t="shared" ca="1" si="940"/>
        <v>0</v>
      </c>
      <c r="X222" s="5">
        <f t="shared" ca="1" si="941"/>
        <v>0</v>
      </c>
      <c r="Y222" s="5">
        <f t="shared" ca="1" si="942"/>
        <v>0</v>
      </c>
      <c r="Z222" s="5">
        <f t="shared" ca="1" si="943"/>
        <v>0</v>
      </c>
      <c r="AA222" s="5">
        <f t="shared" ca="1" si="944"/>
        <v>0</v>
      </c>
      <c r="AB222" s="5">
        <f t="shared" ca="1" si="945"/>
        <v>0</v>
      </c>
      <c r="AC222" s="5">
        <f t="shared" ca="1" si="945"/>
        <v>0</v>
      </c>
      <c r="AD222" s="38">
        <f t="shared" ca="1" si="946"/>
        <v>0</v>
      </c>
      <c r="AE222" s="38">
        <f t="shared" ca="1" si="947"/>
        <v>0</v>
      </c>
      <c r="AF222" s="38">
        <f t="shared" ca="1" si="948"/>
        <v>0</v>
      </c>
      <c r="AG222" s="38">
        <f t="shared" ca="1" si="949"/>
        <v>0</v>
      </c>
      <c r="AH222" s="38">
        <f t="shared" ca="1" si="950"/>
        <v>0</v>
      </c>
      <c r="AI222" s="38">
        <f t="shared" ca="1" si="951"/>
        <v>0</v>
      </c>
      <c r="AJ222" s="38">
        <f t="shared" ca="1" si="952"/>
        <v>0</v>
      </c>
      <c r="AK222" s="38">
        <f t="shared" ca="1" si="953"/>
        <v>0</v>
      </c>
      <c r="AL222" s="34">
        <f t="shared" ca="1" si="954"/>
        <v>45.16780231111111</v>
      </c>
      <c r="AM222" s="34">
        <f t="shared" ca="1" si="955"/>
        <v>45.16780231111111</v>
      </c>
      <c r="AN222" s="25">
        <f t="shared" ca="1" si="956"/>
        <v>0</v>
      </c>
      <c r="AO222" s="35">
        <f t="shared" ca="1" si="957"/>
        <v>229.078</v>
      </c>
      <c r="AP222" s="35">
        <f t="shared" ca="1" si="958"/>
        <v>229.078</v>
      </c>
      <c r="AQ222" s="47">
        <f t="shared" ca="1" si="959"/>
        <v>0</v>
      </c>
      <c r="AR222" s="35">
        <f t="shared" ca="1" si="896"/>
        <v>-24.2</v>
      </c>
      <c r="AS222" s="35">
        <f t="shared" ca="1" si="897"/>
        <v>-24.2</v>
      </c>
      <c r="AT222" s="49">
        <f t="shared" ca="1" si="960"/>
        <v>0</v>
      </c>
      <c r="AU222" s="5"/>
      <c r="AV222" s="5">
        <f t="shared" ca="1" si="1018"/>
        <v>0</v>
      </c>
      <c r="AW222" s="5">
        <f t="shared" ca="1" si="1019"/>
        <v>0</v>
      </c>
      <c r="AX222" s="5">
        <f t="shared" ca="1" si="1020"/>
        <v>0</v>
      </c>
      <c r="AY222" s="5">
        <f t="shared" ca="1" si="1021"/>
        <v>0</v>
      </c>
      <c r="AZ222" s="5">
        <f t="shared" ca="1" si="1022"/>
        <v>0</v>
      </c>
      <c r="BA222" s="5">
        <f t="shared" ca="1" si="1023"/>
        <v>0</v>
      </c>
      <c r="BB222" s="5">
        <f t="shared" ca="1" si="1024"/>
        <v>0</v>
      </c>
      <c r="BC222" s="5">
        <f t="shared" ca="1" si="1025"/>
        <v>0</v>
      </c>
      <c r="BD222" s="5">
        <f t="shared" ca="1" si="1026"/>
        <v>0</v>
      </c>
      <c r="BE222" s="5">
        <f t="shared" ca="1" si="1027"/>
        <v>0</v>
      </c>
      <c r="BF222" s="5">
        <f t="shared" ca="1" si="1028"/>
        <v>0</v>
      </c>
      <c r="BG222" s="5">
        <f t="shared" ca="1" si="1029"/>
        <v>0</v>
      </c>
      <c r="BH222" s="5">
        <f t="shared" ca="1" si="961"/>
        <v>0</v>
      </c>
      <c r="BI222" s="5">
        <f t="shared" ca="1" si="962"/>
        <v>0</v>
      </c>
      <c r="BJ222" s="5">
        <f t="shared" ca="1" si="963"/>
        <v>0</v>
      </c>
      <c r="BK222" s="5">
        <f t="shared" ca="1" si="964"/>
        <v>0</v>
      </c>
      <c r="BL222" s="5">
        <f t="shared" ca="1" si="965"/>
        <v>0</v>
      </c>
      <c r="BM222" s="5">
        <f t="shared" ca="1" si="966"/>
        <v>0</v>
      </c>
      <c r="BN222" s="5">
        <f t="shared" ca="1" si="967"/>
        <v>0</v>
      </c>
      <c r="BO222" s="5">
        <f t="shared" ca="1" si="968"/>
        <v>0</v>
      </c>
      <c r="BP222" s="5">
        <f t="shared" ca="1" si="969"/>
        <v>0</v>
      </c>
      <c r="BQ222" s="5">
        <f t="shared" ca="1" si="970"/>
        <v>0</v>
      </c>
      <c r="BR222" s="5">
        <f t="shared" ca="1" si="971"/>
        <v>0</v>
      </c>
      <c r="BS222" s="5">
        <f t="shared" ca="1" si="971"/>
        <v>0</v>
      </c>
      <c r="BT222" s="38">
        <f t="shared" ca="1" si="972"/>
        <v>0</v>
      </c>
      <c r="BU222" s="38">
        <f t="shared" ca="1" si="973"/>
        <v>0</v>
      </c>
      <c r="BV222" s="38">
        <f t="shared" ca="1" si="974"/>
        <v>0</v>
      </c>
      <c r="BW222" s="38">
        <f t="shared" ca="1" si="975"/>
        <v>0</v>
      </c>
      <c r="BX222" s="38">
        <f t="shared" ca="1" si="976"/>
        <v>0</v>
      </c>
      <c r="BY222" s="38">
        <f t="shared" ca="1" si="977"/>
        <v>0</v>
      </c>
      <c r="BZ222" s="38">
        <f t="shared" ca="1" si="978"/>
        <v>0</v>
      </c>
      <c r="CA222" s="20">
        <f t="shared" ca="1" si="979"/>
        <v>0</v>
      </c>
      <c r="CB222" s="34">
        <f t="shared" ca="1" si="1030"/>
        <v>43.513608888888889</v>
      </c>
      <c r="CC222" s="34">
        <f t="shared" ca="1" si="1031"/>
        <v>43.513608888888889</v>
      </c>
      <c r="CD222" s="25">
        <f t="shared" ca="1" si="980"/>
        <v>0</v>
      </c>
      <c r="CE222" s="35">
        <f t="shared" ca="1" si="981"/>
        <v>204.84899999999999</v>
      </c>
      <c r="CF222" s="35">
        <f t="shared" ca="1" si="982"/>
        <v>204.84899999999999</v>
      </c>
      <c r="CG222" s="47">
        <f t="shared" ca="1" si="983"/>
        <v>0</v>
      </c>
      <c r="CJ222" s="5">
        <f t="shared" ca="1" si="1043"/>
        <v>56</v>
      </c>
      <c r="CK222" s="5">
        <f t="shared" ca="1" si="1044"/>
        <v>51</v>
      </c>
      <c r="CL222" s="66">
        <f t="shared" ca="1" si="984"/>
        <v>8.9285714285714302E-2</v>
      </c>
      <c r="CO222" s="5">
        <f t="shared" ca="1" si="910"/>
        <v>260096</v>
      </c>
      <c r="CP222" s="5">
        <f t="shared" ca="1" si="910"/>
        <v>7813.81</v>
      </c>
      <c r="CQ222" s="5">
        <f t="shared" ca="1" si="910"/>
        <v>37029.599999999999</v>
      </c>
      <c r="CR222" s="5">
        <f t="shared" ca="1" si="910"/>
        <v>40031.199999999997</v>
      </c>
      <c r="CS222" s="5">
        <f t="shared" ca="1" si="910"/>
        <v>0</v>
      </c>
      <c r="CT222" s="5">
        <f t="shared" ca="1" si="910"/>
        <v>0</v>
      </c>
      <c r="CU222" s="5">
        <f t="shared" ca="1" si="910"/>
        <v>0</v>
      </c>
      <c r="CV222" s="5">
        <f t="shared" ca="1" si="910"/>
        <v>93403.8</v>
      </c>
      <c r="CW222" s="5">
        <f t="shared" ca="1" si="910"/>
        <v>81817.899999999994</v>
      </c>
      <c r="CX222" s="5">
        <f t="shared" ca="1" si="910"/>
        <v>0</v>
      </c>
      <c r="CY222" s="5">
        <f t="shared" ca="1" si="910"/>
        <v>0</v>
      </c>
      <c r="CZ222" s="5">
        <f t="shared" ca="1" si="910"/>
        <v>0</v>
      </c>
      <c r="DA222" s="5"/>
      <c r="DB222" s="5">
        <f t="shared" ca="1" si="911"/>
        <v>1288.28</v>
      </c>
      <c r="DC222" s="5">
        <f t="shared" ca="1" si="911"/>
        <v>0</v>
      </c>
      <c r="DD222" s="5">
        <f t="shared" ca="1" si="911"/>
        <v>0</v>
      </c>
      <c r="DE222" s="5">
        <f t="shared" ca="1" si="911"/>
        <v>0</v>
      </c>
      <c r="DF222" s="5">
        <f t="shared" ca="1" si="911"/>
        <v>0</v>
      </c>
      <c r="DG222" s="5">
        <f t="shared" ca="1" si="911"/>
        <v>0</v>
      </c>
      <c r="DH222" s="5">
        <f t="shared" ca="1" si="911"/>
        <v>1288.28</v>
      </c>
      <c r="DI222" s="5">
        <f t="shared" ca="1" si="911"/>
        <v>0</v>
      </c>
      <c r="DJ222" s="5">
        <f t="shared" ca="1" si="911"/>
        <v>0</v>
      </c>
      <c r="DK222" s="5">
        <f t="shared" ca="1" si="911"/>
        <v>0</v>
      </c>
      <c r="DL222" s="5">
        <f t="shared" ca="1" si="911"/>
        <v>0</v>
      </c>
      <c r="DM222" s="5">
        <f t="shared" ca="1" si="911"/>
        <v>0</v>
      </c>
      <c r="DN222" s="5"/>
      <c r="DO222" s="5">
        <f t="shared" ca="1" si="920"/>
        <v>229.078</v>
      </c>
      <c r="DP222" s="5">
        <f t="shared" ca="1" si="920"/>
        <v>6.06677</v>
      </c>
      <c r="DQ222" s="5">
        <f t="shared" ca="1" si="920"/>
        <v>69.100899999999996</v>
      </c>
      <c r="DR222" s="5">
        <f t="shared" ca="1" si="920"/>
        <v>43.183900000000001</v>
      </c>
      <c r="DS222" s="5">
        <f t="shared" ca="1" si="920"/>
        <v>0</v>
      </c>
      <c r="DT222" s="5">
        <f t="shared" ca="1" si="920"/>
        <v>0</v>
      </c>
      <c r="DU222" s="5">
        <f t="shared" ca="1" si="920"/>
        <v>8.2481500000000008</v>
      </c>
      <c r="DV222" s="5">
        <f t="shared" ca="1" si="920"/>
        <v>102.47799999999999</v>
      </c>
      <c r="DW222" s="5"/>
      <c r="DX222" s="20">
        <f t="shared" ca="1" si="985"/>
        <v>45.16780231111111</v>
      </c>
      <c r="DY222" s="20">
        <f t="shared" ca="1" si="986"/>
        <v>1.1849208764444445</v>
      </c>
      <c r="DZ222" s="20">
        <f t="shared" ca="1" si="987"/>
        <v>5.6153331199999998</v>
      </c>
      <c r="EA222" s="20">
        <f t="shared" ca="1" si="988"/>
        <v>6.0705090844444438</v>
      </c>
      <c r="EB222" s="20">
        <f t="shared" ca="1" si="989"/>
        <v>0</v>
      </c>
      <c r="EC222" s="20">
        <f t="shared" ca="1" si="990"/>
        <v>0</v>
      </c>
      <c r="ED222" s="20">
        <f t="shared" ca="1" si="991"/>
        <v>5.7256888888888886</v>
      </c>
      <c r="EE222" s="20">
        <f t="shared" ca="1" si="992"/>
        <v>14.164167359999999</v>
      </c>
      <c r="EF222" s="20">
        <f t="shared" ca="1" si="993"/>
        <v>12.407229991111111</v>
      </c>
      <c r="EG222" s="20">
        <f t="shared" ca="1" si="994"/>
        <v>0</v>
      </c>
      <c r="EH222" s="20">
        <f t="shared" ca="1" si="995"/>
        <v>0</v>
      </c>
      <c r="EI222" s="5"/>
      <c r="EJ222" s="5"/>
      <c r="EK222" s="5"/>
      <c r="EL222" s="5">
        <f t="shared" ca="1" si="912"/>
        <v>260096</v>
      </c>
      <c r="EM222" s="5">
        <f t="shared" ca="1" si="912"/>
        <v>7813.81</v>
      </c>
      <c r="EN222" s="5">
        <f t="shared" ca="1" si="912"/>
        <v>37029.599999999999</v>
      </c>
      <c r="EO222" s="5">
        <f t="shared" ca="1" si="912"/>
        <v>40031.199999999997</v>
      </c>
      <c r="EP222" s="5">
        <f t="shared" ca="1" si="912"/>
        <v>0</v>
      </c>
      <c r="EQ222" s="5">
        <f t="shared" ca="1" si="912"/>
        <v>0</v>
      </c>
      <c r="ER222" s="5">
        <f t="shared" ca="1" si="912"/>
        <v>0</v>
      </c>
      <c r="ES222" s="5">
        <f t="shared" ca="1" si="912"/>
        <v>93403.8</v>
      </c>
      <c r="ET222" s="5">
        <f t="shared" ca="1" si="912"/>
        <v>81817.899999999994</v>
      </c>
      <c r="EU222" s="5">
        <f t="shared" ca="1" si="912"/>
        <v>0</v>
      </c>
      <c r="EV222" s="5">
        <f t="shared" ca="1" si="912"/>
        <v>0</v>
      </c>
      <c r="EW222" s="5">
        <f t="shared" ca="1" si="912"/>
        <v>0</v>
      </c>
      <c r="EX222" s="5"/>
      <c r="EY222" s="5">
        <f t="shared" ca="1" si="913"/>
        <v>1288.28</v>
      </c>
      <c r="EZ222" s="5">
        <f t="shared" ca="1" si="913"/>
        <v>0</v>
      </c>
      <c r="FA222" s="5">
        <f t="shared" ca="1" si="913"/>
        <v>0</v>
      </c>
      <c r="FB222" s="5">
        <f t="shared" ca="1" si="913"/>
        <v>0</v>
      </c>
      <c r="FC222" s="5">
        <f t="shared" ca="1" si="913"/>
        <v>0</v>
      </c>
      <c r="FD222" s="5">
        <f t="shared" ca="1" si="913"/>
        <v>0</v>
      </c>
      <c r="FE222" s="5">
        <f t="shared" ca="1" si="913"/>
        <v>1288.28</v>
      </c>
      <c r="FF222" s="5">
        <f t="shared" ca="1" si="913"/>
        <v>0</v>
      </c>
      <c r="FG222" s="5">
        <f t="shared" ca="1" si="913"/>
        <v>0</v>
      </c>
      <c r="FH222" s="5">
        <f t="shared" ca="1" si="913"/>
        <v>0</v>
      </c>
      <c r="FI222" s="5">
        <f t="shared" ca="1" si="913"/>
        <v>0</v>
      </c>
      <c r="FJ222" s="5">
        <f t="shared" ca="1" si="913"/>
        <v>0</v>
      </c>
      <c r="FK222" s="5"/>
      <c r="FL222" s="5">
        <f t="shared" ca="1" si="914"/>
        <v>229.078</v>
      </c>
      <c r="FM222" s="5">
        <f t="shared" ca="1" si="914"/>
        <v>6.06677</v>
      </c>
      <c r="FN222" s="5">
        <f t="shared" ca="1" si="914"/>
        <v>69.100899999999996</v>
      </c>
      <c r="FO222" s="5">
        <f t="shared" ca="1" si="914"/>
        <v>43.183900000000001</v>
      </c>
      <c r="FP222" s="5">
        <f t="shared" ca="1" si="914"/>
        <v>0</v>
      </c>
      <c r="FQ222" s="5">
        <f t="shared" ca="1" si="914"/>
        <v>0</v>
      </c>
      <c r="FR222" s="5">
        <f t="shared" ca="1" si="914"/>
        <v>8.2481500000000008</v>
      </c>
      <c r="FS222" s="5">
        <f t="shared" ca="1" si="914"/>
        <v>102.47799999999999</v>
      </c>
      <c r="FT222" s="5"/>
      <c r="FU222" s="20">
        <f t="shared" ca="1" si="996"/>
        <v>45.16780231111111</v>
      </c>
      <c r="FV222" s="20">
        <f t="shared" ca="1" si="997"/>
        <v>1.1849208764444445</v>
      </c>
      <c r="FW222" s="20">
        <f t="shared" ca="1" si="998"/>
        <v>5.6153331199999998</v>
      </c>
      <c r="FX222" s="20">
        <f t="shared" ca="1" si="999"/>
        <v>6.0705090844444438</v>
      </c>
      <c r="FY222" s="20">
        <f t="shared" ca="1" si="1000"/>
        <v>0</v>
      </c>
      <c r="FZ222" s="20">
        <f t="shared" ca="1" si="1001"/>
        <v>0</v>
      </c>
      <c r="GA222" s="20">
        <f t="shared" ca="1" si="1002"/>
        <v>5.7256888888888886</v>
      </c>
      <c r="GB222" s="20">
        <f t="shared" ca="1" si="1003"/>
        <v>14.164167359999999</v>
      </c>
      <c r="GC222" s="20">
        <f t="shared" ca="1" si="1004"/>
        <v>12.407229991111111</v>
      </c>
      <c r="GD222" s="20">
        <f t="shared" ca="1" si="1005"/>
        <v>0</v>
      </c>
      <c r="GE222" s="20">
        <f t="shared" ca="1" si="1006"/>
        <v>0</v>
      </c>
      <c r="GF222" s="5"/>
      <c r="GG222" s="5"/>
      <c r="GH222" s="5"/>
      <c r="GI222" s="5">
        <f t="shared" ca="1" si="915"/>
        <v>235600</v>
      </c>
      <c r="GJ222" s="5">
        <f t="shared" ca="1" si="915"/>
        <v>2.7648899999999998</v>
      </c>
      <c r="GK222" s="5">
        <f t="shared" ca="1" si="915"/>
        <v>41604.6</v>
      </c>
      <c r="GL222" s="5">
        <f t="shared" ca="1" si="915"/>
        <v>18330.900000000001</v>
      </c>
      <c r="GM222" s="5">
        <f t="shared" ca="1" si="915"/>
        <v>0</v>
      </c>
      <c r="GN222" s="5">
        <f t="shared" ca="1" si="915"/>
        <v>440.00099999999998</v>
      </c>
      <c r="GO222" s="5">
        <f t="shared" ca="1" si="915"/>
        <v>0</v>
      </c>
      <c r="GP222" s="5">
        <f t="shared" ca="1" si="915"/>
        <v>93403.8</v>
      </c>
      <c r="GQ222" s="5">
        <f t="shared" ca="1" si="915"/>
        <v>81817.899999999994</v>
      </c>
      <c r="GR222" s="5">
        <f t="shared" ca="1" si="915"/>
        <v>0</v>
      </c>
      <c r="GS222" s="5">
        <f t="shared" ca="1" si="915"/>
        <v>0</v>
      </c>
      <c r="GT222" s="5">
        <f t="shared" ca="1" si="915"/>
        <v>0</v>
      </c>
      <c r="GU222" s="5"/>
      <c r="GV222" s="5">
        <f t="shared" ca="1" si="916"/>
        <v>1751.89</v>
      </c>
      <c r="GW222" s="5">
        <f t="shared" ca="1" si="916"/>
        <v>483.27699999999999</v>
      </c>
      <c r="GX222" s="5">
        <f t="shared" ca="1" si="916"/>
        <v>0</v>
      </c>
      <c r="GY222" s="5">
        <f t="shared" ca="1" si="916"/>
        <v>0</v>
      </c>
      <c r="GZ222" s="5">
        <f t="shared" ca="1" si="916"/>
        <v>0</v>
      </c>
      <c r="HA222" s="5">
        <f t="shared" ca="1" si="916"/>
        <v>0</v>
      </c>
      <c r="HB222" s="5">
        <f t="shared" ca="1" si="916"/>
        <v>1268.6099999999999</v>
      </c>
      <c r="HC222" s="5">
        <f t="shared" ca="1" si="916"/>
        <v>0</v>
      </c>
      <c r="HD222" s="5">
        <f t="shared" ca="1" si="916"/>
        <v>0</v>
      </c>
      <c r="HE222" s="5">
        <f t="shared" ca="1" si="916"/>
        <v>0</v>
      </c>
      <c r="HF222" s="5">
        <f t="shared" ca="1" si="916"/>
        <v>0</v>
      </c>
      <c r="HG222" s="5">
        <f t="shared" ca="1" si="916"/>
        <v>0</v>
      </c>
      <c r="HH222" s="5"/>
      <c r="HI222" s="5">
        <f t="shared" ca="1" si="921"/>
        <v>204.84899999999999</v>
      </c>
      <c r="HJ222" s="5">
        <f t="shared" ca="1" si="921"/>
        <v>3.6121099999999999</v>
      </c>
      <c r="HK222" s="5">
        <f t="shared" ca="1" si="921"/>
        <v>67.623199999999997</v>
      </c>
      <c r="HL222" s="5">
        <f t="shared" ca="1" si="921"/>
        <v>22.676600000000001</v>
      </c>
      <c r="HM222" s="5">
        <f t="shared" ca="1" si="921"/>
        <v>0</v>
      </c>
      <c r="HN222" s="5">
        <f t="shared" ca="1" si="921"/>
        <v>0.33756700000000001</v>
      </c>
      <c r="HO222" s="5">
        <f t="shared" ca="1" si="921"/>
        <v>8.1220700000000008</v>
      </c>
      <c r="HP222" s="5">
        <f t="shared" ca="1" si="921"/>
        <v>102.47799999999999</v>
      </c>
      <c r="HQ222" s="5"/>
      <c r="HR222" s="20">
        <f t="shared" ca="1" si="1032"/>
        <v>43.513608888888889</v>
      </c>
      <c r="HS222" s="20">
        <f t="shared" ca="1" si="1033"/>
        <v>2.1483170579857775</v>
      </c>
      <c r="HT222" s="20">
        <f t="shared" ca="1" si="1034"/>
        <v>6.3091064533333334</v>
      </c>
      <c r="HU222" s="20">
        <f t="shared" ca="1" si="1035"/>
        <v>2.7797791466666668</v>
      </c>
      <c r="HV222" s="20">
        <f t="shared" ca="1" si="1036"/>
        <v>0</v>
      </c>
      <c r="HW222" s="20">
        <f t="shared" ca="1" si="1037"/>
        <v>6.6723707199999996E-2</v>
      </c>
      <c r="HX222" s="20">
        <f t="shared" ca="1" si="1038"/>
        <v>5.6382666666666656</v>
      </c>
      <c r="HY222" s="20">
        <f t="shared" ca="1" si="1039"/>
        <v>14.164167359999999</v>
      </c>
      <c r="HZ222" s="20">
        <f t="shared" ca="1" si="1040"/>
        <v>12.407229991111111</v>
      </c>
      <c r="IA222" s="20">
        <f t="shared" ca="1" si="1041"/>
        <v>0</v>
      </c>
      <c r="IB222" s="20">
        <f t="shared" ca="1" si="1042"/>
        <v>0</v>
      </c>
      <c r="IC222" s="5"/>
      <c r="ID222" s="5"/>
      <c r="IE222" s="5"/>
      <c r="IF222" s="5">
        <f t="shared" ca="1" si="917"/>
        <v>235600</v>
      </c>
      <c r="IG222" s="5">
        <f t="shared" ca="1" si="917"/>
        <v>2.7648899999999998</v>
      </c>
      <c r="IH222" s="5">
        <f t="shared" ca="1" si="917"/>
        <v>41604.6</v>
      </c>
      <c r="II222" s="5">
        <f t="shared" ca="1" si="917"/>
        <v>18330.900000000001</v>
      </c>
      <c r="IJ222" s="5">
        <f t="shared" ca="1" si="917"/>
        <v>0</v>
      </c>
      <c r="IK222" s="5">
        <f t="shared" ca="1" si="917"/>
        <v>440.00099999999998</v>
      </c>
      <c r="IL222" s="5">
        <f t="shared" ca="1" si="917"/>
        <v>0</v>
      </c>
      <c r="IM222" s="5">
        <f t="shared" ca="1" si="917"/>
        <v>93403.8</v>
      </c>
      <c r="IN222" s="5">
        <f t="shared" ca="1" si="917"/>
        <v>81817.899999999994</v>
      </c>
      <c r="IO222" s="5">
        <f t="shared" ca="1" si="917"/>
        <v>0</v>
      </c>
      <c r="IP222" s="5">
        <f t="shared" ca="1" si="917"/>
        <v>0</v>
      </c>
      <c r="IQ222" s="5">
        <f t="shared" ca="1" si="917"/>
        <v>0</v>
      </c>
      <c r="IR222" s="5"/>
      <c r="IS222" s="5">
        <f t="shared" ca="1" si="918"/>
        <v>1751.89</v>
      </c>
      <c r="IT222" s="5">
        <f t="shared" ca="1" si="918"/>
        <v>483.27699999999999</v>
      </c>
      <c r="IU222" s="5">
        <f t="shared" ca="1" si="918"/>
        <v>0</v>
      </c>
      <c r="IV222" s="5">
        <f t="shared" ca="1" si="918"/>
        <v>0</v>
      </c>
      <c r="IW222" s="5">
        <f t="shared" ca="1" si="918"/>
        <v>0</v>
      </c>
      <c r="IX222" s="5">
        <f t="shared" ca="1" si="918"/>
        <v>0</v>
      </c>
      <c r="IY222" s="5">
        <f t="shared" ca="1" si="918"/>
        <v>1268.6099999999999</v>
      </c>
      <c r="IZ222" s="5">
        <f t="shared" ca="1" si="918"/>
        <v>0</v>
      </c>
      <c r="JA222" s="5">
        <f t="shared" ca="1" si="918"/>
        <v>0</v>
      </c>
      <c r="JB222" s="5">
        <f t="shared" ca="1" si="918"/>
        <v>0</v>
      </c>
      <c r="JC222" s="5">
        <f t="shared" ca="1" si="918"/>
        <v>0</v>
      </c>
      <c r="JD222" s="5">
        <f t="shared" ca="1" si="918"/>
        <v>0</v>
      </c>
      <c r="JE222" s="5"/>
      <c r="JF222" s="5">
        <f t="shared" ca="1" si="919"/>
        <v>204.84899999999999</v>
      </c>
      <c r="JG222" s="5">
        <f t="shared" ca="1" si="919"/>
        <v>3.6121099999999999</v>
      </c>
      <c r="JH222" s="5">
        <f t="shared" ca="1" si="919"/>
        <v>67.623199999999997</v>
      </c>
      <c r="JI222" s="5">
        <f t="shared" ca="1" si="919"/>
        <v>22.676600000000001</v>
      </c>
      <c r="JJ222" s="5">
        <f t="shared" ca="1" si="919"/>
        <v>0</v>
      </c>
      <c r="JK222" s="5">
        <f t="shared" ca="1" si="919"/>
        <v>0.33756700000000001</v>
      </c>
      <c r="JL222" s="5">
        <f t="shared" ca="1" si="919"/>
        <v>8.1220700000000008</v>
      </c>
      <c r="JM222" s="5">
        <f t="shared" ca="1" si="919"/>
        <v>102.47799999999999</v>
      </c>
      <c r="JN222" s="5"/>
      <c r="JO222" s="20">
        <f t="shared" ca="1" si="1007"/>
        <v>43.513608888888889</v>
      </c>
      <c r="JP222" s="20">
        <f t="shared" ca="1" si="1008"/>
        <v>2.1483170579857775</v>
      </c>
      <c r="JQ222" s="20">
        <f t="shared" ca="1" si="1009"/>
        <v>6.3091064533333334</v>
      </c>
      <c r="JR222" s="20">
        <f t="shared" ca="1" si="1010"/>
        <v>2.7797791466666668</v>
      </c>
      <c r="JS222" s="20">
        <f t="shared" ca="1" si="1011"/>
        <v>0</v>
      </c>
      <c r="JT222" s="20">
        <f t="shared" ca="1" si="1012"/>
        <v>6.6723707199999996E-2</v>
      </c>
      <c r="JU222" s="20">
        <f t="shared" ca="1" si="1013"/>
        <v>5.6382666666666656</v>
      </c>
      <c r="JV222" s="20">
        <f t="shared" ca="1" si="1014"/>
        <v>14.164167359999999</v>
      </c>
      <c r="JW222" s="20">
        <f t="shared" ca="1" si="1015"/>
        <v>12.407229991111111</v>
      </c>
      <c r="JX222" s="20">
        <f t="shared" ca="1" si="1016"/>
        <v>0</v>
      </c>
      <c r="JY222" s="20">
        <f t="shared" ca="1" si="1017"/>
        <v>0</v>
      </c>
    </row>
    <row r="223" spans="1:285" ht="15" customHeight="1" x14ac:dyDescent="0.25">
      <c r="A223" s="5">
        <f>IF('Old Results'!E203='New Results'!E203,'New Results'!E203,"0")</f>
        <v>22500</v>
      </c>
      <c r="B223" s="5">
        <f t="shared" si="923"/>
        <v>100</v>
      </c>
      <c r="C223" s="28">
        <f t="shared" si="922"/>
        <v>202</v>
      </c>
      <c r="D223" s="43">
        <f>'Old Results'!C203</f>
        <v>1000015</v>
      </c>
      <c r="E223" s="43">
        <f>'New Results'!C203</f>
        <v>1000015</v>
      </c>
      <c r="F223" s="5">
        <f t="shared" ca="1" si="924"/>
        <v>0</v>
      </c>
      <c r="G223" s="5">
        <f t="shared" ca="1" si="925"/>
        <v>0</v>
      </c>
      <c r="H223" s="5">
        <f t="shared" ca="1" si="926"/>
        <v>0</v>
      </c>
      <c r="I223" s="5">
        <f t="shared" ca="1" si="927"/>
        <v>0</v>
      </c>
      <c r="J223" s="5">
        <f t="shared" ca="1" si="928"/>
        <v>0</v>
      </c>
      <c r="K223" s="5">
        <f t="shared" ca="1" si="929"/>
        <v>0</v>
      </c>
      <c r="L223" s="5">
        <f t="shared" ca="1" si="930"/>
        <v>0</v>
      </c>
      <c r="M223" s="5">
        <f t="shared" ca="1" si="931"/>
        <v>0</v>
      </c>
      <c r="N223" s="5">
        <f t="shared" ca="1" si="932"/>
        <v>0</v>
      </c>
      <c r="O223" s="5">
        <f t="shared" ca="1" si="933"/>
        <v>0</v>
      </c>
      <c r="P223" s="5">
        <f t="shared" ca="1" si="934"/>
        <v>0</v>
      </c>
      <c r="Q223" s="5">
        <f t="shared" ca="1" si="934"/>
        <v>0</v>
      </c>
      <c r="R223" s="5">
        <f t="shared" ca="1" si="935"/>
        <v>0</v>
      </c>
      <c r="S223" s="5">
        <f t="shared" ca="1" si="936"/>
        <v>0</v>
      </c>
      <c r="T223" s="5">
        <f t="shared" ca="1" si="937"/>
        <v>0</v>
      </c>
      <c r="U223" s="5">
        <f t="shared" ca="1" si="938"/>
        <v>0</v>
      </c>
      <c r="V223" s="5">
        <f t="shared" ca="1" si="939"/>
        <v>0</v>
      </c>
      <c r="W223" s="5">
        <f t="shared" ca="1" si="940"/>
        <v>0</v>
      </c>
      <c r="X223" s="5">
        <f t="shared" ca="1" si="941"/>
        <v>0</v>
      </c>
      <c r="Y223" s="5">
        <f t="shared" ca="1" si="942"/>
        <v>0</v>
      </c>
      <c r="Z223" s="5">
        <f t="shared" ca="1" si="943"/>
        <v>0</v>
      </c>
      <c r="AA223" s="5">
        <f t="shared" ca="1" si="944"/>
        <v>0</v>
      </c>
      <c r="AB223" s="5">
        <f t="shared" ca="1" si="945"/>
        <v>0</v>
      </c>
      <c r="AC223" s="5">
        <f t="shared" ca="1" si="945"/>
        <v>0</v>
      </c>
      <c r="AD223" s="38">
        <f t="shared" ca="1" si="946"/>
        <v>0</v>
      </c>
      <c r="AE223" s="38">
        <f t="shared" ca="1" si="947"/>
        <v>0</v>
      </c>
      <c r="AF223" s="38">
        <f t="shared" ca="1" si="948"/>
        <v>0</v>
      </c>
      <c r="AG223" s="38">
        <f t="shared" ca="1" si="949"/>
        <v>0</v>
      </c>
      <c r="AH223" s="38">
        <f t="shared" ca="1" si="950"/>
        <v>0</v>
      </c>
      <c r="AI223" s="38">
        <f t="shared" ca="1" si="951"/>
        <v>0</v>
      </c>
      <c r="AJ223" s="38">
        <f t="shared" ca="1" si="952"/>
        <v>0</v>
      </c>
      <c r="AK223" s="38">
        <f t="shared" ca="1" si="953"/>
        <v>0</v>
      </c>
      <c r="AL223" s="34">
        <f t="shared" ca="1" si="954"/>
        <v>61.123387911111109</v>
      </c>
      <c r="AM223" s="34">
        <f t="shared" ca="1" si="955"/>
        <v>61.123387911111109</v>
      </c>
      <c r="AN223" s="25">
        <f t="shared" ca="1" si="956"/>
        <v>0</v>
      </c>
      <c r="AO223" s="35">
        <f t="shared" ca="1" si="957"/>
        <v>353.77</v>
      </c>
      <c r="AP223" s="35">
        <f t="shared" ca="1" si="958"/>
        <v>353.77</v>
      </c>
      <c r="AQ223" s="47">
        <f t="shared" ca="1" si="959"/>
        <v>0</v>
      </c>
      <c r="AR223" s="35">
        <f t="shared" ca="1" si="896"/>
        <v>-0.9</v>
      </c>
      <c r="AS223" s="35">
        <f t="shared" ca="1" si="897"/>
        <v>-0.9</v>
      </c>
      <c r="AT223" s="49">
        <f t="shared" ca="1" si="960"/>
        <v>0</v>
      </c>
      <c r="AU223" s="5"/>
      <c r="AV223" s="5">
        <f t="shared" ca="1" si="1018"/>
        <v>0</v>
      </c>
      <c r="AW223" s="5">
        <f t="shared" ca="1" si="1019"/>
        <v>0</v>
      </c>
      <c r="AX223" s="5">
        <f t="shared" ca="1" si="1020"/>
        <v>0</v>
      </c>
      <c r="AY223" s="5">
        <f t="shared" ca="1" si="1021"/>
        <v>0</v>
      </c>
      <c r="AZ223" s="5">
        <f t="shared" ca="1" si="1022"/>
        <v>0</v>
      </c>
      <c r="BA223" s="5">
        <f t="shared" ca="1" si="1023"/>
        <v>0</v>
      </c>
      <c r="BB223" s="5">
        <f t="shared" ca="1" si="1024"/>
        <v>0</v>
      </c>
      <c r="BC223" s="5">
        <f t="shared" ca="1" si="1025"/>
        <v>0</v>
      </c>
      <c r="BD223" s="5">
        <f t="shared" ca="1" si="1026"/>
        <v>0</v>
      </c>
      <c r="BE223" s="5">
        <f t="shared" ca="1" si="1027"/>
        <v>0</v>
      </c>
      <c r="BF223" s="5">
        <f t="shared" ca="1" si="1028"/>
        <v>0</v>
      </c>
      <c r="BG223" s="5">
        <f t="shared" ca="1" si="1029"/>
        <v>0</v>
      </c>
      <c r="BH223" s="5">
        <f t="shared" ca="1" si="961"/>
        <v>0</v>
      </c>
      <c r="BI223" s="5">
        <f t="shared" ca="1" si="962"/>
        <v>0</v>
      </c>
      <c r="BJ223" s="5">
        <f t="shared" ca="1" si="963"/>
        <v>0</v>
      </c>
      <c r="BK223" s="5">
        <f t="shared" ca="1" si="964"/>
        <v>0</v>
      </c>
      <c r="BL223" s="5">
        <f t="shared" ca="1" si="965"/>
        <v>0</v>
      </c>
      <c r="BM223" s="5">
        <f t="shared" ca="1" si="966"/>
        <v>0</v>
      </c>
      <c r="BN223" s="5">
        <f t="shared" ca="1" si="967"/>
        <v>0</v>
      </c>
      <c r="BO223" s="5">
        <f t="shared" ca="1" si="968"/>
        <v>0</v>
      </c>
      <c r="BP223" s="5">
        <f t="shared" ca="1" si="969"/>
        <v>0</v>
      </c>
      <c r="BQ223" s="5">
        <f t="shared" ca="1" si="970"/>
        <v>0</v>
      </c>
      <c r="BR223" s="5">
        <f t="shared" ca="1" si="971"/>
        <v>0</v>
      </c>
      <c r="BS223" s="5">
        <f t="shared" ca="1" si="971"/>
        <v>0</v>
      </c>
      <c r="BT223" s="38">
        <f t="shared" ca="1" si="972"/>
        <v>0</v>
      </c>
      <c r="BU223" s="38">
        <f t="shared" ca="1" si="973"/>
        <v>0</v>
      </c>
      <c r="BV223" s="38">
        <f t="shared" ca="1" si="974"/>
        <v>0</v>
      </c>
      <c r="BW223" s="38">
        <f t="shared" ca="1" si="975"/>
        <v>0</v>
      </c>
      <c r="BX223" s="38">
        <f t="shared" ca="1" si="976"/>
        <v>0</v>
      </c>
      <c r="BY223" s="38">
        <f t="shared" ca="1" si="977"/>
        <v>0</v>
      </c>
      <c r="BZ223" s="38">
        <f t="shared" ca="1" si="978"/>
        <v>0</v>
      </c>
      <c r="CA223" s="20">
        <f t="shared" ca="1" si="979"/>
        <v>0</v>
      </c>
      <c r="CB223" s="34">
        <f t="shared" ca="1" si="1030"/>
        <v>62.34850755555555</v>
      </c>
      <c r="CC223" s="34">
        <f t="shared" ca="1" si="1031"/>
        <v>62.34850755555555</v>
      </c>
      <c r="CD223" s="25">
        <f t="shared" ca="1" si="980"/>
        <v>0</v>
      </c>
      <c r="CE223" s="35">
        <f t="shared" ca="1" si="981"/>
        <v>352.87</v>
      </c>
      <c r="CF223" s="35">
        <f t="shared" ca="1" si="982"/>
        <v>352.87</v>
      </c>
      <c r="CG223" s="47">
        <f t="shared" ca="1" si="983"/>
        <v>0</v>
      </c>
      <c r="CJ223" s="5">
        <f t="shared" ca="1" si="1043"/>
        <v>53</v>
      </c>
      <c r="CK223" s="5">
        <f t="shared" ca="1" si="1044"/>
        <v>53</v>
      </c>
      <c r="CL223" s="66">
        <f t="shared" ca="1" si="984"/>
        <v>0</v>
      </c>
      <c r="CO223" s="5">
        <f t="shared" ca="1" si="910"/>
        <v>367219</v>
      </c>
      <c r="CP223" s="5">
        <f t="shared" ca="1" si="910"/>
        <v>0</v>
      </c>
      <c r="CQ223" s="5">
        <f t="shared" ca="1" si="910"/>
        <v>107960</v>
      </c>
      <c r="CR223" s="5">
        <f t="shared" ca="1" si="910"/>
        <v>84037.3</v>
      </c>
      <c r="CS223" s="5">
        <f t="shared" ca="1" si="910"/>
        <v>0</v>
      </c>
      <c r="CT223" s="5">
        <f t="shared" ca="1" si="910"/>
        <v>0</v>
      </c>
      <c r="CU223" s="5">
        <f t="shared" ca="1" si="910"/>
        <v>0</v>
      </c>
      <c r="CV223" s="5">
        <f t="shared" ca="1" si="910"/>
        <v>93403.8</v>
      </c>
      <c r="CW223" s="5">
        <f t="shared" ca="1" si="910"/>
        <v>81817.899999999994</v>
      </c>
      <c r="CX223" s="5">
        <f t="shared" ca="1" si="910"/>
        <v>0</v>
      </c>
      <c r="CY223" s="5">
        <f t="shared" ca="1" si="910"/>
        <v>0</v>
      </c>
      <c r="CZ223" s="5">
        <f t="shared" ca="1" si="910"/>
        <v>0</v>
      </c>
      <c r="DA223" s="5"/>
      <c r="DB223" s="5">
        <f t="shared" ca="1" si="911"/>
        <v>1223.25</v>
      </c>
      <c r="DC223" s="5">
        <f t="shared" ca="1" si="911"/>
        <v>106.37</v>
      </c>
      <c r="DD223" s="5">
        <f t="shared" ca="1" si="911"/>
        <v>0</v>
      </c>
      <c r="DE223" s="5">
        <f t="shared" ca="1" si="911"/>
        <v>0</v>
      </c>
      <c r="DF223" s="5">
        <f t="shared" ca="1" si="911"/>
        <v>0</v>
      </c>
      <c r="DG223" s="5">
        <f t="shared" ca="1" si="911"/>
        <v>0</v>
      </c>
      <c r="DH223" s="5">
        <f t="shared" ca="1" si="911"/>
        <v>1116.8800000000001</v>
      </c>
      <c r="DI223" s="5">
        <f t="shared" ca="1" si="911"/>
        <v>0</v>
      </c>
      <c r="DJ223" s="5">
        <f t="shared" ca="1" si="911"/>
        <v>0</v>
      </c>
      <c r="DK223" s="5">
        <f t="shared" ca="1" si="911"/>
        <v>0</v>
      </c>
      <c r="DL223" s="5">
        <f t="shared" ca="1" si="911"/>
        <v>0</v>
      </c>
      <c r="DM223" s="5">
        <f t="shared" ca="1" si="911"/>
        <v>0</v>
      </c>
      <c r="DN223" s="5"/>
      <c r="DO223" s="5">
        <f t="shared" ca="1" si="920"/>
        <v>353.77</v>
      </c>
      <c r="DP223" s="5">
        <f t="shared" ca="1" si="920"/>
        <v>0.80022499999999996</v>
      </c>
      <c r="DQ223" s="5">
        <f t="shared" ca="1" si="920"/>
        <v>157.571</v>
      </c>
      <c r="DR223" s="5">
        <f t="shared" ca="1" si="920"/>
        <v>86.652500000000003</v>
      </c>
      <c r="DS223" s="5">
        <f t="shared" ca="1" si="920"/>
        <v>0</v>
      </c>
      <c r="DT223" s="5">
        <f t="shared" ca="1" si="920"/>
        <v>0</v>
      </c>
      <c r="DU223" s="5">
        <f t="shared" ca="1" si="920"/>
        <v>7.20214</v>
      </c>
      <c r="DV223" s="5">
        <f t="shared" ca="1" si="920"/>
        <v>101.544</v>
      </c>
      <c r="DW223" s="5"/>
      <c r="DX223" s="20">
        <f t="shared" ca="1" si="985"/>
        <v>61.123387911111109</v>
      </c>
      <c r="DY223" s="20">
        <f t="shared" ca="1" si="986"/>
        <v>0.47275555555555554</v>
      </c>
      <c r="DZ223" s="20">
        <f t="shared" ca="1" si="987"/>
        <v>16.371534222222223</v>
      </c>
      <c r="EA223" s="20">
        <f t="shared" ca="1" si="988"/>
        <v>12.743789671111111</v>
      </c>
      <c r="EB223" s="20">
        <f t="shared" ca="1" si="989"/>
        <v>0</v>
      </c>
      <c r="EC223" s="20">
        <f t="shared" ca="1" si="990"/>
        <v>0</v>
      </c>
      <c r="ED223" s="20">
        <f t="shared" ca="1" si="991"/>
        <v>4.9639111111111118</v>
      </c>
      <c r="EE223" s="20">
        <f t="shared" ca="1" si="992"/>
        <v>14.164167359999999</v>
      </c>
      <c r="EF223" s="20">
        <f t="shared" ca="1" si="993"/>
        <v>12.407229991111111</v>
      </c>
      <c r="EG223" s="20">
        <f t="shared" ca="1" si="994"/>
        <v>0</v>
      </c>
      <c r="EH223" s="20">
        <f t="shared" ca="1" si="995"/>
        <v>0</v>
      </c>
      <c r="EI223" s="5"/>
      <c r="EJ223" s="5"/>
      <c r="EK223" s="5"/>
      <c r="EL223" s="5">
        <f t="shared" ca="1" si="912"/>
        <v>367219</v>
      </c>
      <c r="EM223" s="5">
        <f t="shared" ca="1" si="912"/>
        <v>0</v>
      </c>
      <c r="EN223" s="5">
        <f t="shared" ca="1" si="912"/>
        <v>107960</v>
      </c>
      <c r="EO223" s="5">
        <f t="shared" ca="1" si="912"/>
        <v>84037.3</v>
      </c>
      <c r="EP223" s="5">
        <f t="shared" ca="1" si="912"/>
        <v>0</v>
      </c>
      <c r="EQ223" s="5">
        <f t="shared" ca="1" si="912"/>
        <v>0</v>
      </c>
      <c r="ER223" s="5">
        <f t="shared" ca="1" si="912"/>
        <v>0</v>
      </c>
      <c r="ES223" s="5">
        <f t="shared" ca="1" si="912"/>
        <v>93403.8</v>
      </c>
      <c r="ET223" s="5">
        <f t="shared" ca="1" si="912"/>
        <v>81817.899999999994</v>
      </c>
      <c r="EU223" s="5">
        <f t="shared" ca="1" si="912"/>
        <v>0</v>
      </c>
      <c r="EV223" s="5">
        <f t="shared" ca="1" si="912"/>
        <v>0</v>
      </c>
      <c r="EW223" s="5">
        <f t="shared" ca="1" si="912"/>
        <v>0</v>
      </c>
      <c r="EX223" s="5"/>
      <c r="EY223" s="5">
        <f t="shared" ca="1" si="913"/>
        <v>1223.25</v>
      </c>
      <c r="EZ223" s="5">
        <f t="shared" ca="1" si="913"/>
        <v>106.37</v>
      </c>
      <c r="FA223" s="5">
        <f t="shared" ca="1" si="913"/>
        <v>0</v>
      </c>
      <c r="FB223" s="5">
        <f t="shared" ca="1" si="913"/>
        <v>0</v>
      </c>
      <c r="FC223" s="5">
        <f t="shared" ca="1" si="913"/>
        <v>0</v>
      </c>
      <c r="FD223" s="5">
        <f t="shared" ca="1" si="913"/>
        <v>0</v>
      </c>
      <c r="FE223" s="5">
        <f t="shared" ca="1" si="913"/>
        <v>1116.8800000000001</v>
      </c>
      <c r="FF223" s="5">
        <f t="shared" ca="1" si="913"/>
        <v>0</v>
      </c>
      <c r="FG223" s="5">
        <f t="shared" ca="1" si="913"/>
        <v>0</v>
      </c>
      <c r="FH223" s="5">
        <f t="shared" ca="1" si="913"/>
        <v>0</v>
      </c>
      <c r="FI223" s="5">
        <f t="shared" ca="1" si="913"/>
        <v>0</v>
      </c>
      <c r="FJ223" s="5">
        <f t="shared" ca="1" si="913"/>
        <v>0</v>
      </c>
      <c r="FK223" s="5"/>
      <c r="FL223" s="5">
        <f t="shared" ca="1" si="914"/>
        <v>353.77</v>
      </c>
      <c r="FM223" s="5">
        <f t="shared" ca="1" si="914"/>
        <v>0.80022499999999996</v>
      </c>
      <c r="FN223" s="5">
        <f t="shared" ca="1" si="914"/>
        <v>157.571</v>
      </c>
      <c r="FO223" s="5">
        <f t="shared" ca="1" si="914"/>
        <v>86.652500000000003</v>
      </c>
      <c r="FP223" s="5">
        <f t="shared" ca="1" si="914"/>
        <v>0</v>
      </c>
      <c r="FQ223" s="5">
        <f t="shared" ca="1" si="914"/>
        <v>0</v>
      </c>
      <c r="FR223" s="5">
        <f t="shared" ca="1" si="914"/>
        <v>7.20214</v>
      </c>
      <c r="FS223" s="5">
        <f t="shared" ca="1" si="914"/>
        <v>101.544</v>
      </c>
      <c r="FT223" s="5"/>
      <c r="FU223" s="20">
        <f t="shared" ca="1" si="996"/>
        <v>61.123387911111109</v>
      </c>
      <c r="FV223" s="20">
        <f t="shared" ca="1" si="997"/>
        <v>0.47275555555555554</v>
      </c>
      <c r="FW223" s="20">
        <f t="shared" ca="1" si="998"/>
        <v>16.371534222222223</v>
      </c>
      <c r="FX223" s="20">
        <f t="shared" ca="1" si="999"/>
        <v>12.743789671111111</v>
      </c>
      <c r="FY223" s="20">
        <f t="shared" ca="1" si="1000"/>
        <v>0</v>
      </c>
      <c r="FZ223" s="20">
        <f t="shared" ca="1" si="1001"/>
        <v>0</v>
      </c>
      <c r="GA223" s="20">
        <f t="shared" ca="1" si="1002"/>
        <v>4.9639111111111118</v>
      </c>
      <c r="GB223" s="20">
        <f t="shared" ca="1" si="1003"/>
        <v>14.164167359999999</v>
      </c>
      <c r="GC223" s="20">
        <f t="shared" ca="1" si="1004"/>
        <v>12.407229991111111</v>
      </c>
      <c r="GD223" s="20">
        <f t="shared" ca="1" si="1005"/>
        <v>0</v>
      </c>
      <c r="GE223" s="20">
        <f t="shared" ca="1" si="1006"/>
        <v>0</v>
      </c>
      <c r="GF223" s="5"/>
      <c r="GG223" s="5"/>
      <c r="GH223" s="5"/>
      <c r="GI223" s="5">
        <f t="shared" ca="1" si="915"/>
        <v>356785</v>
      </c>
      <c r="GJ223" s="5">
        <f t="shared" ca="1" si="915"/>
        <v>4.3354999999999997</v>
      </c>
      <c r="GK223" s="5">
        <f t="shared" ca="1" si="915"/>
        <v>132255</v>
      </c>
      <c r="GL223" s="5">
        <f t="shared" ca="1" si="915"/>
        <v>48779.5</v>
      </c>
      <c r="GM223" s="5">
        <f t="shared" ca="1" si="915"/>
        <v>0</v>
      </c>
      <c r="GN223" s="5">
        <f t="shared" ca="1" si="915"/>
        <v>524.10199999999998</v>
      </c>
      <c r="GO223" s="5">
        <f t="shared" ca="1" si="915"/>
        <v>0</v>
      </c>
      <c r="GP223" s="5">
        <f t="shared" ca="1" si="915"/>
        <v>93403.8</v>
      </c>
      <c r="GQ223" s="5">
        <f t="shared" ca="1" si="915"/>
        <v>81817.899999999994</v>
      </c>
      <c r="GR223" s="5">
        <f t="shared" ca="1" si="915"/>
        <v>0</v>
      </c>
      <c r="GS223" s="5">
        <f t="shared" ca="1" si="915"/>
        <v>0</v>
      </c>
      <c r="GT223" s="5">
        <f t="shared" ca="1" si="915"/>
        <v>0</v>
      </c>
      <c r="GU223" s="5"/>
      <c r="GV223" s="5">
        <f t="shared" ca="1" si="916"/>
        <v>1854.91</v>
      </c>
      <c r="GW223" s="5">
        <f t="shared" ca="1" si="916"/>
        <v>753.39300000000003</v>
      </c>
      <c r="GX223" s="5">
        <f t="shared" ca="1" si="916"/>
        <v>0</v>
      </c>
      <c r="GY223" s="5">
        <f t="shared" ca="1" si="916"/>
        <v>0</v>
      </c>
      <c r="GZ223" s="5">
        <f t="shared" ca="1" si="916"/>
        <v>0</v>
      </c>
      <c r="HA223" s="5">
        <f t="shared" ca="1" si="916"/>
        <v>0</v>
      </c>
      <c r="HB223" s="5">
        <f t="shared" ca="1" si="916"/>
        <v>1101.52</v>
      </c>
      <c r="HC223" s="5">
        <f t="shared" ca="1" si="916"/>
        <v>0</v>
      </c>
      <c r="HD223" s="5">
        <f t="shared" ca="1" si="916"/>
        <v>0</v>
      </c>
      <c r="HE223" s="5">
        <f t="shared" ca="1" si="916"/>
        <v>0</v>
      </c>
      <c r="HF223" s="5">
        <f t="shared" ca="1" si="916"/>
        <v>0</v>
      </c>
      <c r="HG223" s="5">
        <f t="shared" ca="1" si="916"/>
        <v>0</v>
      </c>
      <c r="HH223" s="5"/>
      <c r="HI223" s="5">
        <f t="shared" ca="1" si="921"/>
        <v>352.87</v>
      </c>
      <c r="HJ223" s="5">
        <f t="shared" ca="1" si="921"/>
        <v>4.80253</v>
      </c>
      <c r="HK223" s="5">
        <f t="shared" ca="1" si="921"/>
        <v>181.76900000000001</v>
      </c>
      <c r="HL223" s="5">
        <f t="shared" ca="1" si="921"/>
        <v>57.235900000000001</v>
      </c>
      <c r="HM223" s="5">
        <f t="shared" ca="1" si="921"/>
        <v>0</v>
      </c>
      <c r="HN223" s="5">
        <f t="shared" ca="1" si="921"/>
        <v>0.41555500000000001</v>
      </c>
      <c r="HO223" s="5">
        <f t="shared" ca="1" si="921"/>
        <v>7.1023500000000004</v>
      </c>
      <c r="HP223" s="5">
        <f t="shared" ca="1" si="921"/>
        <v>101.544</v>
      </c>
      <c r="HQ223" s="5"/>
      <c r="HR223" s="20">
        <f t="shared" ca="1" si="1032"/>
        <v>62.34850755555555</v>
      </c>
      <c r="HS223" s="20">
        <f t="shared" ca="1" si="1033"/>
        <v>3.3490707878222223</v>
      </c>
      <c r="HT223" s="20">
        <f t="shared" ca="1" si="1034"/>
        <v>20.055736</v>
      </c>
      <c r="HU223" s="20">
        <f t="shared" ca="1" si="1035"/>
        <v>7.3971401777777785</v>
      </c>
      <c r="HV223" s="20">
        <f t="shared" ca="1" si="1036"/>
        <v>0</v>
      </c>
      <c r="HW223" s="20">
        <f t="shared" ca="1" si="1037"/>
        <v>7.9477156622222211E-2</v>
      </c>
      <c r="HX223" s="20">
        <f t="shared" ca="1" si="1038"/>
        <v>4.8956444444444447</v>
      </c>
      <c r="HY223" s="20">
        <f t="shared" ca="1" si="1039"/>
        <v>14.164167359999999</v>
      </c>
      <c r="HZ223" s="20">
        <f t="shared" ca="1" si="1040"/>
        <v>12.407229991111111</v>
      </c>
      <c r="IA223" s="20">
        <f t="shared" ca="1" si="1041"/>
        <v>0</v>
      </c>
      <c r="IB223" s="20">
        <f t="shared" ca="1" si="1042"/>
        <v>0</v>
      </c>
      <c r="IC223" s="5"/>
      <c r="ID223" s="5"/>
      <c r="IE223" s="5"/>
      <c r="IF223" s="5">
        <f t="shared" ca="1" si="917"/>
        <v>356785</v>
      </c>
      <c r="IG223" s="5">
        <f t="shared" ca="1" si="917"/>
        <v>4.3354999999999997</v>
      </c>
      <c r="IH223" s="5">
        <f t="shared" ca="1" si="917"/>
        <v>132255</v>
      </c>
      <c r="II223" s="5">
        <f t="shared" ca="1" si="917"/>
        <v>48779.5</v>
      </c>
      <c r="IJ223" s="5">
        <f t="shared" ca="1" si="917"/>
        <v>0</v>
      </c>
      <c r="IK223" s="5">
        <f t="shared" ca="1" si="917"/>
        <v>524.10199999999998</v>
      </c>
      <c r="IL223" s="5">
        <f t="shared" ca="1" si="917"/>
        <v>0</v>
      </c>
      <c r="IM223" s="5">
        <f t="shared" ca="1" si="917"/>
        <v>93403.8</v>
      </c>
      <c r="IN223" s="5">
        <f t="shared" ca="1" si="917"/>
        <v>81817.899999999994</v>
      </c>
      <c r="IO223" s="5">
        <f t="shared" ca="1" si="917"/>
        <v>0</v>
      </c>
      <c r="IP223" s="5">
        <f t="shared" ca="1" si="917"/>
        <v>0</v>
      </c>
      <c r="IQ223" s="5">
        <f t="shared" ca="1" si="917"/>
        <v>0</v>
      </c>
      <c r="IR223" s="5"/>
      <c r="IS223" s="5">
        <f t="shared" ca="1" si="918"/>
        <v>1854.91</v>
      </c>
      <c r="IT223" s="5">
        <f t="shared" ca="1" si="918"/>
        <v>753.39300000000003</v>
      </c>
      <c r="IU223" s="5">
        <f t="shared" ca="1" si="918"/>
        <v>0</v>
      </c>
      <c r="IV223" s="5">
        <f t="shared" ca="1" si="918"/>
        <v>0</v>
      </c>
      <c r="IW223" s="5">
        <f t="shared" ca="1" si="918"/>
        <v>0</v>
      </c>
      <c r="IX223" s="5">
        <f t="shared" ca="1" si="918"/>
        <v>0</v>
      </c>
      <c r="IY223" s="5">
        <f t="shared" ca="1" si="918"/>
        <v>1101.52</v>
      </c>
      <c r="IZ223" s="5">
        <f t="shared" ca="1" si="918"/>
        <v>0</v>
      </c>
      <c r="JA223" s="5">
        <f t="shared" ca="1" si="918"/>
        <v>0</v>
      </c>
      <c r="JB223" s="5">
        <f t="shared" ca="1" si="918"/>
        <v>0</v>
      </c>
      <c r="JC223" s="5">
        <f t="shared" ca="1" si="918"/>
        <v>0</v>
      </c>
      <c r="JD223" s="5">
        <f t="shared" ca="1" si="918"/>
        <v>0</v>
      </c>
      <c r="JE223" s="5"/>
      <c r="JF223" s="5">
        <f t="shared" ca="1" si="919"/>
        <v>352.87</v>
      </c>
      <c r="JG223" s="5">
        <f t="shared" ca="1" si="919"/>
        <v>4.80253</v>
      </c>
      <c r="JH223" s="5">
        <f t="shared" ca="1" si="919"/>
        <v>181.76900000000001</v>
      </c>
      <c r="JI223" s="5">
        <f t="shared" ca="1" si="919"/>
        <v>57.235900000000001</v>
      </c>
      <c r="JJ223" s="5">
        <f t="shared" ca="1" si="919"/>
        <v>0</v>
      </c>
      <c r="JK223" s="5">
        <f t="shared" ca="1" si="919"/>
        <v>0.41555500000000001</v>
      </c>
      <c r="JL223" s="5">
        <f t="shared" ca="1" si="919"/>
        <v>7.1023500000000004</v>
      </c>
      <c r="JM223" s="5">
        <f t="shared" ca="1" si="919"/>
        <v>101.544</v>
      </c>
      <c r="JN223" s="5"/>
      <c r="JO223" s="20">
        <f t="shared" ca="1" si="1007"/>
        <v>62.34850755555555</v>
      </c>
      <c r="JP223" s="20">
        <f t="shared" ca="1" si="1008"/>
        <v>3.3490707878222223</v>
      </c>
      <c r="JQ223" s="20">
        <f t="shared" ca="1" si="1009"/>
        <v>20.055736</v>
      </c>
      <c r="JR223" s="20">
        <f t="shared" ca="1" si="1010"/>
        <v>7.3971401777777785</v>
      </c>
      <c r="JS223" s="20">
        <f t="shared" ca="1" si="1011"/>
        <v>0</v>
      </c>
      <c r="JT223" s="20">
        <f t="shared" ca="1" si="1012"/>
        <v>7.9477156622222211E-2</v>
      </c>
      <c r="JU223" s="20">
        <f t="shared" ca="1" si="1013"/>
        <v>4.8956444444444447</v>
      </c>
      <c r="JV223" s="20">
        <f t="shared" ca="1" si="1014"/>
        <v>14.164167359999999</v>
      </c>
      <c r="JW223" s="20">
        <f t="shared" ca="1" si="1015"/>
        <v>12.407229991111111</v>
      </c>
      <c r="JX223" s="20">
        <f t="shared" ca="1" si="1016"/>
        <v>0</v>
      </c>
      <c r="JY223" s="20">
        <f t="shared" ca="1" si="1017"/>
        <v>0</v>
      </c>
    </row>
    <row r="224" spans="1:285" ht="15" customHeight="1" x14ac:dyDescent="0.25">
      <c r="A224" s="5">
        <f>IF('Old Results'!E204='New Results'!E204,'New Results'!E204,"0")</f>
        <v>22500</v>
      </c>
      <c r="B224" s="5">
        <f t="shared" si="923"/>
        <v>100</v>
      </c>
      <c r="C224" s="28">
        <f t="shared" si="922"/>
        <v>203</v>
      </c>
      <c r="D224" s="43">
        <f>'Old Results'!C204</f>
        <v>1000015</v>
      </c>
      <c r="E224" s="43">
        <f>'New Results'!C204</f>
        <v>1000015</v>
      </c>
      <c r="F224" s="5">
        <f t="shared" ca="1" si="924"/>
        <v>0</v>
      </c>
      <c r="G224" s="5">
        <f t="shared" ca="1" si="925"/>
        <v>0</v>
      </c>
      <c r="H224" s="5">
        <f t="shared" ca="1" si="926"/>
        <v>0</v>
      </c>
      <c r="I224" s="5">
        <f t="shared" ca="1" si="927"/>
        <v>0</v>
      </c>
      <c r="J224" s="5">
        <f t="shared" ca="1" si="928"/>
        <v>0</v>
      </c>
      <c r="K224" s="5">
        <f t="shared" ca="1" si="929"/>
        <v>0</v>
      </c>
      <c r="L224" s="5">
        <f t="shared" ca="1" si="930"/>
        <v>0</v>
      </c>
      <c r="M224" s="5">
        <f t="shared" ca="1" si="931"/>
        <v>0</v>
      </c>
      <c r="N224" s="5">
        <f t="shared" ca="1" si="932"/>
        <v>0</v>
      </c>
      <c r="O224" s="5">
        <f t="shared" ca="1" si="933"/>
        <v>0</v>
      </c>
      <c r="P224" s="5">
        <f t="shared" ca="1" si="934"/>
        <v>0</v>
      </c>
      <c r="Q224" s="5">
        <f t="shared" ca="1" si="934"/>
        <v>0</v>
      </c>
      <c r="R224" s="5">
        <f t="shared" ca="1" si="935"/>
        <v>0</v>
      </c>
      <c r="S224" s="5">
        <f t="shared" ca="1" si="936"/>
        <v>0</v>
      </c>
      <c r="T224" s="5">
        <f t="shared" ca="1" si="937"/>
        <v>0</v>
      </c>
      <c r="U224" s="5">
        <f t="shared" ca="1" si="938"/>
        <v>0</v>
      </c>
      <c r="V224" s="5">
        <f t="shared" ca="1" si="939"/>
        <v>0</v>
      </c>
      <c r="W224" s="5">
        <f t="shared" ca="1" si="940"/>
        <v>0</v>
      </c>
      <c r="X224" s="5">
        <f t="shared" ca="1" si="941"/>
        <v>0</v>
      </c>
      <c r="Y224" s="5">
        <f t="shared" ca="1" si="942"/>
        <v>0</v>
      </c>
      <c r="Z224" s="5">
        <f t="shared" ca="1" si="943"/>
        <v>0</v>
      </c>
      <c r="AA224" s="5">
        <f t="shared" ca="1" si="944"/>
        <v>0</v>
      </c>
      <c r="AB224" s="5">
        <f t="shared" ca="1" si="945"/>
        <v>0</v>
      </c>
      <c r="AC224" s="5">
        <f t="shared" ca="1" si="945"/>
        <v>0</v>
      </c>
      <c r="AD224" s="38">
        <f t="shared" ca="1" si="946"/>
        <v>0</v>
      </c>
      <c r="AE224" s="38">
        <f t="shared" ca="1" si="947"/>
        <v>0</v>
      </c>
      <c r="AF224" s="38">
        <f t="shared" ca="1" si="948"/>
        <v>0</v>
      </c>
      <c r="AG224" s="38">
        <f t="shared" ca="1" si="949"/>
        <v>0</v>
      </c>
      <c r="AH224" s="38">
        <f t="shared" ca="1" si="950"/>
        <v>0</v>
      </c>
      <c r="AI224" s="38">
        <f t="shared" ca="1" si="951"/>
        <v>0</v>
      </c>
      <c r="AJ224" s="38">
        <f t="shared" ca="1" si="952"/>
        <v>0</v>
      </c>
      <c r="AK224" s="38">
        <f t="shared" ca="1" si="953"/>
        <v>0</v>
      </c>
      <c r="AL224" s="34">
        <f t="shared" ca="1" si="954"/>
        <v>57.366860799999998</v>
      </c>
      <c r="AM224" s="34">
        <f t="shared" ca="1" si="955"/>
        <v>57.366860799999998</v>
      </c>
      <c r="AN224" s="25">
        <f t="shared" ca="1" si="956"/>
        <v>0</v>
      </c>
      <c r="AO224" s="35">
        <f t="shared" ca="1" si="957"/>
        <v>332.94499999999999</v>
      </c>
      <c r="AP224" s="35">
        <f t="shared" ca="1" si="958"/>
        <v>332.94499999999999</v>
      </c>
      <c r="AQ224" s="47">
        <f t="shared" ca="1" si="959"/>
        <v>0</v>
      </c>
      <c r="AR224" s="35">
        <f t="shared" ca="1" si="896"/>
        <v>19.899999999999999</v>
      </c>
      <c r="AS224" s="35">
        <f t="shared" ca="1" si="897"/>
        <v>19.899999999999999</v>
      </c>
      <c r="AT224" s="49">
        <f t="shared" ca="1" si="960"/>
        <v>0</v>
      </c>
      <c r="AU224" s="5"/>
      <c r="AV224" s="5">
        <f t="shared" ca="1" si="1018"/>
        <v>0</v>
      </c>
      <c r="AW224" s="5">
        <f t="shared" ca="1" si="1019"/>
        <v>0</v>
      </c>
      <c r="AX224" s="5">
        <f t="shared" ca="1" si="1020"/>
        <v>0</v>
      </c>
      <c r="AY224" s="5">
        <f t="shared" ca="1" si="1021"/>
        <v>0</v>
      </c>
      <c r="AZ224" s="5">
        <f t="shared" ca="1" si="1022"/>
        <v>0</v>
      </c>
      <c r="BA224" s="5">
        <f t="shared" ca="1" si="1023"/>
        <v>0</v>
      </c>
      <c r="BB224" s="5">
        <f t="shared" ca="1" si="1024"/>
        <v>0</v>
      </c>
      <c r="BC224" s="5">
        <f t="shared" ca="1" si="1025"/>
        <v>0</v>
      </c>
      <c r="BD224" s="5">
        <f t="shared" ca="1" si="1026"/>
        <v>0</v>
      </c>
      <c r="BE224" s="5">
        <f t="shared" ca="1" si="1027"/>
        <v>0</v>
      </c>
      <c r="BF224" s="5">
        <f t="shared" ca="1" si="1028"/>
        <v>0</v>
      </c>
      <c r="BG224" s="5">
        <f t="shared" ca="1" si="1029"/>
        <v>0</v>
      </c>
      <c r="BH224" s="5">
        <f t="shared" ca="1" si="961"/>
        <v>0</v>
      </c>
      <c r="BI224" s="5">
        <f t="shared" ca="1" si="962"/>
        <v>0</v>
      </c>
      <c r="BJ224" s="5">
        <f t="shared" ca="1" si="963"/>
        <v>0</v>
      </c>
      <c r="BK224" s="5">
        <f t="shared" ca="1" si="964"/>
        <v>0</v>
      </c>
      <c r="BL224" s="5">
        <f t="shared" ca="1" si="965"/>
        <v>0</v>
      </c>
      <c r="BM224" s="5">
        <f t="shared" ca="1" si="966"/>
        <v>0</v>
      </c>
      <c r="BN224" s="5">
        <f t="shared" ca="1" si="967"/>
        <v>0</v>
      </c>
      <c r="BO224" s="5">
        <f t="shared" ca="1" si="968"/>
        <v>0</v>
      </c>
      <c r="BP224" s="5">
        <f t="shared" ca="1" si="969"/>
        <v>0</v>
      </c>
      <c r="BQ224" s="5">
        <f t="shared" ca="1" si="970"/>
        <v>0</v>
      </c>
      <c r="BR224" s="5">
        <f t="shared" ca="1" si="971"/>
        <v>0</v>
      </c>
      <c r="BS224" s="5">
        <f t="shared" ca="1" si="971"/>
        <v>0</v>
      </c>
      <c r="BT224" s="38">
        <f t="shared" ca="1" si="972"/>
        <v>0</v>
      </c>
      <c r="BU224" s="38">
        <f t="shared" ca="1" si="973"/>
        <v>0</v>
      </c>
      <c r="BV224" s="38">
        <f t="shared" ca="1" si="974"/>
        <v>0</v>
      </c>
      <c r="BW224" s="38">
        <f t="shared" ca="1" si="975"/>
        <v>0</v>
      </c>
      <c r="BX224" s="38">
        <f t="shared" ca="1" si="976"/>
        <v>0</v>
      </c>
      <c r="BY224" s="38">
        <f t="shared" ca="1" si="977"/>
        <v>0</v>
      </c>
      <c r="BZ224" s="38">
        <f t="shared" ca="1" si="978"/>
        <v>0</v>
      </c>
      <c r="CA224" s="20">
        <f t="shared" ca="1" si="979"/>
        <v>0</v>
      </c>
      <c r="CB224" s="34">
        <f t="shared" ca="1" si="1030"/>
        <v>62.34850755555555</v>
      </c>
      <c r="CC224" s="34">
        <f t="shared" ca="1" si="1031"/>
        <v>62.34850755555555</v>
      </c>
      <c r="CD224" s="25">
        <f t="shared" ca="1" si="980"/>
        <v>0</v>
      </c>
      <c r="CE224" s="35">
        <f t="shared" ca="1" si="981"/>
        <v>352.87</v>
      </c>
      <c r="CF224" s="35">
        <f t="shared" ca="1" si="982"/>
        <v>352.87</v>
      </c>
      <c r="CG224" s="47">
        <f t="shared" ca="1" si="983"/>
        <v>0</v>
      </c>
      <c r="CJ224" s="5">
        <f t="shared" ca="1" si="1043"/>
        <v>52</v>
      </c>
      <c r="CK224" s="5">
        <f t="shared" ca="1" si="1044"/>
        <v>46</v>
      </c>
      <c r="CL224" s="66">
        <f t="shared" ca="1" si="984"/>
        <v>0.11538461538461542</v>
      </c>
      <c r="CO224" s="5">
        <f t="shared" ca="1" si="910"/>
        <v>345564</v>
      </c>
      <c r="CP224" s="5">
        <f t="shared" ca="1" si="910"/>
        <v>4323.4399999999996</v>
      </c>
      <c r="CQ224" s="5">
        <f t="shared" ca="1" si="910"/>
        <v>112322</v>
      </c>
      <c r="CR224" s="5">
        <f t="shared" ca="1" si="910"/>
        <v>53697</v>
      </c>
      <c r="CS224" s="5">
        <f t="shared" ca="1" si="910"/>
        <v>0</v>
      </c>
      <c r="CT224" s="5">
        <f t="shared" ca="1" si="910"/>
        <v>0</v>
      </c>
      <c r="CU224" s="5">
        <f t="shared" ca="1" si="910"/>
        <v>0</v>
      </c>
      <c r="CV224" s="5">
        <f t="shared" ca="1" si="910"/>
        <v>93403.8</v>
      </c>
      <c r="CW224" s="5">
        <f t="shared" ca="1" si="910"/>
        <v>81817.899999999994</v>
      </c>
      <c r="CX224" s="5">
        <f t="shared" ca="1" si="910"/>
        <v>0</v>
      </c>
      <c r="CY224" s="5">
        <f t="shared" ca="1" si="910"/>
        <v>0</v>
      </c>
      <c r="CZ224" s="5">
        <f t="shared" ca="1" si="910"/>
        <v>0</v>
      </c>
      <c r="DA224" s="5"/>
      <c r="DB224" s="5">
        <f t="shared" ca="1" si="911"/>
        <v>1116.9000000000001</v>
      </c>
      <c r="DC224" s="5">
        <f t="shared" ca="1" si="911"/>
        <v>0</v>
      </c>
      <c r="DD224" s="5">
        <f t="shared" ca="1" si="911"/>
        <v>0</v>
      </c>
      <c r="DE224" s="5">
        <f t="shared" ca="1" si="911"/>
        <v>0</v>
      </c>
      <c r="DF224" s="5">
        <f t="shared" ca="1" si="911"/>
        <v>0</v>
      </c>
      <c r="DG224" s="5">
        <f t="shared" ca="1" si="911"/>
        <v>0</v>
      </c>
      <c r="DH224" s="5">
        <f t="shared" ca="1" si="911"/>
        <v>1116.9000000000001</v>
      </c>
      <c r="DI224" s="5">
        <f t="shared" ca="1" si="911"/>
        <v>0</v>
      </c>
      <c r="DJ224" s="5">
        <f t="shared" ca="1" si="911"/>
        <v>0</v>
      </c>
      <c r="DK224" s="5">
        <f t="shared" ca="1" si="911"/>
        <v>0</v>
      </c>
      <c r="DL224" s="5">
        <f t="shared" ca="1" si="911"/>
        <v>0</v>
      </c>
      <c r="DM224" s="5">
        <f t="shared" ca="1" si="911"/>
        <v>0</v>
      </c>
      <c r="DN224" s="5"/>
      <c r="DO224" s="5">
        <f t="shared" ca="1" si="920"/>
        <v>332.94499999999999</v>
      </c>
      <c r="DP224" s="5">
        <f t="shared" ca="1" si="920"/>
        <v>3.4483799999999998</v>
      </c>
      <c r="DQ224" s="5">
        <f t="shared" ca="1" si="920"/>
        <v>163.46899999999999</v>
      </c>
      <c r="DR224" s="5">
        <f t="shared" ca="1" si="920"/>
        <v>57.281799999999997</v>
      </c>
      <c r="DS224" s="5">
        <f t="shared" ca="1" si="920"/>
        <v>0</v>
      </c>
      <c r="DT224" s="5">
        <f t="shared" ca="1" si="920"/>
        <v>0</v>
      </c>
      <c r="DU224" s="5">
        <f t="shared" ca="1" si="920"/>
        <v>7.2022500000000003</v>
      </c>
      <c r="DV224" s="5">
        <f t="shared" ca="1" si="920"/>
        <v>101.544</v>
      </c>
      <c r="DW224" s="5"/>
      <c r="DX224" s="20">
        <f t="shared" ca="1" si="985"/>
        <v>57.366860799999998</v>
      </c>
      <c r="DY224" s="20">
        <f t="shared" ca="1" si="986"/>
        <v>0.65562565688888874</v>
      </c>
      <c r="DZ224" s="20">
        <f t="shared" ca="1" si="987"/>
        <v>17.033007288888889</v>
      </c>
      <c r="EA224" s="20">
        <f t="shared" ca="1" si="988"/>
        <v>8.1428517333333321</v>
      </c>
      <c r="EB224" s="20">
        <f t="shared" ca="1" si="989"/>
        <v>0</v>
      </c>
      <c r="EC224" s="20">
        <f t="shared" ca="1" si="990"/>
        <v>0</v>
      </c>
      <c r="ED224" s="20">
        <f t="shared" ca="1" si="991"/>
        <v>4.9640000000000004</v>
      </c>
      <c r="EE224" s="20">
        <f t="shared" ca="1" si="992"/>
        <v>14.164167359999999</v>
      </c>
      <c r="EF224" s="20">
        <f t="shared" ca="1" si="993"/>
        <v>12.407229991111111</v>
      </c>
      <c r="EG224" s="20">
        <f t="shared" ca="1" si="994"/>
        <v>0</v>
      </c>
      <c r="EH224" s="20">
        <f t="shared" ca="1" si="995"/>
        <v>0</v>
      </c>
      <c r="EI224" s="5"/>
      <c r="EJ224" s="5"/>
      <c r="EK224" s="5"/>
      <c r="EL224" s="5">
        <f t="shared" ca="1" si="912"/>
        <v>345564</v>
      </c>
      <c r="EM224" s="5">
        <f t="shared" ca="1" si="912"/>
        <v>4323.4399999999996</v>
      </c>
      <c r="EN224" s="5">
        <f t="shared" ca="1" si="912"/>
        <v>112322</v>
      </c>
      <c r="EO224" s="5">
        <f t="shared" ca="1" si="912"/>
        <v>53697</v>
      </c>
      <c r="EP224" s="5">
        <f t="shared" ca="1" si="912"/>
        <v>0</v>
      </c>
      <c r="EQ224" s="5">
        <f t="shared" ca="1" si="912"/>
        <v>0</v>
      </c>
      <c r="ER224" s="5">
        <f t="shared" ca="1" si="912"/>
        <v>0</v>
      </c>
      <c r="ES224" s="5">
        <f t="shared" ca="1" si="912"/>
        <v>93403.8</v>
      </c>
      <c r="ET224" s="5">
        <f t="shared" ca="1" si="912"/>
        <v>81817.899999999994</v>
      </c>
      <c r="EU224" s="5">
        <f t="shared" ca="1" si="912"/>
        <v>0</v>
      </c>
      <c r="EV224" s="5">
        <f t="shared" ca="1" si="912"/>
        <v>0</v>
      </c>
      <c r="EW224" s="5">
        <f t="shared" ca="1" si="912"/>
        <v>0</v>
      </c>
      <c r="EX224" s="5"/>
      <c r="EY224" s="5">
        <f t="shared" ca="1" si="913"/>
        <v>1116.9000000000001</v>
      </c>
      <c r="EZ224" s="5">
        <f t="shared" ca="1" si="913"/>
        <v>0</v>
      </c>
      <c r="FA224" s="5">
        <f t="shared" ca="1" si="913"/>
        <v>0</v>
      </c>
      <c r="FB224" s="5">
        <f t="shared" ca="1" si="913"/>
        <v>0</v>
      </c>
      <c r="FC224" s="5">
        <f t="shared" ca="1" si="913"/>
        <v>0</v>
      </c>
      <c r="FD224" s="5">
        <f t="shared" ca="1" si="913"/>
        <v>0</v>
      </c>
      <c r="FE224" s="5">
        <f t="shared" ca="1" si="913"/>
        <v>1116.9000000000001</v>
      </c>
      <c r="FF224" s="5">
        <f t="shared" ca="1" si="913"/>
        <v>0</v>
      </c>
      <c r="FG224" s="5">
        <f t="shared" ca="1" si="913"/>
        <v>0</v>
      </c>
      <c r="FH224" s="5">
        <f t="shared" ca="1" si="913"/>
        <v>0</v>
      </c>
      <c r="FI224" s="5">
        <f t="shared" ca="1" si="913"/>
        <v>0</v>
      </c>
      <c r="FJ224" s="5">
        <f t="shared" ca="1" si="913"/>
        <v>0</v>
      </c>
      <c r="FK224" s="5"/>
      <c r="FL224" s="5">
        <f t="shared" ca="1" si="914"/>
        <v>332.94499999999999</v>
      </c>
      <c r="FM224" s="5">
        <f t="shared" ca="1" si="914"/>
        <v>3.4483799999999998</v>
      </c>
      <c r="FN224" s="5">
        <f t="shared" ca="1" si="914"/>
        <v>163.46899999999999</v>
      </c>
      <c r="FO224" s="5">
        <f t="shared" ca="1" si="914"/>
        <v>57.281799999999997</v>
      </c>
      <c r="FP224" s="5">
        <f t="shared" ca="1" si="914"/>
        <v>0</v>
      </c>
      <c r="FQ224" s="5">
        <f t="shared" ca="1" si="914"/>
        <v>0</v>
      </c>
      <c r="FR224" s="5">
        <f t="shared" ca="1" si="914"/>
        <v>7.2022500000000003</v>
      </c>
      <c r="FS224" s="5">
        <f t="shared" ca="1" si="914"/>
        <v>101.544</v>
      </c>
      <c r="FT224" s="5"/>
      <c r="FU224" s="20">
        <f t="shared" ca="1" si="996"/>
        <v>57.366860799999998</v>
      </c>
      <c r="FV224" s="20">
        <f t="shared" ca="1" si="997"/>
        <v>0.65562565688888874</v>
      </c>
      <c r="FW224" s="20">
        <f t="shared" ca="1" si="998"/>
        <v>17.033007288888889</v>
      </c>
      <c r="FX224" s="20">
        <f t="shared" ca="1" si="999"/>
        <v>8.1428517333333321</v>
      </c>
      <c r="FY224" s="20">
        <f t="shared" ca="1" si="1000"/>
        <v>0</v>
      </c>
      <c r="FZ224" s="20">
        <f t="shared" ca="1" si="1001"/>
        <v>0</v>
      </c>
      <c r="GA224" s="20">
        <f t="shared" ca="1" si="1002"/>
        <v>4.9640000000000004</v>
      </c>
      <c r="GB224" s="20">
        <f t="shared" ca="1" si="1003"/>
        <v>14.164167359999999</v>
      </c>
      <c r="GC224" s="20">
        <f t="shared" ca="1" si="1004"/>
        <v>12.407229991111111</v>
      </c>
      <c r="GD224" s="20">
        <f t="shared" ca="1" si="1005"/>
        <v>0</v>
      </c>
      <c r="GE224" s="20">
        <f t="shared" ca="1" si="1006"/>
        <v>0</v>
      </c>
      <c r="GF224" s="5"/>
      <c r="GG224" s="5"/>
      <c r="GH224" s="5"/>
      <c r="GI224" s="5">
        <f t="shared" ca="1" si="915"/>
        <v>356785</v>
      </c>
      <c r="GJ224" s="5">
        <f t="shared" ca="1" si="915"/>
        <v>4.3354999999999997</v>
      </c>
      <c r="GK224" s="5">
        <f t="shared" ca="1" si="915"/>
        <v>132255</v>
      </c>
      <c r="GL224" s="5">
        <f t="shared" ca="1" si="915"/>
        <v>48779.5</v>
      </c>
      <c r="GM224" s="5">
        <f t="shared" ca="1" si="915"/>
        <v>0</v>
      </c>
      <c r="GN224" s="5">
        <f t="shared" ca="1" si="915"/>
        <v>524.10199999999998</v>
      </c>
      <c r="GO224" s="5">
        <f t="shared" ca="1" si="915"/>
        <v>0</v>
      </c>
      <c r="GP224" s="5">
        <f t="shared" ca="1" si="915"/>
        <v>93403.8</v>
      </c>
      <c r="GQ224" s="5">
        <f t="shared" ca="1" si="915"/>
        <v>81817.899999999994</v>
      </c>
      <c r="GR224" s="5">
        <f t="shared" ca="1" si="915"/>
        <v>0</v>
      </c>
      <c r="GS224" s="5">
        <f t="shared" ca="1" si="915"/>
        <v>0</v>
      </c>
      <c r="GT224" s="5">
        <f t="shared" ca="1" si="915"/>
        <v>0</v>
      </c>
      <c r="GU224" s="5"/>
      <c r="GV224" s="5">
        <f t="shared" ca="1" si="916"/>
        <v>1854.91</v>
      </c>
      <c r="GW224" s="5">
        <f t="shared" ca="1" si="916"/>
        <v>753.39300000000003</v>
      </c>
      <c r="GX224" s="5">
        <f t="shared" ca="1" si="916"/>
        <v>0</v>
      </c>
      <c r="GY224" s="5">
        <f t="shared" ca="1" si="916"/>
        <v>0</v>
      </c>
      <c r="GZ224" s="5">
        <f t="shared" ca="1" si="916"/>
        <v>0</v>
      </c>
      <c r="HA224" s="5">
        <f t="shared" ca="1" si="916"/>
        <v>0</v>
      </c>
      <c r="HB224" s="5">
        <f t="shared" ca="1" si="916"/>
        <v>1101.52</v>
      </c>
      <c r="HC224" s="5">
        <f t="shared" ca="1" si="916"/>
        <v>0</v>
      </c>
      <c r="HD224" s="5">
        <f t="shared" ca="1" si="916"/>
        <v>0</v>
      </c>
      <c r="HE224" s="5">
        <f t="shared" ca="1" si="916"/>
        <v>0</v>
      </c>
      <c r="HF224" s="5">
        <f t="shared" ca="1" si="916"/>
        <v>0</v>
      </c>
      <c r="HG224" s="5">
        <f t="shared" ca="1" si="916"/>
        <v>0</v>
      </c>
      <c r="HH224" s="5"/>
      <c r="HI224" s="5">
        <f t="shared" ca="1" si="921"/>
        <v>352.87</v>
      </c>
      <c r="HJ224" s="5">
        <f t="shared" ca="1" si="921"/>
        <v>4.80253</v>
      </c>
      <c r="HK224" s="5">
        <f t="shared" ca="1" si="921"/>
        <v>181.76900000000001</v>
      </c>
      <c r="HL224" s="5">
        <f t="shared" ca="1" si="921"/>
        <v>57.235900000000001</v>
      </c>
      <c r="HM224" s="5">
        <f t="shared" ca="1" si="921"/>
        <v>0</v>
      </c>
      <c r="HN224" s="5">
        <f t="shared" ca="1" si="921"/>
        <v>0.41555500000000001</v>
      </c>
      <c r="HO224" s="5">
        <f t="shared" ca="1" si="921"/>
        <v>7.1023500000000004</v>
      </c>
      <c r="HP224" s="5">
        <f t="shared" ca="1" si="921"/>
        <v>101.544</v>
      </c>
      <c r="HQ224" s="5"/>
      <c r="HR224" s="20">
        <f t="shared" ca="1" si="1032"/>
        <v>62.34850755555555</v>
      </c>
      <c r="HS224" s="20">
        <f t="shared" ca="1" si="1033"/>
        <v>3.3490707878222223</v>
      </c>
      <c r="HT224" s="20">
        <f t="shared" ca="1" si="1034"/>
        <v>20.055736</v>
      </c>
      <c r="HU224" s="20">
        <f t="shared" ca="1" si="1035"/>
        <v>7.3971401777777785</v>
      </c>
      <c r="HV224" s="20">
        <f t="shared" ca="1" si="1036"/>
        <v>0</v>
      </c>
      <c r="HW224" s="20">
        <f t="shared" ca="1" si="1037"/>
        <v>7.9477156622222211E-2</v>
      </c>
      <c r="HX224" s="20">
        <f t="shared" ca="1" si="1038"/>
        <v>4.8956444444444447</v>
      </c>
      <c r="HY224" s="20">
        <f t="shared" ca="1" si="1039"/>
        <v>14.164167359999999</v>
      </c>
      <c r="HZ224" s="20">
        <f t="shared" ca="1" si="1040"/>
        <v>12.407229991111111</v>
      </c>
      <c r="IA224" s="20">
        <f t="shared" ca="1" si="1041"/>
        <v>0</v>
      </c>
      <c r="IB224" s="20">
        <f t="shared" ca="1" si="1042"/>
        <v>0</v>
      </c>
      <c r="IC224" s="5"/>
      <c r="ID224" s="5"/>
      <c r="IE224" s="5"/>
      <c r="IF224" s="5">
        <f t="shared" ca="1" si="917"/>
        <v>356785</v>
      </c>
      <c r="IG224" s="5">
        <f t="shared" ca="1" si="917"/>
        <v>4.3354999999999997</v>
      </c>
      <c r="IH224" s="5">
        <f t="shared" ca="1" si="917"/>
        <v>132255</v>
      </c>
      <c r="II224" s="5">
        <f t="shared" ca="1" si="917"/>
        <v>48779.5</v>
      </c>
      <c r="IJ224" s="5">
        <f t="shared" ca="1" si="917"/>
        <v>0</v>
      </c>
      <c r="IK224" s="5">
        <f t="shared" ca="1" si="917"/>
        <v>524.10199999999998</v>
      </c>
      <c r="IL224" s="5">
        <f t="shared" ca="1" si="917"/>
        <v>0</v>
      </c>
      <c r="IM224" s="5">
        <f t="shared" ca="1" si="917"/>
        <v>93403.8</v>
      </c>
      <c r="IN224" s="5">
        <f t="shared" ca="1" si="917"/>
        <v>81817.899999999994</v>
      </c>
      <c r="IO224" s="5">
        <f t="shared" ca="1" si="917"/>
        <v>0</v>
      </c>
      <c r="IP224" s="5">
        <f t="shared" ca="1" si="917"/>
        <v>0</v>
      </c>
      <c r="IQ224" s="5">
        <f t="shared" ca="1" si="917"/>
        <v>0</v>
      </c>
      <c r="IR224" s="5"/>
      <c r="IS224" s="5">
        <f t="shared" ca="1" si="918"/>
        <v>1854.91</v>
      </c>
      <c r="IT224" s="5">
        <f t="shared" ca="1" si="918"/>
        <v>753.39300000000003</v>
      </c>
      <c r="IU224" s="5">
        <f t="shared" ca="1" si="918"/>
        <v>0</v>
      </c>
      <c r="IV224" s="5">
        <f t="shared" ca="1" si="918"/>
        <v>0</v>
      </c>
      <c r="IW224" s="5">
        <f t="shared" ca="1" si="918"/>
        <v>0</v>
      </c>
      <c r="IX224" s="5">
        <f t="shared" ca="1" si="918"/>
        <v>0</v>
      </c>
      <c r="IY224" s="5">
        <f t="shared" ca="1" si="918"/>
        <v>1101.52</v>
      </c>
      <c r="IZ224" s="5">
        <f t="shared" ca="1" si="918"/>
        <v>0</v>
      </c>
      <c r="JA224" s="5">
        <f t="shared" ca="1" si="918"/>
        <v>0</v>
      </c>
      <c r="JB224" s="5">
        <f t="shared" ca="1" si="918"/>
        <v>0</v>
      </c>
      <c r="JC224" s="5">
        <f t="shared" ca="1" si="918"/>
        <v>0</v>
      </c>
      <c r="JD224" s="5">
        <f t="shared" ca="1" si="918"/>
        <v>0</v>
      </c>
      <c r="JE224" s="5"/>
      <c r="JF224" s="5">
        <f t="shared" ca="1" si="919"/>
        <v>352.87</v>
      </c>
      <c r="JG224" s="5">
        <f t="shared" ca="1" si="919"/>
        <v>4.80253</v>
      </c>
      <c r="JH224" s="5">
        <f t="shared" ca="1" si="919"/>
        <v>181.76900000000001</v>
      </c>
      <c r="JI224" s="5">
        <f t="shared" ca="1" si="919"/>
        <v>57.235900000000001</v>
      </c>
      <c r="JJ224" s="5">
        <f t="shared" ca="1" si="919"/>
        <v>0</v>
      </c>
      <c r="JK224" s="5">
        <f t="shared" ca="1" si="919"/>
        <v>0.41555500000000001</v>
      </c>
      <c r="JL224" s="5">
        <f t="shared" ca="1" si="919"/>
        <v>7.1023500000000004</v>
      </c>
      <c r="JM224" s="5">
        <f t="shared" ca="1" si="919"/>
        <v>101.544</v>
      </c>
      <c r="JN224" s="5"/>
      <c r="JO224" s="20">
        <f t="shared" ca="1" si="1007"/>
        <v>62.34850755555555</v>
      </c>
      <c r="JP224" s="20">
        <f t="shared" ca="1" si="1008"/>
        <v>3.3490707878222223</v>
      </c>
      <c r="JQ224" s="20">
        <f t="shared" ca="1" si="1009"/>
        <v>20.055736</v>
      </c>
      <c r="JR224" s="20">
        <f t="shared" ca="1" si="1010"/>
        <v>7.3971401777777785</v>
      </c>
      <c r="JS224" s="20">
        <f t="shared" ca="1" si="1011"/>
        <v>0</v>
      </c>
      <c r="JT224" s="20">
        <f t="shared" ca="1" si="1012"/>
        <v>7.9477156622222211E-2</v>
      </c>
      <c r="JU224" s="20">
        <f t="shared" ca="1" si="1013"/>
        <v>4.8956444444444447</v>
      </c>
      <c r="JV224" s="20">
        <f t="shared" ca="1" si="1014"/>
        <v>14.164167359999999</v>
      </c>
      <c r="JW224" s="20">
        <f t="shared" ca="1" si="1015"/>
        <v>12.407229991111111</v>
      </c>
      <c r="JX224" s="20">
        <f t="shared" ca="1" si="1016"/>
        <v>0</v>
      </c>
      <c r="JY224" s="20">
        <f t="shared" ca="1" si="1017"/>
        <v>0</v>
      </c>
    </row>
    <row r="225" spans="1:285" ht="15" customHeight="1" x14ac:dyDescent="0.25">
      <c r="A225" s="5">
        <f>IF('Old Results'!E205='New Results'!E205,'New Results'!E205,"0")</f>
        <v>22500</v>
      </c>
      <c r="B225" s="5">
        <f t="shared" si="923"/>
        <v>100</v>
      </c>
      <c r="C225" s="28">
        <f t="shared" si="922"/>
        <v>204</v>
      </c>
      <c r="D225" s="43">
        <f>'Old Results'!C205</f>
        <v>1009215</v>
      </c>
      <c r="E225" s="43">
        <f>'New Results'!C205</f>
        <v>1009215</v>
      </c>
      <c r="F225" s="5">
        <f t="shared" ca="1" si="924"/>
        <v>0</v>
      </c>
      <c r="G225" s="5">
        <f t="shared" ca="1" si="925"/>
        <v>0</v>
      </c>
      <c r="H225" s="5">
        <f t="shared" ca="1" si="926"/>
        <v>0</v>
      </c>
      <c r="I225" s="5">
        <f t="shared" ca="1" si="927"/>
        <v>0</v>
      </c>
      <c r="J225" s="5">
        <f t="shared" ca="1" si="928"/>
        <v>0</v>
      </c>
      <c r="K225" s="5">
        <f t="shared" ca="1" si="929"/>
        <v>0</v>
      </c>
      <c r="L225" s="5">
        <f t="shared" ca="1" si="930"/>
        <v>0</v>
      </c>
      <c r="M225" s="5">
        <f t="shared" ca="1" si="931"/>
        <v>0</v>
      </c>
      <c r="N225" s="5">
        <f t="shared" ca="1" si="932"/>
        <v>0</v>
      </c>
      <c r="O225" s="5">
        <f t="shared" ca="1" si="933"/>
        <v>0</v>
      </c>
      <c r="P225" s="5">
        <f t="shared" ca="1" si="934"/>
        <v>0</v>
      </c>
      <c r="Q225" s="5">
        <f t="shared" ca="1" si="934"/>
        <v>0</v>
      </c>
      <c r="R225" s="5">
        <f t="shared" ca="1" si="935"/>
        <v>0</v>
      </c>
      <c r="S225" s="5">
        <f t="shared" ca="1" si="936"/>
        <v>0</v>
      </c>
      <c r="T225" s="5">
        <f t="shared" ca="1" si="937"/>
        <v>0</v>
      </c>
      <c r="U225" s="5">
        <f t="shared" ca="1" si="938"/>
        <v>0</v>
      </c>
      <c r="V225" s="5">
        <f t="shared" ca="1" si="939"/>
        <v>0</v>
      </c>
      <c r="W225" s="5">
        <f t="shared" ca="1" si="940"/>
        <v>0</v>
      </c>
      <c r="X225" s="5">
        <f t="shared" ca="1" si="941"/>
        <v>0</v>
      </c>
      <c r="Y225" s="5">
        <f t="shared" ca="1" si="942"/>
        <v>0</v>
      </c>
      <c r="Z225" s="5">
        <f t="shared" ca="1" si="943"/>
        <v>0</v>
      </c>
      <c r="AA225" s="5">
        <f t="shared" ca="1" si="944"/>
        <v>0</v>
      </c>
      <c r="AB225" s="5">
        <f t="shared" ca="1" si="945"/>
        <v>0</v>
      </c>
      <c r="AC225" s="5">
        <f t="shared" ca="1" si="945"/>
        <v>0</v>
      </c>
      <c r="AD225" s="38">
        <f t="shared" ca="1" si="946"/>
        <v>0</v>
      </c>
      <c r="AE225" s="38">
        <f t="shared" ca="1" si="947"/>
        <v>0</v>
      </c>
      <c r="AF225" s="38">
        <f t="shared" ca="1" si="948"/>
        <v>0</v>
      </c>
      <c r="AG225" s="38">
        <f t="shared" ca="1" si="949"/>
        <v>0</v>
      </c>
      <c r="AH225" s="38">
        <f t="shared" ca="1" si="950"/>
        <v>0</v>
      </c>
      <c r="AI225" s="38">
        <f t="shared" ca="1" si="951"/>
        <v>0</v>
      </c>
      <c r="AJ225" s="38">
        <f t="shared" ca="1" si="952"/>
        <v>0</v>
      </c>
      <c r="AK225" s="38">
        <f t="shared" ca="1" si="953"/>
        <v>0</v>
      </c>
      <c r="AL225" s="34">
        <f t="shared" ca="1" si="954"/>
        <v>58.480831822222221</v>
      </c>
      <c r="AM225" s="34">
        <f t="shared" ca="1" si="955"/>
        <v>58.480831822222221</v>
      </c>
      <c r="AN225" s="25">
        <f t="shared" ca="1" si="956"/>
        <v>0</v>
      </c>
      <c r="AO225" s="35">
        <f t="shared" ca="1" si="957"/>
        <v>328.33600000000001</v>
      </c>
      <c r="AP225" s="35">
        <f t="shared" ca="1" si="958"/>
        <v>328.33600000000001</v>
      </c>
      <c r="AQ225" s="47">
        <f t="shared" ca="1" si="959"/>
        <v>0</v>
      </c>
      <c r="AR225" s="35">
        <f t="shared" ca="1" si="896"/>
        <v>24.5</v>
      </c>
      <c r="AS225" s="35">
        <f t="shared" ca="1" si="897"/>
        <v>24.5</v>
      </c>
      <c r="AT225" s="49">
        <f t="shared" ca="1" si="960"/>
        <v>0</v>
      </c>
      <c r="AU225" s="5"/>
      <c r="AV225" s="5">
        <f t="shared" ca="1" si="1018"/>
        <v>0</v>
      </c>
      <c r="AW225" s="5">
        <f t="shared" ca="1" si="1019"/>
        <v>0</v>
      </c>
      <c r="AX225" s="5">
        <f t="shared" ca="1" si="1020"/>
        <v>0</v>
      </c>
      <c r="AY225" s="5">
        <f t="shared" ca="1" si="1021"/>
        <v>0</v>
      </c>
      <c r="AZ225" s="5">
        <f t="shared" ca="1" si="1022"/>
        <v>0</v>
      </c>
      <c r="BA225" s="5">
        <f t="shared" ca="1" si="1023"/>
        <v>0</v>
      </c>
      <c r="BB225" s="5">
        <f t="shared" ca="1" si="1024"/>
        <v>0</v>
      </c>
      <c r="BC225" s="5">
        <f t="shared" ca="1" si="1025"/>
        <v>0</v>
      </c>
      <c r="BD225" s="5">
        <f t="shared" ca="1" si="1026"/>
        <v>0</v>
      </c>
      <c r="BE225" s="5">
        <f t="shared" ca="1" si="1027"/>
        <v>0</v>
      </c>
      <c r="BF225" s="5">
        <f t="shared" ca="1" si="1028"/>
        <v>0</v>
      </c>
      <c r="BG225" s="5">
        <f t="shared" ca="1" si="1029"/>
        <v>0</v>
      </c>
      <c r="BH225" s="5">
        <f t="shared" ca="1" si="961"/>
        <v>0</v>
      </c>
      <c r="BI225" s="5">
        <f t="shared" ca="1" si="962"/>
        <v>0</v>
      </c>
      <c r="BJ225" s="5">
        <f t="shared" ca="1" si="963"/>
        <v>0</v>
      </c>
      <c r="BK225" s="5">
        <f t="shared" ca="1" si="964"/>
        <v>0</v>
      </c>
      <c r="BL225" s="5">
        <f t="shared" ca="1" si="965"/>
        <v>0</v>
      </c>
      <c r="BM225" s="5">
        <f t="shared" ca="1" si="966"/>
        <v>0</v>
      </c>
      <c r="BN225" s="5">
        <f t="shared" ca="1" si="967"/>
        <v>0</v>
      </c>
      <c r="BO225" s="5">
        <f t="shared" ca="1" si="968"/>
        <v>0</v>
      </c>
      <c r="BP225" s="5">
        <f t="shared" ca="1" si="969"/>
        <v>0</v>
      </c>
      <c r="BQ225" s="5">
        <f t="shared" ca="1" si="970"/>
        <v>0</v>
      </c>
      <c r="BR225" s="5">
        <f t="shared" ca="1" si="971"/>
        <v>0</v>
      </c>
      <c r="BS225" s="5">
        <f t="shared" ca="1" si="971"/>
        <v>0</v>
      </c>
      <c r="BT225" s="38">
        <f t="shared" ca="1" si="972"/>
        <v>0</v>
      </c>
      <c r="BU225" s="38">
        <f t="shared" ca="1" si="973"/>
        <v>0</v>
      </c>
      <c r="BV225" s="38">
        <f t="shared" ca="1" si="974"/>
        <v>0</v>
      </c>
      <c r="BW225" s="38">
        <f t="shared" ca="1" si="975"/>
        <v>0</v>
      </c>
      <c r="BX225" s="38">
        <f t="shared" ca="1" si="976"/>
        <v>0</v>
      </c>
      <c r="BY225" s="38">
        <f t="shared" ca="1" si="977"/>
        <v>0</v>
      </c>
      <c r="BZ225" s="38">
        <f t="shared" ca="1" si="978"/>
        <v>0</v>
      </c>
      <c r="CA225" s="20">
        <f t="shared" ca="1" si="979"/>
        <v>0</v>
      </c>
      <c r="CB225" s="34">
        <f t="shared" ca="1" si="1030"/>
        <v>62.34850755555555</v>
      </c>
      <c r="CC225" s="34">
        <f t="shared" ca="1" si="1031"/>
        <v>62.34850755555555</v>
      </c>
      <c r="CD225" s="25">
        <f t="shared" ca="1" si="980"/>
        <v>0</v>
      </c>
      <c r="CE225" s="35">
        <f t="shared" ca="1" si="981"/>
        <v>352.87</v>
      </c>
      <c r="CF225" s="35">
        <f t="shared" ca="1" si="982"/>
        <v>352.87</v>
      </c>
      <c r="CG225" s="47">
        <f t="shared" ca="1" si="983"/>
        <v>0</v>
      </c>
      <c r="CJ225" s="5">
        <f t="shared" ca="1" si="1043"/>
        <v>54</v>
      </c>
      <c r="CK225" s="5">
        <f t="shared" ca="1" si="1044"/>
        <v>53</v>
      </c>
      <c r="CL225" s="66">
        <f t="shared" ca="1" si="984"/>
        <v>1.851851851851849E-2</v>
      </c>
      <c r="CO225" s="5">
        <f t="shared" ca="1" si="910"/>
        <v>349793</v>
      </c>
      <c r="CP225" s="5">
        <f t="shared" ca="1" si="910"/>
        <v>0</v>
      </c>
      <c r="CQ225" s="5">
        <f t="shared" ca="1" si="910"/>
        <v>90533.7</v>
      </c>
      <c r="CR225" s="5">
        <f t="shared" ca="1" si="910"/>
        <v>84037.3</v>
      </c>
      <c r="CS225" s="5">
        <f t="shared" ca="1" si="910"/>
        <v>0</v>
      </c>
      <c r="CT225" s="5">
        <f t="shared" ca="1" si="910"/>
        <v>0</v>
      </c>
      <c r="CU225" s="5">
        <f t="shared" ca="1" si="910"/>
        <v>0</v>
      </c>
      <c r="CV225" s="5">
        <f t="shared" ca="1" si="910"/>
        <v>93403.8</v>
      </c>
      <c r="CW225" s="5">
        <f t="shared" ca="1" si="910"/>
        <v>81817.899999999994</v>
      </c>
      <c r="CX225" s="5">
        <f t="shared" ca="1" si="910"/>
        <v>0</v>
      </c>
      <c r="CY225" s="5">
        <f t="shared" ca="1" si="910"/>
        <v>0</v>
      </c>
      <c r="CZ225" s="5">
        <f t="shared" ca="1" si="910"/>
        <v>0</v>
      </c>
      <c r="DA225" s="5"/>
      <c r="DB225" s="5">
        <f t="shared" ca="1" si="911"/>
        <v>1223.25</v>
      </c>
      <c r="DC225" s="5">
        <f t="shared" ca="1" si="911"/>
        <v>106.37</v>
      </c>
      <c r="DD225" s="5">
        <f t="shared" ca="1" si="911"/>
        <v>0</v>
      </c>
      <c r="DE225" s="5">
        <f t="shared" ca="1" si="911"/>
        <v>0</v>
      </c>
      <c r="DF225" s="5">
        <f t="shared" ca="1" si="911"/>
        <v>0</v>
      </c>
      <c r="DG225" s="5">
        <f t="shared" ca="1" si="911"/>
        <v>0</v>
      </c>
      <c r="DH225" s="5">
        <f t="shared" ca="1" si="911"/>
        <v>1116.8800000000001</v>
      </c>
      <c r="DI225" s="5">
        <f t="shared" ca="1" si="911"/>
        <v>0</v>
      </c>
      <c r="DJ225" s="5">
        <f t="shared" ca="1" si="911"/>
        <v>0</v>
      </c>
      <c r="DK225" s="5">
        <f t="shared" ca="1" si="911"/>
        <v>0</v>
      </c>
      <c r="DL225" s="5">
        <f t="shared" ca="1" si="911"/>
        <v>0</v>
      </c>
      <c r="DM225" s="5">
        <f t="shared" ca="1" si="911"/>
        <v>0</v>
      </c>
      <c r="DN225" s="5"/>
      <c r="DO225" s="5">
        <f t="shared" ca="1" si="920"/>
        <v>328.33600000000001</v>
      </c>
      <c r="DP225" s="5">
        <f t="shared" ca="1" si="920"/>
        <v>0.80022499999999996</v>
      </c>
      <c r="DQ225" s="5">
        <f t="shared" ca="1" si="920"/>
        <v>132.137</v>
      </c>
      <c r="DR225" s="5">
        <f t="shared" ca="1" si="920"/>
        <v>86.652500000000003</v>
      </c>
      <c r="DS225" s="5">
        <f t="shared" ca="1" si="920"/>
        <v>0</v>
      </c>
      <c r="DT225" s="5">
        <f t="shared" ca="1" si="920"/>
        <v>0</v>
      </c>
      <c r="DU225" s="5">
        <f t="shared" ca="1" si="920"/>
        <v>7.20214</v>
      </c>
      <c r="DV225" s="5">
        <f t="shared" ca="1" si="920"/>
        <v>101.544</v>
      </c>
      <c r="DW225" s="5"/>
      <c r="DX225" s="20">
        <f t="shared" ca="1" si="985"/>
        <v>58.480831822222221</v>
      </c>
      <c r="DY225" s="20">
        <f t="shared" ca="1" si="986"/>
        <v>0.47275555555555554</v>
      </c>
      <c r="DZ225" s="20">
        <f t="shared" ca="1" si="987"/>
        <v>13.728932639999998</v>
      </c>
      <c r="EA225" s="20">
        <f t="shared" ca="1" si="988"/>
        <v>12.743789671111111</v>
      </c>
      <c r="EB225" s="20">
        <f t="shared" ca="1" si="989"/>
        <v>0</v>
      </c>
      <c r="EC225" s="20">
        <f t="shared" ca="1" si="990"/>
        <v>0</v>
      </c>
      <c r="ED225" s="20">
        <f t="shared" ca="1" si="991"/>
        <v>4.9639111111111118</v>
      </c>
      <c r="EE225" s="20">
        <f t="shared" ca="1" si="992"/>
        <v>14.164167359999999</v>
      </c>
      <c r="EF225" s="20">
        <f t="shared" ca="1" si="993"/>
        <v>12.407229991111111</v>
      </c>
      <c r="EG225" s="20">
        <f t="shared" ca="1" si="994"/>
        <v>0</v>
      </c>
      <c r="EH225" s="20">
        <f t="shared" ca="1" si="995"/>
        <v>0</v>
      </c>
      <c r="EI225" s="5"/>
      <c r="EJ225" s="5"/>
      <c r="EK225" s="5"/>
      <c r="EL225" s="5">
        <f t="shared" ca="1" si="912"/>
        <v>349793</v>
      </c>
      <c r="EM225" s="5">
        <f t="shared" ca="1" si="912"/>
        <v>0</v>
      </c>
      <c r="EN225" s="5">
        <f t="shared" ca="1" si="912"/>
        <v>90533.7</v>
      </c>
      <c r="EO225" s="5">
        <f t="shared" ca="1" si="912"/>
        <v>84037.3</v>
      </c>
      <c r="EP225" s="5">
        <f t="shared" ca="1" si="912"/>
        <v>0</v>
      </c>
      <c r="EQ225" s="5">
        <f t="shared" ca="1" si="912"/>
        <v>0</v>
      </c>
      <c r="ER225" s="5">
        <f t="shared" ca="1" si="912"/>
        <v>0</v>
      </c>
      <c r="ES225" s="5">
        <f t="shared" ca="1" si="912"/>
        <v>93403.8</v>
      </c>
      <c r="ET225" s="5">
        <f t="shared" ca="1" si="912"/>
        <v>81817.899999999994</v>
      </c>
      <c r="EU225" s="5">
        <f t="shared" ca="1" si="912"/>
        <v>0</v>
      </c>
      <c r="EV225" s="5">
        <f t="shared" ca="1" si="912"/>
        <v>0</v>
      </c>
      <c r="EW225" s="5">
        <f t="shared" ca="1" si="912"/>
        <v>0</v>
      </c>
      <c r="EX225" s="5"/>
      <c r="EY225" s="5">
        <f t="shared" ca="1" si="913"/>
        <v>1223.25</v>
      </c>
      <c r="EZ225" s="5">
        <f t="shared" ca="1" si="913"/>
        <v>106.37</v>
      </c>
      <c r="FA225" s="5">
        <f t="shared" ca="1" si="913"/>
        <v>0</v>
      </c>
      <c r="FB225" s="5">
        <f t="shared" ca="1" si="913"/>
        <v>0</v>
      </c>
      <c r="FC225" s="5">
        <f t="shared" ca="1" si="913"/>
        <v>0</v>
      </c>
      <c r="FD225" s="5">
        <f t="shared" ca="1" si="913"/>
        <v>0</v>
      </c>
      <c r="FE225" s="5">
        <f t="shared" ca="1" si="913"/>
        <v>1116.8800000000001</v>
      </c>
      <c r="FF225" s="5">
        <f t="shared" ca="1" si="913"/>
        <v>0</v>
      </c>
      <c r="FG225" s="5">
        <f t="shared" ca="1" si="913"/>
        <v>0</v>
      </c>
      <c r="FH225" s="5">
        <f t="shared" ca="1" si="913"/>
        <v>0</v>
      </c>
      <c r="FI225" s="5">
        <f t="shared" ca="1" si="913"/>
        <v>0</v>
      </c>
      <c r="FJ225" s="5">
        <f t="shared" ca="1" si="913"/>
        <v>0</v>
      </c>
      <c r="FK225" s="5"/>
      <c r="FL225" s="5">
        <f t="shared" ca="1" si="914"/>
        <v>328.33600000000001</v>
      </c>
      <c r="FM225" s="5">
        <f t="shared" ca="1" si="914"/>
        <v>0.80022499999999996</v>
      </c>
      <c r="FN225" s="5">
        <f t="shared" ca="1" si="914"/>
        <v>132.137</v>
      </c>
      <c r="FO225" s="5">
        <f t="shared" ca="1" si="914"/>
        <v>86.652500000000003</v>
      </c>
      <c r="FP225" s="5">
        <f t="shared" ca="1" si="914"/>
        <v>0</v>
      </c>
      <c r="FQ225" s="5">
        <f t="shared" ca="1" si="914"/>
        <v>0</v>
      </c>
      <c r="FR225" s="5">
        <f t="shared" ca="1" si="914"/>
        <v>7.20214</v>
      </c>
      <c r="FS225" s="5">
        <f t="shared" ca="1" si="914"/>
        <v>101.544</v>
      </c>
      <c r="FT225" s="5"/>
      <c r="FU225" s="20">
        <f t="shared" ca="1" si="996"/>
        <v>58.480831822222221</v>
      </c>
      <c r="FV225" s="20">
        <f t="shared" ca="1" si="997"/>
        <v>0.47275555555555554</v>
      </c>
      <c r="FW225" s="20">
        <f t="shared" ca="1" si="998"/>
        <v>13.728932639999998</v>
      </c>
      <c r="FX225" s="20">
        <f t="shared" ca="1" si="999"/>
        <v>12.743789671111111</v>
      </c>
      <c r="FY225" s="20">
        <f t="shared" ca="1" si="1000"/>
        <v>0</v>
      </c>
      <c r="FZ225" s="20">
        <f t="shared" ca="1" si="1001"/>
        <v>0</v>
      </c>
      <c r="GA225" s="20">
        <f t="shared" ca="1" si="1002"/>
        <v>4.9639111111111118</v>
      </c>
      <c r="GB225" s="20">
        <f t="shared" ca="1" si="1003"/>
        <v>14.164167359999999</v>
      </c>
      <c r="GC225" s="20">
        <f t="shared" ca="1" si="1004"/>
        <v>12.407229991111111</v>
      </c>
      <c r="GD225" s="20">
        <f t="shared" ca="1" si="1005"/>
        <v>0</v>
      </c>
      <c r="GE225" s="20">
        <f t="shared" ca="1" si="1006"/>
        <v>0</v>
      </c>
      <c r="GF225" s="5"/>
      <c r="GG225" s="5"/>
      <c r="GH225" s="5"/>
      <c r="GI225" s="5">
        <f t="shared" ca="1" si="915"/>
        <v>356785</v>
      </c>
      <c r="GJ225" s="5">
        <f t="shared" ca="1" si="915"/>
        <v>4.3354999999999997</v>
      </c>
      <c r="GK225" s="5">
        <f t="shared" ca="1" si="915"/>
        <v>132255</v>
      </c>
      <c r="GL225" s="5">
        <f t="shared" ca="1" si="915"/>
        <v>48779.5</v>
      </c>
      <c r="GM225" s="5">
        <f t="shared" ca="1" si="915"/>
        <v>0</v>
      </c>
      <c r="GN225" s="5">
        <f t="shared" ca="1" si="915"/>
        <v>524.10199999999998</v>
      </c>
      <c r="GO225" s="5">
        <f t="shared" ca="1" si="915"/>
        <v>0</v>
      </c>
      <c r="GP225" s="5">
        <f t="shared" ca="1" si="915"/>
        <v>93403.8</v>
      </c>
      <c r="GQ225" s="5">
        <f t="shared" ca="1" si="915"/>
        <v>81817.899999999994</v>
      </c>
      <c r="GR225" s="5">
        <f t="shared" ca="1" si="915"/>
        <v>0</v>
      </c>
      <c r="GS225" s="5">
        <f t="shared" ca="1" si="915"/>
        <v>0</v>
      </c>
      <c r="GT225" s="5">
        <f t="shared" ca="1" si="915"/>
        <v>0</v>
      </c>
      <c r="GU225" s="5"/>
      <c r="GV225" s="5">
        <f t="shared" ca="1" si="916"/>
        <v>1854.91</v>
      </c>
      <c r="GW225" s="5">
        <f t="shared" ca="1" si="916"/>
        <v>753.39300000000003</v>
      </c>
      <c r="GX225" s="5">
        <f t="shared" ca="1" si="916"/>
        <v>0</v>
      </c>
      <c r="GY225" s="5">
        <f t="shared" ca="1" si="916"/>
        <v>0</v>
      </c>
      <c r="GZ225" s="5">
        <f t="shared" ca="1" si="916"/>
        <v>0</v>
      </c>
      <c r="HA225" s="5">
        <f t="shared" ca="1" si="916"/>
        <v>0</v>
      </c>
      <c r="HB225" s="5">
        <f t="shared" ca="1" si="916"/>
        <v>1101.52</v>
      </c>
      <c r="HC225" s="5">
        <f t="shared" ca="1" si="916"/>
        <v>0</v>
      </c>
      <c r="HD225" s="5">
        <f t="shared" ca="1" si="916"/>
        <v>0</v>
      </c>
      <c r="HE225" s="5">
        <f t="shared" ca="1" si="916"/>
        <v>0</v>
      </c>
      <c r="HF225" s="5">
        <f t="shared" ca="1" si="916"/>
        <v>0</v>
      </c>
      <c r="HG225" s="5">
        <f t="shared" ca="1" si="916"/>
        <v>0</v>
      </c>
      <c r="HH225" s="5"/>
      <c r="HI225" s="5">
        <f t="shared" ca="1" si="921"/>
        <v>352.87</v>
      </c>
      <c r="HJ225" s="5">
        <f t="shared" ca="1" si="921"/>
        <v>4.80253</v>
      </c>
      <c r="HK225" s="5">
        <f t="shared" ca="1" si="921"/>
        <v>181.76900000000001</v>
      </c>
      <c r="HL225" s="5">
        <f t="shared" ca="1" si="921"/>
        <v>57.235900000000001</v>
      </c>
      <c r="HM225" s="5">
        <f t="shared" ca="1" si="921"/>
        <v>0</v>
      </c>
      <c r="HN225" s="5">
        <f t="shared" ca="1" si="921"/>
        <v>0.41555500000000001</v>
      </c>
      <c r="HO225" s="5">
        <f t="shared" ca="1" si="921"/>
        <v>7.1023500000000004</v>
      </c>
      <c r="HP225" s="5">
        <f t="shared" ca="1" si="921"/>
        <v>101.544</v>
      </c>
      <c r="HQ225" s="5"/>
      <c r="HR225" s="20">
        <f t="shared" ca="1" si="1032"/>
        <v>62.34850755555555</v>
      </c>
      <c r="HS225" s="20">
        <f t="shared" ca="1" si="1033"/>
        <v>3.3490707878222223</v>
      </c>
      <c r="HT225" s="20">
        <f t="shared" ca="1" si="1034"/>
        <v>20.055736</v>
      </c>
      <c r="HU225" s="20">
        <f t="shared" ca="1" si="1035"/>
        <v>7.3971401777777785</v>
      </c>
      <c r="HV225" s="20">
        <f t="shared" ca="1" si="1036"/>
        <v>0</v>
      </c>
      <c r="HW225" s="20">
        <f t="shared" ca="1" si="1037"/>
        <v>7.9477156622222211E-2</v>
      </c>
      <c r="HX225" s="20">
        <f t="shared" ca="1" si="1038"/>
        <v>4.8956444444444447</v>
      </c>
      <c r="HY225" s="20">
        <f t="shared" ca="1" si="1039"/>
        <v>14.164167359999999</v>
      </c>
      <c r="HZ225" s="20">
        <f t="shared" ca="1" si="1040"/>
        <v>12.407229991111111</v>
      </c>
      <c r="IA225" s="20">
        <f t="shared" ca="1" si="1041"/>
        <v>0</v>
      </c>
      <c r="IB225" s="20">
        <f t="shared" ca="1" si="1042"/>
        <v>0</v>
      </c>
      <c r="IC225" s="5"/>
      <c r="ID225" s="5"/>
      <c r="IE225" s="5"/>
      <c r="IF225" s="5">
        <f t="shared" ca="1" si="917"/>
        <v>356785</v>
      </c>
      <c r="IG225" s="5">
        <f t="shared" ca="1" si="917"/>
        <v>4.3354999999999997</v>
      </c>
      <c r="IH225" s="5">
        <f t="shared" ca="1" si="917"/>
        <v>132255</v>
      </c>
      <c r="II225" s="5">
        <f t="shared" ca="1" si="917"/>
        <v>48779.5</v>
      </c>
      <c r="IJ225" s="5">
        <f t="shared" ca="1" si="917"/>
        <v>0</v>
      </c>
      <c r="IK225" s="5">
        <f t="shared" ca="1" si="917"/>
        <v>524.10199999999998</v>
      </c>
      <c r="IL225" s="5">
        <f t="shared" ca="1" si="917"/>
        <v>0</v>
      </c>
      <c r="IM225" s="5">
        <f t="shared" ca="1" si="917"/>
        <v>93403.8</v>
      </c>
      <c r="IN225" s="5">
        <f t="shared" ca="1" si="917"/>
        <v>81817.899999999994</v>
      </c>
      <c r="IO225" s="5">
        <f t="shared" ca="1" si="917"/>
        <v>0</v>
      </c>
      <c r="IP225" s="5">
        <f t="shared" ca="1" si="917"/>
        <v>0</v>
      </c>
      <c r="IQ225" s="5">
        <f t="shared" ca="1" si="917"/>
        <v>0</v>
      </c>
      <c r="IR225" s="5"/>
      <c r="IS225" s="5">
        <f t="shared" ca="1" si="918"/>
        <v>1854.91</v>
      </c>
      <c r="IT225" s="5">
        <f t="shared" ca="1" si="918"/>
        <v>753.39300000000003</v>
      </c>
      <c r="IU225" s="5">
        <f t="shared" ca="1" si="918"/>
        <v>0</v>
      </c>
      <c r="IV225" s="5">
        <f t="shared" ca="1" si="918"/>
        <v>0</v>
      </c>
      <c r="IW225" s="5">
        <f t="shared" ca="1" si="918"/>
        <v>0</v>
      </c>
      <c r="IX225" s="5">
        <f t="shared" ca="1" si="918"/>
        <v>0</v>
      </c>
      <c r="IY225" s="5">
        <f t="shared" ca="1" si="918"/>
        <v>1101.52</v>
      </c>
      <c r="IZ225" s="5">
        <f t="shared" ca="1" si="918"/>
        <v>0</v>
      </c>
      <c r="JA225" s="5">
        <f t="shared" ca="1" si="918"/>
        <v>0</v>
      </c>
      <c r="JB225" s="5">
        <f t="shared" ca="1" si="918"/>
        <v>0</v>
      </c>
      <c r="JC225" s="5">
        <f t="shared" ca="1" si="918"/>
        <v>0</v>
      </c>
      <c r="JD225" s="5">
        <f t="shared" ca="1" si="918"/>
        <v>0</v>
      </c>
      <c r="JE225" s="5"/>
      <c r="JF225" s="5">
        <f t="shared" ca="1" si="919"/>
        <v>352.87</v>
      </c>
      <c r="JG225" s="5">
        <f t="shared" ca="1" si="919"/>
        <v>4.80253</v>
      </c>
      <c r="JH225" s="5">
        <f t="shared" ca="1" si="919"/>
        <v>181.76900000000001</v>
      </c>
      <c r="JI225" s="5">
        <f t="shared" ca="1" si="919"/>
        <v>57.235900000000001</v>
      </c>
      <c r="JJ225" s="5">
        <f t="shared" ca="1" si="919"/>
        <v>0</v>
      </c>
      <c r="JK225" s="5">
        <f t="shared" ca="1" si="919"/>
        <v>0.41555500000000001</v>
      </c>
      <c r="JL225" s="5">
        <f t="shared" ca="1" si="919"/>
        <v>7.1023500000000004</v>
      </c>
      <c r="JM225" s="5">
        <f t="shared" ca="1" si="919"/>
        <v>101.544</v>
      </c>
      <c r="JN225" s="5"/>
      <c r="JO225" s="20">
        <f t="shared" ca="1" si="1007"/>
        <v>62.34850755555555</v>
      </c>
      <c r="JP225" s="20">
        <f t="shared" ca="1" si="1008"/>
        <v>3.3490707878222223</v>
      </c>
      <c r="JQ225" s="20">
        <f t="shared" ca="1" si="1009"/>
        <v>20.055736</v>
      </c>
      <c r="JR225" s="20">
        <f t="shared" ca="1" si="1010"/>
        <v>7.3971401777777785</v>
      </c>
      <c r="JS225" s="20">
        <f t="shared" ca="1" si="1011"/>
        <v>0</v>
      </c>
      <c r="JT225" s="20">
        <f t="shared" ca="1" si="1012"/>
        <v>7.9477156622222211E-2</v>
      </c>
      <c r="JU225" s="20">
        <f t="shared" ca="1" si="1013"/>
        <v>4.8956444444444447</v>
      </c>
      <c r="JV225" s="20">
        <f t="shared" ca="1" si="1014"/>
        <v>14.164167359999999</v>
      </c>
      <c r="JW225" s="20">
        <f t="shared" ca="1" si="1015"/>
        <v>12.407229991111111</v>
      </c>
      <c r="JX225" s="20">
        <f t="shared" ca="1" si="1016"/>
        <v>0</v>
      </c>
      <c r="JY225" s="20">
        <f t="shared" ca="1" si="1017"/>
        <v>0</v>
      </c>
    </row>
    <row r="226" spans="1:285" ht="15" customHeight="1" x14ac:dyDescent="0.25">
      <c r="A226" s="5">
        <f>IF('Old Results'!E206='New Results'!E206,'New Results'!E206,"0")</f>
        <v>22500</v>
      </c>
      <c r="B226" s="5">
        <f t="shared" si="923"/>
        <v>100</v>
      </c>
      <c r="C226" s="28">
        <f t="shared" si="922"/>
        <v>205</v>
      </c>
      <c r="D226" s="43">
        <f>'Old Results'!C206</f>
        <v>1009315</v>
      </c>
      <c r="E226" s="43">
        <f>'New Results'!C206</f>
        <v>1009315</v>
      </c>
      <c r="F226" s="5">
        <f t="shared" ca="1" si="924"/>
        <v>0</v>
      </c>
      <c r="G226" s="5">
        <f t="shared" ca="1" si="925"/>
        <v>0</v>
      </c>
      <c r="H226" s="5">
        <f t="shared" ca="1" si="926"/>
        <v>0</v>
      </c>
      <c r="I226" s="5">
        <f t="shared" ca="1" si="927"/>
        <v>0</v>
      </c>
      <c r="J226" s="5">
        <f t="shared" ca="1" si="928"/>
        <v>0</v>
      </c>
      <c r="K226" s="5">
        <f t="shared" ca="1" si="929"/>
        <v>0</v>
      </c>
      <c r="L226" s="5">
        <f t="shared" ca="1" si="930"/>
        <v>0</v>
      </c>
      <c r="M226" s="5">
        <f t="shared" ca="1" si="931"/>
        <v>0</v>
      </c>
      <c r="N226" s="5">
        <f t="shared" ca="1" si="932"/>
        <v>0</v>
      </c>
      <c r="O226" s="5">
        <f t="shared" ca="1" si="933"/>
        <v>0</v>
      </c>
      <c r="P226" s="5">
        <f t="shared" ca="1" si="934"/>
        <v>0</v>
      </c>
      <c r="Q226" s="5">
        <f t="shared" ca="1" si="934"/>
        <v>0</v>
      </c>
      <c r="R226" s="5">
        <f t="shared" ca="1" si="935"/>
        <v>0</v>
      </c>
      <c r="S226" s="5">
        <f t="shared" ca="1" si="936"/>
        <v>0</v>
      </c>
      <c r="T226" s="5">
        <f t="shared" ca="1" si="937"/>
        <v>0</v>
      </c>
      <c r="U226" s="5">
        <f t="shared" ca="1" si="938"/>
        <v>0</v>
      </c>
      <c r="V226" s="5">
        <f t="shared" ca="1" si="939"/>
        <v>0</v>
      </c>
      <c r="W226" s="5">
        <f t="shared" ca="1" si="940"/>
        <v>0</v>
      </c>
      <c r="X226" s="5">
        <f t="shared" ca="1" si="941"/>
        <v>0</v>
      </c>
      <c r="Y226" s="5">
        <f t="shared" ca="1" si="942"/>
        <v>0</v>
      </c>
      <c r="Z226" s="5">
        <f t="shared" ca="1" si="943"/>
        <v>0</v>
      </c>
      <c r="AA226" s="5">
        <f t="shared" ca="1" si="944"/>
        <v>0</v>
      </c>
      <c r="AB226" s="5">
        <f t="shared" ca="1" si="945"/>
        <v>0</v>
      </c>
      <c r="AC226" s="5">
        <f t="shared" ca="1" si="945"/>
        <v>0</v>
      </c>
      <c r="AD226" s="38">
        <f t="shared" ca="1" si="946"/>
        <v>0</v>
      </c>
      <c r="AE226" s="38">
        <f t="shared" ca="1" si="947"/>
        <v>0</v>
      </c>
      <c r="AF226" s="38">
        <f t="shared" ca="1" si="948"/>
        <v>0</v>
      </c>
      <c r="AG226" s="38">
        <f t="shared" ca="1" si="949"/>
        <v>0</v>
      </c>
      <c r="AH226" s="38">
        <f t="shared" ca="1" si="950"/>
        <v>0</v>
      </c>
      <c r="AI226" s="38">
        <f t="shared" ca="1" si="951"/>
        <v>0</v>
      </c>
      <c r="AJ226" s="38">
        <f t="shared" ca="1" si="952"/>
        <v>0</v>
      </c>
      <c r="AK226" s="38">
        <f t="shared" ca="1" si="953"/>
        <v>0</v>
      </c>
      <c r="AL226" s="34">
        <f t="shared" ca="1" si="954"/>
        <v>61.081343466666659</v>
      </c>
      <c r="AM226" s="34">
        <f t="shared" ca="1" si="955"/>
        <v>61.081343466666659</v>
      </c>
      <c r="AN226" s="25">
        <f t="shared" ca="1" si="956"/>
        <v>0</v>
      </c>
      <c r="AO226" s="35">
        <f t="shared" ca="1" si="957"/>
        <v>353.69900000000001</v>
      </c>
      <c r="AP226" s="35">
        <f t="shared" ca="1" si="958"/>
        <v>353.69900000000001</v>
      </c>
      <c r="AQ226" s="47">
        <f t="shared" ca="1" si="959"/>
        <v>0</v>
      </c>
      <c r="AR226" s="35">
        <f t="shared" ca="1" si="896"/>
        <v>-0.8</v>
      </c>
      <c r="AS226" s="35">
        <f t="shared" ca="1" si="897"/>
        <v>-0.8</v>
      </c>
      <c r="AT226" s="49">
        <f t="shared" ca="1" si="960"/>
        <v>0</v>
      </c>
      <c r="AU226" s="5"/>
      <c r="AV226" s="5">
        <f t="shared" ca="1" si="1018"/>
        <v>0</v>
      </c>
      <c r="AW226" s="5">
        <f t="shared" ca="1" si="1019"/>
        <v>0</v>
      </c>
      <c r="AX226" s="5">
        <f t="shared" ca="1" si="1020"/>
        <v>0</v>
      </c>
      <c r="AY226" s="5">
        <f t="shared" ca="1" si="1021"/>
        <v>0</v>
      </c>
      <c r="AZ226" s="5">
        <f t="shared" ca="1" si="1022"/>
        <v>0</v>
      </c>
      <c r="BA226" s="5">
        <f t="shared" ca="1" si="1023"/>
        <v>0</v>
      </c>
      <c r="BB226" s="5">
        <f t="shared" ca="1" si="1024"/>
        <v>0</v>
      </c>
      <c r="BC226" s="5">
        <f t="shared" ca="1" si="1025"/>
        <v>0</v>
      </c>
      <c r="BD226" s="5">
        <f t="shared" ca="1" si="1026"/>
        <v>0</v>
      </c>
      <c r="BE226" s="5">
        <f t="shared" ca="1" si="1027"/>
        <v>0</v>
      </c>
      <c r="BF226" s="5">
        <f t="shared" ca="1" si="1028"/>
        <v>0</v>
      </c>
      <c r="BG226" s="5">
        <f t="shared" ca="1" si="1029"/>
        <v>0</v>
      </c>
      <c r="BH226" s="5">
        <f t="shared" ca="1" si="961"/>
        <v>0</v>
      </c>
      <c r="BI226" s="5">
        <f t="shared" ca="1" si="962"/>
        <v>0</v>
      </c>
      <c r="BJ226" s="5">
        <f t="shared" ca="1" si="963"/>
        <v>0</v>
      </c>
      <c r="BK226" s="5">
        <f t="shared" ca="1" si="964"/>
        <v>0</v>
      </c>
      <c r="BL226" s="5">
        <f t="shared" ca="1" si="965"/>
        <v>0</v>
      </c>
      <c r="BM226" s="5">
        <f t="shared" ca="1" si="966"/>
        <v>0</v>
      </c>
      <c r="BN226" s="5">
        <f t="shared" ca="1" si="967"/>
        <v>0</v>
      </c>
      <c r="BO226" s="5">
        <f t="shared" ca="1" si="968"/>
        <v>0</v>
      </c>
      <c r="BP226" s="5">
        <f t="shared" ca="1" si="969"/>
        <v>0</v>
      </c>
      <c r="BQ226" s="5">
        <f t="shared" ca="1" si="970"/>
        <v>0</v>
      </c>
      <c r="BR226" s="5">
        <f t="shared" ca="1" si="971"/>
        <v>0</v>
      </c>
      <c r="BS226" s="5">
        <f t="shared" ca="1" si="971"/>
        <v>0</v>
      </c>
      <c r="BT226" s="38">
        <f t="shared" ca="1" si="972"/>
        <v>0</v>
      </c>
      <c r="BU226" s="38">
        <f t="shared" ca="1" si="973"/>
        <v>0</v>
      </c>
      <c r="BV226" s="38">
        <f t="shared" ca="1" si="974"/>
        <v>0</v>
      </c>
      <c r="BW226" s="38">
        <f t="shared" ca="1" si="975"/>
        <v>0</v>
      </c>
      <c r="BX226" s="38">
        <f t="shared" ca="1" si="976"/>
        <v>0</v>
      </c>
      <c r="BY226" s="38">
        <f t="shared" ca="1" si="977"/>
        <v>0</v>
      </c>
      <c r="BZ226" s="38">
        <f t="shared" ca="1" si="978"/>
        <v>0</v>
      </c>
      <c r="CA226" s="20">
        <f t="shared" ca="1" si="979"/>
        <v>0</v>
      </c>
      <c r="CB226" s="34">
        <f t="shared" ca="1" si="1030"/>
        <v>62.34850755555555</v>
      </c>
      <c r="CC226" s="34">
        <f t="shared" ca="1" si="1031"/>
        <v>62.34850755555555</v>
      </c>
      <c r="CD226" s="25">
        <f t="shared" ca="1" si="980"/>
        <v>0</v>
      </c>
      <c r="CE226" s="35">
        <f t="shared" ca="1" si="981"/>
        <v>352.87</v>
      </c>
      <c r="CF226" s="35">
        <f t="shared" ca="1" si="982"/>
        <v>352.87</v>
      </c>
      <c r="CG226" s="47">
        <f t="shared" ca="1" si="983"/>
        <v>0</v>
      </c>
      <c r="CJ226" s="5">
        <f t="shared" ca="1" si="1043"/>
        <v>54</v>
      </c>
      <c r="CK226" s="5">
        <f t="shared" ca="1" si="1044"/>
        <v>50</v>
      </c>
      <c r="CL226" s="66">
        <f t="shared" ca="1" si="984"/>
        <v>7.407407407407407E-2</v>
      </c>
      <c r="CO226" s="5">
        <f t="shared" ca="1" si="910"/>
        <v>367219</v>
      </c>
      <c r="CP226" s="5">
        <f t="shared" ca="1" si="910"/>
        <v>0</v>
      </c>
      <c r="CQ226" s="5">
        <f t="shared" ca="1" si="910"/>
        <v>107960</v>
      </c>
      <c r="CR226" s="5">
        <f t="shared" ca="1" si="910"/>
        <v>84037.3</v>
      </c>
      <c r="CS226" s="5">
        <f t="shared" ca="1" si="910"/>
        <v>0</v>
      </c>
      <c r="CT226" s="5">
        <f t="shared" ca="1" si="910"/>
        <v>0</v>
      </c>
      <c r="CU226" s="5">
        <f t="shared" ca="1" si="910"/>
        <v>0</v>
      </c>
      <c r="CV226" s="5">
        <f t="shared" ca="1" si="910"/>
        <v>93403.8</v>
      </c>
      <c r="CW226" s="5">
        <f t="shared" ca="1" si="910"/>
        <v>81817.899999999994</v>
      </c>
      <c r="CX226" s="5">
        <f t="shared" ca="1" si="910"/>
        <v>0</v>
      </c>
      <c r="CY226" s="5">
        <f t="shared" ca="1" si="910"/>
        <v>0</v>
      </c>
      <c r="CZ226" s="5">
        <f t="shared" ca="1" si="910"/>
        <v>0</v>
      </c>
      <c r="DA226" s="5"/>
      <c r="DB226" s="5">
        <f t="shared" ca="1" si="911"/>
        <v>1213.79</v>
      </c>
      <c r="DC226" s="5">
        <f t="shared" ca="1" si="911"/>
        <v>96.915300000000002</v>
      </c>
      <c r="DD226" s="5">
        <f t="shared" ca="1" si="911"/>
        <v>0</v>
      </c>
      <c r="DE226" s="5">
        <f t="shared" ca="1" si="911"/>
        <v>0</v>
      </c>
      <c r="DF226" s="5">
        <f t="shared" ca="1" si="911"/>
        <v>0</v>
      </c>
      <c r="DG226" s="5">
        <f t="shared" ca="1" si="911"/>
        <v>0</v>
      </c>
      <c r="DH226" s="5">
        <f t="shared" ca="1" si="911"/>
        <v>1116.8800000000001</v>
      </c>
      <c r="DI226" s="5">
        <f t="shared" ca="1" si="911"/>
        <v>0</v>
      </c>
      <c r="DJ226" s="5">
        <f t="shared" ca="1" si="911"/>
        <v>0</v>
      </c>
      <c r="DK226" s="5">
        <f t="shared" ca="1" si="911"/>
        <v>0</v>
      </c>
      <c r="DL226" s="5">
        <f t="shared" ca="1" si="911"/>
        <v>0</v>
      </c>
      <c r="DM226" s="5">
        <f t="shared" ca="1" si="911"/>
        <v>0</v>
      </c>
      <c r="DN226" s="5"/>
      <c r="DO226" s="5">
        <f t="shared" ca="1" si="920"/>
        <v>353.69900000000001</v>
      </c>
      <c r="DP226" s="5">
        <f t="shared" ca="1" si="920"/>
        <v>0.72909400000000002</v>
      </c>
      <c r="DQ226" s="5">
        <f t="shared" ca="1" si="920"/>
        <v>157.571</v>
      </c>
      <c r="DR226" s="5">
        <f t="shared" ca="1" si="920"/>
        <v>86.652500000000003</v>
      </c>
      <c r="DS226" s="5">
        <f t="shared" ca="1" si="920"/>
        <v>0</v>
      </c>
      <c r="DT226" s="5">
        <f t="shared" ca="1" si="920"/>
        <v>0</v>
      </c>
      <c r="DU226" s="5">
        <f t="shared" ca="1" si="920"/>
        <v>7.20214</v>
      </c>
      <c r="DV226" s="5">
        <f t="shared" ca="1" si="920"/>
        <v>101.544</v>
      </c>
      <c r="DW226" s="5"/>
      <c r="DX226" s="20">
        <f t="shared" ca="1" si="985"/>
        <v>61.081343466666659</v>
      </c>
      <c r="DY226" s="20">
        <f t="shared" ca="1" si="986"/>
        <v>0.43073466666666671</v>
      </c>
      <c r="DZ226" s="20">
        <f t="shared" ca="1" si="987"/>
        <v>16.371534222222223</v>
      </c>
      <c r="EA226" s="20">
        <f t="shared" ca="1" si="988"/>
        <v>12.743789671111111</v>
      </c>
      <c r="EB226" s="20">
        <f t="shared" ca="1" si="989"/>
        <v>0</v>
      </c>
      <c r="EC226" s="20">
        <f t="shared" ca="1" si="990"/>
        <v>0</v>
      </c>
      <c r="ED226" s="20">
        <f t="shared" ca="1" si="991"/>
        <v>4.9639111111111118</v>
      </c>
      <c r="EE226" s="20">
        <f t="shared" ca="1" si="992"/>
        <v>14.164167359999999</v>
      </c>
      <c r="EF226" s="20">
        <f t="shared" ca="1" si="993"/>
        <v>12.407229991111111</v>
      </c>
      <c r="EG226" s="20">
        <f t="shared" ca="1" si="994"/>
        <v>0</v>
      </c>
      <c r="EH226" s="20">
        <f t="shared" ca="1" si="995"/>
        <v>0</v>
      </c>
      <c r="EI226" s="5"/>
      <c r="EJ226" s="5"/>
      <c r="EK226" s="5"/>
      <c r="EL226" s="5">
        <f t="shared" ca="1" si="912"/>
        <v>367219</v>
      </c>
      <c r="EM226" s="5">
        <f t="shared" ca="1" si="912"/>
        <v>0</v>
      </c>
      <c r="EN226" s="5">
        <f t="shared" ca="1" si="912"/>
        <v>107960</v>
      </c>
      <c r="EO226" s="5">
        <f t="shared" ca="1" si="912"/>
        <v>84037.3</v>
      </c>
      <c r="EP226" s="5">
        <f t="shared" ca="1" si="912"/>
        <v>0</v>
      </c>
      <c r="EQ226" s="5">
        <f t="shared" ca="1" si="912"/>
        <v>0</v>
      </c>
      <c r="ER226" s="5">
        <f t="shared" ca="1" si="912"/>
        <v>0</v>
      </c>
      <c r="ES226" s="5">
        <f t="shared" ca="1" si="912"/>
        <v>93403.8</v>
      </c>
      <c r="ET226" s="5">
        <f t="shared" ca="1" si="912"/>
        <v>81817.899999999994</v>
      </c>
      <c r="EU226" s="5">
        <f t="shared" ca="1" si="912"/>
        <v>0</v>
      </c>
      <c r="EV226" s="5">
        <f t="shared" ca="1" si="912"/>
        <v>0</v>
      </c>
      <c r="EW226" s="5">
        <f t="shared" ca="1" si="912"/>
        <v>0</v>
      </c>
      <c r="EX226" s="5"/>
      <c r="EY226" s="5">
        <f t="shared" ca="1" si="913"/>
        <v>1213.79</v>
      </c>
      <c r="EZ226" s="5">
        <f t="shared" ca="1" si="913"/>
        <v>96.915300000000002</v>
      </c>
      <c r="FA226" s="5">
        <f t="shared" ca="1" si="913"/>
        <v>0</v>
      </c>
      <c r="FB226" s="5">
        <f t="shared" ca="1" si="913"/>
        <v>0</v>
      </c>
      <c r="FC226" s="5">
        <f t="shared" ca="1" si="913"/>
        <v>0</v>
      </c>
      <c r="FD226" s="5">
        <f t="shared" ca="1" si="913"/>
        <v>0</v>
      </c>
      <c r="FE226" s="5">
        <f t="shared" ca="1" si="913"/>
        <v>1116.8800000000001</v>
      </c>
      <c r="FF226" s="5">
        <f t="shared" ca="1" si="913"/>
        <v>0</v>
      </c>
      <c r="FG226" s="5">
        <f t="shared" ca="1" si="913"/>
        <v>0</v>
      </c>
      <c r="FH226" s="5">
        <f t="shared" ca="1" si="913"/>
        <v>0</v>
      </c>
      <c r="FI226" s="5">
        <f t="shared" ca="1" si="913"/>
        <v>0</v>
      </c>
      <c r="FJ226" s="5">
        <f t="shared" ca="1" si="913"/>
        <v>0</v>
      </c>
      <c r="FK226" s="5"/>
      <c r="FL226" s="5">
        <f t="shared" ca="1" si="914"/>
        <v>353.69900000000001</v>
      </c>
      <c r="FM226" s="5">
        <f t="shared" ca="1" si="914"/>
        <v>0.72909400000000002</v>
      </c>
      <c r="FN226" s="5">
        <f t="shared" ca="1" si="914"/>
        <v>157.571</v>
      </c>
      <c r="FO226" s="5">
        <f t="shared" ca="1" si="914"/>
        <v>86.652500000000003</v>
      </c>
      <c r="FP226" s="5">
        <f t="shared" ca="1" si="914"/>
        <v>0</v>
      </c>
      <c r="FQ226" s="5">
        <f t="shared" ca="1" si="914"/>
        <v>0</v>
      </c>
      <c r="FR226" s="5">
        <f t="shared" ca="1" si="914"/>
        <v>7.20214</v>
      </c>
      <c r="FS226" s="5">
        <f t="shared" ca="1" si="914"/>
        <v>101.544</v>
      </c>
      <c r="FT226" s="5"/>
      <c r="FU226" s="20">
        <f t="shared" ca="1" si="996"/>
        <v>61.081343466666659</v>
      </c>
      <c r="FV226" s="20">
        <f t="shared" ca="1" si="997"/>
        <v>0.43073466666666671</v>
      </c>
      <c r="FW226" s="20">
        <f t="shared" ca="1" si="998"/>
        <v>16.371534222222223</v>
      </c>
      <c r="FX226" s="20">
        <f t="shared" ca="1" si="999"/>
        <v>12.743789671111111</v>
      </c>
      <c r="FY226" s="20">
        <f t="shared" ca="1" si="1000"/>
        <v>0</v>
      </c>
      <c r="FZ226" s="20">
        <f t="shared" ca="1" si="1001"/>
        <v>0</v>
      </c>
      <c r="GA226" s="20">
        <f t="shared" ca="1" si="1002"/>
        <v>4.9639111111111118</v>
      </c>
      <c r="GB226" s="20">
        <f t="shared" ca="1" si="1003"/>
        <v>14.164167359999999</v>
      </c>
      <c r="GC226" s="20">
        <f t="shared" ca="1" si="1004"/>
        <v>12.407229991111111</v>
      </c>
      <c r="GD226" s="20">
        <f t="shared" ca="1" si="1005"/>
        <v>0</v>
      </c>
      <c r="GE226" s="20">
        <f t="shared" ca="1" si="1006"/>
        <v>0</v>
      </c>
      <c r="GF226" s="5"/>
      <c r="GG226" s="5"/>
      <c r="GH226" s="5"/>
      <c r="GI226" s="5">
        <f t="shared" ca="1" si="915"/>
        <v>356785</v>
      </c>
      <c r="GJ226" s="5">
        <f t="shared" ca="1" si="915"/>
        <v>4.3354999999999997</v>
      </c>
      <c r="GK226" s="5">
        <f t="shared" ca="1" si="915"/>
        <v>132255</v>
      </c>
      <c r="GL226" s="5">
        <f t="shared" ca="1" si="915"/>
        <v>48779.5</v>
      </c>
      <c r="GM226" s="5">
        <f t="shared" ca="1" si="915"/>
        <v>0</v>
      </c>
      <c r="GN226" s="5">
        <f t="shared" ca="1" si="915"/>
        <v>524.10199999999998</v>
      </c>
      <c r="GO226" s="5">
        <f t="shared" ca="1" si="915"/>
        <v>0</v>
      </c>
      <c r="GP226" s="5">
        <f t="shared" ca="1" si="915"/>
        <v>93403.8</v>
      </c>
      <c r="GQ226" s="5">
        <f t="shared" ca="1" si="915"/>
        <v>81817.899999999994</v>
      </c>
      <c r="GR226" s="5">
        <f t="shared" ca="1" si="915"/>
        <v>0</v>
      </c>
      <c r="GS226" s="5">
        <f t="shared" ca="1" si="915"/>
        <v>0</v>
      </c>
      <c r="GT226" s="5">
        <f t="shared" ca="1" si="915"/>
        <v>0</v>
      </c>
      <c r="GU226" s="5"/>
      <c r="GV226" s="5">
        <f t="shared" ca="1" si="916"/>
        <v>1854.91</v>
      </c>
      <c r="GW226" s="5">
        <f t="shared" ca="1" si="916"/>
        <v>753.39300000000003</v>
      </c>
      <c r="GX226" s="5">
        <f t="shared" ca="1" si="916"/>
        <v>0</v>
      </c>
      <c r="GY226" s="5">
        <f t="shared" ca="1" si="916"/>
        <v>0</v>
      </c>
      <c r="GZ226" s="5">
        <f t="shared" ca="1" si="916"/>
        <v>0</v>
      </c>
      <c r="HA226" s="5">
        <f t="shared" ca="1" si="916"/>
        <v>0</v>
      </c>
      <c r="HB226" s="5">
        <f t="shared" ca="1" si="916"/>
        <v>1101.52</v>
      </c>
      <c r="HC226" s="5">
        <f t="shared" ca="1" si="916"/>
        <v>0</v>
      </c>
      <c r="HD226" s="5">
        <f t="shared" ca="1" si="916"/>
        <v>0</v>
      </c>
      <c r="HE226" s="5">
        <f t="shared" ca="1" si="916"/>
        <v>0</v>
      </c>
      <c r="HF226" s="5">
        <f t="shared" ca="1" si="916"/>
        <v>0</v>
      </c>
      <c r="HG226" s="5">
        <f t="shared" ca="1" si="916"/>
        <v>0</v>
      </c>
      <c r="HH226" s="5"/>
      <c r="HI226" s="5">
        <f t="shared" ca="1" si="921"/>
        <v>352.87</v>
      </c>
      <c r="HJ226" s="5">
        <f t="shared" ca="1" si="921"/>
        <v>4.80253</v>
      </c>
      <c r="HK226" s="5">
        <f t="shared" ca="1" si="921"/>
        <v>181.76900000000001</v>
      </c>
      <c r="HL226" s="5">
        <f t="shared" ca="1" si="921"/>
        <v>57.235900000000001</v>
      </c>
      <c r="HM226" s="5">
        <f t="shared" ca="1" si="921"/>
        <v>0</v>
      </c>
      <c r="HN226" s="5">
        <f t="shared" ca="1" si="921"/>
        <v>0.41555500000000001</v>
      </c>
      <c r="HO226" s="5">
        <f t="shared" ca="1" si="921"/>
        <v>7.1023500000000004</v>
      </c>
      <c r="HP226" s="5">
        <f t="shared" ca="1" si="921"/>
        <v>101.544</v>
      </c>
      <c r="HQ226" s="5"/>
      <c r="HR226" s="20">
        <f t="shared" ca="1" si="1032"/>
        <v>62.34850755555555</v>
      </c>
      <c r="HS226" s="20">
        <f t="shared" ca="1" si="1033"/>
        <v>3.3490707878222223</v>
      </c>
      <c r="HT226" s="20">
        <f t="shared" ca="1" si="1034"/>
        <v>20.055736</v>
      </c>
      <c r="HU226" s="20">
        <f t="shared" ca="1" si="1035"/>
        <v>7.3971401777777785</v>
      </c>
      <c r="HV226" s="20">
        <f t="shared" ca="1" si="1036"/>
        <v>0</v>
      </c>
      <c r="HW226" s="20">
        <f t="shared" ca="1" si="1037"/>
        <v>7.9477156622222211E-2</v>
      </c>
      <c r="HX226" s="20">
        <f t="shared" ca="1" si="1038"/>
        <v>4.8956444444444447</v>
      </c>
      <c r="HY226" s="20">
        <f t="shared" ca="1" si="1039"/>
        <v>14.164167359999999</v>
      </c>
      <c r="HZ226" s="20">
        <f t="shared" ca="1" si="1040"/>
        <v>12.407229991111111</v>
      </c>
      <c r="IA226" s="20">
        <f t="shared" ca="1" si="1041"/>
        <v>0</v>
      </c>
      <c r="IB226" s="20">
        <f t="shared" ca="1" si="1042"/>
        <v>0</v>
      </c>
      <c r="IC226" s="5"/>
      <c r="ID226" s="5"/>
      <c r="IE226" s="5"/>
      <c r="IF226" s="5">
        <f t="shared" ca="1" si="917"/>
        <v>356785</v>
      </c>
      <c r="IG226" s="5">
        <f t="shared" ca="1" si="917"/>
        <v>4.3354999999999997</v>
      </c>
      <c r="IH226" s="5">
        <f t="shared" ca="1" si="917"/>
        <v>132255</v>
      </c>
      <c r="II226" s="5">
        <f t="shared" ca="1" si="917"/>
        <v>48779.5</v>
      </c>
      <c r="IJ226" s="5">
        <f t="shared" ca="1" si="917"/>
        <v>0</v>
      </c>
      <c r="IK226" s="5">
        <f t="shared" ca="1" si="917"/>
        <v>524.10199999999998</v>
      </c>
      <c r="IL226" s="5">
        <f t="shared" ca="1" si="917"/>
        <v>0</v>
      </c>
      <c r="IM226" s="5">
        <f t="shared" ca="1" si="917"/>
        <v>93403.8</v>
      </c>
      <c r="IN226" s="5">
        <f t="shared" ca="1" si="917"/>
        <v>81817.899999999994</v>
      </c>
      <c r="IO226" s="5">
        <f t="shared" ca="1" si="917"/>
        <v>0</v>
      </c>
      <c r="IP226" s="5">
        <f t="shared" ca="1" si="917"/>
        <v>0</v>
      </c>
      <c r="IQ226" s="5">
        <f t="shared" ca="1" si="917"/>
        <v>0</v>
      </c>
      <c r="IR226" s="5"/>
      <c r="IS226" s="5">
        <f t="shared" ca="1" si="918"/>
        <v>1854.91</v>
      </c>
      <c r="IT226" s="5">
        <f t="shared" ca="1" si="918"/>
        <v>753.39300000000003</v>
      </c>
      <c r="IU226" s="5">
        <f t="shared" ca="1" si="918"/>
        <v>0</v>
      </c>
      <c r="IV226" s="5">
        <f t="shared" ca="1" si="918"/>
        <v>0</v>
      </c>
      <c r="IW226" s="5">
        <f t="shared" ca="1" si="918"/>
        <v>0</v>
      </c>
      <c r="IX226" s="5">
        <f t="shared" ca="1" si="918"/>
        <v>0</v>
      </c>
      <c r="IY226" s="5">
        <f t="shared" ca="1" si="918"/>
        <v>1101.52</v>
      </c>
      <c r="IZ226" s="5">
        <f t="shared" ca="1" si="918"/>
        <v>0</v>
      </c>
      <c r="JA226" s="5">
        <f t="shared" ca="1" si="918"/>
        <v>0</v>
      </c>
      <c r="JB226" s="5">
        <f t="shared" ca="1" si="918"/>
        <v>0</v>
      </c>
      <c r="JC226" s="5">
        <f t="shared" ca="1" si="918"/>
        <v>0</v>
      </c>
      <c r="JD226" s="5">
        <f t="shared" ca="1" si="918"/>
        <v>0</v>
      </c>
      <c r="JE226" s="5"/>
      <c r="JF226" s="5">
        <f t="shared" ca="1" si="919"/>
        <v>352.87</v>
      </c>
      <c r="JG226" s="5">
        <f t="shared" ca="1" si="919"/>
        <v>4.80253</v>
      </c>
      <c r="JH226" s="5">
        <f t="shared" ca="1" si="919"/>
        <v>181.76900000000001</v>
      </c>
      <c r="JI226" s="5">
        <f t="shared" ca="1" si="919"/>
        <v>57.235900000000001</v>
      </c>
      <c r="JJ226" s="5">
        <f t="shared" ca="1" si="919"/>
        <v>0</v>
      </c>
      <c r="JK226" s="5">
        <f t="shared" ca="1" si="919"/>
        <v>0.41555500000000001</v>
      </c>
      <c r="JL226" s="5">
        <f t="shared" ca="1" si="919"/>
        <v>7.1023500000000004</v>
      </c>
      <c r="JM226" s="5">
        <f t="shared" ca="1" si="919"/>
        <v>101.544</v>
      </c>
      <c r="JN226" s="5"/>
      <c r="JO226" s="20">
        <f t="shared" ca="1" si="1007"/>
        <v>62.34850755555555</v>
      </c>
      <c r="JP226" s="20">
        <f t="shared" ca="1" si="1008"/>
        <v>3.3490707878222223</v>
      </c>
      <c r="JQ226" s="20">
        <f t="shared" ca="1" si="1009"/>
        <v>20.055736</v>
      </c>
      <c r="JR226" s="20">
        <f t="shared" ca="1" si="1010"/>
        <v>7.3971401777777785</v>
      </c>
      <c r="JS226" s="20">
        <f t="shared" ca="1" si="1011"/>
        <v>0</v>
      </c>
      <c r="JT226" s="20">
        <f t="shared" ca="1" si="1012"/>
        <v>7.9477156622222211E-2</v>
      </c>
      <c r="JU226" s="20">
        <f t="shared" ca="1" si="1013"/>
        <v>4.8956444444444447</v>
      </c>
      <c r="JV226" s="20">
        <f t="shared" ca="1" si="1014"/>
        <v>14.164167359999999</v>
      </c>
      <c r="JW226" s="20">
        <f t="shared" ca="1" si="1015"/>
        <v>12.407229991111111</v>
      </c>
      <c r="JX226" s="20">
        <f t="shared" ca="1" si="1016"/>
        <v>0</v>
      </c>
      <c r="JY226" s="20">
        <f t="shared" ca="1" si="1017"/>
        <v>0</v>
      </c>
    </row>
    <row r="227" spans="1:285" ht="15" customHeight="1" x14ac:dyDescent="0.25">
      <c r="A227" s="5">
        <f>IF('Old Results'!E207='New Results'!E207,'New Results'!E207,"0")</f>
        <v>22500</v>
      </c>
      <c r="B227" s="5">
        <f t="shared" si="923"/>
        <v>100</v>
      </c>
      <c r="C227" s="28">
        <f t="shared" si="922"/>
        <v>206</v>
      </c>
      <c r="D227" s="43">
        <f>'Old Results'!C207</f>
        <v>1009415</v>
      </c>
      <c r="E227" s="43">
        <f>'New Results'!C207</f>
        <v>1009415</v>
      </c>
      <c r="F227" s="5">
        <f t="shared" ca="1" si="924"/>
        <v>0</v>
      </c>
      <c r="G227" s="5">
        <f t="shared" ca="1" si="925"/>
        <v>0</v>
      </c>
      <c r="H227" s="5">
        <f t="shared" ca="1" si="926"/>
        <v>0</v>
      </c>
      <c r="I227" s="5">
        <f t="shared" ca="1" si="927"/>
        <v>0</v>
      </c>
      <c r="J227" s="5">
        <f t="shared" ca="1" si="928"/>
        <v>0</v>
      </c>
      <c r="K227" s="5">
        <f t="shared" ca="1" si="929"/>
        <v>0</v>
      </c>
      <c r="L227" s="5">
        <f t="shared" ca="1" si="930"/>
        <v>0</v>
      </c>
      <c r="M227" s="5">
        <f t="shared" ca="1" si="931"/>
        <v>0</v>
      </c>
      <c r="N227" s="5">
        <f t="shared" ca="1" si="932"/>
        <v>0</v>
      </c>
      <c r="O227" s="5">
        <f t="shared" ca="1" si="933"/>
        <v>0</v>
      </c>
      <c r="P227" s="5">
        <f t="shared" ca="1" si="934"/>
        <v>0</v>
      </c>
      <c r="Q227" s="5">
        <f t="shared" ca="1" si="934"/>
        <v>0</v>
      </c>
      <c r="R227" s="5">
        <f t="shared" ca="1" si="935"/>
        <v>0</v>
      </c>
      <c r="S227" s="5">
        <f t="shared" ca="1" si="936"/>
        <v>0</v>
      </c>
      <c r="T227" s="5">
        <f t="shared" ca="1" si="937"/>
        <v>0</v>
      </c>
      <c r="U227" s="5">
        <f t="shared" ca="1" si="938"/>
        <v>0</v>
      </c>
      <c r="V227" s="5">
        <f t="shared" ca="1" si="939"/>
        <v>0</v>
      </c>
      <c r="W227" s="5">
        <f t="shared" ca="1" si="940"/>
        <v>0</v>
      </c>
      <c r="X227" s="5">
        <f t="shared" ca="1" si="941"/>
        <v>0</v>
      </c>
      <c r="Y227" s="5">
        <f t="shared" ca="1" si="942"/>
        <v>0</v>
      </c>
      <c r="Z227" s="5">
        <f t="shared" ca="1" si="943"/>
        <v>0</v>
      </c>
      <c r="AA227" s="5">
        <f t="shared" ca="1" si="944"/>
        <v>0</v>
      </c>
      <c r="AB227" s="5">
        <f t="shared" ca="1" si="945"/>
        <v>0</v>
      </c>
      <c r="AC227" s="5">
        <f t="shared" ca="1" si="945"/>
        <v>0</v>
      </c>
      <c r="AD227" s="38">
        <f t="shared" ca="1" si="946"/>
        <v>0</v>
      </c>
      <c r="AE227" s="38">
        <f t="shared" ca="1" si="947"/>
        <v>0</v>
      </c>
      <c r="AF227" s="38">
        <f t="shared" ca="1" si="948"/>
        <v>0</v>
      </c>
      <c r="AG227" s="38">
        <f t="shared" ca="1" si="949"/>
        <v>0</v>
      </c>
      <c r="AH227" s="38">
        <f t="shared" ca="1" si="950"/>
        <v>0</v>
      </c>
      <c r="AI227" s="38">
        <f t="shared" ca="1" si="951"/>
        <v>0</v>
      </c>
      <c r="AJ227" s="38">
        <f t="shared" ca="1" si="952"/>
        <v>0</v>
      </c>
      <c r="AK227" s="38">
        <f t="shared" ca="1" si="953"/>
        <v>0</v>
      </c>
      <c r="AL227" s="34">
        <f t="shared" ca="1" si="954"/>
        <v>62.644725866666661</v>
      </c>
      <c r="AM227" s="34">
        <f t="shared" ca="1" si="955"/>
        <v>62.644725866666661</v>
      </c>
      <c r="AN227" s="25">
        <f t="shared" ca="1" si="956"/>
        <v>0</v>
      </c>
      <c r="AO227" s="35">
        <f t="shared" ca="1" si="957"/>
        <v>361.27800000000002</v>
      </c>
      <c r="AP227" s="35">
        <f t="shared" ca="1" si="958"/>
        <v>361.27800000000002</v>
      </c>
      <c r="AQ227" s="47">
        <f t="shared" ca="1" si="959"/>
        <v>0</v>
      </c>
      <c r="AR227" s="35">
        <f t="shared" ca="1" si="896"/>
        <v>-8.4</v>
      </c>
      <c r="AS227" s="35">
        <f t="shared" ca="1" si="897"/>
        <v>-8.4</v>
      </c>
      <c r="AT227" s="49">
        <f t="shared" ca="1" si="960"/>
        <v>0</v>
      </c>
      <c r="AU227" s="5"/>
      <c r="AV227" s="5">
        <f t="shared" ca="1" si="1018"/>
        <v>0</v>
      </c>
      <c r="AW227" s="5">
        <f t="shared" ca="1" si="1019"/>
        <v>0</v>
      </c>
      <c r="AX227" s="5">
        <f t="shared" ca="1" si="1020"/>
        <v>0</v>
      </c>
      <c r="AY227" s="5">
        <f t="shared" ca="1" si="1021"/>
        <v>0</v>
      </c>
      <c r="AZ227" s="5">
        <f t="shared" ca="1" si="1022"/>
        <v>0</v>
      </c>
      <c r="BA227" s="5">
        <f t="shared" ca="1" si="1023"/>
        <v>0</v>
      </c>
      <c r="BB227" s="5">
        <f t="shared" ca="1" si="1024"/>
        <v>0</v>
      </c>
      <c r="BC227" s="5">
        <f t="shared" ca="1" si="1025"/>
        <v>0</v>
      </c>
      <c r="BD227" s="5">
        <f t="shared" ca="1" si="1026"/>
        <v>0</v>
      </c>
      <c r="BE227" s="5">
        <f t="shared" ca="1" si="1027"/>
        <v>0</v>
      </c>
      <c r="BF227" s="5">
        <f t="shared" ca="1" si="1028"/>
        <v>0</v>
      </c>
      <c r="BG227" s="5">
        <f t="shared" ca="1" si="1029"/>
        <v>0</v>
      </c>
      <c r="BH227" s="5">
        <f t="shared" ca="1" si="961"/>
        <v>0</v>
      </c>
      <c r="BI227" s="5">
        <f t="shared" ca="1" si="962"/>
        <v>0</v>
      </c>
      <c r="BJ227" s="5">
        <f t="shared" ca="1" si="963"/>
        <v>0</v>
      </c>
      <c r="BK227" s="5">
        <f t="shared" ca="1" si="964"/>
        <v>0</v>
      </c>
      <c r="BL227" s="5">
        <f t="shared" ca="1" si="965"/>
        <v>0</v>
      </c>
      <c r="BM227" s="5">
        <f t="shared" ca="1" si="966"/>
        <v>0</v>
      </c>
      <c r="BN227" s="5">
        <f t="shared" ca="1" si="967"/>
        <v>0</v>
      </c>
      <c r="BO227" s="5">
        <f t="shared" ca="1" si="968"/>
        <v>0</v>
      </c>
      <c r="BP227" s="5">
        <f t="shared" ca="1" si="969"/>
        <v>0</v>
      </c>
      <c r="BQ227" s="5">
        <f t="shared" ca="1" si="970"/>
        <v>0</v>
      </c>
      <c r="BR227" s="5">
        <f t="shared" ca="1" si="971"/>
        <v>0</v>
      </c>
      <c r="BS227" s="5">
        <f t="shared" ca="1" si="971"/>
        <v>0</v>
      </c>
      <c r="BT227" s="38">
        <f t="shared" ca="1" si="972"/>
        <v>0</v>
      </c>
      <c r="BU227" s="38">
        <f t="shared" ca="1" si="973"/>
        <v>0</v>
      </c>
      <c r="BV227" s="38">
        <f t="shared" ca="1" si="974"/>
        <v>0</v>
      </c>
      <c r="BW227" s="38">
        <f t="shared" ca="1" si="975"/>
        <v>0</v>
      </c>
      <c r="BX227" s="38">
        <f t="shared" ca="1" si="976"/>
        <v>0</v>
      </c>
      <c r="BY227" s="38">
        <f t="shared" ca="1" si="977"/>
        <v>0</v>
      </c>
      <c r="BZ227" s="38">
        <f t="shared" ca="1" si="978"/>
        <v>0</v>
      </c>
      <c r="CA227" s="20">
        <f t="shared" ca="1" si="979"/>
        <v>0</v>
      </c>
      <c r="CB227" s="34">
        <f t="shared" ca="1" si="1030"/>
        <v>62.34850755555555</v>
      </c>
      <c r="CC227" s="34">
        <f t="shared" ca="1" si="1031"/>
        <v>62.34850755555555</v>
      </c>
      <c r="CD227" s="25">
        <f t="shared" ca="1" si="980"/>
        <v>0</v>
      </c>
      <c r="CE227" s="35">
        <f t="shared" ca="1" si="981"/>
        <v>352.87</v>
      </c>
      <c r="CF227" s="35">
        <f t="shared" ca="1" si="982"/>
        <v>352.87</v>
      </c>
      <c r="CG227" s="47">
        <f t="shared" ca="1" si="983"/>
        <v>0</v>
      </c>
      <c r="CJ227" s="5">
        <f t="shared" ca="1" si="1043"/>
        <v>54</v>
      </c>
      <c r="CK227" s="5">
        <f t="shared" ca="1" si="1044"/>
        <v>48</v>
      </c>
      <c r="CL227" s="66">
        <f t="shared" ca="1" si="984"/>
        <v>0.11111111111111116</v>
      </c>
      <c r="CO227" s="5">
        <f t="shared" ref="CO227:CZ240" ca="1" si="1045">OFFSET(INDIRECT($E$21),$C227,CO$19)</f>
        <v>377161</v>
      </c>
      <c r="CP227" s="5">
        <f t="shared" ca="1" si="1045"/>
        <v>0</v>
      </c>
      <c r="CQ227" s="5">
        <f t="shared" ca="1" si="1045"/>
        <v>117902</v>
      </c>
      <c r="CR227" s="5">
        <f t="shared" ca="1" si="1045"/>
        <v>84037.3</v>
      </c>
      <c r="CS227" s="5">
        <f t="shared" ca="1" si="1045"/>
        <v>0</v>
      </c>
      <c r="CT227" s="5">
        <f t="shared" ca="1" si="1045"/>
        <v>0</v>
      </c>
      <c r="CU227" s="5">
        <f t="shared" ca="1" si="1045"/>
        <v>0</v>
      </c>
      <c r="CV227" s="5">
        <f t="shared" ca="1" si="1045"/>
        <v>93403.8</v>
      </c>
      <c r="CW227" s="5">
        <f t="shared" ca="1" si="1045"/>
        <v>81817.899999999994</v>
      </c>
      <c r="CX227" s="5">
        <f t="shared" ca="1" si="1045"/>
        <v>0</v>
      </c>
      <c r="CY227" s="5">
        <f t="shared" ca="1" si="1045"/>
        <v>0</v>
      </c>
      <c r="CZ227" s="5">
        <f t="shared" ca="1" si="1045"/>
        <v>0</v>
      </c>
      <c r="DA227" s="5"/>
      <c r="DB227" s="5">
        <f t="shared" ref="DB227:DM240" ca="1" si="1046">OFFSET(INDIRECT($E$21),$C227,DB$19)</f>
        <v>1226.33</v>
      </c>
      <c r="DC227" s="5">
        <f t="shared" ca="1" si="1046"/>
        <v>109.45</v>
      </c>
      <c r="DD227" s="5">
        <f t="shared" ca="1" si="1046"/>
        <v>0</v>
      </c>
      <c r="DE227" s="5">
        <f t="shared" ca="1" si="1046"/>
        <v>0</v>
      </c>
      <c r="DF227" s="5">
        <f t="shared" ca="1" si="1046"/>
        <v>0</v>
      </c>
      <c r="DG227" s="5">
        <f t="shared" ca="1" si="1046"/>
        <v>0</v>
      </c>
      <c r="DH227" s="5">
        <f t="shared" ca="1" si="1046"/>
        <v>1116.8800000000001</v>
      </c>
      <c r="DI227" s="5">
        <f t="shared" ca="1" si="1046"/>
        <v>0</v>
      </c>
      <c r="DJ227" s="5">
        <f t="shared" ca="1" si="1046"/>
        <v>0</v>
      </c>
      <c r="DK227" s="5">
        <f t="shared" ca="1" si="1046"/>
        <v>0</v>
      </c>
      <c r="DL227" s="5">
        <f t="shared" ca="1" si="1046"/>
        <v>0</v>
      </c>
      <c r="DM227" s="5">
        <f t="shared" ca="1" si="1046"/>
        <v>0</v>
      </c>
      <c r="DN227" s="5"/>
      <c r="DO227" s="5">
        <f t="shared" ca="1" si="920"/>
        <v>361.27800000000002</v>
      </c>
      <c r="DP227" s="5">
        <f t="shared" ca="1" si="920"/>
        <v>0.81127400000000005</v>
      </c>
      <c r="DQ227" s="5">
        <f t="shared" ca="1" si="920"/>
        <v>165.06700000000001</v>
      </c>
      <c r="DR227" s="5">
        <f t="shared" ca="1" si="920"/>
        <v>86.652500000000003</v>
      </c>
      <c r="DS227" s="5">
        <f t="shared" ca="1" si="920"/>
        <v>0</v>
      </c>
      <c r="DT227" s="5">
        <f t="shared" ca="1" si="920"/>
        <v>0</v>
      </c>
      <c r="DU227" s="5">
        <f t="shared" ca="1" si="920"/>
        <v>7.20214</v>
      </c>
      <c r="DV227" s="5">
        <f t="shared" ca="1" si="920"/>
        <v>101.544</v>
      </c>
      <c r="DW227" s="5"/>
      <c r="DX227" s="20">
        <f t="shared" ca="1" si="985"/>
        <v>62.644725866666661</v>
      </c>
      <c r="DY227" s="20">
        <f t="shared" ca="1" si="986"/>
        <v>0.48644444444444446</v>
      </c>
      <c r="DZ227" s="20">
        <f t="shared" ca="1" si="987"/>
        <v>17.879183288888889</v>
      </c>
      <c r="EA227" s="20">
        <f t="shared" ca="1" si="988"/>
        <v>12.743789671111111</v>
      </c>
      <c r="EB227" s="20">
        <f t="shared" ca="1" si="989"/>
        <v>0</v>
      </c>
      <c r="EC227" s="20">
        <f t="shared" ca="1" si="990"/>
        <v>0</v>
      </c>
      <c r="ED227" s="20">
        <f t="shared" ca="1" si="991"/>
        <v>4.9639111111111118</v>
      </c>
      <c r="EE227" s="20">
        <f t="shared" ca="1" si="992"/>
        <v>14.164167359999999</v>
      </c>
      <c r="EF227" s="20">
        <f t="shared" ca="1" si="993"/>
        <v>12.407229991111111</v>
      </c>
      <c r="EG227" s="20">
        <f t="shared" ca="1" si="994"/>
        <v>0</v>
      </c>
      <c r="EH227" s="20">
        <f t="shared" ca="1" si="995"/>
        <v>0</v>
      </c>
      <c r="EI227" s="5"/>
      <c r="EJ227" s="5"/>
      <c r="EK227" s="5"/>
      <c r="EL227" s="5">
        <f t="shared" ref="EL227:EW240" ca="1" si="1047">OFFSET(INDIRECT($D$21),$C227,EL$19)</f>
        <v>377161</v>
      </c>
      <c r="EM227" s="5">
        <f t="shared" ca="1" si="1047"/>
        <v>0</v>
      </c>
      <c r="EN227" s="5">
        <f t="shared" ca="1" si="1047"/>
        <v>117902</v>
      </c>
      <c r="EO227" s="5">
        <f t="shared" ca="1" si="1047"/>
        <v>84037.3</v>
      </c>
      <c r="EP227" s="5">
        <f t="shared" ca="1" si="1047"/>
        <v>0</v>
      </c>
      <c r="EQ227" s="5">
        <f t="shared" ca="1" si="1047"/>
        <v>0</v>
      </c>
      <c r="ER227" s="5">
        <f t="shared" ca="1" si="1047"/>
        <v>0</v>
      </c>
      <c r="ES227" s="5">
        <f t="shared" ca="1" si="1047"/>
        <v>93403.8</v>
      </c>
      <c r="ET227" s="5">
        <f t="shared" ca="1" si="1047"/>
        <v>81817.899999999994</v>
      </c>
      <c r="EU227" s="5">
        <f t="shared" ca="1" si="1047"/>
        <v>0</v>
      </c>
      <c r="EV227" s="5">
        <f t="shared" ca="1" si="1047"/>
        <v>0</v>
      </c>
      <c r="EW227" s="5">
        <f t="shared" ca="1" si="1047"/>
        <v>0</v>
      </c>
      <c r="EX227" s="5"/>
      <c r="EY227" s="5">
        <f t="shared" ref="EY227:FJ240" ca="1" si="1048">OFFSET(INDIRECT($D$21),$C227,EY$19)</f>
        <v>1226.33</v>
      </c>
      <c r="EZ227" s="5">
        <f t="shared" ca="1" si="1048"/>
        <v>109.45</v>
      </c>
      <c r="FA227" s="5">
        <f t="shared" ca="1" si="1048"/>
        <v>0</v>
      </c>
      <c r="FB227" s="5">
        <f t="shared" ca="1" si="1048"/>
        <v>0</v>
      </c>
      <c r="FC227" s="5">
        <f t="shared" ca="1" si="1048"/>
        <v>0</v>
      </c>
      <c r="FD227" s="5">
        <f t="shared" ca="1" si="1048"/>
        <v>0</v>
      </c>
      <c r="FE227" s="5">
        <f t="shared" ca="1" si="1048"/>
        <v>1116.8800000000001</v>
      </c>
      <c r="FF227" s="5">
        <f t="shared" ca="1" si="1048"/>
        <v>0</v>
      </c>
      <c r="FG227" s="5">
        <f t="shared" ca="1" si="1048"/>
        <v>0</v>
      </c>
      <c r="FH227" s="5">
        <f t="shared" ca="1" si="1048"/>
        <v>0</v>
      </c>
      <c r="FI227" s="5">
        <f t="shared" ca="1" si="1048"/>
        <v>0</v>
      </c>
      <c r="FJ227" s="5">
        <f t="shared" ca="1" si="1048"/>
        <v>0</v>
      </c>
      <c r="FK227" s="5"/>
      <c r="FL227" s="5">
        <f t="shared" ref="FL227:FS240" ca="1" si="1049">OFFSET(INDIRECT($D$21),$C227,FL$19)</f>
        <v>361.27800000000002</v>
      </c>
      <c r="FM227" s="5">
        <f t="shared" ca="1" si="1049"/>
        <v>0.81127400000000005</v>
      </c>
      <c r="FN227" s="5">
        <f t="shared" ca="1" si="1049"/>
        <v>165.06700000000001</v>
      </c>
      <c r="FO227" s="5">
        <f t="shared" ca="1" si="1049"/>
        <v>86.652500000000003</v>
      </c>
      <c r="FP227" s="5">
        <f t="shared" ca="1" si="1049"/>
        <v>0</v>
      </c>
      <c r="FQ227" s="5">
        <f t="shared" ca="1" si="1049"/>
        <v>0</v>
      </c>
      <c r="FR227" s="5">
        <f t="shared" ca="1" si="1049"/>
        <v>7.20214</v>
      </c>
      <c r="FS227" s="5">
        <f t="shared" ca="1" si="1049"/>
        <v>101.544</v>
      </c>
      <c r="FT227" s="5"/>
      <c r="FU227" s="20">
        <f t="shared" ca="1" si="996"/>
        <v>62.644725866666661</v>
      </c>
      <c r="FV227" s="20">
        <f t="shared" ca="1" si="997"/>
        <v>0.48644444444444446</v>
      </c>
      <c r="FW227" s="20">
        <f t="shared" ca="1" si="998"/>
        <v>17.879183288888889</v>
      </c>
      <c r="FX227" s="20">
        <f t="shared" ca="1" si="999"/>
        <v>12.743789671111111</v>
      </c>
      <c r="FY227" s="20">
        <f t="shared" ca="1" si="1000"/>
        <v>0</v>
      </c>
      <c r="FZ227" s="20">
        <f t="shared" ca="1" si="1001"/>
        <v>0</v>
      </c>
      <c r="GA227" s="20">
        <f t="shared" ca="1" si="1002"/>
        <v>4.9639111111111118</v>
      </c>
      <c r="GB227" s="20">
        <f t="shared" ca="1" si="1003"/>
        <v>14.164167359999999</v>
      </c>
      <c r="GC227" s="20">
        <f t="shared" ca="1" si="1004"/>
        <v>12.407229991111111</v>
      </c>
      <c r="GD227" s="20">
        <f t="shared" ca="1" si="1005"/>
        <v>0</v>
      </c>
      <c r="GE227" s="20">
        <f t="shared" ca="1" si="1006"/>
        <v>0</v>
      </c>
      <c r="GF227" s="5"/>
      <c r="GG227" s="5"/>
      <c r="GH227" s="5"/>
      <c r="GI227" s="5">
        <f t="shared" ref="GI227:GT240" ca="1" si="1050">OFFSET(INDIRECT($E$21),$C227,GI$19)</f>
        <v>356785</v>
      </c>
      <c r="GJ227" s="5">
        <f t="shared" ca="1" si="1050"/>
        <v>4.3354999999999997</v>
      </c>
      <c r="GK227" s="5">
        <f t="shared" ca="1" si="1050"/>
        <v>132255</v>
      </c>
      <c r="GL227" s="5">
        <f t="shared" ca="1" si="1050"/>
        <v>48779.5</v>
      </c>
      <c r="GM227" s="5">
        <f t="shared" ca="1" si="1050"/>
        <v>0</v>
      </c>
      <c r="GN227" s="5">
        <f t="shared" ca="1" si="1050"/>
        <v>524.10199999999998</v>
      </c>
      <c r="GO227" s="5">
        <f t="shared" ca="1" si="1050"/>
        <v>0</v>
      </c>
      <c r="GP227" s="5">
        <f t="shared" ca="1" si="1050"/>
        <v>93403.8</v>
      </c>
      <c r="GQ227" s="5">
        <f t="shared" ca="1" si="1050"/>
        <v>81817.899999999994</v>
      </c>
      <c r="GR227" s="5">
        <f t="shared" ca="1" si="1050"/>
        <v>0</v>
      </c>
      <c r="GS227" s="5">
        <f t="shared" ca="1" si="1050"/>
        <v>0</v>
      </c>
      <c r="GT227" s="5">
        <f t="shared" ca="1" si="1050"/>
        <v>0</v>
      </c>
      <c r="GU227" s="5"/>
      <c r="GV227" s="5">
        <f t="shared" ref="GV227:HG240" ca="1" si="1051">OFFSET(INDIRECT($E$21),$C227,GV$19)</f>
        <v>1854.91</v>
      </c>
      <c r="GW227" s="5">
        <f t="shared" ca="1" si="1051"/>
        <v>753.39300000000003</v>
      </c>
      <c r="GX227" s="5">
        <f t="shared" ca="1" si="1051"/>
        <v>0</v>
      </c>
      <c r="GY227" s="5">
        <f t="shared" ca="1" si="1051"/>
        <v>0</v>
      </c>
      <c r="GZ227" s="5">
        <f t="shared" ca="1" si="1051"/>
        <v>0</v>
      </c>
      <c r="HA227" s="5">
        <f t="shared" ca="1" si="1051"/>
        <v>0</v>
      </c>
      <c r="HB227" s="5">
        <f t="shared" ca="1" si="1051"/>
        <v>1101.52</v>
      </c>
      <c r="HC227" s="5">
        <f t="shared" ca="1" si="1051"/>
        <v>0</v>
      </c>
      <c r="HD227" s="5">
        <f t="shared" ca="1" si="1051"/>
        <v>0</v>
      </c>
      <c r="HE227" s="5">
        <f t="shared" ca="1" si="1051"/>
        <v>0</v>
      </c>
      <c r="HF227" s="5">
        <f t="shared" ca="1" si="1051"/>
        <v>0</v>
      </c>
      <c r="HG227" s="5">
        <f t="shared" ca="1" si="1051"/>
        <v>0</v>
      </c>
      <c r="HH227" s="5"/>
      <c r="HI227" s="5">
        <f t="shared" ca="1" si="921"/>
        <v>352.87</v>
      </c>
      <c r="HJ227" s="5">
        <f t="shared" ca="1" si="921"/>
        <v>4.80253</v>
      </c>
      <c r="HK227" s="5">
        <f t="shared" ca="1" si="921"/>
        <v>181.76900000000001</v>
      </c>
      <c r="HL227" s="5">
        <f t="shared" ca="1" si="921"/>
        <v>57.235900000000001</v>
      </c>
      <c r="HM227" s="5">
        <f t="shared" ca="1" si="921"/>
        <v>0</v>
      </c>
      <c r="HN227" s="5">
        <f t="shared" ca="1" si="921"/>
        <v>0.41555500000000001</v>
      </c>
      <c r="HO227" s="5">
        <f t="shared" ca="1" si="921"/>
        <v>7.1023500000000004</v>
      </c>
      <c r="HP227" s="5">
        <f t="shared" ca="1" si="921"/>
        <v>101.544</v>
      </c>
      <c r="HQ227" s="5"/>
      <c r="HR227" s="20">
        <f t="shared" ca="1" si="1032"/>
        <v>62.34850755555555</v>
      </c>
      <c r="HS227" s="20">
        <f t="shared" ca="1" si="1033"/>
        <v>3.3490707878222223</v>
      </c>
      <c r="HT227" s="20">
        <f t="shared" ca="1" si="1034"/>
        <v>20.055736</v>
      </c>
      <c r="HU227" s="20">
        <f t="shared" ca="1" si="1035"/>
        <v>7.3971401777777785</v>
      </c>
      <c r="HV227" s="20">
        <f t="shared" ca="1" si="1036"/>
        <v>0</v>
      </c>
      <c r="HW227" s="20">
        <f t="shared" ca="1" si="1037"/>
        <v>7.9477156622222211E-2</v>
      </c>
      <c r="HX227" s="20">
        <f t="shared" ca="1" si="1038"/>
        <v>4.8956444444444447</v>
      </c>
      <c r="HY227" s="20">
        <f t="shared" ca="1" si="1039"/>
        <v>14.164167359999999</v>
      </c>
      <c r="HZ227" s="20">
        <f t="shared" ca="1" si="1040"/>
        <v>12.407229991111111</v>
      </c>
      <c r="IA227" s="20">
        <f t="shared" ca="1" si="1041"/>
        <v>0</v>
      </c>
      <c r="IB227" s="20">
        <f t="shared" ca="1" si="1042"/>
        <v>0</v>
      </c>
      <c r="IC227" s="5"/>
      <c r="ID227" s="5"/>
      <c r="IE227" s="5"/>
      <c r="IF227" s="5">
        <f t="shared" ref="IF227:IQ240" ca="1" si="1052">OFFSET(INDIRECT($D$21),$C227,IF$19)</f>
        <v>356785</v>
      </c>
      <c r="IG227" s="5">
        <f t="shared" ca="1" si="1052"/>
        <v>4.3354999999999997</v>
      </c>
      <c r="IH227" s="5">
        <f t="shared" ca="1" si="1052"/>
        <v>132255</v>
      </c>
      <c r="II227" s="5">
        <f t="shared" ca="1" si="1052"/>
        <v>48779.5</v>
      </c>
      <c r="IJ227" s="5">
        <f t="shared" ca="1" si="1052"/>
        <v>0</v>
      </c>
      <c r="IK227" s="5">
        <f t="shared" ca="1" si="1052"/>
        <v>524.10199999999998</v>
      </c>
      <c r="IL227" s="5">
        <f t="shared" ca="1" si="1052"/>
        <v>0</v>
      </c>
      <c r="IM227" s="5">
        <f t="shared" ca="1" si="1052"/>
        <v>93403.8</v>
      </c>
      <c r="IN227" s="5">
        <f t="shared" ca="1" si="1052"/>
        <v>81817.899999999994</v>
      </c>
      <c r="IO227" s="5">
        <f t="shared" ca="1" si="1052"/>
        <v>0</v>
      </c>
      <c r="IP227" s="5">
        <f t="shared" ca="1" si="1052"/>
        <v>0</v>
      </c>
      <c r="IQ227" s="5">
        <f t="shared" ca="1" si="1052"/>
        <v>0</v>
      </c>
      <c r="IR227" s="5"/>
      <c r="IS227" s="5">
        <f t="shared" ref="IS227:JD240" ca="1" si="1053">OFFSET(INDIRECT($D$21),$C227,IS$19)</f>
        <v>1854.91</v>
      </c>
      <c r="IT227" s="5">
        <f t="shared" ca="1" si="1053"/>
        <v>753.39300000000003</v>
      </c>
      <c r="IU227" s="5">
        <f t="shared" ca="1" si="1053"/>
        <v>0</v>
      </c>
      <c r="IV227" s="5">
        <f t="shared" ca="1" si="1053"/>
        <v>0</v>
      </c>
      <c r="IW227" s="5">
        <f t="shared" ca="1" si="1053"/>
        <v>0</v>
      </c>
      <c r="IX227" s="5">
        <f t="shared" ca="1" si="1053"/>
        <v>0</v>
      </c>
      <c r="IY227" s="5">
        <f t="shared" ca="1" si="1053"/>
        <v>1101.52</v>
      </c>
      <c r="IZ227" s="5">
        <f t="shared" ca="1" si="1053"/>
        <v>0</v>
      </c>
      <c r="JA227" s="5">
        <f t="shared" ca="1" si="1053"/>
        <v>0</v>
      </c>
      <c r="JB227" s="5">
        <f t="shared" ca="1" si="1053"/>
        <v>0</v>
      </c>
      <c r="JC227" s="5">
        <f t="shared" ca="1" si="1053"/>
        <v>0</v>
      </c>
      <c r="JD227" s="5">
        <f t="shared" ca="1" si="1053"/>
        <v>0</v>
      </c>
      <c r="JE227" s="5"/>
      <c r="JF227" s="5">
        <f t="shared" ref="JF227:JM240" ca="1" si="1054">OFFSET(INDIRECT($D$21),$C227,JF$19)</f>
        <v>352.87</v>
      </c>
      <c r="JG227" s="5">
        <f t="shared" ca="1" si="1054"/>
        <v>4.80253</v>
      </c>
      <c r="JH227" s="5">
        <f t="shared" ca="1" si="1054"/>
        <v>181.76900000000001</v>
      </c>
      <c r="JI227" s="5">
        <f t="shared" ca="1" si="1054"/>
        <v>57.235900000000001</v>
      </c>
      <c r="JJ227" s="5">
        <f t="shared" ca="1" si="1054"/>
        <v>0</v>
      </c>
      <c r="JK227" s="5">
        <f t="shared" ca="1" si="1054"/>
        <v>0.41555500000000001</v>
      </c>
      <c r="JL227" s="5">
        <f t="shared" ca="1" si="1054"/>
        <v>7.1023500000000004</v>
      </c>
      <c r="JM227" s="5">
        <f t="shared" ca="1" si="1054"/>
        <v>101.544</v>
      </c>
      <c r="JN227" s="5"/>
      <c r="JO227" s="20">
        <f t="shared" ca="1" si="1007"/>
        <v>62.34850755555555</v>
      </c>
      <c r="JP227" s="20">
        <f t="shared" ca="1" si="1008"/>
        <v>3.3490707878222223</v>
      </c>
      <c r="JQ227" s="20">
        <f t="shared" ca="1" si="1009"/>
        <v>20.055736</v>
      </c>
      <c r="JR227" s="20">
        <f t="shared" ca="1" si="1010"/>
        <v>7.3971401777777785</v>
      </c>
      <c r="JS227" s="20">
        <f t="shared" ca="1" si="1011"/>
        <v>0</v>
      </c>
      <c r="JT227" s="20">
        <f t="shared" ca="1" si="1012"/>
        <v>7.9477156622222211E-2</v>
      </c>
      <c r="JU227" s="20">
        <f t="shared" ca="1" si="1013"/>
        <v>4.8956444444444447</v>
      </c>
      <c r="JV227" s="20">
        <f t="shared" ca="1" si="1014"/>
        <v>14.164167359999999</v>
      </c>
      <c r="JW227" s="20">
        <f t="shared" ca="1" si="1015"/>
        <v>12.407229991111111</v>
      </c>
      <c r="JX227" s="20">
        <f t="shared" ca="1" si="1016"/>
        <v>0</v>
      </c>
      <c r="JY227" s="20">
        <f t="shared" ca="1" si="1017"/>
        <v>0</v>
      </c>
    </row>
    <row r="228" spans="1:285" ht="15" customHeight="1" x14ac:dyDescent="0.25">
      <c r="A228" s="5">
        <f>IF('Old Results'!E208='New Results'!E208,'New Results'!E208,"0")</f>
        <v>22500</v>
      </c>
      <c r="B228" s="5">
        <f t="shared" si="923"/>
        <v>100</v>
      </c>
      <c r="C228" s="28">
        <f t="shared" si="922"/>
        <v>207</v>
      </c>
      <c r="D228" s="43">
        <f>'Old Results'!C208</f>
        <v>1009806</v>
      </c>
      <c r="E228" s="43">
        <f>'New Results'!C208</f>
        <v>1009806</v>
      </c>
      <c r="F228" s="5">
        <f t="shared" ca="1" si="924"/>
        <v>0</v>
      </c>
      <c r="G228" s="5">
        <f t="shared" ca="1" si="925"/>
        <v>0</v>
      </c>
      <c r="H228" s="5">
        <f t="shared" ca="1" si="926"/>
        <v>0</v>
      </c>
      <c r="I228" s="5">
        <f t="shared" ca="1" si="927"/>
        <v>0</v>
      </c>
      <c r="J228" s="5">
        <f t="shared" ca="1" si="928"/>
        <v>0</v>
      </c>
      <c r="K228" s="5">
        <f t="shared" ca="1" si="929"/>
        <v>0</v>
      </c>
      <c r="L228" s="5">
        <f t="shared" ca="1" si="930"/>
        <v>0</v>
      </c>
      <c r="M228" s="5">
        <f t="shared" ca="1" si="931"/>
        <v>0</v>
      </c>
      <c r="N228" s="5">
        <f t="shared" ca="1" si="932"/>
        <v>0</v>
      </c>
      <c r="O228" s="5">
        <f t="shared" ca="1" si="933"/>
        <v>0</v>
      </c>
      <c r="P228" s="5">
        <f t="shared" ca="1" si="934"/>
        <v>0</v>
      </c>
      <c r="Q228" s="5">
        <f t="shared" ca="1" si="934"/>
        <v>0</v>
      </c>
      <c r="R228" s="5">
        <f t="shared" ca="1" si="935"/>
        <v>0</v>
      </c>
      <c r="S228" s="5">
        <f t="shared" ca="1" si="936"/>
        <v>0</v>
      </c>
      <c r="T228" s="5">
        <f t="shared" ca="1" si="937"/>
        <v>0</v>
      </c>
      <c r="U228" s="5">
        <f t="shared" ca="1" si="938"/>
        <v>0</v>
      </c>
      <c r="V228" s="5">
        <f t="shared" ca="1" si="939"/>
        <v>0</v>
      </c>
      <c r="W228" s="5">
        <f t="shared" ca="1" si="940"/>
        <v>0</v>
      </c>
      <c r="X228" s="5">
        <f t="shared" ca="1" si="941"/>
        <v>0</v>
      </c>
      <c r="Y228" s="5">
        <f t="shared" ca="1" si="942"/>
        <v>0</v>
      </c>
      <c r="Z228" s="5">
        <f t="shared" ca="1" si="943"/>
        <v>0</v>
      </c>
      <c r="AA228" s="5">
        <f t="shared" ca="1" si="944"/>
        <v>0</v>
      </c>
      <c r="AB228" s="5">
        <f t="shared" ca="1" si="945"/>
        <v>0</v>
      </c>
      <c r="AC228" s="5">
        <f t="shared" ca="1" si="945"/>
        <v>0</v>
      </c>
      <c r="AD228" s="38">
        <f t="shared" ca="1" si="946"/>
        <v>0</v>
      </c>
      <c r="AE228" s="38">
        <f t="shared" ca="1" si="947"/>
        <v>0</v>
      </c>
      <c r="AF228" s="38">
        <f t="shared" ca="1" si="948"/>
        <v>0</v>
      </c>
      <c r="AG228" s="38">
        <f t="shared" ca="1" si="949"/>
        <v>0</v>
      </c>
      <c r="AH228" s="38">
        <f t="shared" ca="1" si="950"/>
        <v>0</v>
      </c>
      <c r="AI228" s="38">
        <f t="shared" ca="1" si="951"/>
        <v>0</v>
      </c>
      <c r="AJ228" s="38">
        <f t="shared" ca="1" si="952"/>
        <v>0</v>
      </c>
      <c r="AK228" s="38">
        <f t="shared" ca="1" si="953"/>
        <v>0</v>
      </c>
      <c r="AL228" s="34">
        <f t="shared" ca="1" si="954"/>
        <v>47.30841297777777</v>
      </c>
      <c r="AM228" s="34">
        <f t="shared" ca="1" si="955"/>
        <v>47.30841297777777</v>
      </c>
      <c r="AN228" s="25">
        <f t="shared" ca="1" si="956"/>
        <v>0</v>
      </c>
      <c r="AO228" s="35">
        <f t="shared" ca="1" si="957"/>
        <v>234.476</v>
      </c>
      <c r="AP228" s="35">
        <f t="shared" ca="1" si="958"/>
        <v>234.476</v>
      </c>
      <c r="AQ228" s="47">
        <f t="shared" ca="1" si="959"/>
        <v>0</v>
      </c>
      <c r="AR228" s="35">
        <f t="shared" ca="1" si="896"/>
        <v>-29.6</v>
      </c>
      <c r="AS228" s="35">
        <f t="shared" ca="1" si="897"/>
        <v>-29.6</v>
      </c>
      <c r="AT228" s="49">
        <f t="shared" ca="1" si="960"/>
        <v>0</v>
      </c>
      <c r="AU228" s="5"/>
      <c r="AV228" s="5">
        <f t="shared" ca="1" si="1018"/>
        <v>0</v>
      </c>
      <c r="AW228" s="5">
        <f t="shared" ca="1" si="1019"/>
        <v>0</v>
      </c>
      <c r="AX228" s="5">
        <f t="shared" ca="1" si="1020"/>
        <v>0</v>
      </c>
      <c r="AY228" s="5">
        <f t="shared" ca="1" si="1021"/>
        <v>0</v>
      </c>
      <c r="AZ228" s="5">
        <f t="shared" ca="1" si="1022"/>
        <v>0</v>
      </c>
      <c r="BA228" s="5">
        <f t="shared" ca="1" si="1023"/>
        <v>0</v>
      </c>
      <c r="BB228" s="5">
        <f t="shared" ca="1" si="1024"/>
        <v>0</v>
      </c>
      <c r="BC228" s="5">
        <f t="shared" ca="1" si="1025"/>
        <v>0</v>
      </c>
      <c r="BD228" s="5">
        <f t="shared" ca="1" si="1026"/>
        <v>0</v>
      </c>
      <c r="BE228" s="5">
        <f t="shared" ca="1" si="1027"/>
        <v>0</v>
      </c>
      <c r="BF228" s="5">
        <f t="shared" ca="1" si="1028"/>
        <v>0</v>
      </c>
      <c r="BG228" s="5">
        <f t="shared" ca="1" si="1029"/>
        <v>0</v>
      </c>
      <c r="BH228" s="5">
        <f t="shared" ca="1" si="961"/>
        <v>0</v>
      </c>
      <c r="BI228" s="5">
        <f t="shared" ca="1" si="962"/>
        <v>0</v>
      </c>
      <c r="BJ228" s="5">
        <f t="shared" ca="1" si="963"/>
        <v>0</v>
      </c>
      <c r="BK228" s="5">
        <f t="shared" ca="1" si="964"/>
        <v>0</v>
      </c>
      <c r="BL228" s="5">
        <f t="shared" ca="1" si="965"/>
        <v>0</v>
      </c>
      <c r="BM228" s="5">
        <f t="shared" ca="1" si="966"/>
        <v>0</v>
      </c>
      <c r="BN228" s="5">
        <f t="shared" ca="1" si="967"/>
        <v>0</v>
      </c>
      <c r="BO228" s="5">
        <f t="shared" ca="1" si="968"/>
        <v>0</v>
      </c>
      <c r="BP228" s="5">
        <f t="shared" ca="1" si="969"/>
        <v>0</v>
      </c>
      <c r="BQ228" s="5">
        <f t="shared" ca="1" si="970"/>
        <v>0</v>
      </c>
      <c r="BR228" s="5">
        <f t="shared" ca="1" si="971"/>
        <v>0</v>
      </c>
      <c r="BS228" s="5">
        <f t="shared" ca="1" si="971"/>
        <v>0</v>
      </c>
      <c r="BT228" s="38">
        <f t="shared" ca="1" si="972"/>
        <v>0</v>
      </c>
      <c r="BU228" s="38">
        <f t="shared" ca="1" si="973"/>
        <v>0</v>
      </c>
      <c r="BV228" s="38">
        <f t="shared" ca="1" si="974"/>
        <v>0</v>
      </c>
      <c r="BW228" s="38">
        <f t="shared" ca="1" si="975"/>
        <v>0</v>
      </c>
      <c r="BX228" s="38">
        <f t="shared" ca="1" si="976"/>
        <v>0</v>
      </c>
      <c r="BY228" s="38">
        <f t="shared" ca="1" si="977"/>
        <v>0</v>
      </c>
      <c r="BZ228" s="38">
        <f t="shared" ca="1" si="978"/>
        <v>0</v>
      </c>
      <c r="CA228" s="20">
        <f t="shared" ca="1" si="979"/>
        <v>0</v>
      </c>
      <c r="CB228" s="34">
        <f t="shared" ca="1" si="1030"/>
        <v>43.513608888888889</v>
      </c>
      <c r="CC228" s="34">
        <f t="shared" ca="1" si="1031"/>
        <v>43.513608888888889</v>
      </c>
      <c r="CD228" s="25">
        <f t="shared" ca="1" si="980"/>
        <v>0</v>
      </c>
      <c r="CE228" s="35">
        <f t="shared" ca="1" si="981"/>
        <v>204.84899999999999</v>
      </c>
      <c r="CF228" s="35">
        <f t="shared" ca="1" si="982"/>
        <v>204.84899999999999</v>
      </c>
      <c r="CG228" s="47">
        <f t="shared" ca="1" si="983"/>
        <v>0</v>
      </c>
      <c r="CJ228" s="5">
        <f t="shared" ca="1" si="1043"/>
        <v>59</v>
      </c>
      <c r="CK228" s="5">
        <f t="shared" ca="1" si="1044"/>
        <v>52</v>
      </c>
      <c r="CL228" s="66">
        <f t="shared" ca="1" si="984"/>
        <v>0.11864406779661019</v>
      </c>
      <c r="CO228" s="5">
        <f t="shared" ca="1" si="1045"/>
        <v>267241</v>
      </c>
      <c r="CP228" s="5">
        <f t="shared" ca="1" si="1045"/>
        <v>0</v>
      </c>
      <c r="CQ228" s="5">
        <f t="shared" ca="1" si="1045"/>
        <v>27375.1</v>
      </c>
      <c r="CR228" s="5">
        <f t="shared" ca="1" si="1045"/>
        <v>64644.1</v>
      </c>
      <c r="CS228" s="5">
        <f t="shared" ca="1" si="1045"/>
        <v>0</v>
      </c>
      <c r="CT228" s="5">
        <f t="shared" ca="1" si="1045"/>
        <v>0</v>
      </c>
      <c r="CU228" s="5">
        <f t="shared" ca="1" si="1045"/>
        <v>0</v>
      </c>
      <c r="CV228" s="5">
        <f t="shared" ca="1" si="1045"/>
        <v>93403.8</v>
      </c>
      <c r="CW228" s="5">
        <f t="shared" ca="1" si="1045"/>
        <v>81817.899999999994</v>
      </c>
      <c r="CX228" s="5">
        <f t="shared" ca="1" si="1045"/>
        <v>0</v>
      </c>
      <c r="CY228" s="5">
        <f t="shared" ca="1" si="1045"/>
        <v>0</v>
      </c>
      <c r="CZ228" s="5">
        <f t="shared" ca="1" si="1045"/>
        <v>0</v>
      </c>
      <c r="DA228" s="5"/>
      <c r="DB228" s="5">
        <f t="shared" ca="1" si="1046"/>
        <v>1526.13</v>
      </c>
      <c r="DC228" s="5">
        <f t="shared" ca="1" si="1046"/>
        <v>237.851</v>
      </c>
      <c r="DD228" s="5">
        <f t="shared" ca="1" si="1046"/>
        <v>0</v>
      </c>
      <c r="DE228" s="5">
        <f t="shared" ca="1" si="1046"/>
        <v>0</v>
      </c>
      <c r="DF228" s="5">
        <f t="shared" ca="1" si="1046"/>
        <v>0</v>
      </c>
      <c r="DG228" s="5">
        <f t="shared" ca="1" si="1046"/>
        <v>0</v>
      </c>
      <c r="DH228" s="5">
        <f t="shared" ca="1" si="1046"/>
        <v>1288.28</v>
      </c>
      <c r="DI228" s="5">
        <f t="shared" ca="1" si="1046"/>
        <v>0</v>
      </c>
      <c r="DJ228" s="5">
        <f t="shared" ca="1" si="1046"/>
        <v>0</v>
      </c>
      <c r="DK228" s="5">
        <f t="shared" ca="1" si="1046"/>
        <v>0</v>
      </c>
      <c r="DL228" s="5">
        <f t="shared" ca="1" si="1046"/>
        <v>0</v>
      </c>
      <c r="DM228" s="5">
        <f t="shared" ca="1" si="1046"/>
        <v>0</v>
      </c>
      <c r="DN228" s="5"/>
      <c r="DO228" s="5">
        <f t="shared" ref="DO228:DV240" ca="1" si="1055">OFFSET(INDIRECT($E$21),$C228,DO$19)</f>
        <v>234.476</v>
      </c>
      <c r="DP228" s="5">
        <f t="shared" ca="1" si="1055"/>
        <v>1.7331799999999999</v>
      </c>
      <c r="DQ228" s="5">
        <f t="shared" ca="1" si="1055"/>
        <v>55.011200000000002</v>
      </c>
      <c r="DR228" s="5">
        <f t="shared" ca="1" si="1055"/>
        <v>67.005899999999997</v>
      </c>
      <c r="DS228" s="5">
        <f t="shared" ca="1" si="1055"/>
        <v>0</v>
      </c>
      <c r="DT228" s="5">
        <f t="shared" ca="1" si="1055"/>
        <v>0</v>
      </c>
      <c r="DU228" s="5">
        <f t="shared" ca="1" si="1055"/>
        <v>8.2481500000000008</v>
      </c>
      <c r="DV228" s="5">
        <f t="shared" ca="1" si="1055"/>
        <v>102.47799999999999</v>
      </c>
      <c r="DW228" s="5"/>
      <c r="DX228" s="20">
        <f t="shared" ca="1" si="985"/>
        <v>47.30841297777777</v>
      </c>
      <c r="DY228" s="20">
        <f t="shared" ca="1" si="986"/>
        <v>1.0571155555555556</v>
      </c>
      <c r="DZ228" s="20">
        <f t="shared" ca="1" si="987"/>
        <v>4.1512818311111106</v>
      </c>
      <c r="EA228" s="20">
        <f t="shared" ca="1" si="988"/>
        <v>9.8029186311111118</v>
      </c>
      <c r="EB228" s="20">
        <f t="shared" ca="1" si="989"/>
        <v>0</v>
      </c>
      <c r="EC228" s="20">
        <f t="shared" ca="1" si="990"/>
        <v>0</v>
      </c>
      <c r="ED228" s="20">
        <f t="shared" ca="1" si="991"/>
        <v>5.7256888888888886</v>
      </c>
      <c r="EE228" s="20">
        <f t="shared" ca="1" si="992"/>
        <v>14.164167359999999</v>
      </c>
      <c r="EF228" s="20">
        <f t="shared" ca="1" si="993"/>
        <v>12.407229991111111</v>
      </c>
      <c r="EG228" s="20">
        <f t="shared" ca="1" si="994"/>
        <v>0</v>
      </c>
      <c r="EH228" s="20">
        <f t="shared" ca="1" si="995"/>
        <v>0</v>
      </c>
      <c r="EI228" s="5"/>
      <c r="EJ228" s="5"/>
      <c r="EK228" s="5"/>
      <c r="EL228" s="5">
        <f t="shared" ca="1" si="1047"/>
        <v>267241</v>
      </c>
      <c r="EM228" s="5">
        <f t="shared" ca="1" si="1047"/>
        <v>0</v>
      </c>
      <c r="EN228" s="5">
        <f t="shared" ca="1" si="1047"/>
        <v>27375.1</v>
      </c>
      <c r="EO228" s="5">
        <f t="shared" ca="1" si="1047"/>
        <v>64644.1</v>
      </c>
      <c r="EP228" s="5">
        <f t="shared" ca="1" si="1047"/>
        <v>0</v>
      </c>
      <c r="EQ228" s="5">
        <f t="shared" ca="1" si="1047"/>
        <v>0</v>
      </c>
      <c r="ER228" s="5">
        <f t="shared" ca="1" si="1047"/>
        <v>0</v>
      </c>
      <c r="ES228" s="5">
        <f t="shared" ca="1" si="1047"/>
        <v>93403.8</v>
      </c>
      <c r="ET228" s="5">
        <f t="shared" ca="1" si="1047"/>
        <v>81817.899999999994</v>
      </c>
      <c r="EU228" s="5">
        <f t="shared" ca="1" si="1047"/>
        <v>0</v>
      </c>
      <c r="EV228" s="5">
        <f t="shared" ca="1" si="1047"/>
        <v>0</v>
      </c>
      <c r="EW228" s="5">
        <f t="shared" ca="1" si="1047"/>
        <v>0</v>
      </c>
      <c r="EX228" s="5"/>
      <c r="EY228" s="5">
        <f t="shared" ca="1" si="1048"/>
        <v>1526.13</v>
      </c>
      <c r="EZ228" s="5">
        <f t="shared" ca="1" si="1048"/>
        <v>237.851</v>
      </c>
      <c r="FA228" s="5">
        <f t="shared" ca="1" si="1048"/>
        <v>0</v>
      </c>
      <c r="FB228" s="5">
        <f t="shared" ca="1" si="1048"/>
        <v>0</v>
      </c>
      <c r="FC228" s="5">
        <f t="shared" ca="1" si="1048"/>
        <v>0</v>
      </c>
      <c r="FD228" s="5">
        <f t="shared" ca="1" si="1048"/>
        <v>0</v>
      </c>
      <c r="FE228" s="5">
        <f t="shared" ca="1" si="1048"/>
        <v>1288.28</v>
      </c>
      <c r="FF228" s="5">
        <f t="shared" ca="1" si="1048"/>
        <v>0</v>
      </c>
      <c r="FG228" s="5">
        <f t="shared" ca="1" si="1048"/>
        <v>0</v>
      </c>
      <c r="FH228" s="5">
        <f t="shared" ca="1" si="1048"/>
        <v>0</v>
      </c>
      <c r="FI228" s="5">
        <f t="shared" ca="1" si="1048"/>
        <v>0</v>
      </c>
      <c r="FJ228" s="5">
        <f t="shared" ca="1" si="1048"/>
        <v>0</v>
      </c>
      <c r="FK228" s="5"/>
      <c r="FL228" s="5">
        <f t="shared" ca="1" si="1049"/>
        <v>234.476</v>
      </c>
      <c r="FM228" s="5">
        <f t="shared" ca="1" si="1049"/>
        <v>1.7331799999999999</v>
      </c>
      <c r="FN228" s="5">
        <f t="shared" ca="1" si="1049"/>
        <v>55.011200000000002</v>
      </c>
      <c r="FO228" s="5">
        <f t="shared" ca="1" si="1049"/>
        <v>67.005899999999997</v>
      </c>
      <c r="FP228" s="5">
        <f t="shared" ca="1" si="1049"/>
        <v>0</v>
      </c>
      <c r="FQ228" s="5">
        <f t="shared" ca="1" si="1049"/>
        <v>0</v>
      </c>
      <c r="FR228" s="5">
        <f t="shared" ca="1" si="1049"/>
        <v>8.2481500000000008</v>
      </c>
      <c r="FS228" s="5">
        <f t="shared" ca="1" si="1049"/>
        <v>102.47799999999999</v>
      </c>
      <c r="FT228" s="5"/>
      <c r="FU228" s="20">
        <f t="shared" ca="1" si="996"/>
        <v>47.30841297777777</v>
      </c>
      <c r="FV228" s="20">
        <f t="shared" ca="1" si="997"/>
        <v>1.0571155555555556</v>
      </c>
      <c r="FW228" s="20">
        <f t="shared" ca="1" si="998"/>
        <v>4.1512818311111106</v>
      </c>
      <c r="FX228" s="20">
        <f t="shared" ca="1" si="999"/>
        <v>9.8029186311111118</v>
      </c>
      <c r="FY228" s="20">
        <f t="shared" ca="1" si="1000"/>
        <v>0</v>
      </c>
      <c r="FZ228" s="20">
        <f t="shared" ca="1" si="1001"/>
        <v>0</v>
      </c>
      <c r="GA228" s="20">
        <f t="shared" ca="1" si="1002"/>
        <v>5.7256888888888886</v>
      </c>
      <c r="GB228" s="20">
        <f t="shared" ca="1" si="1003"/>
        <v>14.164167359999999</v>
      </c>
      <c r="GC228" s="20">
        <f t="shared" ca="1" si="1004"/>
        <v>12.407229991111111</v>
      </c>
      <c r="GD228" s="20">
        <f t="shared" ca="1" si="1005"/>
        <v>0</v>
      </c>
      <c r="GE228" s="20">
        <f t="shared" ca="1" si="1006"/>
        <v>0</v>
      </c>
      <c r="GF228" s="5"/>
      <c r="GG228" s="5"/>
      <c r="GH228" s="5"/>
      <c r="GI228" s="5">
        <f t="shared" ca="1" si="1050"/>
        <v>235600</v>
      </c>
      <c r="GJ228" s="5">
        <f t="shared" ca="1" si="1050"/>
        <v>2.7648899999999998</v>
      </c>
      <c r="GK228" s="5">
        <f t="shared" ca="1" si="1050"/>
        <v>41604.6</v>
      </c>
      <c r="GL228" s="5">
        <f t="shared" ca="1" si="1050"/>
        <v>18330.900000000001</v>
      </c>
      <c r="GM228" s="5">
        <f t="shared" ca="1" si="1050"/>
        <v>0</v>
      </c>
      <c r="GN228" s="5">
        <f t="shared" ca="1" si="1050"/>
        <v>440.00099999999998</v>
      </c>
      <c r="GO228" s="5">
        <f t="shared" ca="1" si="1050"/>
        <v>0</v>
      </c>
      <c r="GP228" s="5">
        <f t="shared" ca="1" si="1050"/>
        <v>93403.8</v>
      </c>
      <c r="GQ228" s="5">
        <f t="shared" ca="1" si="1050"/>
        <v>81817.899999999994</v>
      </c>
      <c r="GR228" s="5">
        <f t="shared" ca="1" si="1050"/>
        <v>0</v>
      </c>
      <c r="GS228" s="5">
        <f t="shared" ca="1" si="1050"/>
        <v>0</v>
      </c>
      <c r="GT228" s="5">
        <f t="shared" ca="1" si="1050"/>
        <v>0</v>
      </c>
      <c r="GU228" s="5"/>
      <c r="GV228" s="5">
        <f t="shared" ca="1" si="1051"/>
        <v>1751.89</v>
      </c>
      <c r="GW228" s="5">
        <f t="shared" ca="1" si="1051"/>
        <v>483.27699999999999</v>
      </c>
      <c r="GX228" s="5">
        <f t="shared" ca="1" si="1051"/>
        <v>0</v>
      </c>
      <c r="GY228" s="5">
        <f t="shared" ca="1" si="1051"/>
        <v>0</v>
      </c>
      <c r="GZ228" s="5">
        <f t="shared" ca="1" si="1051"/>
        <v>0</v>
      </c>
      <c r="HA228" s="5">
        <f t="shared" ca="1" si="1051"/>
        <v>0</v>
      </c>
      <c r="HB228" s="5">
        <f t="shared" ca="1" si="1051"/>
        <v>1268.6099999999999</v>
      </c>
      <c r="HC228" s="5">
        <f t="shared" ca="1" si="1051"/>
        <v>0</v>
      </c>
      <c r="HD228" s="5">
        <f t="shared" ca="1" si="1051"/>
        <v>0</v>
      </c>
      <c r="HE228" s="5">
        <f t="shared" ca="1" si="1051"/>
        <v>0</v>
      </c>
      <c r="HF228" s="5">
        <f t="shared" ca="1" si="1051"/>
        <v>0</v>
      </c>
      <c r="HG228" s="5">
        <f t="shared" ca="1" si="1051"/>
        <v>0</v>
      </c>
      <c r="HH228" s="5"/>
      <c r="HI228" s="5">
        <f t="shared" ref="HI228:HP240" ca="1" si="1056">OFFSET(INDIRECT($E$21),$C228,HI$19)</f>
        <v>204.84899999999999</v>
      </c>
      <c r="HJ228" s="5">
        <f t="shared" ca="1" si="1056"/>
        <v>3.6121099999999999</v>
      </c>
      <c r="HK228" s="5">
        <f t="shared" ca="1" si="1056"/>
        <v>67.623199999999997</v>
      </c>
      <c r="HL228" s="5">
        <f t="shared" ca="1" si="1056"/>
        <v>22.676600000000001</v>
      </c>
      <c r="HM228" s="5">
        <f t="shared" ca="1" si="1056"/>
        <v>0</v>
      </c>
      <c r="HN228" s="5">
        <f t="shared" ca="1" si="1056"/>
        <v>0.33756700000000001</v>
      </c>
      <c r="HO228" s="5">
        <f t="shared" ca="1" si="1056"/>
        <v>8.1220700000000008</v>
      </c>
      <c r="HP228" s="5">
        <f t="shared" ca="1" si="1056"/>
        <v>102.47799999999999</v>
      </c>
      <c r="HQ228" s="5"/>
      <c r="HR228" s="20">
        <f t="shared" ca="1" si="1032"/>
        <v>43.513608888888889</v>
      </c>
      <c r="HS228" s="20">
        <f t="shared" ca="1" si="1033"/>
        <v>2.1483170579857775</v>
      </c>
      <c r="HT228" s="20">
        <f t="shared" ca="1" si="1034"/>
        <v>6.3091064533333334</v>
      </c>
      <c r="HU228" s="20">
        <f t="shared" ca="1" si="1035"/>
        <v>2.7797791466666668</v>
      </c>
      <c r="HV228" s="20">
        <f t="shared" ca="1" si="1036"/>
        <v>0</v>
      </c>
      <c r="HW228" s="20">
        <f t="shared" ca="1" si="1037"/>
        <v>6.6723707199999996E-2</v>
      </c>
      <c r="HX228" s="20">
        <f t="shared" ca="1" si="1038"/>
        <v>5.6382666666666656</v>
      </c>
      <c r="HY228" s="20">
        <f t="shared" ca="1" si="1039"/>
        <v>14.164167359999999</v>
      </c>
      <c r="HZ228" s="20">
        <f t="shared" ca="1" si="1040"/>
        <v>12.407229991111111</v>
      </c>
      <c r="IA228" s="20">
        <f t="shared" ca="1" si="1041"/>
        <v>0</v>
      </c>
      <c r="IB228" s="20">
        <f t="shared" ca="1" si="1042"/>
        <v>0</v>
      </c>
      <c r="IC228" s="5"/>
      <c r="ID228" s="5"/>
      <c r="IE228" s="5"/>
      <c r="IF228" s="5">
        <f t="shared" ca="1" si="1052"/>
        <v>235600</v>
      </c>
      <c r="IG228" s="5">
        <f t="shared" ca="1" si="1052"/>
        <v>2.7648899999999998</v>
      </c>
      <c r="IH228" s="5">
        <f t="shared" ca="1" si="1052"/>
        <v>41604.6</v>
      </c>
      <c r="II228" s="5">
        <f t="shared" ca="1" si="1052"/>
        <v>18330.900000000001</v>
      </c>
      <c r="IJ228" s="5">
        <f t="shared" ca="1" si="1052"/>
        <v>0</v>
      </c>
      <c r="IK228" s="5">
        <f t="shared" ca="1" si="1052"/>
        <v>440.00099999999998</v>
      </c>
      <c r="IL228" s="5">
        <f t="shared" ca="1" si="1052"/>
        <v>0</v>
      </c>
      <c r="IM228" s="5">
        <f t="shared" ca="1" si="1052"/>
        <v>93403.8</v>
      </c>
      <c r="IN228" s="5">
        <f t="shared" ca="1" si="1052"/>
        <v>81817.899999999994</v>
      </c>
      <c r="IO228" s="5">
        <f t="shared" ca="1" si="1052"/>
        <v>0</v>
      </c>
      <c r="IP228" s="5">
        <f t="shared" ca="1" si="1052"/>
        <v>0</v>
      </c>
      <c r="IQ228" s="5">
        <f t="shared" ca="1" si="1052"/>
        <v>0</v>
      </c>
      <c r="IR228" s="5"/>
      <c r="IS228" s="5">
        <f t="shared" ca="1" si="1053"/>
        <v>1751.89</v>
      </c>
      <c r="IT228" s="5">
        <f t="shared" ca="1" si="1053"/>
        <v>483.27699999999999</v>
      </c>
      <c r="IU228" s="5">
        <f t="shared" ca="1" si="1053"/>
        <v>0</v>
      </c>
      <c r="IV228" s="5">
        <f t="shared" ca="1" si="1053"/>
        <v>0</v>
      </c>
      <c r="IW228" s="5">
        <f t="shared" ca="1" si="1053"/>
        <v>0</v>
      </c>
      <c r="IX228" s="5">
        <f t="shared" ca="1" si="1053"/>
        <v>0</v>
      </c>
      <c r="IY228" s="5">
        <f t="shared" ca="1" si="1053"/>
        <v>1268.6099999999999</v>
      </c>
      <c r="IZ228" s="5">
        <f t="shared" ca="1" si="1053"/>
        <v>0</v>
      </c>
      <c r="JA228" s="5">
        <f t="shared" ca="1" si="1053"/>
        <v>0</v>
      </c>
      <c r="JB228" s="5">
        <f t="shared" ca="1" si="1053"/>
        <v>0</v>
      </c>
      <c r="JC228" s="5">
        <f t="shared" ca="1" si="1053"/>
        <v>0</v>
      </c>
      <c r="JD228" s="5">
        <f t="shared" ca="1" si="1053"/>
        <v>0</v>
      </c>
      <c r="JE228" s="5"/>
      <c r="JF228" s="5">
        <f t="shared" ca="1" si="1054"/>
        <v>204.84899999999999</v>
      </c>
      <c r="JG228" s="5">
        <f t="shared" ca="1" si="1054"/>
        <v>3.6121099999999999</v>
      </c>
      <c r="JH228" s="5">
        <f t="shared" ca="1" si="1054"/>
        <v>67.623199999999997</v>
      </c>
      <c r="JI228" s="5">
        <f t="shared" ca="1" si="1054"/>
        <v>22.676600000000001</v>
      </c>
      <c r="JJ228" s="5">
        <f t="shared" ca="1" si="1054"/>
        <v>0</v>
      </c>
      <c r="JK228" s="5">
        <f t="shared" ca="1" si="1054"/>
        <v>0.33756700000000001</v>
      </c>
      <c r="JL228" s="5">
        <f t="shared" ca="1" si="1054"/>
        <v>8.1220700000000008</v>
      </c>
      <c r="JM228" s="5">
        <f t="shared" ca="1" si="1054"/>
        <v>102.47799999999999</v>
      </c>
      <c r="JN228" s="5"/>
      <c r="JO228" s="20">
        <f t="shared" ca="1" si="1007"/>
        <v>43.513608888888889</v>
      </c>
      <c r="JP228" s="20">
        <f t="shared" ca="1" si="1008"/>
        <v>2.1483170579857775</v>
      </c>
      <c r="JQ228" s="20">
        <f t="shared" ca="1" si="1009"/>
        <v>6.3091064533333334</v>
      </c>
      <c r="JR228" s="20">
        <f t="shared" ca="1" si="1010"/>
        <v>2.7797791466666668</v>
      </c>
      <c r="JS228" s="20">
        <f t="shared" ca="1" si="1011"/>
        <v>0</v>
      </c>
      <c r="JT228" s="20">
        <f t="shared" ca="1" si="1012"/>
        <v>6.6723707199999996E-2</v>
      </c>
      <c r="JU228" s="20">
        <f t="shared" ca="1" si="1013"/>
        <v>5.6382666666666656</v>
      </c>
      <c r="JV228" s="20">
        <f t="shared" ca="1" si="1014"/>
        <v>14.164167359999999</v>
      </c>
      <c r="JW228" s="20">
        <f t="shared" ca="1" si="1015"/>
        <v>12.407229991111111</v>
      </c>
      <c r="JX228" s="20">
        <f t="shared" ca="1" si="1016"/>
        <v>0</v>
      </c>
      <c r="JY228" s="20">
        <f t="shared" ca="1" si="1017"/>
        <v>0</v>
      </c>
    </row>
    <row r="229" spans="1:285" ht="15" customHeight="1" x14ac:dyDescent="0.25">
      <c r="A229" s="5">
        <f>IF('Old Results'!E209='New Results'!E209,'New Results'!E209,"0")</f>
        <v>22500</v>
      </c>
      <c r="B229" s="5">
        <f t="shared" si="923"/>
        <v>100</v>
      </c>
      <c r="C229" s="28">
        <f t="shared" si="922"/>
        <v>208</v>
      </c>
      <c r="D229" s="43">
        <f>'Old Results'!C209</f>
        <v>1009906</v>
      </c>
      <c r="E229" s="43">
        <f>'New Results'!C209</f>
        <v>1009906</v>
      </c>
      <c r="F229" s="5">
        <f t="shared" ca="1" si="924"/>
        <v>0</v>
      </c>
      <c r="G229" s="5">
        <f t="shared" ca="1" si="925"/>
        <v>0</v>
      </c>
      <c r="H229" s="5">
        <f t="shared" ca="1" si="926"/>
        <v>0</v>
      </c>
      <c r="I229" s="5">
        <f t="shared" ca="1" si="927"/>
        <v>0</v>
      </c>
      <c r="J229" s="5">
        <f t="shared" ca="1" si="928"/>
        <v>0</v>
      </c>
      <c r="K229" s="5">
        <f t="shared" ca="1" si="929"/>
        <v>0</v>
      </c>
      <c r="L229" s="5">
        <f t="shared" ca="1" si="930"/>
        <v>0</v>
      </c>
      <c r="M229" s="5">
        <f t="shared" ca="1" si="931"/>
        <v>0</v>
      </c>
      <c r="N229" s="5">
        <f t="shared" ca="1" si="932"/>
        <v>0</v>
      </c>
      <c r="O229" s="5">
        <f t="shared" ca="1" si="933"/>
        <v>0</v>
      </c>
      <c r="P229" s="5">
        <f t="shared" ca="1" si="934"/>
        <v>0</v>
      </c>
      <c r="Q229" s="5">
        <f t="shared" ca="1" si="934"/>
        <v>0</v>
      </c>
      <c r="R229" s="5">
        <f t="shared" ca="1" si="935"/>
        <v>0</v>
      </c>
      <c r="S229" s="5">
        <f t="shared" ca="1" si="936"/>
        <v>0</v>
      </c>
      <c r="T229" s="5">
        <f t="shared" ca="1" si="937"/>
        <v>0</v>
      </c>
      <c r="U229" s="5">
        <f t="shared" ca="1" si="938"/>
        <v>0</v>
      </c>
      <c r="V229" s="5">
        <f t="shared" ca="1" si="939"/>
        <v>0</v>
      </c>
      <c r="W229" s="5">
        <f t="shared" ca="1" si="940"/>
        <v>0</v>
      </c>
      <c r="X229" s="5">
        <f t="shared" ca="1" si="941"/>
        <v>0</v>
      </c>
      <c r="Y229" s="5">
        <f t="shared" ca="1" si="942"/>
        <v>0</v>
      </c>
      <c r="Z229" s="5">
        <f t="shared" ca="1" si="943"/>
        <v>0</v>
      </c>
      <c r="AA229" s="5">
        <f t="shared" ca="1" si="944"/>
        <v>0</v>
      </c>
      <c r="AB229" s="5">
        <f t="shared" ca="1" si="945"/>
        <v>0</v>
      </c>
      <c r="AC229" s="5">
        <f t="shared" ca="1" si="945"/>
        <v>0</v>
      </c>
      <c r="AD229" s="38">
        <f t="shared" ca="1" si="946"/>
        <v>0</v>
      </c>
      <c r="AE229" s="38">
        <f t="shared" ca="1" si="947"/>
        <v>0</v>
      </c>
      <c r="AF229" s="38">
        <f t="shared" ca="1" si="948"/>
        <v>0</v>
      </c>
      <c r="AG229" s="38">
        <f t="shared" ca="1" si="949"/>
        <v>0</v>
      </c>
      <c r="AH229" s="38">
        <f t="shared" ca="1" si="950"/>
        <v>0</v>
      </c>
      <c r="AI229" s="38">
        <f t="shared" ca="1" si="951"/>
        <v>0</v>
      </c>
      <c r="AJ229" s="38">
        <f t="shared" ca="1" si="952"/>
        <v>0</v>
      </c>
      <c r="AK229" s="38">
        <f t="shared" ca="1" si="953"/>
        <v>0</v>
      </c>
      <c r="AL229" s="34">
        <f t="shared" ca="1" si="954"/>
        <v>46.981834844444442</v>
      </c>
      <c r="AM229" s="34">
        <f t="shared" ca="1" si="955"/>
        <v>46.981834844444442</v>
      </c>
      <c r="AN229" s="25">
        <f t="shared" ca="1" si="956"/>
        <v>0</v>
      </c>
      <c r="AO229" s="35">
        <f t="shared" ca="1" si="957"/>
        <v>234.51</v>
      </c>
      <c r="AP229" s="35">
        <f t="shared" ca="1" si="958"/>
        <v>234.51</v>
      </c>
      <c r="AQ229" s="47">
        <f t="shared" ca="1" si="959"/>
        <v>0</v>
      </c>
      <c r="AR229" s="35">
        <f t="shared" ca="1" si="896"/>
        <v>-29.7</v>
      </c>
      <c r="AS229" s="35">
        <f t="shared" ca="1" si="897"/>
        <v>-29.7</v>
      </c>
      <c r="AT229" s="49">
        <f t="shared" ca="1" si="960"/>
        <v>0</v>
      </c>
      <c r="AU229" s="5"/>
      <c r="AV229" s="5">
        <f t="shared" ca="1" si="1018"/>
        <v>0</v>
      </c>
      <c r="AW229" s="5">
        <f t="shared" ca="1" si="1019"/>
        <v>0</v>
      </c>
      <c r="AX229" s="5">
        <f t="shared" ca="1" si="1020"/>
        <v>0</v>
      </c>
      <c r="AY229" s="5">
        <f t="shared" ca="1" si="1021"/>
        <v>0</v>
      </c>
      <c r="AZ229" s="5">
        <f t="shared" ca="1" si="1022"/>
        <v>0</v>
      </c>
      <c r="BA229" s="5">
        <f t="shared" ca="1" si="1023"/>
        <v>0</v>
      </c>
      <c r="BB229" s="5">
        <f t="shared" ca="1" si="1024"/>
        <v>0</v>
      </c>
      <c r="BC229" s="5">
        <f t="shared" ca="1" si="1025"/>
        <v>0</v>
      </c>
      <c r="BD229" s="5">
        <f t="shared" ca="1" si="1026"/>
        <v>0</v>
      </c>
      <c r="BE229" s="5">
        <f t="shared" ca="1" si="1027"/>
        <v>0</v>
      </c>
      <c r="BF229" s="5">
        <f t="shared" ca="1" si="1028"/>
        <v>0</v>
      </c>
      <c r="BG229" s="5">
        <f t="shared" ca="1" si="1029"/>
        <v>0</v>
      </c>
      <c r="BH229" s="5">
        <f t="shared" ca="1" si="961"/>
        <v>0</v>
      </c>
      <c r="BI229" s="5">
        <f t="shared" ca="1" si="962"/>
        <v>0</v>
      </c>
      <c r="BJ229" s="5">
        <f t="shared" ca="1" si="963"/>
        <v>0</v>
      </c>
      <c r="BK229" s="5">
        <f t="shared" ca="1" si="964"/>
        <v>0</v>
      </c>
      <c r="BL229" s="5">
        <f t="shared" ca="1" si="965"/>
        <v>0</v>
      </c>
      <c r="BM229" s="5">
        <f t="shared" ca="1" si="966"/>
        <v>0</v>
      </c>
      <c r="BN229" s="5">
        <f t="shared" ca="1" si="967"/>
        <v>0</v>
      </c>
      <c r="BO229" s="5">
        <f t="shared" ca="1" si="968"/>
        <v>0</v>
      </c>
      <c r="BP229" s="5">
        <f t="shared" ca="1" si="969"/>
        <v>0</v>
      </c>
      <c r="BQ229" s="5">
        <f t="shared" ca="1" si="970"/>
        <v>0</v>
      </c>
      <c r="BR229" s="5">
        <f t="shared" ca="1" si="971"/>
        <v>0</v>
      </c>
      <c r="BS229" s="5">
        <f t="shared" ca="1" si="971"/>
        <v>0</v>
      </c>
      <c r="BT229" s="38">
        <f t="shared" ca="1" si="972"/>
        <v>0</v>
      </c>
      <c r="BU229" s="38">
        <f t="shared" ca="1" si="973"/>
        <v>0</v>
      </c>
      <c r="BV229" s="38">
        <f t="shared" ca="1" si="974"/>
        <v>0</v>
      </c>
      <c r="BW229" s="38">
        <f t="shared" ca="1" si="975"/>
        <v>0</v>
      </c>
      <c r="BX229" s="38">
        <f t="shared" ca="1" si="976"/>
        <v>0</v>
      </c>
      <c r="BY229" s="38">
        <f t="shared" ca="1" si="977"/>
        <v>0</v>
      </c>
      <c r="BZ229" s="38">
        <f t="shared" ca="1" si="978"/>
        <v>0</v>
      </c>
      <c r="CA229" s="20">
        <f t="shared" ca="1" si="979"/>
        <v>0</v>
      </c>
      <c r="CB229" s="34">
        <f t="shared" ca="1" si="1030"/>
        <v>43.513608888888889</v>
      </c>
      <c r="CC229" s="34">
        <f t="shared" ca="1" si="1031"/>
        <v>43.513608888888889</v>
      </c>
      <c r="CD229" s="25">
        <f t="shared" ca="1" si="980"/>
        <v>0</v>
      </c>
      <c r="CE229" s="35">
        <f t="shared" ca="1" si="981"/>
        <v>204.84899999999999</v>
      </c>
      <c r="CF229" s="35">
        <f t="shared" ca="1" si="982"/>
        <v>204.84899999999999</v>
      </c>
      <c r="CG229" s="47">
        <f t="shared" ca="1" si="983"/>
        <v>0</v>
      </c>
      <c r="CJ229" s="5">
        <f t="shared" ca="1" si="1043"/>
        <v>57</v>
      </c>
      <c r="CK229" s="5">
        <f t="shared" ca="1" si="1044"/>
        <v>52</v>
      </c>
      <c r="CL229" s="66">
        <f t="shared" ca="1" si="984"/>
        <v>8.7719298245614086E-2</v>
      </c>
      <c r="CO229" s="5">
        <f t="shared" ca="1" si="1045"/>
        <v>265707</v>
      </c>
      <c r="CP229" s="5">
        <f t="shared" ca="1" si="1045"/>
        <v>0</v>
      </c>
      <c r="CQ229" s="5">
        <f t="shared" ca="1" si="1045"/>
        <v>25841</v>
      </c>
      <c r="CR229" s="5">
        <f t="shared" ca="1" si="1045"/>
        <v>64644.1</v>
      </c>
      <c r="CS229" s="5">
        <f t="shared" ca="1" si="1045"/>
        <v>0</v>
      </c>
      <c r="CT229" s="5">
        <f t="shared" ca="1" si="1045"/>
        <v>0</v>
      </c>
      <c r="CU229" s="5">
        <f t="shared" ca="1" si="1045"/>
        <v>0</v>
      </c>
      <c r="CV229" s="5">
        <f t="shared" ca="1" si="1045"/>
        <v>93403.8</v>
      </c>
      <c r="CW229" s="5">
        <f t="shared" ca="1" si="1045"/>
        <v>81817.899999999994</v>
      </c>
      <c r="CX229" s="5">
        <f t="shared" ca="1" si="1045"/>
        <v>0</v>
      </c>
      <c r="CY229" s="5">
        <f t="shared" ca="1" si="1045"/>
        <v>0</v>
      </c>
      <c r="CZ229" s="5">
        <f t="shared" ca="1" si="1045"/>
        <v>0</v>
      </c>
      <c r="DA229" s="5"/>
      <c r="DB229" s="5">
        <f t="shared" ca="1" si="1046"/>
        <v>1504.99</v>
      </c>
      <c r="DC229" s="5">
        <f t="shared" ca="1" si="1046"/>
        <v>216.709</v>
      </c>
      <c r="DD229" s="5">
        <f t="shared" ca="1" si="1046"/>
        <v>0</v>
      </c>
      <c r="DE229" s="5">
        <f t="shared" ca="1" si="1046"/>
        <v>0</v>
      </c>
      <c r="DF229" s="5">
        <f t="shared" ca="1" si="1046"/>
        <v>0</v>
      </c>
      <c r="DG229" s="5">
        <f t="shared" ca="1" si="1046"/>
        <v>0</v>
      </c>
      <c r="DH229" s="5">
        <f t="shared" ca="1" si="1046"/>
        <v>1288.28</v>
      </c>
      <c r="DI229" s="5">
        <f t="shared" ca="1" si="1046"/>
        <v>0</v>
      </c>
      <c r="DJ229" s="5">
        <f t="shared" ca="1" si="1046"/>
        <v>0</v>
      </c>
      <c r="DK229" s="5">
        <f t="shared" ca="1" si="1046"/>
        <v>0</v>
      </c>
      <c r="DL229" s="5">
        <f t="shared" ca="1" si="1046"/>
        <v>0</v>
      </c>
      <c r="DM229" s="5">
        <f t="shared" ca="1" si="1046"/>
        <v>0</v>
      </c>
      <c r="DN229" s="5"/>
      <c r="DO229" s="5">
        <f t="shared" ca="1" si="1055"/>
        <v>234.51</v>
      </c>
      <c r="DP229" s="5">
        <f t="shared" ca="1" si="1055"/>
        <v>1.5791200000000001</v>
      </c>
      <c r="DQ229" s="5">
        <f t="shared" ca="1" si="1055"/>
        <v>55.198500000000003</v>
      </c>
      <c r="DR229" s="5">
        <f t="shared" ca="1" si="1055"/>
        <v>67.005899999999997</v>
      </c>
      <c r="DS229" s="5">
        <f t="shared" ca="1" si="1055"/>
        <v>0</v>
      </c>
      <c r="DT229" s="5">
        <f t="shared" ca="1" si="1055"/>
        <v>0</v>
      </c>
      <c r="DU229" s="5">
        <f t="shared" ca="1" si="1055"/>
        <v>8.2481500000000008</v>
      </c>
      <c r="DV229" s="5">
        <f t="shared" ca="1" si="1055"/>
        <v>102.47799999999999</v>
      </c>
      <c r="DW229" s="5"/>
      <c r="DX229" s="20">
        <f t="shared" ca="1" si="985"/>
        <v>46.981834844444442</v>
      </c>
      <c r="DY229" s="20">
        <f t="shared" ca="1" si="986"/>
        <v>0.96315111111111118</v>
      </c>
      <c r="DZ229" s="20">
        <f t="shared" ca="1" si="987"/>
        <v>3.9186440888888887</v>
      </c>
      <c r="EA229" s="20">
        <f t="shared" ca="1" si="988"/>
        <v>9.8029186311111118</v>
      </c>
      <c r="EB229" s="20">
        <f t="shared" ca="1" si="989"/>
        <v>0</v>
      </c>
      <c r="EC229" s="20">
        <f t="shared" ca="1" si="990"/>
        <v>0</v>
      </c>
      <c r="ED229" s="20">
        <f t="shared" ca="1" si="991"/>
        <v>5.7256888888888886</v>
      </c>
      <c r="EE229" s="20">
        <f t="shared" ca="1" si="992"/>
        <v>14.164167359999999</v>
      </c>
      <c r="EF229" s="20">
        <f t="shared" ca="1" si="993"/>
        <v>12.407229991111111</v>
      </c>
      <c r="EG229" s="20">
        <f t="shared" ca="1" si="994"/>
        <v>0</v>
      </c>
      <c r="EH229" s="20">
        <f t="shared" ca="1" si="995"/>
        <v>0</v>
      </c>
      <c r="EI229" s="5"/>
      <c r="EJ229" s="5"/>
      <c r="EK229" s="5"/>
      <c r="EL229" s="5">
        <f t="shared" ca="1" si="1047"/>
        <v>265707</v>
      </c>
      <c r="EM229" s="5">
        <f t="shared" ca="1" si="1047"/>
        <v>0</v>
      </c>
      <c r="EN229" s="5">
        <f t="shared" ca="1" si="1047"/>
        <v>25841</v>
      </c>
      <c r="EO229" s="5">
        <f t="shared" ca="1" si="1047"/>
        <v>64644.1</v>
      </c>
      <c r="EP229" s="5">
        <f t="shared" ca="1" si="1047"/>
        <v>0</v>
      </c>
      <c r="EQ229" s="5">
        <f t="shared" ca="1" si="1047"/>
        <v>0</v>
      </c>
      <c r="ER229" s="5">
        <f t="shared" ca="1" si="1047"/>
        <v>0</v>
      </c>
      <c r="ES229" s="5">
        <f t="shared" ca="1" si="1047"/>
        <v>93403.8</v>
      </c>
      <c r="ET229" s="5">
        <f t="shared" ca="1" si="1047"/>
        <v>81817.899999999994</v>
      </c>
      <c r="EU229" s="5">
        <f t="shared" ca="1" si="1047"/>
        <v>0</v>
      </c>
      <c r="EV229" s="5">
        <f t="shared" ca="1" si="1047"/>
        <v>0</v>
      </c>
      <c r="EW229" s="5">
        <f t="shared" ca="1" si="1047"/>
        <v>0</v>
      </c>
      <c r="EX229" s="5"/>
      <c r="EY229" s="5">
        <f t="shared" ca="1" si="1048"/>
        <v>1504.99</v>
      </c>
      <c r="EZ229" s="5">
        <f t="shared" ca="1" si="1048"/>
        <v>216.709</v>
      </c>
      <c r="FA229" s="5">
        <f t="shared" ca="1" si="1048"/>
        <v>0</v>
      </c>
      <c r="FB229" s="5">
        <f t="shared" ca="1" si="1048"/>
        <v>0</v>
      </c>
      <c r="FC229" s="5">
        <f t="shared" ca="1" si="1048"/>
        <v>0</v>
      </c>
      <c r="FD229" s="5">
        <f t="shared" ca="1" si="1048"/>
        <v>0</v>
      </c>
      <c r="FE229" s="5">
        <f t="shared" ca="1" si="1048"/>
        <v>1288.28</v>
      </c>
      <c r="FF229" s="5">
        <f t="shared" ca="1" si="1048"/>
        <v>0</v>
      </c>
      <c r="FG229" s="5">
        <f t="shared" ca="1" si="1048"/>
        <v>0</v>
      </c>
      <c r="FH229" s="5">
        <f t="shared" ca="1" si="1048"/>
        <v>0</v>
      </c>
      <c r="FI229" s="5">
        <f t="shared" ca="1" si="1048"/>
        <v>0</v>
      </c>
      <c r="FJ229" s="5">
        <f t="shared" ca="1" si="1048"/>
        <v>0</v>
      </c>
      <c r="FK229" s="5"/>
      <c r="FL229" s="5">
        <f t="shared" ca="1" si="1049"/>
        <v>234.51</v>
      </c>
      <c r="FM229" s="5">
        <f t="shared" ca="1" si="1049"/>
        <v>1.5791200000000001</v>
      </c>
      <c r="FN229" s="5">
        <f t="shared" ca="1" si="1049"/>
        <v>55.198500000000003</v>
      </c>
      <c r="FO229" s="5">
        <f t="shared" ca="1" si="1049"/>
        <v>67.005899999999997</v>
      </c>
      <c r="FP229" s="5">
        <f t="shared" ca="1" si="1049"/>
        <v>0</v>
      </c>
      <c r="FQ229" s="5">
        <f t="shared" ca="1" si="1049"/>
        <v>0</v>
      </c>
      <c r="FR229" s="5">
        <f t="shared" ca="1" si="1049"/>
        <v>8.2481500000000008</v>
      </c>
      <c r="FS229" s="5">
        <f t="shared" ca="1" si="1049"/>
        <v>102.47799999999999</v>
      </c>
      <c r="FT229" s="5"/>
      <c r="FU229" s="20">
        <f t="shared" ca="1" si="996"/>
        <v>46.981834844444442</v>
      </c>
      <c r="FV229" s="20">
        <f t="shared" ca="1" si="997"/>
        <v>0.96315111111111118</v>
      </c>
      <c r="FW229" s="20">
        <f t="shared" ca="1" si="998"/>
        <v>3.9186440888888887</v>
      </c>
      <c r="FX229" s="20">
        <f t="shared" ca="1" si="999"/>
        <v>9.8029186311111118</v>
      </c>
      <c r="FY229" s="20">
        <f t="shared" ca="1" si="1000"/>
        <v>0</v>
      </c>
      <c r="FZ229" s="20">
        <f t="shared" ca="1" si="1001"/>
        <v>0</v>
      </c>
      <c r="GA229" s="20">
        <f t="shared" ca="1" si="1002"/>
        <v>5.7256888888888886</v>
      </c>
      <c r="GB229" s="20">
        <f t="shared" ca="1" si="1003"/>
        <v>14.164167359999999</v>
      </c>
      <c r="GC229" s="20">
        <f t="shared" ca="1" si="1004"/>
        <v>12.407229991111111</v>
      </c>
      <c r="GD229" s="20">
        <f t="shared" ca="1" si="1005"/>
        <v>0</v>
      </c>
      <c r="GE229" s="20">
        <f t="shared" ca="1" si="1006"/>
        <v>0</v>
      </c>
      <c r="GF229" s="5"/>
      <c r="GG229" s="5"/>
      <c r="GH229" s="5"/>
      <c r="GI229" s="5">
        <f t="shared" ca="1" si="1050"/>
        <v>235600</v>
      </c>
      <c r="GJ229" s="5">
        <f t="shared" ca="1" si="1050"/>
        <v>2.7648899999999998</v>
      </c>
      <c r="GK229" s="5">
        <f t="shared" ca="1" si="1050"/>
        <v>41604.6</v>
      </c>
      <c r="GL229" s="5">
        <f t="shared" ca="1" si="1050"/>
        <v>18330.900000000001</v>
      </c>
      <c r="GM229" s="5">
        <f t="shared" ca="1" si="1050"/>
        <v>0</v>
      </c>
      <c r="GN229" s="5">
        <f t="shared" ca="1" si="1050"/>
        <v>440.00099999999998</v>
      </c>
      <c r="GO229" s="5">
        <f t="shared" ca="1" si="1050"/>
        <v>0</v>
      </c>
      <c r="GP229" s="5">
        <f t="shared" ca="1" si="1050"/>
        <v>93403.8</v>
      </c>
      <c r="GQ229" s="5">
        <f t="shared" ca="1" si="1050"/>
        <v>81817.899999999994</v>
      </c>
      <c r="GR229" s="5">
        <f t="shared" ca="1" si="1050"/>
        <v>0</v>
      </c>
      <c r="GS229" s="5">
        <f t="shared" ca="1" si="1050"/>
        <v>0</v>
      </c>
      <c r="GT229" s="5">
        <f t="shared" ca="1" si="1050"/>
        <v>0</v>
      </c>
      <c r="GU229" s="5"/>
      <c r="GV229" s="5">
        <f t="shared" ca="1" si="1051"/>
        <v>1751.89</v>
      </c>
      <c r="GW229" s="5">
        <f t="shared" ca="1" si="1051"/>
        <v>483.27699999999999</v>
      </c>
      <c r="GX229" s="5">
        <f t="shared" ca="1" si="1051"/>
        <v>0</v>
      </c>
      <c r="GY229" s="5">
        <f t="shared" ca="1" si="1051"/>
        <v>0</v>
      </c>
      <c r="GZ229" s="5">
        <f t="shared" ca="1" si="1051"/>
        <v>0</v>
      </c>
      <c r="HA229" s="5">
        <f t="shared" ca="1" si="1051"/>
        <v>0</v>
      </c>
      <c r="HB229" s="5">
        <f t="shared" ca="1" si="1051"/>
        <v>1268.6099999999999</v>
      </c>
      <c r="HC229" s="5">
        <f t="shared" ca="1" si="1051"/>
        <v>0</v>
      </c>
      <c r="HD229" s="5">
        <f t="shared" ca="1" si="1051"/>
        <v>0</v>
      </c>
      <c r="HE229" s="5">
        <f t="shared" ca="1" si="1051"/>
        <v>0</v>
      </c>
      <c r="HF229" s="5">
        <f t="shared" ca="1" si="1051"/>
        <v>0</v>
      </c>
      <c r="HG229" s="5">
        <f t="shared" ca="1" si="1051"/>
        <v>0</v>
      </c>
      <c r="HH229" s="5"/>
      <c r="HI229" s="5">
        <f t="shared" ca="1" si="1056"/>
        <v>204.84899999999999</v>
      </c>
      <c r="HJ229" s="5">
        <f t="shared" ca="1" si="1056"/>
        <v>3.6121099999999999</v>
      </c>
      <c r="HK229" s="5">
        <f t="shared" ca="1" si="1056"/>
        <v>67.623199999999997</v>
      </c>
      <c r="HL229" s="5">
        <f t="shared" ca="1" si="1056"/>
        <v>22.676600000000001</v>
      </c>
      <c r="HM229" s="5">
        <f t="shared" ca="1" si="1056"/>
        <v>0</v>
      </c>
      <c r="HN229" s="5">
        <f t="shared" ca="1" si="1056"/>
        <v>0.33756700000000001</v>
      </c>
      <c r="HO229" s="5">
        <f t="shared" ca="1" si="1056"/>
        <v>8.1220700000000008</v>
      </c>
      <c r="HP229" s="5">
        <f t="shared" ca="1" si="1056"/>
        <v>102.47799999999999</v>
      </c>
      <c r="HQ229" s="5"/>
      <c r="HR229" s="20">
        <f t="shared" ca="1" si="1032"/>
        <v>43.513608888888889</v>
      </c>
      <c r="HS229" s="20">
        <f t="shared" ca="1" si="1033"/>
        <v>2.1483170579857775</v>
      </c>
      <c r="HT229" s="20">
        <f t="shared" ca="1" si="1034"/>
        <v>6.3091064533333334</v>
      </c>
      <c r="HU229" s="20">
        <f t="shared" ca="1" si="1035"/>
        <v>2.7797791466666668</v>
      </c>
      <c r="HV229" s="20">
        <f t="shared" ca="1" si="1036"/>
        <v>0</v>
      </c>
      <c r="HW229" s="20">
        <f t="shared" ca="1" si="1037"/>
        <v>6.6723707199999996E-2</v>
      </c>
      <c r="HX229" s="20">
        <f t="shared" ca="1" si="1038"/>
        <v>5.6382666666666656</v>
      </c>
      <c r="HY229" s="20">
        <f t="shared" ca="1" si="1039"/>
        <v>14.164167359999999</v>
      </c>
      <c r="HZ229" s="20">
        <f t="shared" ca="1" si="1040"/>
        <v>12.407229991111111</v>
      </c>
      <c r="IA229" s="20">
        <f t="shared" ca="1" si="1041"/>
        <v>0</v>
      </c>
      <c r="IB229" s="20">
        <f t="shared" ca="1" si="1042"/>
        <v>0</v>
      </c>
      <c r="IC229" s="5"/>
      <c r="ID229" s="5"/>
      <c r="IE229" s="5"/>
      <c r="IF229" s="5">
        <f t="shared" ca="1" si="1052"/>
        <v>235600</v>
      </c>
      <c r="IG229" s="5">
        <f t="shared" ca="1" si="1052"/>
        <v>2.7648899999999998</v>
      </c>
      <c r="IH229" s="5">
        <f t="shared" ca="1" si="1052"/>
        <v>41604.6</v>
      </c>
      <c r="II229" s="5">
        <f t="shared" ca="1" si="1052"/>
        <v>18330.900000000001</v>
      </c>
      <c r="IJ229" s="5">
        <f t="shared" ca="1" si="1052"/>
        <v>0</v>
      </c>
      <c r="IK229" s="5">
        <f t="shared" ca="1" si="1052"/>
        <v>440.00099999999998</v>
      </c>
      <c r="IL229" s="5">
        <f t="shared" ca="1" si="1052"/>
        <v>0</v>
      </c>
      <c r="IM229" s="5">
        <f t="shared" ca="1" si="1052"/>
        <v>93403.8</v>
      </c>
      <c r="IN229" s="5">
        <f t="shared" ca="1" si="1052"/>
        <v>81817.899999999994</v>
      </c>
      <c r="IO229" s="5">
        <f t="shared" ca="1" si="1052"/>
        <v>0</v>
      </c>
      <c r="IP229" s="5">
        <f t="shared" ca="1" si="1052"/>
        <v>0</v>
      </c>
      <c r="IQ229" s="5">
        <f t="shared" ca="1" si="1052"/>
        <v>0</v>
      </c>
      <c r="IR229" s="5"/>
      <c r="IS229" s="5">
        <f t="shared" ca="1" si="1053"/>
        <v>1751.89</v>
      </c>
      <c r="IT229" s="5">
        <f t="shared" ca="1" si="1053"/>
        <v>483.27699999999999</v>
      </c>
      <c r="IU229" s="5">
        <f t="shared" ca="1" si="1053"/>
        <v>0</v>
      </c>
      <c r="IV229" s="5">
        <f t="shared" ca="1" si="1053"/>
        <v>0</v>
      </c>
      <c r="IW229" s="5">
        <f t="shared" ca="1" si="1053"/>
        <v>0</v>
      </c>
      <c r="IX229" s="5">
        <f t="shared" ca="1" si="1053"/>
        <v>0</v>
      </c>
      <c r="IY229" s="5">
        <f t="shared" ca="1" si="1053"/>
        <v>1268.6099999999999</v>
      </c>
      <c r="IZ229" s="5">
        <f t="shared" ca="1" si="1053"/>
        <v>0</v>
      </c>
      <c r="JA229" s="5">
        <f t="shared" ca="1" si="1053"/>
        <v>0</v>
      </c>
      <c r="JB229" s="5">
        <f t="shared" ca="1" si="1053"/>
        <v>0</v>
      </c>
      <c r="JC229" s="5">
        <f t="shared" ca="1" si="1053"/>
        <v>0</v>
      </c>
      <c r="JD229" s="5">
        <f t="shared" ca="1" si="1053"/>
        <v>0</v>
      </c>
      <c r="JE229" s="5"/>
      <c r="JF229" s="5">
        <f t="shared" ca="1" si="1054"/>
        <v>204.84899999999999</v>
      </c>
      <c r="JG229" s="5">
        <f t="shared" ca="1" si="1054"/>
        <v>3.6121099999999999</v>
      </c>
      <c r="JH229" s="5">
        <f t="shared" ca="1" si="1054"/>
        <v>67.623199999999997</v>
      </c>
      <c r="JI229" s="5">
        <f t="shared" ca="1" si="1054"/>
        <v>22.676600000000001</v>
      </c>
      <c r="JJ229" s="5">
        <f t="shared" ca="1" si="1054"/>
        <v>0</v>
      </c>
      <c r="JK229" s="5">
        <f t="shared" ca="1" si="1054"/>
        <v>0.33756700000000001</v>
      </c>
      <c r="JL229" s="5">
        <f t="shared" ca="1" si="1054"/>
        <v>8.1220700000000008</v>
      </c>
      <c r="JM229" s="5">
        <f t="shared" ca="1" si="1054"/>
        <v>102.47799999999999</v>
      </c>
      <c r="JN229" s="5"/>
      <c r="JO229" s="20">
        <f t="shared" ca="1" si="1007"/>
        <v>43.513608888888889</v>
      </c>
      <c r="JP229" s="20">
        <f t="shared" ca="1" si="1008"/>
        <v>2.1483170579857775</v>
      </c>
      <c r="JQ229" s="20">
        <f t="shared" ca="1" si="1009"/>
        <v>6.3091064533333334</v>
      </c>
      <c r="JR229" s="20">
        <f t="shared" ca="1" si="1010"/>
        <v>2.7797791466666668</v>
      </c>
      <c r="JS229" s="20">
        <f t="shared" ca="1" si="1011"/>
        <v>0</v>
      </c>
      <c r="JT229" s="20">
        <f t="shared" ca="1" si="1012"/>
        <v>6.6723707199999996E-2</v>
      </c>
      <c r="JU229" s="20">
        <f t="shared" ca="1" si="1013"/>
        <v>5.6382666666666656</v>
      </c>
      <c r="JV229" s="20">
        <f t="shared" ca="1" si="1014"/>
        <v>14.164167359999999</v>
      </c>
      <c r="JW229" s="20">
        <f t="shared" ca="1" si="1015"/>
        <v>12.407229991111111</v>
      </c>
      <c r="JX229" s="20">
        <f t="shared" ca="1" si="1016"/>
        <v>0</v>
      </c>
      <c r="JY229" s="20">
        <f t="shared" ca="1" si="1017"/>
        <v>0</v>
      </c>
    </row>
    <row r="230" spans="1:285" ht="15" customHeight="1" x14ac:dyDescent="0.25">
      <c r="A230" s="5">
        <f>IF('Old Results'!E210='New Results'!E210,'New Results'!E210,"0")</f>
        <v>22500</v>
      </c>
      <c r="B230" s="5">
        <f t="shared" si="923"/>
        <v>100</v>
      </c>
      <c r="C230" s="28">
        <f t="shared" si="922"/>
        <v>209</v>
      </c>
      <c r="D230" s="43">
        <f>'Old Results'!C210</f>
        <v>1010006</v>
      </c>
      <c r="E230" s="43">
        <f>'New Results'!C210</f>
        <v>1010006</v>
      </c>
      <c r="F230" s="5">
        <f t="shared" ca="1" si="924"/>
        <v>0</v>
      </c>
      <c r="G230" s="5">
        <f t="shared" ca="1" si="925"/>
        <v>0</v>
      </c>
      <c r="H230" s="5">
        <f t="shared" ca="1" si="926"/>
        <v>0</v>
      </c>
      <c r="I230" s="5">
        <f t="shared" ca="1" si="927"/>
        <v>0</v>
      </c>
      <c r="J230" s="5">
        <f t="shared" ca="1" si="928"/>
        <v>0</v>
      </c>
      <c r="K230" s="5">
        <f t="shared" ca="1" si="929"/>
        <v>0</v>
      </c>
      <c r="L230" s="5">
        <f t="shared" ca="1" si="930"/>
        <v>0</v>
      </c>
      <c r="M230" s="5">
        <f t="shared" ca="1" si="931"/>
        <v>0</v>
      </c>
      <c r="N230" s="5">
        <f t="shared" ca="1" si="932"/>
        <v>0</v>
      </c>
      <c r="O230" s="5">
        <f t="shared" ca="1" si="933"/>
        <v>0</v>
      </c>
      <c r="P230" s="5">
        <f t="shared" ca="1" si="934"/>
        <v>0</v>
      </c>
      <c r="Q230" s="5">
        <f t="shared" ca="1" si="934"/>
        <v>0</v>
      </c>
      <c r="R230" s="5">
        <f t="shared" ca="1" si="935"/>
        <v>0</v>
      </c>
      <c r="S230" s="5">
        <f t="shared" ca="1" si="936"/>
        <v>0</v>
      </c>
      <c r="T230" s="5">
        <f t="shared" ca="1" si="937"/>
        <v>0</v>
      </c>
      <c r="U230" s="5">
        <f t="shared" ca="1" si="938"/>
        <v>0</v>
      </c>
      <c r="V230" s="5">
        <f t="shared" ca="1" si="939"/>
        <v>0</v>
      </c>
      <c r="W230" s="5">
        <f t="shared" ca="1" si="940"/>
        <v>0</v>
      </c>
      <c r="X230" s="5">
        <f t="shared" ca="1" si="941"/>
        <v>0</v>
      </c>
      <c r="Y230" s="5">
        <f t="shared" ca="1" si="942"/>
        <v>0</v>
      </c>
      <c r="Z230" s="5">
        <f t="shared" ca="1" si="943"/>
        <v>0</v>
      </c>
      <c r="AA230" s="5">
        <f t="shared" ca="1" si="944"/>
        <v>0</v>
      </c>
      <c r="AB230" s="5">
        <f t="shared" ca="1" si="945"/>
        <v>0</v>
      </c>
      <c r="AC230" s="5">
        <f t="shared" ca="1" si="945"/>
        <v>0</v>
      </c>
      <c r="AD230" s="38">
        <f t="shared" ca="1" si="946"/>
        <v>0</v>
      </c>
      <c r="AE230" s="38">
        <f t="shared" ca="1" si="947"/>
        <v>0</v>
      </c>
      <c r="AF230" s="38">
        <f t="shared" ca="1" si="948"/>
        <v>0</v>
      </c>
      <c r="AG230" s="38">
        <f t="shared" ca="1" si="949"/>
        <v>0</v>
      </c>
      <c r="AH230" s="38">
        <f t="shared" ca="1" si="950"/>
        <v>0</v>
      </c>
      <c r="AI230" s="38">
        <f t="shared" ca="1" si="951"/>
        <v>0</v>
      </c>
      <c r="AJ230" s="38">
        <f t="shared" ca="1" si="952"/>
        <v>0</v>
      </c>
      <c r="AK230" s="38">
        <f t="shared" ca="1" si="953"/>
        <v>0</v>
      </c>
      <c r="AL230" s="34">
        <f t="shared" ca="1" si="954"/>
        <v>49.384527111111105</v>
      </c>
      <c r="AM230" s="34">
        <f t="shared" ca="1" si="955"/>
        <v>49.384527111111105</v>
      </c>
      <c r="AN230" s="25">
        <f t="shared" ca="1" si="956"/>
        <v>0</v>
      </c>
      <c r="AO230" s="35">
        <f t="shared" ca="1" si="957"/>
        <v>248.048</v>
      </c>
      <c r="AP230" s="35">
        <f t="shared" ca="1" si="958"/>
        <v>248.048</v>
      </c>
      <c r="AQ230" s="47">
        <f t="shared" ca="1" si="959"/>
        <v>0</v>
      </c>
      <c r="AR230" s="35">
        <f t="shared" ca="1" si="896"/>
        <v>-43.2</v>
      </c>
      <c r="AS230" s="35">
        <f t="shared" ca="1" si="897"/>
        <v>-43.2</v>
      </c>
      <c r="AT230" s="49">
        <f t="shared" ca="1" si="960"/>
        <v>0</v>
      </c>
      <c r="AU230" s="5"/>
      <c r="AV230" s="5">
        <f t="shared" ca="1" si="1018"/>
        <v>0</v>
      </c>
      <c r="AW230" s="5">
        <f t="shared" ca="1" si="1019"/>
        <v>0</v>
      </c>
      <c r="AX230" s="5">
        <f t="shared" ca="1" si="1020"/>
        <v>0</v>
      </c>
      <c r="AY230" s="5">
        <f t="shared" ca="1" si="1021"/>
        <v>0</v>
      </c>
      <c r="AZ230" s="5">
        <f t="shared" ca="1" si="1022"/>
        <v>0</v>
      </c>
      <c r="BA230" s="5">
        <f t="shared" ca="1" si="1023"/>
        <v>0</v>
      </c>
      <c r="BB230" s="5">
        <f t="shared" ca="1" si="1024"/>
        <v>0</v>
      </c>
      <c r="BC230" s="5">
        <f t="shared" ca="1" si="1025"/>
        <v>0</v>
      </c>
      <c r="BD230" s="5">
        <f t="shared" ca="1" si="1026"/>
        <v>0</v>
      </c>
      <c r="BE230" s="5">
        <f t="shared" ca="1" si="1027"/>
        <v>0</v>
      </c>
      <c r="BF230" s="5">
        <f t="shared" ca="1" si="1028"/>
        <v>0</v>
      </c>
      <c r="BG230" s="5">
        <f t="shared" ca="1" si="1029"/>
        <v>0</v>
      </c>
      <c r="BH230" s="5">
        <f t="shared" ca="1" si="961"/>
        <v>0</v>
      </c>
      <c r="BI230" s="5">
        <f t="shared" ca="1" si="962"/>
        <v>0</v>
      </c>
      <c r="BJ230" s="5">
        <f t="shared" ca="1" si="963"/>
        <v>0</v>
      </c>
      <c r="BK230" s="5">
        <f t="shared" ca="1" si="964"/>
        <v>0</v>
      </c>
      <c r="BL230" s="5">
        <f t="shared" ca="1" si="965"/>
        <v>0</v>
      </c>
      <c r="BM230" s="5">
        <f t="shared" ca="1" si="966"/>
        <v>0</v>
      </c>
      <c r="BN230" s="5">
        <f t="shared" ca="1" si="967"/>
        <v>0</v>
      </c>
      <c r="BO230" s="5">
        <f t="shared" ca="1" si="968"/>
        <v>0</v>
      </c>
      <c r="BP230" s="5">
        <f t="shared" ca="1" si="969"/>
        <v>0</v>
      </c>
      <c r="BQ230" s="5">
        <f t="shared" ca="1" si="970"/>
        <v>0</v>
      </c>
      <c r="BR230" s="5">
        <f t="shared" ca="1" si="971"/>
        <v>0</v>
      </c>
      <c r="BS230" s="5">
        <f t="shared" ca="1" si="971"/>
        <v>0</v>
      </c>
      <c r="BT230" s="38">
        <f t="shared" ca="1" si="972"/>
        <v>0</v>
      </c>
      <c r="BU230" s="38">
        <f t="shared" ca="1" si="973"/>
        <v>0</v>
      </c>
      <c r="BV230" s="38">
        <f t="shared" ca="1" si="974"/>
        <v>0</v>
      </c>
      <c r="BW230" s="38">
        <f t="shared" ca="1" si="975"/>
        <v>0</v>
      </c>
      <c r="BX230" s="38">
        <f t="shared" ca="1" si="976"/>
        <v>0</v>
      </c>
      <c r="BY230" s="38">
        <f t="shared" ca="1" si="977"/>
        <v>0</v>
      </c>
      <c r="BZ230" s="38">
        <f t="shared" ca="1" si="978"/>
        <v>0</v>
      </c>
      <c r="CA230" s="20">
        <f t="shared" ca="1" si="979"/>
        <v>0</v>
      </c>
      <c r="CB230" s="34">
        <f t="shared" ca="1" si="1030"/>
        <v>43.513608888888889</v>
      </c>
      <c r="CC230" s="34">
        <f t="shared" ca="1" si="1031"/>
        <v>43.513608888888889</v>
      </c>
      <c r="CD230" s="25">
        <f t="shared" ca="1" si="980"/>
        <v>0</v>
      </c>
      <c r="CE230" s="35">
        <f t="shared" ca="1" si="981"/>
        <v>204.84899999999999</v>
      </c>
      <c r="CF230" s="35">
        <f t="shared" ca="1" si="982"/>
        <v>204.84899999999999</v>
      </c>
      <c r="CG230" s="47">
        <f t="shared" ca="1" si="983"/>
        <v>0</v>
      </c>
      <c r="CJ230" s="5">
        <f t="shared" ca="1" si="1043"/>
        <v>58</v>
      </c>
      <c r="CK230" s="5">
        <f t="shared" ca="1" si="1044"/>
        <v>54</v>
      </c>
      <c r="CL230" s="66">
        <f t="shared" ca="1" si="984"/>
        <v>6.8965517241379337E-2</v>
      </c>
      <c r="CO230" s="5">
        <f t="shared" ca="1" si="1045"/>
        <v>281905</v>
      </c>
      <c r="CP230" s="5">
        <f t="shared" ca="1" si="1045"/>
        <v>0</v>
      </c>
      <c r="CQ230" s="5">
        <f t="shared" ca="1" si="1045"/>
        <v>42039.5</v>
      </c>
      <c r="CR230" s="5">
        <f t="shared" ca="1" si="1045"/>
        <v>64644.1</v>
      </c>
      <c r="CS230" s="5">
        <f t="shared" ca="1" si="1045"/>
        <v>0</v>
      </c>
      <c r="CT230" s="5">
        <f t="shared" ca="1" si="1045"/>
        <v>0</v>
      </c>
      <c r="CU230" s="5">
        <f t="shared" ca="1" si="1045"/>
        <v>0</v>
      </c>
      <c r="CV230" s="5">
        <f t="shared" ca="1" si="1045"/>
        <v>93403.8</v>
      </c>
      <c r="CW230" s="5">
        <f t="shared" ca="1" si="1045"/>
        <v>81817.899999999994</v>
      </c>
      <c r="CX230" s="5">
        <f t="shared" ca="1" si="1045"/>
        <v>0</v>
      </c>
      <c r="CY230" s="5">
        <f t="shared" ca="1" si="1045"/>
        <v>0</v>
      </c>
      <c r="CZ230" s="5">
        <f t="shared" ca="1" si="1045"/>
        <v>0</v>
      </c>
      <c r="DA230" s="5"/>
      <c r="DB230" s="5">
        <f t="shared" ca="1" si="1046"/>
        <v>1492.92</v>
      </c>
      <c r="DC230" s="5">
        <f t="shared" ca="1" si="1046"/>
        <v>204.64099999999999</v>
      </c>
      <c r="DD230" s="5">
        <f t="shared" ca="1" si="1046"/>
        <v>0</v>
      </c>
      <c r="DE230" s="5">
        <f t="shared" ca="1" si="1046"/>
        <v>0</v>
      </c>
      <c r="DF230" s="5">
        <f t="shared" ca="1" si="1046"/>
        <v>0</v>
      </c>
      <c r="DG230" s="5">
        <f t="shared" ca="1" si="1046"/>
        <v>0</v>
      </c>
      <c r="DH230" s="5">
        <f t="shared" ca="1" si="1046"/>
        <v>1288.28</v>
      </c>
      <c r="DI230" s="5">
        <f t="shared" ca="1" si="1046"/>
        <v>0</v>
      </c>
      <c r="DJ230" s="5">
        <f t="shared" ca="1" si="1046"/>
        <v>0</v>
      </c>
      <c r="DK230" s="5">
        <f t="shared" ca="1" si="1046"/>
        <v>0</v>
      </c>
      <c r="DL230" s="5">
        <f t="shared" ca="1" si="1046"/>
        <v>0</v>
      </c>
      <c r="DM230" s="5">
        <f t="shared" ca="1" si="1046"/>
        <v>0</v>
      </c>
      <c r="DN230" s="5"/>
      <c r="DO230" s="5">
        <f t="shared" ca="1" si="1055"/>
        <v>248.048</v>
      </c>
      <c r="DP230" s="5">
        <f t="shared" ca="1" si="1055"/>
        <v>1.4673099999999999</v>
      </c>
      <c r="DQ230" s="5">
        <f t="shared" ca="1" si="1055"/>
        <v>68.849100000000007</v>
      </c>
      <c r="DR230" s="5">
        <f t="shared" ca="1" si="1055"/>
        <v>67.005899999999997</v>
      </c>
      <c r="DS230" s="5">
        <f t="shared" ca="1" si="1055"/>
        <v>0</v>
      </c>
      <c r="DT230" s="5">
        <f t="shared" ca="1" si="1055"/>
        <v>0</v>
      </c>
      <c r="DU230" s="5">
        <f t="shared" ca="1" si="1055"/>
        <v>8.2481399999999994</v>
      </c>
      <c r="DV230" s="5">
        <f t="shared" ca="1" si="1055"/>
        <v>102.47799999999999</v>
      </c>
      <c r="DW230" s="5"/>
      <c r="DX230" s="20">
        <f t="shared" ca="1" si="985"/>
        <v>49.384527111111105</v>
      </c>
      <c r="DY230" s="20">
        <f t="shared" ca="1" si="986"/>
        <v>0.90951555555555552</v>
      </c>
      <c r="DZ230" s="20">
        <f t="shared" ca="1" si="987"/>
        <v>6.375056622222222</v>
      </c>
      <c r="EA230" s="20">
        <f t="shared" ca="1" si="988"/>
        <v>9.8029186311111118</v>
      </c>
      <c r="EB230" s="20">
        <f t="shared" ca="1" si="989"/>
        <v>0</v>
      </c>
      <c r="EC230" s="20">
        <f t="shared" ca="1" si="990"/>
        <v>0</v>
      </c>
      <c r="ED230" s="20">
        <f t="shared" ca="1" si="991"/>
        <v>5.7256888888888886</v>
      </c>
      <c r="EE230" s="20">
        <f t="shared" ca="1" si="992"/>
        <v>14.164167359999999</v>
      </c>
      <c r="EF230" s="20">
        <f t="shared" ca="1" si="993"/>
        <v>12.407229991111111</v>
      </c>
      <c r="EG230" s="20">
        <f t="shared" ca="1" si="994"/>
        <v>0</v>
      </c>
      <c r="EH230" s="20">
        <f t="shared" ca="1" si="995"/>
        <v>0</v>
      </c>
      <c r="EI230" s="5"/>
      <c r="EJ230" s="5"/>
      <c r="EK230" s="5"/>
      <c r="EL230" s="5">
        <f t="shared" ca="1" si="1047"/>
        <v>281905</v>
      </c>
      <c r="EM230" s="5">
        <f t="shared" ca="1" si="1047"/>
        <v>0</v>
      </c>
      <c r="EN230" s="5">
        <f t="shared" ca="1" si="1047"/>
        <v>42039.5</v>
      </c>
      <c r="EO230" s="5">
        <f t="shared" ca="1" si="1047"/>
        <v>64644.1</v>
      </c>
      <c r="EP230" s="5">
        <f t="shared" ca="1" si="1047"/>
        <v>0</v>
      </c>
      <c r="EQ230" s="5">
        <f t="shared" ca="1" si="1047"/>
        <v>0</v>
      </c>
      <c r="ER230" s="5">
        <f t="shared" ca="1" si="1047"/>
        <v>0</v>
      </c>
      <c r="ES230" s="5">
        <f t="shared" ca="1" si="1047"/>
        <v>93403.8</v>
      </c>
      <c r="ET230" s="5">
        <f t="shared" ca="1" si="1047"/>
        <v>81817.899999999994</v>
      </c>
      <c r="EU230" s="5">
        <f t="shared" ca="1" si="1047"/>
        <v>0</v>
      </c>
      <c r="EV230" s="5">
        <f t="shared" ca="1" si="1047"/>
        <v>0</v>
      </c>
      <c r="EW230" s="5">
        <f t="shared" ca="1" si="1047"/>
        <v>0</v>
      </c>
      <c r="EX230" s="5"/>
      <c r="EY230" s="5">
        <f t="shared" ca="1" si="1048"/>
        <v>1492.92</v>
      </c>
      <c r="EZ230" s="5">
        <f t="shared" ca="1" si="1048"/>
        <v>204.64099999999999</v>
      </c>
      <c r="FA230" s="5">
        <f t="shared" ca="1" si="1048"/>
        <v>0</v>
      </c>
      <c r="FB230" s="5">
        <f t="shared" ca="1" si="1048"/>
        <v>0</v>
      </c>
      <c r="FC230" s="5">
        <f t="shared" ca="1" si="1048"/>
        <v>0</v>
      </c>
      <c r="FD230" s="5">
        <f t="shared" ca="1" si="1048"/>
        <v>0</v>
      </c>
      <c r="FE230" s="5">
        <f t="shared" ca="1" si="1048"/>
        <v>1288.28</v>
      </c>
      <c r="FF230" s="5">
        <f t="shared" ca="1" si="1048"/>
        <v>0</v>
      </c>
      <c r="FG230" s="5">
        <f t="shared" ca="1" si="1048"/>
        <v>0</v>
      </c>
      <c r="FH230" s="5">
        <f t="shared" ca="1" si="1048"/>
        <v>0</v>
      </c>
      <c r="FI230" s="5">
        <f t="shared" ca="1" si="1048"/>
        <v>0</v>
      </c>
      <c r="FJ230" s="5">
        <f t="shared" ca="1" si="1048"/>
        <v>0</v>
      </c>
      <c r="FK230" s="5"/>
      <c r="FL230" s="5">
        <f t="shared" ca="1" si="1049"/>
        <v>248.048</v>
      </c>
      <c r="FM230" s="5">
        <f t="shared" ca="1" si="1049"/>
        <v>1.4673099999999999</v>
      </c>
      <c r="FN230" s="5">
        <f t="shared" ca="1" si="1049"/>
        <v>68.849100000000007</v>
      </c>
      <c r="FO230" s="5">
        <f t="shared" ca="1" si="1049"/>
        <v>67.005899999999997</v>
      </c>
      <c r="FP230" s="5">
        <f t="shared" ca="1" si="1049"/>
        <v>0</v>
      </c>
      <c r="FQ230" s="5">
        <f t="shared" ca="1" si="1049"/>
        <v>0</v>
      </c>
      <c r="FR230" s="5">
        <f t="shared" ca="1" si="1049"/>
        <v>8.2481399999999994</v>
      </c>
      <c r="FS230" s="5">
        <f t="shared" ca="1" si="1049"/>
        <v>102.47799999999999</v>
      </c>
      <c r="FT230" s="5"/>
      <c r="FU230" s="20">
        <f t="shared" ca="1" si="996"/>
        <v>49.384527111111105</v>
      </c>
      <c r="FV230" s="20">
        <f t="shared" ca="1" si="997"/>
        <v>0.90951555555555552</v>
      </c>
      <c r="FW230" s="20">
        <f t="shared" ca="1" si="998"/>
        <v>6.375056622222222</v>
      </c>
      <c r="FX230" s="20">
        <f t="shared" ca="1" si="999"/>
        <v>9.8029186311111118</v>
      </c>
      <c r="FY230" s="20">
        <f t="shared" ca="1" si="1000"/>
        <v>0</v>
      </c>
      <c r="FZ230" s="20">
        <f t="shared" ca="1" si="1001"/>
        <v>0</v>
      </c>
      <c r="GA230" s="20">
        <f t="shared" ca="1" si="1002"/>
        <v>5.7256888888888886</v>
      </c>
      <c r="GB230" s="20">
        <f t="shared" ca="1" si="1003"/>
        <v>14.164167359999999</v>
      </c>
      <c r="GC230" s="20">
        <f t="shared" ca="1" si="1004"/>
        <v>12.407229991111111</v>
      </c>
      <c r="GD230" s="20">
        <f t="shared" ca="1" si="1005"/>
        <v>0</v>
      </c>
      <c r="GE230" s="20">
        <f t="shared" ca="1" si="1006"/>
        <v>0</v>
      </c>
      <c r="GF230" s="5"/>
      <c r="GG230" s="5"/>
      <c r="GH230" s="5"/>
      <c r="GI230" s="5">
        <f t="shared" ca="1" si="1050"/>
        <v>235600</v>
      </c>
      <c r="GJ230" s="5">
        <f t="shared" ca="1" si="1050"/>
        <v>2.7648899999999998</v>
      </c>
      <c r="GK230" s="5">
        <f t="shared" ca="1" si="1050"/>
        <v>41604.6</v>
      </c>
      <c r="GL230" s="5">
        <f t="shared" ca="1" si="1050"/>
        <v>18330.900000000001</v>
      </c>
      <c r="GM230" s="5">
        <f t="shared" ca="1" si="1050"/>
        <v>0</v>
      </c>
      <c r="GN230" s="5">
        <f t="shared" ca="1" si="1050"/>
        <v>440.00099999999998</v>
      </c>
      <c r="GO230" s="5">
        <f t="shared" ca="1" si="1050"/>
        <v>0</v>
      </c>
      <c r="GP230" s="5">
        <f t="shared" ca="1" si="1050"/>
        <v>93403.8</v>
      </c>
      <c r="GQ230" s="5">
        <f t="shared" ca="1" si="1050"/>
        <v>81817.899999999994</v>
      </c>
      <c r="GR230" s="5">
        <f t="shared" ca="1" si="1050"/>
        <v>0</v>
      </c>
      <c r="GS230" s="5">
        <f t="shared" ca="1" si="1050"/>
        <v>0</v>
      </c>
      <c r="GT230" s="5">
        <f t="shared" ca="1" si="1050"/>
        <v>0</v>
      </c>
      <c r="GU230" s="5"/>
      <c r="GV230" s="5">
        <f t="shared" ca="1" si="1051"/>
        <v>1751.89</v>
      </c>
      <c r="GW230" s="5">
        <f t="shared" ca="1" si="1051"/>
        <v>483.27699999999999</v>
      </c>
      <c r="GX230" s="5">
        <f t="shared" ca="1" si="1051"/>
        <v>0</v>
      </c>
      <c r="GY230" s="5">
        <f t="shared" ca="1" si="1051"/>
        <v>0</v>
      </c>
      <c r="GZ230" s="5">
        <f t="shared" ca="1" si="1051"/>
        <v>0</v>
      </c>
      <c r="HA230" s="5">
        <f t="shared" ca="1" si="1051"/>
        <v>0</v>
      </c>
      <c r="HB230" s="5">
        <f t="shared" ca="1" si="1051"/>
        <v>1268.6099999999999</v>
      </c>
      <c r="HC230" s="5">
        <f t="shared" ca="1" si="1051"/>
        <v>0</v>
      </c>
      <c r="HD230" s="5">
        <f t="shared" ca="1" si="1051"/>
        <v>0</v>
      </c>
      <c r="HE230" s="5">
        <f t="shared" ca="1" si="1051"/>
        <v>0</v>
      </c>
      <c r="HF230" s="5">
        <f t="shared" ca="1" si="1051"/>
        <v>0</v>
      </c>
      <c r="HG230" s="5">
        <f t="shared" ca="1" si="1051"/>
        <v>0</v>
      </c>
      <c r="HH230" s="5"/>
      <c r="HI230" s="5">
        <f t="shared" ca="1" si="1056"/>
        <v>204.84899999999999</v>
      </c>
      <c r="HJ230" s="5">
        <f t="shared" ca="1" si="1056"/>
        <v>3.6121099999999999</v>
      </c>
      <c r="HK230" s="5">
        <f t="shared" ca="1" si="1056"/>
        <v>67.623199999999997</v>
      </c>
      <c r="HL230" s="5">
        <f t="shared" ca="1" si="1056"/>
        <v>22.676600000000001</v>
      </c>
      <c r="HM230" s="5">
        <f t="shared" ca="1" si="1056"/>
        <v>0</v>
      </c>
      <c r="HN230" s="5">
        <f t="shared" ca="1" si="1056"/>
        <v>0.33756700000000001</v>
      </c>
      <c r="HO230" s="5">
        <f t="shared" ca="1" si="1056"/>
        <v>8.1220700000000008</v>
      </c>
      <c r="HP230" s="5">
        <f t="shared" ca="1" si="1056"/>
        <v>102.47799999999999</v>
      </c>
      <c r="HQ230" s="5"/>
      <c r="HR230" s="20">
        <f t="shared" ca="1" si="1032"/>
        <v>43.513608888888889</v>
      </c>
      <c r="HS230" s="20">
        <f t="shared" ca="1" si="1033"/>
        <v>2.1483170579857775</v>
      </c>
      <c r="HT230" s="20">
        <f t="shared" ca="1" si="1034"/>
        <v>6.3091064533333334</v>
      </c>
      <c r="HU230" s="20">
        <f t="shared" ca="1" si="1035"/>
        <v>2.7797791466666668</v>
      </c>
      <c r="HV230" s="20">
        <f t="shared" ca="1" si="1036"/>
        <v>0</v>
      </c>
      <c r="HW230" s="20">
        <f t="shared" ca="1" si="1037"/>
        <v>6.6723707199999996E-2</v>
      </c>
      <c r="HX230" s="20">
        <f t="shared" ca="1" si="1038"/>
        <v>5.6382666666666656</v>
      </c>
      <c r="HY230" s="20">
        <f t="shared" ca="1" si="1039"/>
        <v>14.164167359999999</v>
      </c>
      <c r="HZ230" s="20">
        <f t="shared" ca="1" si="1040"/>
        <v>12.407229991111111</v>
      </c>
      <c r="IA230" s="20">
        <f t="shared" ca="1" si="1041"/>
        <v>0</v>
      </c>
      <c r="IB230" s="20">
        <f t="shared" ca="1" si="1042"/>
        <v>0</v>
      </c>
      <c r="IC230" s="5"/>
      <c r="ID230" s="5"/>
      <c r="IE230" s="5"/>
      <c r="IF230" s="5">
        <f t="shared" ca="1" si="1052"/>
        <v>235600</v>
      </c>
      <c r="IG230" s="5">
        <f t="shared" ca="1" si="1052"/>
        <v>2.7648899999999998</v>
      </c>
      <c r="IH230" s="5">
        <f t="shared" ca="1" si="1052"/>
        <v>41604.6</v>
      </c>
      <c r="II230" s="5">
        <f t="shared" ca="1" si="1052"/>
        <v>18330.900000000001</v>
      </c>
      <c r="IJ230" s="5">
        <f t="shared" ca="1" si="1052"/>
        <v>0</v>
      </c>
      <c r="IK230" s="5">
        <f t="shared" ca="1" si="1052"/>
        <v>440.00099999999998</v>
      </c>
      <c r="IL230" s="5">
        <f t="shared" ca="1" si="1052"/>
        <v>0</v>
      </c>
      <c r="IM230" s="5">
        <f t="shared" ca="1" si="1052"/>
        <v>93403.8</v>
      </c>
      <c r="IN230" s="5">
        <f t="shared" ca="1" si="1052"/>
        <v>81817.899999999994</v>
      </c>
      <c r="IO230" s="5">
        <f t="shared" ca="1" si="1052"/>
        <v>0</v>
      </c>
      <c r="IP230" s="5">
        <f t="shared" ca="1" si="1052"/>
        <v>0</v>
      </c>
      <c r="IQ230" s="5">
        <f t="shared" ca="1" si="1052"/>
        <v>0</v>
      </c>
      <c r="IR230" s="5"/>
      <c r="IS230" s="5">
        <f t="shared" ca="1" si="1053"/>
        <v>1751.89</v>
      </c>
      <c r="IT230" s="5">
        <f t="shared" ca="1" si="1053"/>
        <v>483.27699999999999</v>
      </c>
      <c r="IU230" s="5">
        <f t="shared" ca="1" si="1053"/>
        <v>0</v>
      </c>
      <c r="IV230" s="5">
        <f t="shared" ca="1" si="1053"/>
        <v>0</v>
      </c>
      <c r="IW230" s="5">
        <f t="shared" ca="1" si="1053"/>
        <v>0</v>
      </c>
      <c r="IX230" s="5">
        <f t="shared" ca="1" si="1053"/>
        <v>0</v>
      </c>
      <c r="IY230" s="5">
        <f t="shared" ca="1" si="1053"/>
        <v>1268.6099999999999</v>
      </c>
      <c r="IZ230" s="5">
        <f t="shared" ca="1" si="1053"/>
        <v>0</v>
      </c>
      <c r="JA230" s="5">
        <f t="shared" ca="1" si="1053"/>
        <v>0</v>
      </c>
      <c r="JB230" s="5">
        <f t="shared" ca="1" si="1053"/>
        <v>0</v>
      </c>
      <c r="JC230" s="5">
        <f t="shared" ca="1" si="1053"/>
        <v>0</v>
      </c>
      <c r="JD230" s="5">
        <f t="shared" ca="1" si="1053"/>
        <v>0</v>
      </c>
      <c r="JE230" s="5"/>
      <c r="JF230" s="5">
        <f t="shared" ca="1" si="1054"/>
        <v>204.84899999999999</v>
      </c>
      <c r="JG230" s="5">
        <f t="shared" ca="1" si="1054"/>
        <v>3.6121099999999999</v>
      </c>
      <c r="JH230" s="5">
        <f t="shared" ca="1" si="1054"/>
        <v>67.623199999999997</v>
      </c>
      <c r="JI230" s="5">
        <f t="shared" ca="1" si="1054"/>
        <v>22.676600000000001</v>
      </c>
      <c r="JJ230" s="5">
        <f t="shared" ca="1" si="1054"/>
        <v>0</v>
      </c>
      <c r="JK230" s="5">
        <f t="shared" ca="1" si="1054"/>
        <v>0.33756700000000001</v>
      </c>
      <c r="JL230" s="5">
        <f t="shared" ca="1" si="1054"/>
        <v>8.1220700000000008</v>
      </c>
      <c r="JM230" s="5">
        <f t="shared" ca="1" si="1054"/>
        <v>102.47799999999999</v>
      </c>
      <c r="JN230" s="5"/>
      <c r="JO230" s="20">
        <f t="shared" ca="1" si="1007"/>
        <v>43.513608888888889</v>
      </c>
      <c r="JP230" s="20">
        <f t="shared" ca="1" si="1008"/>
        <v>2.1483170579857775</v>
      </c>
      <c r="JQ230" s="20">
        <f t="shared" ca="1" si="1009"/>
        <v>6.3091064533333334</v>
      </c>
      <c r="JR230" s="20">
        <f t="shared" ca="1" si="1010"/>
        <v>2.7797791466666668</v>
      </c>
      <c r="JS230" s="20">
        <f t="shared" ca="1" si="1011"/>
        <v>0</v>
      </c>
      <c r="JT230" s="20">
        <f t="shared" ca="1" si="1012"/>
        <v>6.6723707199999996E-2</v>
      </c>
      <c r="JU230" s="20">
        <f t="shared" ca="1" si="1013"/>
        <v>5.6382666666666656</v>
      </c>
      <c r="JV230" s="20">
        <f t="shared" ca="1" si="1014"/>
        <v>14.164167359999999</v>
      </c>
      <c r="JW230" s="20">
        <f t="shared" ca="1" si="1015"/>
        <v>12.407229991111111</v>
      </c>
      <c r="JX230" s="20">
        <f t="shared" ca="1" si="1016"/>
        <v>0</v>
      </c>
      <c r="JY230" s="20">
        <f t="shared" ca="1" si="1017"/>
        <v>0</v>
      </c>
    </row>
    <row r="231" spans="1:285" ht="15" customHeight="1" x14ac:dyDescent="0.25">
      <c r="A231" s="5">
        <f>IF('Old Results'!E211='New Results'!E211,'New Results'!E211,"0")</f>
        <v>22500</v>
      </c>
      <c r="B231" s="5">
        <f t="shared" si="923"/>
        <v>100</v>
      </c>
      <c r="C231" s="28">
        <f t="shared" si="922"/>
        <v>210</v>
      </c>
      <c r="D231" s="43">
        <f>'Old Results'!C211</f>
        <v>1010115</v>
      </c>
      <c r="E231" s="43">
        <f>'New Results'!C211</f>
        <v>1010115</v>
      </c>
      <c r="F231" s="5">
        <f t="shared" ca="1" si="924"/>
        <v>0</v>
      </c>
      <c r="G231" s="5">
        <f t="shared" ca="1" si="925"/>
        <v>0</v>
      </c>
      <c r="H231" s="5">
        <f t="shared" ca="1" si="926"/>
        <v>0</v>
      </c>
      <c r="I231" s="5">
        <f t="shared" ca="1" si="927"/>
        <v>0</v>
      </c>
      <c r="J231" s="5">
        <f t="shared" ca="1" si="928"/>
        <v>0</v>
      </c>
      <c r="K231" s="5">
        <f t="shared" ca="1" si="929"/>
        <v>0</v>
      </c>
      <c r="L231" s="5">
        <f t="shared" ca="1" si="930"/>
        <v>0</v>
      </c>
      <c r="M231" s="5">
        <f t="shared" ca="1" si="931"/>
        <v>0</v>
      </c>
      <c r="N231" s="5">
        <f t="shared" ca="1" si="932"/>
        <v>0</v>
      </c>
      <c r="O231" s="5">
        <f t="shared" ca="1" si="933"/>
        <v>0</v>
      </c>
      <c r="P231" s="5">
        <f t="shared" ca="1" si="934"/>
        <v>0</v>
      </c>
      <c r="Q231" s="5">
        <f t="shared" ca="1" si="934"/>
        <v>0</v>
      </c>
      <c r="R231" s="5">
        <f t="shared" ca="1" si="935"/>
        <v>0</v>
      </c>
      <c r="S231" s="5">
        <f t="shared" ca="1" si="936"/>
        <v>0</v>
      </c>
      <c r="T231" s="5">
        <f t="shared" ca="1" si="937"/>
        <v>0</v>
      </c>
      <c r="U231" s="5">
        <f t="shared" ca="1" si="938"/>
        <v>0</v>
      </c>
      <c r="V231" s="5">
        <f t="shared" ca="1" si="939"/>
        <v>0</v>
      </c>
      <c r="W231" s="5">
        <f t="shared" ca="1" si="940"/>
        <v>0</v>
      </c>
      <c r="X231" s="5">
        <f t="shared" ca="1" si="941"/>
        <v>0</v>
      </c>
      <c r="Y231" s="5">
        <f t="shared" ca="1" si="942"/>
        <v>0</v>
      </c>
      <c r="Z231" s="5">
        <f t="shared" ca="1" si="943"/>
        <v>0</v>
      </c>
      <c r="AA231" s="5">
        <f t="shared" ca="1" si="944"/>
        <v>0</v>
      </c>
      <c r="AB231" s="5">
        <f t="shared" ca="1" si="945"/>
        <v>0</v>
      </c>
      <c r="AC231" s="5">
        <f t="shared" ca="1" si="945"/>
        <v>0</v>
      </c>
      <c r="AD231" s="38">
        <f t="shared" ca="1" si="946"/>
        <v>0</v>
      </c>
      <c r="AE231" s="38">
        <f t="shared" ca="1" si="947"/>
        <v>0</v>
      </c>
      <c r="AF231" s="38">
        <f t="shared" ca="1" si="948"/>
        <v>0</v>
      </c>
      <c r="AG231" s="38">
        <f t="shared" ca="1" si="949"/>
        <v>0</v>
      </c>
      <c r="AH231" s="38">
        <f t="shared" ca="1" si="950"/>
        <v>0</v>
      </c>
      <c r="AI231" s="38">
        <f t="shared" ca="1" si="951"/>
        <v>0</v>
      </c>
      <c r="AJ231" s="38">
        <f t="shared" ca="1" si="952"/>
        <v>0</v>
      </c>
      <c r="AK231" s="38">
        <f t="shared" ca="1" si="953"/>
        <v>0</v>
      </c>
      <c r="AL231" s="34">
        <f t="shared" ca="1" si="954"/>
        <v>54.617547022222219</v>
      </c>
      <c r="AM231" s="34">
        <f t="shared" ca="1" si="955"/>
        <v>54.617547022222219</v>
      </c>
      <c r="AN231" s="25">
        <f t="shared" ca="1" si="956"/>
        <v>0</v>
      </c>
      <c r="AO231" s="35">
        <f t="shared" ca="1" si="957"/>
        <v>306.55900000000003</v>
      </c>
      <c r="AP231" s="35">
        <f t="shared" ca="1" si="958"/>
        <v>306.55900000000003</v>
      </c>
      <c r="AQ231" s="47">
        <f t="shared" ca="1" si="959"/>
        <v>0</v>
      </c>
      <c r="AR231" s="35">
        <f t="shared" ca="1" si="896"/>
        <v>46.3</v>
      </c>
      <c r="AS231" s="35">
        <f t="shared" ca="1" si="897"/>
        <v>46.3</v>
      </c>
      <c r="AT231" s="49">
        <f t="shared" ca="1" si="960"/>
        <v>0</v>
      </c>
      <c r="AU231" s="5"/>
      <c r="AV231" s="5">
        <f t="shared" ca="1" si="1018"/>
        <v>0</v>
      </c>
      <c r="AW231" s="5">
        <f t="shared" ca="1" si="1019"/>
        <v>0</v>
      </c>
      <c r="AX231" s="5">
        <f t="shared" ca="1" si="1020"/>
        <v>0</v>
      </c>
      <c r="AY231" s="5">
        <f t="shared" ca="1" si="1021"/>
        <v>0</v>
      </c>
      <c r="AZ231" s="5">
        <f t="shared" ca="1" si="1022"/>
        <v>0</v>
      </c>
      <c r="BA231" s="5">
        <f t="shared" ca="1" si="1023"/>
        <v>0</v>
      </c>
      <c r="BB231" s="5">
        <f t="shared" ca="1" si="1024"/>
        <v>0</v>
      </c>
      <c r="BC231" s="5">
        <f t="shared" ca="1" si="1025"/>
        <v>0</v>
      </c>
      <c r="BD231" s="5">
        <f t="shared" ca="1" si="1026"/>
        <v>0</v>
      </c>
      <c r="BE231" s="5">
        <f t="shared" ca="1" si="1027"/>
        <v>0</v>
      </c>
      <c r="BF231" s="5">
        <f t="shared" ca="1" si="1028"/>
        <v>0</v>
      </c>
      <c r="BG231" s="5">
        <f t="shared" ca="1" si="1029"/>
        <v>0</v>
      </c>
      <c r="BH231" s="5">
        <f t="shared" ca="1" si="961"/>
        <v>0</v>
      </c>
      <c r="BI231" s="5">
        <f t="shared" ca="1" si="962"/>
        <v>0</v>
      </c>
      <c r="BJ231" s="5">
        <f t="shared" ca="1" si="963"/>
        <v>0</v>
      </c>
      <c r="BK231" s="5">
        <f t="shared" ca="1" si="964"/>
        <v>0</v>
      </c>
      <c r="BL231" s="5">
        <f t="shared" ca="1" si="965"/>
        <v>0</v>
      </c>
      <c r="BM231" s="5">
        <f t="shared" ca="1" si="966"/>
        <v>0</v>
      </c>
      <c r="BN231" s="5">
        <f t="shared" ca="1" si="967"/>
        <v>0</v>
      </c>
      <c r="BO231" s="5">
        <f t="shared" ca="1" si="968"/>
        <v>0</v>
      </c>
      <c r="BP231" s="5">
        <f t="shared" ca="1" si="969"/>
        <v>0</v>
      </c>
      <c r="BQ231" s="5">
        <f t="shared" ca="1" si="970"/>
        <v>0</v>
      </c>
      <c r="BR231" s="5">
        <f t="shared" ca="1" si="971"/>
        <v>0</v>
      </c>
      <c r="BS231" s="5">
        <f t="shared" ca="1" si="971"/>
        <v>0</v>
      </c>
      <c r="BT231" s="38">
        <f t="shared" ca="1" si="972"/>
        <v>0</v>
      </c>
      <c r="BU231" s="38">
        <f t="shared" ca="1" si="973"/>
        <v>0</v>
      </c>
      <c r="BV231" s="38">
        <f t="shared" ca="1" si="974"/>
        <v>0</v>
      </c>
      <c r="BW231" s="38">
        <f t="shared" ca="1" si="975"/>
        <v>0</v>
      </c>
      <c r="BX231" s="38">
        <f t="shared" ca="1" si="976"/>
        <v>0</v>
      </c>
      <c r="BY231" s="38">
        <f t="shared" ca="1" si="977"/>
        <v>0</v>
      </c>
      <c r="BZ231" s="38">
        <f t="shared" ca="1" si="978"/>
        <v>0</v>
      </c>
      <c r="CA231" s="20">
        <f t="shared" ca="1" si="979"/>
        <v>0</v>
      </c>
      <c r="CB231" s="34">
        <f t="shared" ca="1" si="1030"/>
        <v>62.34850755555555</v>
      </c>
      <c r="CC231" s="34">
        <f t="shared" ca="1" si="1031"/>
        <v>62.34850755555555</v>
      </c>
      <c r="CD231" s="25">
        <f t="shared" ca="1" si="980"/>
        <v>0</v>
      </c>
      <c r="CE231" s="35">
        <f t="shared" ca="1" si="981"/>
        <v>352.87</v>
      </c>
      <c r="CF231" s="35">
        <f t="shared" ca="1" si="982"/>
        <v>352.87</v>
      </c>
      <c r="CG231" s="47">
        <f t="shared" ca="1" si="983"/>
        <v>0</v>
      </c>
      <c r="CJ231" s="5">
        <f t="shared" ca="1" si="1043"/>
        <v>51</v>
      </c>
      <c r="CK231" s="5">
        <f t="shared" ca="1" si="1044"/>
        <v>49</v>
      </c>
      <c r="CL231" s="66">
        <f t="shared" ca="1" si="984"/>
        <v>3.9215686274509776E-2</v>
      </c>
      <c r="CO231" s="5">
        <f t="shared" ca="1" si="1045"/>
        <v>327434</v>
      </c>
      <c r="CP231" s="5">
        <f t="shared" ca="1" si="1045"/>
        <v>4323.4399999999996</v>
      </c>
      <c r="CQ231" s="5">
        <f t="shared" ca="1" si="1045"/>
        <v>94191.8</v>
      </c>
      <c r="CR231" s="5">
        <f t="shared" ca="1" si="1045"/>
        <v>53697</v>
      </c>
      <c r="CS231" s="5">
        <f t="shared" ca="1" si="1045"/>
        <v>0</v>
      </c>
      <c r="CT231" s="5">
        <f t="shared" ca="1" si="1045"/>
        <v>0</v>
      </c>
      <c r="CU231" s="5">
        <f t="shared" ca="1" si="1045"/>
        <v>0</v>
      </c>
      <c r="CV231" s="5">
        <f t="shared" ca="1" si="1045"/>
        <v>93403.8</v>
      </c>
      <c r="CW231" s="5">
        <f t="shared" ca="1" si="1045"/>
        <v>81817.899999999994</v>
      </c>
      <c r="CX231" s="5">
        <f t="shared" ca="1" si="1045"/>
        <v>0</v>
      </c>
      <c r="CY231" s="5">
        <f t="shared" ca="1" si="1045"/>
        <v>0</v>
      </c>
      <c r="CZ231" s="5">
        <f t="shared" ca="1" si="1045"/>
        <v>0</v>
      </c>
      <c r="DA231" s="5"/>
      <c r="DB231" s="5">
        <f t="shared" ca="1" si="1046"/>
        <v>1116.9000000000001</v>
      </c>
      <c r="DC231" s="5">
        <f t="shared" ca="1" si="1046"/>
        <v>0</v>
      </c>
      <c r="DD231" s="5">
        <f t="shared" ca="1" si="1046"/>
        <v>0</v>
      </c>
      <c r="DE231" s="5">
        <f t="shared" ca="1" si="1046"/>
        <v>0</v>
      </c>
      <c r="DF231" s="5">
        <f t="shared" ca="1" si="1046"/>
        <v>0</v>
      </c>
      <c r="DG231" s="5">
        <f t="shared" ca="1" si="1046"/>
        <v>0</v>
      </c>
      <c r="DH231" s="5">
        <f t="shared" ca="1" si="1046"/>
        <v>1116.9000000000001</v>
      </c>
      <c r="DI231" s="5">
        <f t="shared" ca="1" si="1046"/>
        <v>0</v>
      </c>
      <c r="DJ231" s="5">
        <f t="shared" ca="1" si="1046"/>
        <v>0</v>
      </c>
      <c r="DK231" s="5">
        <f t="shared" ca="1" si="1046"/>
        <v>0</v>
      </c>
      <c r="DL231" s="5">
        <f t="shared" ca="1" si="1046"/>
        <v>0</v>
      </c>
      <c r="DM231" s="5">
        <f t="shared" ca="1" si="1046"/>
        <v>0</v>
      </c>
      <c r="DN231" s="5"/>
      <c r="DO231" s="5">
        <f t="shared" ca="1" si="1055"/>
        <v>306.55900000000003</v>
      </c>
      <c r="DP231" s="5">
        <f t="shared" ca="1" si="1055"/>
        <v>3.4483799999999998</v>
      </c>
      <c r="DQ231" s="5">
        <f t="shared" ca="1" si="1055"/>
        <v>137.083</v>
      </c>
      <c r="DR231" s="5">
        <f t="shared" ca="1" si="1055"/>
        <v>57.281799999999997</v>
      </c>
      <c r="DS231" s="5">
        <f t="shared" ca="1" si="1055"/>
        <v>0</v>
      </c>
      <c r="DT231" s="5">
        <f t="shared" ca="1" si="1055"/>
        <v>0</v>
      </c>
      <c r="DU231" s="5">
        <f t="shared" ca="1" si="1055"/>
        <v>7.2022500000000003</v>
      </c>
      <c r="DV231" s="5">
        <f t="shared" ca="1" si="1055"/>
        <v>101.544</v>
      </c>
      <c r="DW231" s="5"/>
      <c r="DX231" s="20">
        <f t="shared" ca="1" si="985"/>
        <v>54.617547022222219</v>
      </c>
      <c r="DY231" s="20">
        <f t="shared" ca="1" si="986"/>
        <v>0.65562565688888874</v>
      </c>
      <c r="DZ231" s="20">
        <f t="shared" ca="1" si="987"/>
        <v>14.283663182222222</v>
      </c>
      <c r="EA231" s="20">
        <f t="shared" ca="1" si="988"/>
        <v>8.1428517333333321</v>
      </c>
      <c r="EB231" s="20">
        <f t="shared" ca="1" si="989"/>
        <v>0</v>
      </c>
      <c r="EC231" s="20">
        <f t="shared" ca="1" si="990"/>
        <v>0</v>
      </c>
      <c r="ED231" s="20">
        <f t="shared" ca="1" si="991"/>
        <v>4.9640000000000004</v>
      </c>
      <c r="EE231" s="20">
        <f t="shared" ca="1" si="992"/>
        <v>14.164167359999999</v>
      </c>
      <c r="EF231" s="20">
        <f t="shared" ca="1" si="993"/>
        <v>12.407229991111111</v>
      </c>
      <c r="EG231" s="20">
        <f t="shared" ca="1" si="994"/>
        <v>0</v>
      </c>
      <c r="EH231" s="20">
        <f t="shared" ca="1" si="995"/>
        <v>0</v>
      </c>
      <c r="EI231" s="5"/>
      <c r="EJ231" s="5"/>
      <c r="EK231" s="5"/>
      <c r="EL231" s="5">
        <f t="shared" ca="1" si="1047"/>
        <v>327434</v>
      </c>
      <c r="EM231" s="5">
        <f t="shared" ca="1" si="1047"/>
        <v>4323.4399999999996</v>
      </c>
      <c r="EN231" s="5">
        <f t="shared" ca="1" si="1047"/>
        <v>94191.8</v>
      </c>
      <c r="EO231" s="5">
        <f t="shared" ca="1" si="1047"/>
        <v>53697</v>
      </c>
      <c r="EP231" s="5">
        <f t="shared" ca="1" si="1047"/>
        <v>0</v>
      </c>
      <c r="EQ231" s="5">
        <f t="shared" ca="1" si="1047"/>
        <v>0</v>
      </c>
      <c r="ER231" s="5">
        <f t="shared" ca="1" si="1047"/>
        <v>0</v>
      </c>
      <c r="ES231" s="5">
        <f t="shared" ca="1" si="1047"/>
        <v>93403.8</v>
      </c>
      <c r="ET231" s="5">
        <f t="shared" ca="1" si="1047"/>
        <v>81817.899999999994</v>
      </c>
      <c r="EU231" s="5">
        <f t="shared" ca="1" si="1047"/>
        <v>0</v>
      </c>
      <c r="EV231" s="5">
        <f t="shared" ca="1" si="1047"/>
        <v>0</v>
      </c>
      <c r="EW231" s="5">
        <f t="shared" ca="1" si="1047"/>
        <v>0</v>
      </c>
      <c r="EX231" s="5"/>
      <c r="EY231" s="5">
        <f t="shared" ca="1" si="1048"/>
        <v>1116.9000000000001</v>
      </c>
      <c r="EZ231" s="5">
        <f t="shared" ca="1" si="1048"/>
        <v>0</v>
      </c>
      <c r="FA231" s="5">
        <f t="shared" ca="1" si="1048"/>
        <v>0</v>
      </c>
      <c r="FB231" s="5">
        <f t="shared" ca="1" si="1048"/>
        <v>0</v>
      </c>
      <c r="FC231" s="5">
        <f t="shared" ca="1" si="1048"/>
        <v>0</v>
      </c>
      <c r="FD231" s="5">
        <f t="shared" ca="1" si="1048"/>
        <v>0</v>
      </c>
      <c r="FE231" s="5">
        <f t="shared" ca="1" si="1048"/>
        <v>1116.9000000000001</v>
      </c>
      <c r="FF231" s="5">
        <f t="shared" ca="1" si="1048"/>
        <v>0</v>
      </c>
      <c r="FG231" s="5">
        <f t="shared" ca="1" si="1048"/>
        <v>0</v>
      </c>
      <c r="FH231" s="5">
        <f t="shared" ca="1" si="1048"/>
        <v>0</v>
      </c>
      <c r="FI231" s="5">
        <f t="shared" ca="1" si="1048"/>
        <v>0</v>
      </c>
      <c r="FJ231" s="5">
        <f t="shared" ca="1" si="1048"/>
        <v>0</v>
      </c>
      <c r="FK231" s="5"/>
      <c r="FL231" s="5">
        <f t="shared" ca="1" si="1049"/>
        <v>306.55900000000003</v>
      </c>
      <c r="FM231" s="5">
        <f t="shared" ca="1" si="1049"/>
        <v>3.4483799999999998</v>
      </c>
      <c r="FN231" s="5">
        <f t="shared" ca="1" si="1049"/>
        <v>137.083</v>
      </c>
      <c r="FO231" s="5">
        <f t="shared" ca="1" si="1049"/>
        <v>57.281799999999997</v>
      </c>
      <c r="FP231" s="5">
        <f t="shared" ca="1" si="1049"/>
        <v>0</v>
      </c>
      <c r="FQ231" s="5">
        <f t="shared" ca="1" si="1049"/>
        <v>0</v>
      </c>
      <c r="FR231" s="5">
        <f t="shared" ca="1" si="1049"/>
        <v>7.2022500000000003</v>
      </c>
      <c r="FS231" s="5">
        <f t="shared" ca="1" si="1049"/>
        <v>101.544</v>
      </c>
      <c r="FT231" s="5"/>
      <c r="FU231" s="20">
        <f t="shared" ca="1" si="996"/>
        <v>54.617547022222219</v>
      </c>
      <c r="FV231" s="20">
        <f t="shared" ca="1" si="997"/>
        <v>0.65562565688888874</v>
      </c>
      <c r="FW231" s="20">
        <f t="shared" ca="1" si="998"/>
        <v>14.283663182222222</v>
      </c>
      <c r="FX231" s="20">
        <f t="shared" ca="1" si="999"/>
        <v>8.1428517333333321</v>
      </c>
      <c r="FY231" s="20">
        <f t="shared" ca="1" si="1000"/>
        <v>0</v>
      </c>
      <c r="FZ231" s="20">
        <f t="shared" ca="1" si="1001"/>
        <v>0</v>
      </c>
      <c r="GA231" s="20">
        <f t="shared" ca="1" si="1002"/>
        <v>4.9640000000000004</v>
      </c>
      <c r="GB231" s="20">
        <f t="shared" ca="1" si="1003"/>
        <v>14.164167359999999</v>
      </c>
      <c r="GC231" s="20">
        <f t="shared" ca="1" si="1004"/>
        <v>12.407229991111111</v>
      </c>
      <c r="GD231" s="20">
        <f t="shared" ca="1" si="1005"/>
        <v>0</v>
      </c>
      <c r="GE231" s="20">
        <f t="shared" ca="1" si="1006"/>
        <v>0</v>
      </c>
      <c r="GF231" s="5"/>
      <c r="GG231" s="5"/>
      <c r="GH231" s="5"/>
      <c r="GI231" s="5">
        <f t="shared" ca="1" si="1050"/>
        <v>356785</v>
      </c>
      <c r="GJ231" s="5">
        <f t="shared" ca="1" si="1050"/>
        <v>4.3354999999999997</v>
      </c>
      <c r="GK231" s="5">
        <f t="shared" ca="1" si="1050"/>
        <v>132255</v>
      </c>
      <c r="GL231" s="5">
        <f t="shared" ca="1" si="1050"/>
        <v>48779.5</v>
      </c>
      <c r="GM231" s="5">
        <f t="shared" ca="1" si="1050"/>
        <v>0</v>
      </c>
      <c r="GN231" s="5">
        <f t="shared" ca="1" si="1050"/>
        <v>524.10199999999998</v>
      </c>
      <c r="GO231" s="5">
        <f t="shared" ca="1" si="1050"/>
        <v>0</v>
      </c>
      <c r="GP231" s="5">
        <f t="shared" ca="1" si="1050"/>
        <v>93403.8</v>
      </c>
      <c r="GQ231" s="5">
        <f t="shared" ca="1" si="1050"/>
        <v>81817.899999999994</v>
      </c>
      <c r="GR231" s="5">
        <f t="shared" ca="1" si="1050"/>
        <v>0</v>
      </c>
      <c r="GS231" s="5">
        <f t="shared" ca="1" si="1050"/>
        <v>0</v>
      </c>
      <c r="GT231" s="5">
        <f t="shared" ca="1" si="1050"/>
        <v>0</v>
      </c>
      <c r="GU231" s="5"/>
      <c r="GV231" s="5">
        <f t="shared" ca="1" si="1051"/>
        <v>1854.91</v>
      </c>
      <c r="GW231" s="5">
        <f t="shared" ca="1" si="1051"/>
        <v>753.39300000000003</v>
      </c>
      <c r="GX231" s="5">
        <f t="shared" ca="1" si="1051"/>
        <v>0</v>
      </c>
      <c r="GY231" s="5">
        <f t="shared" ca="1" si="1051"/>
        <v>0</v>
      </c>
      <c r="GZ231" s="5">
        <f t="shared" ca="1" si="1051"/>
        <v>0</v>
      </c>
      <c r="HA231" s="5">
        <f t="shared" ca="1" si="1051"/>
        <v>0</v>
      </c>
      <c r="HB231" s="5">
        <f t="shared" ca="1" si="1051"/>
        <v>1101.52</v>
      </c>
      <c r="HC231" s="5">
        <f t="shared" ca="1" si="1051"/>
        <v>0</v>
      </c>
      <c r="HD231" s="5">
        <f t="shared" ca="1" si="1051"/>
        <v>0</v>
      </c>
      <c r="HE231" s="5">
        <f t="shared" ca="1" si="1051"/>
        <v>0</v>
      </c>
      <c r="HF231" s="5">
        <f t="shared" ca="1" si="1051"/>
        <v>0</v>
      </c>
      <c r="HG231" s="5">
        <f t="shared" ca="1" si="1051"/>
        <v>0</v>
      </c>
      <c r="HH231" s="5"/>
      <c r="HI231" s="5">
        <f t="shared" ca="1" si="1056"/>
        <v>352.87</v>
      </c>
      <c r="HJ231" s="5">
        <f t="shared" ca="1" si="1056"/>
        <v>4.80253</v>
      </c>
      <c r="HK231" s="5">
        <f t="shared" ca="1" si="1056"/>
        <v>181.76900000000001</v>
      </c>
      <c r="HL231" s="5">
        <f t="shared" ca="1" si="1056"/>
        <v>57.235900000000001</v>
      </c>
      <c r="HM231" s="5">
        <f t="shared" ca="1" si="1056"/>
        <v>0</v>
      </c>
      <c r="HN231" s="5">
        <f t="shared" ca="1" si="1056"/>
        <v>0.41555500000000001</v>
      </c>
      <c r="HO231" s="5">
        <f t="shared" ca="1" si="1056"/>
        <v>7.1023500000000004</v>
      </c>
      <c r="HP231" s="5">
        <f t="shared" ca="1" si="1056"/>
        <v>101.544</v>
      </c>
      <c r="HQ231" s="5"/>
      <c r="HR231" s="20">
        <f t="shared" ca="1" si="1032"/>
        <v>62.34850755555555</v>
      </c>
      <c r="HS231" s="20">
        <f t="shared" ca="1" si="1033"/>
        <v>3.3490707878222223</v>
      </c>
      <c r="HT231" s="20">
        <f t="shared" ca="1" si="1034"/>
        <v>20.055736</v>
      </c>
      <c r="HU231" s="20">
        <f t="shared" ca="1" si="1035"/>
        <v>7.3971401777777785</v>
      </c>
      <c r="HV231" s="20">
        <f t="shared" ca="1" si="1036"/>
        <v>0</v>
      </c>
      <c r="HW231" s="20">
        <f t="shared" ca="1" si="1037"/>
        <v>7.9477156622222211E-2</v>
      </c>
      <c r="HX231" s="20">
        <f t="shared" ca="1" si="1038"/>
        <v>4.8956444444444447</v>
      </c>
      <c r="HY231" s="20">
        <f t="shared" ca="1" si="1039"/>
        <v>14.164167359999999</v>
      </c>
      <c r="HZ231" s="20">
        <f t="shared" ca="1" si="1040"/>
        <v>12.407229991111111</v>
      </c>
      <c r="IA231" s="20">
        <f t="shared" ca="1" si="1041"/>
        <v>0</v>
      </c>
      <c r="IB231" s="20">
        <f t="shared" ca="1" si="1042"/>
        <v>0</v>
      </c>
      <c r="IC231" s="5"/>
      <c r="ID231" s="5"/>
      <c r="IE231" s="5"/>
      <c r="IF231" s="5">
        <f t="shared" ca="1" si="1052"/>
        <v>356785</v>
      </c>
      <c r="IG231" s="5">
        <f t="shared" ca="1" si="1052"/>
        <v>4.3354999999999997</v>
      </c>
      <c r="IH231" s="5">
        <f t="shared" ca="1" si="1052"/>
        <v>132255</v>
      </c>
      <c r="II231" s="5">
        <f t="shared" ca="1" si="1052"/>
        <v>48779.5</v>
      </c>
      <c r="IJ231" s="5">
        <f t="shared" ca="1" si="1052"/>
        <v>0</v>
      </c>
      <c r="IK231" s="5">
        <f t="shared" ca="1" si="1052"/>
        <v>524.10199999999998</v>
      </c>
      <c r="IL231" s="5">
        <f t="shared" ca="1" si="1052"/>
        <v>0</v>
      </c>
      <c r="IM231" s="5">
        <f t="shared" ca="1" si="1052"/>
        <v>93403.8</v>
      </c>
      <c r="IN231" s="5">
        <f t="shared" ca="1" si="1052"/>
        <v>81817.899999999994</v>
      </c>
      <c r="IO231" s="5">
        <f t="shared" ca="1" si="1052"/>
        <v>0</v>
      </c>
      <c r="IP231" s="5">
        <f t="shared" ca="1" si="1052"/>
        <v>0</v>
      </c>
      <c r="IQ231" s="5">
        <f t="shared" ca="1" si="1052"/>
        <v>0</v>
      </c>
      <c r="IR231" s="5"/>
      <c r="IS231" s="5">
        <f t="shared" ca="1" si="1053"/>
        <v>1854.91</v>
      </c>
      <c r="IT231" s="5">
        <f t="shared" ca="1" si="1053"/>
        <v>753.39300000000003</v>
      </c>
      <c r="IU231" s="5">
        <f t="shared" ca="1" si="1053"/>
        <v>0</v>
      </c>
      <c r="IV231" s="5">
        <f t="shared" ca="1" si="1053"/>
        <v>0</v>
      </c>
      <c r="IW231" s="5">
        <f t="shared" ca="1" si="1053"/>
        <v>0</v>
      </c>
      <c r="IX231" s="5">
        <f t="shared" ca="1" si="1053"/>
        <v>0</v>
      </c>
      <c r="IY231" s="5">
        <f t="shared" ca="1" si="1053"/>
        <v>1101.52</v>
      </c>
      <c r="IZ231" s="5">
        <f t="shared" ca="1" si="1053"/>
        <v>0</v>
      </c>
      <c r="JA231" s="5">
        <f t="shared" ca="1" si="1053"/>
        <v>0</v>
      </c>
      <c r="JB231" s="5">
        <f t="shared" ca="1" si="1053"/>
        <v>0</v>
      </c>
      <c r="JC231" s="5">
        <f t="shared" ca="1" si="1053"/>
        <v>0</v>
      </c>
      <c r="JD231" s="5">
        <f t="shared" ca="1" si="1053"/>
        <v>0</v>
      </c>
      <c r="JE231" s="5"/>
      <c r="JF231" s="5">
        <f t="shared" ca="1" si="1054"/>
        <v>352.87</v>
      </c>
      <c r="JG231" s="5">
        <f t="shared" ca="1" si="1054"/>
        <v>4.80253</v>
      </c>
      <c r="JH231" s="5">
        <f t="shared" ca="1" si="1054"/>
        <v>181.76900000000001</v>
      </c>
      <c r="JI231" s="5">
        <f t="shared" ca="1" si="1054"/>
        <v>57.235900000000001</v>
      </c>
      <c r="JJ231" s="5">
        <f t="shared" ca="1" si="1054"/>
        <v>0</v>
      </c>
      <c r="JK231" s="5">
        <f t="shared" ca="1" si="1054"/>
        <v>0.41555500000000001</v>
      </c>
      <c r="JL231" s="5">
        <f t="shared" ca="1" si="1054"/>
        <v>7.1023500000000004</v>
      </c>
      <c r="JM231" s="5">
        <f t="shared" ca="1" si="1054"/>
        <v>101.544</v>
      </c>
      <c r="JN231" s="5"/>
      <c r="JO231" s="20">
        <f t="shared" ca="1" si="1007"/>
        <v>62.34850755555555</v>
      </c>
      <c r="JP231" s="20">
        <f t="shared" ca="1" si="1008"/>
        <v>3.3490707878222223</v>
      </c>
      <c r="JQ231" s="20">
        <f t="shared" ca="1" si="1009"/>
        <v>20.055736</v>
      </c>
      <c r="JR231" s="20">
        <f t="shared" ca="1" si="1010"/>
        <v>7.3971401777777785</v>
      </c>
      <c r="JS231" s="20">
        <f t="shared" ca="1" si="1011"/>
        <v>0</v>
      </c>
      <c r="JT231" s="20">
        <f t="shared" ca="1" si="1012"/>
        <v>7.9477156622222211E-2</v>
      </c>
      <c r="JU231" s="20">
        <f t="shared" ca="1" si="1013"/>
        <v>4.8956444444444447</v>
      </c>
      <c r="JV231" s="20">
        <f t="shared" ca="1" si="1014"/>
        <v>14.164167359999999</v>
      </c>
      <c r="JW231" s="20">
        <f t="shared" ca="1" si="1015"/>
        <v>12.407229991111111</v>
      </c>
      <c r="JX231" s="20">
        <f t="shared" ca="1" si="1016"/>
        <v>0</v>
      </c>
      <c r="JY231" s="20">
        <f t="shared" ca="1" si="1017"/>
        <v>0</v>
      </c>
    </row>
    <row r="232" spans="1:285" ht="15" customHeight="1" x14ac:dyDescent="0.25">
      <c r="A232" s="5">
        <f>IF('Old Results'!E212='New Results'!E212,'New Results'!E212,"0")</f>
        <v>22500</v>
      </c>
      <c r="B232" s="5">
        <f t="shared" si="923"/>
        <v>100</v>
      </c>
      <c r="C232" s="28">
        <f t="shared" si="922"/>
        <v>211</v>
      </c>
      <c r="D232" s="43">
        <f>'Old Results'!C212</f>
        <v>1010306</v>
      </c>
      <c r="E232" s="43">
        <f>'New Results'!C212</f>
        <v>1010306</v>
      </c>
      <c r="F232" s="5">
        <f t="shared" ca="1" si="924"/>
        <v>0</v>
      </c>
      <c r="G232" s="5">
        <f t="shared" ca="1" si="925"/>
        <v>0</v>
      </c>
      <c r="H232" s="5">
        <f t="shared" ca="1" si="926"/>
        <v>0</v>
      </c>
      <c r="I232" s="5">
        <f t="shared" ca="1" si="927"/>
        <v>0</v>
      </c>
      <c r="J232" s="5">
        <f t="shared" ca="1" si="928"/>
        <v>0</v>
      </c>
      <c r="K232" s="5">
        <f t="shared" ca="1" si="929"/>
        <v>0</v>
      </c>
      <c r="L232" s="5">
        <f t="shared" ca="1" si="930"/>
        <v>0</v>
      </c>
      <c r="M232" s="5">
        <f t="shared" ca="1" si="931"/>
        <v>0</v>
      </c>
      <c r="N232" s="5">
        <f t="shared" ca="1" si="932"/>
        <v>0</v>
      </c>
      <c r="O232" s="5">
        <f t="shared" ca="1" si="933"/>
        <v>0</v>
      </c>
      <c r="P232" s="5">
        <f t="shared" ca="1" si="934"/>
        <v>0</v>
      </c>
      <c r="Q232" s="5">
        <f t="shared" ca="1" si="934"/>
        <v>0</v>
      </c>
      <c r="R232" s="5">
        <f t="shared" ca="1" si="935"/>
        <v>0</v>
      </c>
      <c r="S232" s="5">
        <f t="shared" ca="1" si="936"/>
        <v>0</v>
      </c>
      <c r="T232" s="5">
        <f t="shared" ca="1" si="937"/>
        <v>0</v>
      </c>
      <c r="U232" s="5">
        <f t="shared" ca="1" si="938"/>
        <v>0</v>
      </c>
      <c r="V232" s="5">
        <f t="shared" ca="1" si="939"/>
        <v>0</v>
      </c>
      <c r="W232" s="5">
        <f t="shared" ca="1" si="940"/>
        <v>0</v>
      </c>
      <c r="X232" s="5">
        <f t="shared" ca="1" si="941"/>
        <v>0</v>
      </c>
      <c r="Y232" s="5">
        <f t="shared" ca="1" si="942"/>
        <v>0</v>
      </c>
      <c r="Z232" s="5">
        <f t="shared" ca="1" si="943"/>
        <v>0</v>
      </c>
      <c r="AA232" s="5">
        <f t="shared" ca="1" si="944"/>
        <v>0</v>
      </c>
      <c r="AB232" s="5">
        <f t="shared" ca="1" si="945"/>
        <v>0</v>
      </c>
      <c r="AC232" s="5">
        <f t="shared" ca="1" si="945"/>
        <v>0</v>
      </c>
      <c r="AD232" s="38">
        <f t="shared" ca="1" si="946"/>
        <v>0</v>
      </c>
      <c r="AE232" s="38">
        <f t="shared" ca="1" si="947"/>
        <v>0</v>
      </c>
      <c r="AF232" s="38">
        <f t="shared" ca="1" si="948"/>
        <v>0</v>
      </c>
      <c r="AG232" s="38">
        <f t="shared" ca="1" si="949"/>
        <v>0</v>
      </c>
      <c r="AH232" s="38">
        <f t="shared" ca="1" si="950"/>
        <v>0</v>
      </c>
      <c r="AI232" s="38">
        <f t="shared" ca="1" si="951"/>
        <v>0</v>
      </c>
      <c r="AJ232" s="38">
        <f t="shared" ca="1" si="952"/>
        <v>0</v>
      </c>
      <c r="AK232" s="38">
        <f t="shared" ca="1" si="953"/>
        <v>0</v>
      </c>
      <c r="AL232" s="34">
        <f t="shared" ca="1" si="954"/>
        <v>44.261423466666663</v>
      </c>
      <c r="AM232" s="34">
        <f t="shared" ca="1" si="955"/>
        <v>44.261423466666663</v>
      </c>
      <c r="AN232" s="25">
        <f t="shared" ca="1" si="956"/>
        <v>0</v>
      </c>
      <c r="AO232" s="35">
        <f t="shared" ca="1" si="957"/>
        <v>217.92400000000001</v>
      </c>
      <c r="AP232" s="35">
        <f t="shared" ca="1" si="958"/>
        <v>217.92400000000001</v>
      </c>
      <c r="AQ232" s="47">
        <f t="shared" ca="1" si="959"/>
        <v>0</v>
      </c>
      <c r="AR232" s="35">
        <f t="shared" ca="1" si="896"/>
        <v>-13.1</v>
      </c>
      <c r="AS232" s="35">
        <f t="shared" ca="1" si="897"/>
        <v>-13.1</v>
      </c>
      <c r="AT232" s="49">
        <f t="shared" ca="1" si="960"/>
        <v>0</v>
      </c>
      <c r="AU232" s="5"/>
      <c r="AV232" s="5">
        <f t="shared" ca="1" si="1018"/>
        <v>0</v>
      </c>
      <c r="AW232" s="5">
        <f t="shared" ca="1" si="1019"/>
        <v>0</v>
      </c>
      <c r="AX232" s="5">
        <f t="shared" ca="1" si="1020"/>
        <v>0</v>
      </c>
      <c r="AY232" s="5">
        <f t="shared" ca="1" si="1021"/>
        <v>0</v>
      </c>
      <c r="AZ232" s="5">
        <f t="shared" ca="1" si="1022"/>
        <v>0</v>
      </c>
      <c r="BA232" s="5">
        <f t="shared" ca="1" si="1023"/>
        <v>0</v>
      </c>
      <c r="BB232" s="5">
        <f t="shared" ca="1" si="1024"/>
        <v>0</v>
      </c>
      <c r="BC232" s="5">
        <f t="shared" ca="1" si="1025"/>
        <v>0</v>
      </c>
      <c r="BD232" s="5">
        <f t="shared" ca="1" si="1026"/>
        <v>0</v>
      </c>
      <c r="BE232" s="5">
        <f t="shared" ca="1" si="1027"/>
        <v>0</v>
      </c>
      <c r="BF232" s="5">
        <f t="shared" ca="1" si="1028"/>
        <v>0</v>
      </c>
      <c r="BG232" s="5">
        <f t="shared" ca="1" si="1029"/>
        <v>0</v>
      </c>
      <c r="BH232" s="5">
        <f t="shared" ca="1" si="961"/>
        <v>0</v>
      </c>
      <c r="BI232" s="5">
        <f t="shared" ca="1" si="962"/>
        <v>0</v>
      </c>
      <c r="BJ232" s="5">
        <f t="shared" ca="1" si="963"/>
        <v>0</v>
      </c>
      <c r="BK232" s="5">
        <f t="shared" ca="1" si="964"/>
        <v>0</v>
      </c>
      <c r="BL232" s="5">
        <f t="shared" ca="1" si="965"/>
        <v>0</v>
      </c>
      <c r="BM232" s="5">
        <f t="shared" ca="1" si="966"/>
        <v>0</v>
      </c>
      <c r="BN232" s="5">
        <f t="shared" ca="1" si="967"/>
        <v>0</v>
      </c>
      <c r="BO232" s="5">
        <f t="shared" ca="1" si="968"/>
        <v>0</v>
      </c>
      <c r="BP232" s="5">
        <f t="shared" ca="1" si="969"/>
        <v>0</v>
      </c>
      <c r="BQ232" s="5">
        <f t="shared" ca="1" si="970"/>
        <v>0</v>
      </c>
      <c r="BR232" s="5">
        <f t="shared" ca="1" si="971"/>
        <v>0</v>
      </c>
      <c r="BS232" s="5">
        <f t="shared" ca="1" si="971"/>
        <v>0</v>
      </c>
      <c r="BT232" s="38">
        <f t="shared" ca="1" si="972"/>
        <v>0</v>
      </c>
      <c r="BU232" s="38">
        <f t="shared" ca="1" si="973"/>
        <v>0</v>
      </c>
      <c r="BV232" s="38">
        <f t="shared" ca="1" si="974"/>
        <v>0</v>
      </c>
      <c r="BW232" s="38">
        <f t="shared" ca="1" si="975"/>
        <v>0</v>
      </c>
      <c r="BX232" s="38">
        <f t="shared" ca="1" si="976"/>
        <v>0</v>
      </c>
      <c r="BY232" s="38">
        <f t="shared" ca="1" si="977"/>
        <v>0</v>
      </c>
      <c r="BZ232" s="38">
        <f t="shared" ca="1" si="978"/>
        <v>0</v>
      </c>
      <c r="CA232" s="20">
        <f t="shared" ca="1" si="979"/>
        <v>0</v>
      </c>
      <c r="CB232" s="34">
        <f t="shared" ca="1" si="1030"/>
        <v>43.513608888888889</v>
      </c>
      <c r="CC232" s="34">
        <f t="shared" ca="1" si="1031"/>
        <v>43.513608888888889</v>
      </c>
      <c r="CD232" s="25">
        <f t="shared" ca="1" si="980"/>
        <v>0</v>
      </c>
      <c r="CE232" s="35">
        <f t="shared" ca="1" si="981"/>
        <v>204.84899999999999</v>
      </c>
      <c r="CF232" s="35">
        <f t="shared" ca="1" si="982"/>
        <v>204.84899999999999</v>
      </c>
      <c r="CG232" s="47">
        <f t="shared" ca="1" si="983"/>
        <v>0</v>
      </c>
      <c r="CJ232" s="5">
        <f t="shared" ca="1" si="1043"/>
        <v>55</v>
      </c>
      <c r="CK232" s="5">
        <f t="shared" ca="1" si="1044"/>
        <v>53</v>
      </c>
      <c r="CL232" s="66">
        <f t="shared" ca="1" si="984"/>
        <v>3.6363636363636376E-2</v>
      </c>
      <c r="CO232" s="5">
        <f t="shared" ca="1" si="1045"/>
        <v>254119</v>
      </c>
      <c r="CP232" s="5">
        <f t="shared" ca="1" si="1045"/>
        <v>7813.81</v>
      </c>
      <c r="CQ232" s="5">
        <f t="shared" ca="1" si="1045"/>
        <v>31052.6</v>
      </c>
      <c r="CR232" s="5">
        <f t="shared" ca="1" si="1045"/>
        <v>40031.199999999997</v>
      </c>
      <c r="CS232" s="5">
        <f t="shared" ca="1" si="1045"/>
        <v>0</v>
      </c>
      <c r="CT232" s="5">
        <f t="shared" ca="1" si="1045"/>
        <v>0</v>
      </c>
      <c r="CU232" s="5">
        <f t="shared" ca="1" si="1045"/>
        <v>0</v>
      </c>
      <c r="CV232" s="5">
        <f t="shared" ca="1" si="1045"/>
        <v>93403.8</v>
      </c>
      <c r="CW232" s="5">
        <f t="shared" ca="1" si="1045"/>
        <v>81817.899999999994</v>
      </c>
      <c r="CX232" s="5">
        <f t="shared" ca="1" si="1045"/>
        <v>0</v>
      </c>
      <c r="CY232" s="5">
        <f t="shared" ca="1" si="1045"/>
        <v>0</v>
      </c>
      <c r="CZ232" s="5">
        <f t="shared" ca="1" si="1045"/>
        <v>0</v>
      </c>
      <c r="DA232" s="5"/>
      <c r="DB232" s="5">
        <f t="shared" ca="1" si="1046"/>
        <v>1288.28</v>
      </c>
      <c r="DC232" s="5">
        <f t="shared" ca="1" si="1046"/>
        <v>0</v>
      </c>
      <c r="DD232" s="5">
        <f t="shared" ca="1" si="1046"/>
        <v>0</v>
      </c>
      <c r="DE232" s="5">
        <f t="shared" ca="1" si="1046"/>
        <v>0</v>
      </c>
      <c r="DF232" s="5">
        <f t="shared" ca="1" si="1046"/>
        <v>0</v>
      </c>
      <c r="DG232" s="5">
        <f t="shared" ca="1" si="1046"/>
        <v>0</v>
      </c>
      <c r="DH232" s="5">
        <f t="shared" ca="1" si="1046"/>
        <v>1288.28</v>
      </c>
      <c r="DI232" s="5">
        <f t="shared" ca="1" si="1046"/>
        <v>0</v>
      </c>
      <c r="DJ232" s="5">
        <f t="shared" ca="1" si="1046"/>
        <v>0</v>
      </c>
      <c r="DK232" s="5">
        <f t="shared" ca="1" si="1046"/>
        <v>0</v>
      </c>
      <c r="DL232" s="5">
        <f t="shared" ca="1" si="1046"/>
        <v>0</v>
      </c>
      <c r="DM232" s="5">
        <f t="shared" ca="1" si="1046"/>
        <v>0</v>
      </c>
      <c r="DN232" s="5"/>
      <c r="DO232" s="5">
        <f t="shared" ca="1" si="1055"/>
        <v>217.92400000000001</v>
      </c>
      <c r="DP232" s="5">
        <f t="shared" ca="1" si="1055"/>
        <v>6.06677</v>
      </c>
      <c r="DQ232" s="5">
        <f t="shared" ca="1" si="1055"/>
        <v>57.947200000000002</v>
      </c>
      <c r="DR232" s="5">
        <f t="shared" ca="1" si="1055"/>
        <v>43.183900000000001</v>
      </c>
      <c r="DS232" s="5">
        <f t="shared" ca="1" si="1055"/>
        <v>0</v>
      </c>
      <c r="DT232" s="5">
        <f t="shared" ca="1" si="1055"/>
        <v>0</v>
      </c>
      <c r="DU232" s="5">
        <f t="shared" ca="1" si="1055"/>
        <v>8.2481500000000008</v>
      </c>
      <c r="DV232" s="5">
        <f t="shared" ca="1" si="1055"/>
        <v>102.47799999999999</v>
      </c>
      <c r="DW232" s="5"/>
      <c r="DX232" s="20">
        <f t="shared" ca="1" si="985"/>
        <v>44.261423466666663</v>
      </c>
      <c r="DY232" s="20">
        <f t="shared" ca="1" si="986"/>
        <v>1.1849208764444445</v>
      </c>
      <c r="DZ232" s="20">
        <f t="shared" ca="1" si="987"/>
        <v>4.7089542755555547</v>
      </c>
      <c r="EA232" s="20">
        <f t="shared" ca="1" si="988"/>
        <v>6.0705090844444438</v>
      </c>
      <c r="EB232" s="20">
        <f t="shared" ca="1" si="989"/>
        <v>0</v>
      </c>
      <c r="EC232" s="20">
        <f t="shared" ca="1" si="990"/>
        <v>0</v>
      </c>
      <c r="ED232" s="20">
        <f t="shared" ca="1" si="991"/>
        <v>5.7256888888888886</v>
      </c>
      <c r="EE232" s="20">
        <f t="shared" ca="1" si="992"/>
        <v>14.164167359999999</v>
      </c>
      <c r="EF232" s="20">
        <f t="shared" ca="1" si="993"/>
        <v>12.407229991111111</v>
      </c>
      <c r="EG232" s="20">
        <f t="shared" ca="1" si="994"/>
        <v>0</v>
      </c>
      <c r="EH232" s="20">
        <f t="shared" ca="1" si="995"/>
        <v>0</v>
      </c>
      <c r="EI232" s="5"/>
      <c r="EJ232" s="5"/>
      <c r="EK232" s="5"/>
      <c r="EL232" s="5">
        <f t="shared" ca="1" si="1047"/>
        <v>254119</v>
      </c>
      <c r="EM232" s="5">
        <f t="shared" ca="1" si="1047"/>
        <v>7813.81</v>
      </c>
      <c r="EN232" s="5">
        <f t="shared" ca="1" si="1047"/>
        <v>31052.6</v>
      </c>
      <c r="EO232" s="5">
        <f t="shared" ca="1" si="1047"/>
        <v>40031.199999999997</v>
      </c>
      <c r="EP232" s="5">
        <f t="shared" ca="1" si="1047"/>
        <v>0</v>
      </c>
      <c r="EQ232" s="5">
        <f t="shared" ca="1" si="1047"/>
        <v>0</v>
      </c>
      <c r="ER232" s="5">
        <f t="shared" ca="1" si="1047"/>
        <v>0</v>
      </c>
      <c r="ES232" s="5">
        <f t="shared" ca="1" si="1047"/>
        <v>93403.8</v>
      </c>
      <c r="ET232" s="5">
        <f t="shared" ca="1" si="1047"/>
        <v>81817.899999999994</v>
      </c>
      <c r="EU232" s="5">
        <f t="shared" ca="1" si="1047"/>
        <v>0</v>
      </c>
      <c r="EV232" s="5">
        <f t="shared" ca="1" si="1047"/>
        <v>0</v>
      </c>
      <c r="EW232" s="5">
        <f t="shared" ca="1" si="1047"/>
        <v>0</v>
      </c>
      <c r="EX232" s="5"/>
      <c r="EY232" s="5">
        <f t="shared" ca="1" si="1048"/>
        <v>1288.28</v>
      </c>
      <c r="EZ232" s="5">
        <f t="shared" ca="1" si="1048"/>
        <v>0</v>
      </c>
      <c r="FA232" s="5">
        <f t="shared" ca="1" si="1048"/>
        <v>0</v>
      </c>
      <c r="FB232" s="5">
        <f t="shared" ca="1" si="1048"/>
        <v>0</v>
      </c>
      <c r="FC232" s="5">
        <f t="shared" ca="1" si="1048"/>
        <v>0</v>
      </c>
      <c r="FD232" s="5">
        <f t="shared" ca="1" si="1048"/>
        <v>0</v>
      </c>
      <c r="FE232" s="5">
        <f t="shared" ca="1" si="1048"/>
        <v>1288.28</v>
      </c>
      <c r="FF232" s="5">
        <f t="shared" ca="1" si="1048"/>
        <v>0</v>
      </c>
      <c r="FG232" s="5">
        <f t="shared" ca="1" si="1048"/>
        <v>0</v>
      </c>
      <c r="FH232" s="5">
        <f t="shared" ca="1" si="1048"/>
        <v>0</v>
      </c>
      <c r="FI232" s="5">
        <f t="shared" ca="1" si="1048"/>
        <v>0</v>
      </c>
      <c r="FJ232" s="5">
        <f t="shared" ca="1" si="1048"/>
        <v>0</v>
      </c>
      <c r="FK232" s="5"/>
      <c r="FL232" s="5">
        <f t="shared" ca="1" si="1049"/>
        <v>217.92400000000001</v>
      </c>
      <c r="FM232" s="5">
        <f t="shared" ca="1" si="1049"/>
        <v>6.06677</v>
      </c>
      <c r="FN232" s="5">
        <f t="shared" ca="1" si="1049"/>
        <v>57.947200000000002</v>
      </c>
      <c r="FO232" s="5">
        <f t="shared" ca="1" si="1049"/>
        <v>43.183900000000001</v>
      </c>
      <c r="FP232" s="5">
        <f t="shared" ca="1" si="1049"/>
        <v>0</v>
      </c>
      <c r="FQ232" s="5">
        <f t="shared" ca="1" si="1049"/>
        <v>0</v>
      </c>
      <c r="FR232" s="5">
        <f t="shared" ca="1" si="1049"/>
        <v>8.2481500000000008</v>
      </c>
      <c r="FS232" s="5">
        <f t="shared" ca="1" si="1049"/>
        <v>102.47799999999999</v>
      </c>
      <c r="FT232" s="5"/>
      <c r="FU232" s="20">
        <f t="shared" ca="1" si="996"/>
        <v>44.261423466666663</v>
      </c>
      <c r="FV232" s="20">
        <f t="shared" ca="1" si="997"/>
        <v>1.1849208764444445</v>
      </c>
      <c r="FW232" s="20">
        <f t="shared" ca="1" si="998"/>
        <v>4.7089542755555547</v>
      </c>
      <c r="FX232" s="20">
        <f t="shared" ca="1" si="999"/>
        <v>6.0705090844444438</v>
      </c>
      <c r="FY232" s="20">
        <f t="shared" ca="1" si="1000"/>
        <v>0</v>
      </c>
      <c r="FZ232" s="20">
        <f t="shared" ca="1" si="1001"/>
        <v>0</v>
      </c>
      <c r="GA232" s="20">
        <f t="shared" ca="1" si="1002"/>
        <v>5.7256888888888886</v>
      </c>
      <c r="GB232" s="20">
        <f t="shared" ca="1" si="1003"/>
        <v>14.164167359999999</v>
      </c>
      <c r="GC232" s="20">
        <f t="shared" ca="1" si="1004"/>
        <v>12.407229991111111</v>
      </c>
      <c r="GD232" s="20">
        <f t="shared" ca="1" si="1005"/>
        <v>0</v>
      </c>
      <c r="GE232" s="20">
        <f t="shared" ca="1" si="1006"/>
        <v>0</v>
      </c>
      <c r="GF232" s="5"/>
      <c r="GG232" s="5"/>
      <c r="GH232" s="5"/>
      <c r="GI232" s="5">
        <f t="shared" ca="1" si="1050"/>
        <v>235600</v>
      </c>
      <c r="GJ232" s="5">
        <f t="shared" ca="1" si="1050"/>
        <v>2.7648899999999998</v>
      </c>
      <c r="GK232" s="5">
        <f t="shared" ca="1" si="1050"/>
        <v>41604.6</v>
      </c>
      <c r="GL232" s="5">
        <f t="shared" ca="1" si="1050"/>
        <v>18330.900000000001</v>
      </c>
      <c r="GM232" s="5">
        <f t="shared" ca="1" si="1050"/>
        <v>0</v>
      </c>
      <c r="GN232" s="5">
        <f t="shared" ca="1" si="1050"/>
        <v>440.00099999999998</v>
      </c>
      <c r="GO232" s="5">
        <f t="shared" ca="1" si="1050"/>
        <v>0</v>
      </c>
      <c r="GP232" s="5">
        <f t="shared" ca="1" si="1050"/>
        <v>93403.8</v>
      </c>
      <c r="GQ232" s="5">
        <f t="shared" ca="1" si="1050"/>
        <v>81817.899999999994</v>
      </c>
      <c r="GR232" s="5">
        <f t="shared" ca="1" si="1050"/>
        <v>0</v>
      </c>
      <c r="GS232" s="5">
        <f t="shared" ca="1" si="1050"/>
        <v>0</v>
      </c>
      <c r="GT232" s="5">
        <f t="shared" ca="1" si="1050"/>
        <v>0</v>
      </c>
      <c r="GU232" s="5"/>
      <c r="GV232" s="5">
        <f t="shared" ca="1" si="1051"/>
        <v>1751.89</v>
      </c>
      <c r="GW232" s="5">
        <f t="shared" ca="1" si="1051"/>
        <v>483.27699999999999</v>
      </c>
      <c r="GX232" s="5">
        <f t="shared" ca="1" si="1051"/>
        <v>0</v>
      </c>
      <c r="GY232" s="5">
        <f t="shared" ca="1" si="1051"/>
        <v>0</v>
      </c>
      <c r="GZ232" s="5">
        <f t="shared" ca="1" si="1051"/>
        <v>0</v>
      </c>
      <c r="HA232" s="5">
        <f t="shared" ca="1" si="1051"/>
        <v>0</v>
      </c>
      <c r="HB232" s="5">
        <f t="shared" ca="1" si="1051"/>
        <v>1268.6099999999999</v>
      </c>
      <c r="HC232" s="5">
        <f t="shared" ca="1" si="1051"/>
        <v>0</v>
      </c>
      <c r="HD232" s="5">
        <f t="shared" ca="1" si="1051"/>
        <v>0</v>
      </c>
      <c r="HE232" s="5">
        <f t="shared" ca="1" si="1051"/>
        <v>0</v>
      </c>
      <c r="HF232" s="5">
        <f t="shared" ca="1" si="1051"/>
        <v>0</v>
      </c>
      <c r="HG232" s="5">
        <f t="shared" ca="1" si="1051"/>
        <v>0</v>
      </c>
      <c r="HH232" s="5"/>
      <c r="HI232" s="5">
        <f t="shared" ca="1" si="1056"/>
        <v>204.84899999999999</v>
      </c>
      <c r="HJ232" s="5">
        <f t="shared" ca="1" si="1056"/>
        <v>3.6121099999999999</v>
      </c>
      <c r="HK232" s="5">
        <f t="shared" ca="1" si="1056"/>
        <v>67.623199999999997</v>
      </c>
      <c r="HL232" s="5">
        <f t="shared" ca="1" si="1056"/>
        <v>22.676600000000001</v>
      </c>
      <c r="HM232" s="5">
        <f t="shared" ca="1" si="1056"/>
        <v>0</v>
      </c>
      <c r="HN232" s="5">
        <f t="shared" ca="1" si="1056"/>
        <v>0.33756700000000001</v>
      </c>
      <c r="HO232" s="5">
        <f t="shared" ca="1" si="1056"/>
        <v>8.1220700000000008</v>
      </c>
      <c r="HP232" s="5">
        <f t="shared" ca="1" si="1056"/>
        <v>102.47799999999999</v>
      </c>
      <c r="HQ232" s="5"/>
      <c r="HR232" s="20">
        <f t="shared" ca="1" si="1032"/>
        <v>43.513608888888889</v>
      </c>
      <c r="HS232" s="20">
        <f t="shared" ca="1" si="1033"/>
        <v>2.1483170579857775</v>
      </c>
      <c r="HT232" s="20">
        <f t="shared" ca="1" si="1034"/>
        <v>6.3091064533333334</v>
      </c>
      <c r="HU232" s="20">
        <f t="shared" ca="1" si="1035"/>
        <v>2.7797791466666668</v>
      </c>
      <c r="HV232" s="20">
        <f t="shared" ca="1" si="1036"/>
        <v>0</v>
      </c>
      <c r="HW232" s="20">
        <f t="shared" ca="1" si="1037"/>
        <v>6.6723707199999996E-2</v>
      </c>
      <c r="HX232" s="20">
        <f t="shared" ca="1" si="1038"/>
        <v>5.6382666666666656</v>
      </c>
      <c r="HY232" s="20">
        <f t="shared" ca="1" si="1039"/>
        <v>14.164167359999999</v>
      </c>
      <c r="HZ232" s="20">
        <f t="shared" ca="1" si="1040"/>
        <v>12.407229991111111</v>
      </c>
      <c r="IA232" s="20">
        <f t="shared" ca="1" si="1041"/>
        <v>0</v>
      </c>
      <c r="IB232" s="20">
        <f t="shared" ca="1" si="1042"/>
        <v>0</v>
      </c>
      <c r="IC232" s="5"/>
      <c r="ID232" s="5"/>
      <c r="IE232" s="5"/>
      <c r="IF232" s="5">
        <f t="shared" ca="1" si="1052"/>
        <v>235600</v>
      </c>
      <c r="IG232" s="5">
        <f t="shared" ca="1" si="1052"/>
        <v>2.7648899999999998</v>
      </c>
      <c r="IH232" s="5">
        <f t="shared" ca="1" si="1052"/>
        <v>41604.6</v>
      </c>
      <c r="II232" s="5">
        <f t="shared" ca="1" si="1052"/>
        <v>18330.900000000001</v>
      </c>
      <c r="IJ232" s="5">
        <f t="shared" ca="1" si="1052"/>
        <v>0</v>
      </c>
      <c r="IK232" s="5">
        <f t="shared" ca="1" si="1052"/>
        <v>440.00099999999998</v>
      </c>
      <c r="IL232" s="5">
        <f t="shared" ca="1" si="1052"/>
        <v>0</v>
      </c>
      <c r="IM232" s="5">
        <f t="shared" ca="1" si="1052"/>
        <v>93403.8</v>
      </c>
      <c r="IN232" s="5">
        <f t="shared" ca="1" si="1052"/>
        <v>81817.899999999994</v>
      </c>
      <c r="IO232" s="5">
        <f t="shared" ca="1" si="1052"/>
        <v>0</v>
      </c>
      <c r="IP232" s="5">
        <f t="shared" ca="1" si="1052"/>
        <v>0</v>
      </c>
      <c r="IQ232" s="5">
        <f t="shared" ca="1" si="1052"/>
        <v>0</v>
      </c>
      <c r="IR232" s="5"/>
      <c r="IS232" s="5">
        <f t="shared" ca="1" si="1053"/>
        <v>1751.89</v>
      </c>
      <c r="IT232" s="5">
        <f t="shared" ca="1" si="1053"/>
        <v>483.27699999999999</v>
      </c>
      <c r="IU232" s="5">
        <f t="shared" ca="1" si="1053"/>
        <v>0</v>
      </c>
      <c r="IV232" s="5">
        <f t="shared" ca="1" si="1053"/>
        <v>0</v>
      </c>
      <c r="IW232" s="5">
        <f t="shared" ca="1" si="1053"/>
        <v>0</v>
      </c>
      <c r="IX232" s="5">
        <f t="shared" ca="1" si="1053"/>
        <v>0</v>
      </c>
      <c r="IY232" s="5">
        <f t="shared" ca="1" si="1053"/>
        <v>1268.6099999999999</v>
      </c>
      <c r="IZ232" s="5">
        <f t="shared" ca="1" si="1053"/>
        <v>0</v>
      </c>
      <c r="JA232" s="5">
        <f t="shared" ca="1" si="1053"/>
        <v>0</v>
      </c>
      <c r="JB232" s="5">
        <f t="shared" ca="1" si="1053"/>
        <v>0</v>
      </c>
      <c r="JC232" s="5">
        <f t="shared" ca="1" si="1053"/>
        <v>0</v>
      </c>
      <c r="JD232" s="5">
        <f t="shared" ca="1" si="1053"/>
        <v>0</v>
      </c>
      <c r="JE232" s="5"/>
      <c r="JF232" s="5">
        <f t="shared" ca="1" si="1054"/>
        <v>204.84899999999999</v>
      </c>
      <c r="JG232" s="5">
        <f t="shared" ca="1" si="1054"/>
        <v>3.6121099999999999</v>
      </c>
      <c r="JH232" s="5">
        <f t="shared" ca="1" si="1054"/>
        <v>67.623199999999997</v>
      </c>
      <c r="JI232" s="5">
        <f t="shared" ca="1" si="1054"/>
        <v>22.676600000000001</v>
      </c>
      <c r="JJ232" s="5">
        <f t="shared" ca="1" si="1054"/>
        <v>0</v>
      </c>
      <c r="JK232" s="5">
        <f t="shared" ca="1" si="1054"/>
        <v>0.33756700000000001</v>
      </c>
      <c r="JL232" s="5">
        <f t="shared" ca="1" si="1054"/>
        <v>8.1220700000000008</v>
      </c>
      <c r="JM232" s="5">
        <f t="shared" ca="1" si="1054"/>
        <v>102.47799999999999</v>
      </c>
      <c r="JN232" s="5"/>
      <c r="JO232" s="20">
        <f t="shared" ca="1" si="1007"/>
        <v>43.513608888888889</v>
      </c>
      <c r="JP232" s="20">
        <f t="shared" ca="1" si="1008"/>
        <v>2.1483170579857775</v>
      </c>
      <c r="JQ232" s="20">
        <f t="shared" ca="1" si="1009"/>
        <v>6.3091064533333334</v>
      </c>
      <c r="JR232" s="20">
        <f t="shared" ca="1" si="1010"/>
        <v>2.7797791466666668</v>
      </c>
      <c r="JS232" s="20">
        <f t="shared" ca="1" si="1011"/>
        <v>0</v>
      </c>
      <c r="JT232" s="20">
        <f t="shared" ca="1" si="1012"/>
        <v>6.6723707199999996E-2</v>
      </c>
      <c r="JU232" s="20">
        <f t="shared" ca="1" si="1013"/>
        <v>5.6382666666666656</v>
      </c>
      <c r="JV232" s="20">
        <f t="shared" ca="1" si="1014"/>
        <v>14.164167359999999</v>
      </c>
      <c r="JW232" s="20">
        <f t="shared" ca="1" si="1015"/>
        <v>12.407229991111111</v>
      </c>
      <c r="JX232" s="20">
        <f t="shared" ca="1" si="1016"/>
        <v>0</v>
      </c>
      <c r="JY232" s="20">
        <f t="shared" ca="1" si="1017"/>
        <v>0</v>
      </c>
    </row>
    <row r="233" spans="1:285" ht="15" customHeight="1" x14ac:dyDescent="0.25">
      <c r="A233" s="5">
        <f>IF('Old Results'!E213='New Results'!E213,'New Results'!E213,"0")</f>
        <v>22500</v>
      </c>
      <c r="B233" s="5">
        <f t="shared" si="923"/>
        <v>100</v>
      </c>
      <c r="C233" s="28">
        <f t="shared" si="922"/>
        <v>212</v>
      </c>
      <c r="D233" s="43">
        <f>'Old Results'!C213</f>
        <v>1010515</v>
      </c>
      <c r="E233" s="43">
        <f>'New Results'!C213</f>
        <v>1010515</v>
      </c>
      <c r="F233" s="5">
        <f t="shared" ca="1" si="924"/>
        <v>0</v>
      </c>
      <c r="G233" s="5">
        <f t="shared" ca="1" si="925"/>
        <v>0</v>
      </c>
      <c r="H233" s="5">
        <f t="shared" ca="1" si="926"/>
        <v>0</v>
      </c>
      <c r="I233" s="5">
        <f t="shared" ca="1" si="927"/>
        <v>0</v>
      </c>
      <c r="J233" s="5">
        <f t="shared" ca="1" si="928"/>
        <v>0</v>
      </c>
      <c r="K233" s="5">
        <f t="shared" ca="1" si="929"/>
        <v>0</v>
      </c>
      <c r="L233" s="5">
        <f t="shared" ca="1" si="930"/>
        <v>0</v>
      </c>
      <c r="M233" s="5">
        <f t="shared" ca="1" si="931"/>
        <v>0</v>
      </c>
      <c r="N233" s="5">
        <f t="shared" ca="1" si="932"/>
        <v>0</v>
      </c>
      <c r="O233" s="5">
        <f t="shared" ca="1" si="933"/>
        <v>0</v>
      </c>
      <c r="P233" s="5">
        <f t="shared" ca="1" si="934"/>
        <v>0</v>
      </c>
      <c r="Q233" s="5">
        <f t="shared" ca="1" si="934"/>
        <v>0</v>
      </c>
      <c r="R233" s="5">
        <f t="shared" ca="1" si="935"/>
        <v>0</v>
      </c>
      <c r="S233" s="5">
        <f t="shared" ca="1" si="936"/>
        <v>0</v>
      </c>
      <c r="T233" s="5">
        <f t="shared" ca="1" si="937"/>
        <v>0</v>
      </c>
      <c r="U233" s="5">
        <f t="shared" ca="1" si="938"/>
        <v>0</v>
      </c>
      <c r="V233" s="5">
        <f t="shared" ca="1" si="939"/>
        <v>0</v>
      </c>
      <c r="W233" s="5">
        <f t="shared" ca="1" si="940"/>
        <v>0</v>
      </c>
      <c r="X233" s="5">
        <f t="shared" ca="1" si="941"/>
        <v>0</v>
      </c>
      <c r="Y233" s="5">
        <f t="shared" ca="1" si="942"/>
        <v>0</v>
      </c>
      <c r="Z233" s="5">
        <f t="shared" ca="1" si="943"/>
        <v>0</v>
      </c>
      <c r="AA233" s="5">
        <f t="shared" ca="1" si="944"/>
        <v>0</v>
      </c>
      <c r="AB233" s="5">
        <f t="shared" ca="1" si="945"/>
        <v>0</v>
      </c>
      <c r="AC233" s="5">
        <f t="shared" ca="1" si="945"/>
        <v>0</v>
      </c>
      <c r="AD233" s="38">
        <f t="shared" ca="1" si="946"/>
        <v>0</v>
      </c>
      <c r="AE233" s="38">
        <f t="shared" ca="1" si="947"/>
        <v>0</v>
      </c>
      <c r="AF233" s="38">
        <f t="shared" ca="1" si="948"/>
        <v>0</v>
      </c>
      <c r="AG233" s="38">
        <f t="shared" ca="1" si="949"/>
        <v>0</v>
      </c>
      <c r="AH233" s="38">
        <f t="shared" ca="1" si="950"/>
        <v>0</v>
      </c>
      <c r="AI233" s="38">
        <f t="shared" ca="1" si="951"/>
        <v>0</v>
      </c>
      <c r="AJ233" s="38">
        <f t="shared" ca="1" si="952"/>
        <v>0</v>
      </c>
      <c r="AK233" s="38">
        <f t="shared" ca="1" si="953"/>
        <v>0</v>
      </c>
      <c r="AL233" s="34">
        <f t="shared" ca="1" si="954"/>
        <v>57.735370311111112</v>
      </c>
      <c r="AM233" s="34">
        <f t="shared" ca="1" si="955"/>
        <v>57.735370311111112</v>
      </c>
      <c r="AN233" s="25">
        <f t="shared" ca="1" si="956"/>
        <v>0</v>
      </c>
      <c r="AO233" s="35">
        <f t="shared" ca="1" si="957"/>
        <v>301.87400000000002</v>
      </c>
      <c r="AP233" s="35">
        <f t="shared" ca="1" si="958"/>
        <v>301.87400000000002</v>
      </c>
      <c r="AQ233" s="47">
        <f t="shared" ca="1" si="959"/>
        <v>0</v>
      </c>
      <c r="AR233" s="35">
        <f t="shared" ca="1" si="896"/>
        <v>51</v>
      </c>
      <c r="AS233" s="35">
        <f t="shared" ca="1" si="897"/>
        <v>51</v>
      </c>
      <c r="AT233" s="49">
        <f t="shared" ca="1" si="960"/>
        <v>0</v>
      </c>
      <c r="AU233" s="5"/>
      <c r="AV233" s="5">
        <f t="shared" ca="1" si="1018"/>
        <v>0</v>
      </c>
      <c r="AW233" s="5">
        <f t="shared" ca="1" si="1019"/>
        <v>0</v>
      </c>
      <c r="AX233" s="5">
        <f t="shared" ca="1" si="1020"/>
        <v>0</v>
      </c>
      <c r="AY233" s="5">
        <f t="shared" ca="1" si="1021"/>
        <v>0</v>
      </c>
      <c r="AZ233" s="5">
        <f t="shared" ca="1" si="1022"/>
        <v>0</v>
      </c>
      <c r="BA233" s="5">
        <f t="shared" ca="1" si="1023"/>
        <v>0</v>
      </c>
      <c r="BB233" s="5">
        <f t="shared" ca="1" si="1024"/>
        <v>0</v>
      </c>
      <c r="BC233" s="5">
        <f t="shared" ca="1" si="1025"/>
        <v>0</v>
      </c>
      <c r="BD233" s="5">
        <f t="shared" ca="1" si="1026"/>
        <v>0</v>
      </c>
      <c r="BE233" s="5">
        <f t="shared" ca="1" si="1027"/>
        <v>0</v>
      </c>
      <c r="BF233" s="5">
        <f t="shared" ca="1" si="1028"/>
        <v>0</v>
      </c>
      <c r="BG233" s="5">
        <f t="shared" ca="1" si="1029"/>
        <v>0</v>
      </c>
      <c r="BH233" s="5">
        <f t="shared" ca="1" si="961"/>
        <v>0</v>
      </c>
      <c r="BI233" s="5">
        <f t="shared" ca="1" si="962"/>
        <v>0</v>
      </c>
      <c r="BJ233" s="5">
        <f t="shared" ca="1" si="963"/>
        <v>0</v>
      </c>
      <c r="BK233" s="5">
        <f t="shared" ca="1" si="964"/>
        <v>0</v>
      </c>
      <c r="BL233" s="5">
        <f t="shared" ca="1" si="965"/>
        <v>0</v>
      </c>
      <c r="BM233" s="5">
        <f t="shared" ca="1" si="966"/>
        <v>0</v>
      </c>
      <c r="BN233" s="5">
        <f t="shared" ca="1" si="967"/>
        <v>0</v>
      </c>
      <c r="BO233" s="5">
        <f t="shared" ca="1" si="968"/>
        <v>0</v>
      </c>
      <c r="BP233" s="5">
        <f t="shared" ca="1" si="969"/>
        <v>0</v>
      </c>
      <c r="BQ233" s="5">
        <f t="shared" ca="1" si="970"/>
        <v>0</v>
      </c>
      <c r="BR233" s="5">
        <f t="shared" ca="1" si="971"/>
        <v>0</v>
      </c>
      <c r="BS233" s="5">
        <f t="shared" ca="1" si="971"/>
        <v>0</v>
      </c>
      <c r="BT233" s="38">
        <f t="shared" ca="1" si="972"/>
        <v>0</v>
      </c>
      <c r="BU233" s="38">
        <f t="shared" ca="1" si="973"/>
        <v>0</v>
      </c>
      <c r="BV233" s="38">
        <f t="shared" ca="1" si="974"/>
        <v>0</v>
      </c>
      <c r="BW233" s="38">
        <f t="shared" ca="1" si="975"/>
        <v>0</v>
      </c>
      <c r="BX233" s="38">
        <f t="shared" ca="1" si="976"/>
        <v>0</v>
      </c>
      <c r="BY233" s="38">
        <f t="shared" ca="1" si="977"/>
        <v>0</v>
      </c>
      <c r="BZ233" s="38">
        <f t="shared" ca="1" si="978"/>
        <v>0</v>
      </c>
      <c r="CA233" s="20">
        <f t="shared" ca="1" si="979"/>
        <v>0</v>
      </c>
      <c r="CB233" s="34">
        <f t="shared" ca="1" si="1030"/>
        <v>62.34850755555555</v>
      </c>
      <c r="CC233" s="34">
        <f t="shared" ca="1" si="1031"/>
        <v>62.34850755555555</v>
      </c>
      <c r="CD233" s="25">
        <f t="shared" ca="1" si="980"/>
        <v>0</v>
      </c>
      <c r="CE233" s="35">
        <f t="shared" ca="1" si="981"/>
        <v>352.87</v>
      </c>
      <c r="CF233" s="35">
        <f t="shared" ca="1" si="982"/>
        <v>352.87</v>
      </c>
      <c r="CG233" s="47">
        <f t="shared" ca="1" si="983"/>
        <v>0</v>
      </c>
      <c r="CJ233" s="5">
        <f t="shared" ca="1" si="1043"/>
        <v>126</v>
      </c>
      <c r="CK233" s="5">
        <f t="shared" ca="1" si="1044"/>
        <v>126</v>
      </c>
      <c r="CL233" s="66">
        <f t="shared" ca="1" si="984"/>
        <v>0</v>
      </c>
      <c r="CO233" s="5">
        <f t="shared" ca="1" si="1045"/>
        <v>342786</v>
      </c>
      <c r="CP233" s="5">
        <f t="shared" ca="1" si="1045"/>
        <v>0.93254899999999996</v>
      </c>
      <c r="CQ233" s="5">
        <f t="shared" ca="1" si="1045"/>
        <v>72448.399999999994</v>
      </c>
      <c r="CR233" s="5">
        <f t="shared" ca="1" si="1045"/>
        <v>72136.800000000003</v>
      </c>
      <c r="CS233" s="5">
        <f t="shared" ca="1" si="1045"/>
        <v>947.57899999999995</v>
      </c>
      <c r="CT233" s="5">
        <f t="shared" ca="1" si="1045"/>
        <v>22030.2</v>
      </c>
      <c r="CU233" s="5">
        <f t="shared" ca="1" si="1045"/>
        <v>0</v>
      </c>
      <c r="CV233" s="5">
        <f t="shared" ca="1" si="1045"/>
        <v>93403.8</v>
      </c>
      <c r="CW233" s="5">
        <f t="shared" ca="1" si="1045"/>
        <v>81817.899999999994</v>
      </c>
      <c r="CX233" s="5">
        <f t="shared" ca="1" si="1045"/>
        <v>0</v>
      </c>
      <c r="CY233" s="5">
        <f t="shared" ca="1" si="1045"/>
        <v>0</v>
      </c>
      <c r="CZ233" s="5">
        <f t="shared" ca="1" si="1045"/>
        <v>0</v>
      </c>
      <c r="DA233" s="5"/>
      <c r="DB233" s="5">
        <f t="shared" ca="1" si="1046"/>
        <v>1294.5999999999999</v>
      </c>
      <c r="DC233" s="5">
        <f t="shared" ca="1" si="1046"/>
        <v>177.72499999999999</v>
      </c>
      <c r="DD233" s="5">
        <f t="shared" ca="1" si="1046"/>
        <v>0</v>
      </c>
      <c r="DE233" s="5">
        <f t="shared" ca="1" si="1046"/>
        <v>0</v>
      </c>
      <c r="DF233" s="5">
        <f t="shared" ca="1" si="1046"/>
        <v>0</v>
      </c>
      <c r="DG233" s="5">
        <f t="shared" ca="1" si="1046"/>
        <v>0</v>
      </c>
      <c r="DH233" s="5">
        <f t="shared" ca="1" si="1046"/>
        <v>1116.8800000000001</v>
      </c>
      <c r="DI233" s="5">
        <f t="shared" ca="1" si="1046"/>
        <v>0</v>
      </c>
      <c r="DJ233" s="5">
        <f t="shared" ca="1" si="1046"/>
        <v>0</v>
      </c>
      <c r="DK233" s="5">
        <f t="shared" ca="1" si="1046"/>
        <v>0</v>
      </c>
      <c r="DL233" s="5">
        <f t="shared" ca="1" si="1046"/>
        <v>0</v>
      </c>
      <c r="DM233" s="5">
        <f t="shared" ca="1" si="1046"/>
        <v>0</v>
      </c>
      <c r="DN233" s="5"/>
      <c r="DO233" s="5">
        <f t="shared" ca="1" si="1055"/>
        <v>301.87400000000002</v>
      </c>
      <c r="DP233" s="5">
        <f t="shared" ca="1" si="1055"/>
        <v>1.29887</v>
      </c>
      <c r="DQ233" s="5">
        <f t="shared" ca="1" si="1055"/>
        <v>89.101100000000002</v>
      </c>
      <c r="DR233" s="5">
        <f t="shared" ca="1" si="1055"/>
        <v>76.392200000000003</v>
      </c>
      <c r="DS233" s="5">
        <f t="shared" ca="1" si="1055"/>
        <v>1.85162</v>
      </c>
      <c r="DT233" s="5">
        <f t="shared" ca="1" si="1055"/>
        <v>24.484300000000001</v>
      </c>
      <c r="DU233" s="5">
        <f t="shared" ca="1" si="1055"/>
        <v>7.2021600000000001</v>
      </c>
      <c r="DV233" s="5">
        <f t="shared" ca="1" si="1055"/>
        <v>101.544</v>
      </c>
      <c r="DW233" s="5"/>
      <c r="DX233" s="20">
        <f t="shared" ca="1" si="985"/>
        <v>57.735370311111112</v>
      </c>
      <c r="DY233" s="20">
        <f t="shared" ca="1" si="986"/>
        <v>0.79003030476391112</v>
      </c>
      <c r="DZ233" s="20">
        <f t="shared" ca="1" si="987"/>
        <v>10.986397368888888</v>
      </c>
      <c r="EA233" s="20">
        <f t="shared" ca="1" si="988"/>
        <v>10.93914496</v>
      </c>
      <c r="EB233" s="20">
        <f t="shared" ca="1" si="989"/>
        <v>0.14369509102222219</v>
      </c>
      <c r="EC233" s="20">
        <f t="shared" ca="1" si="990"/>
        <v>3.3407574400000004</v>
      </c>
      <c r="ED233" s="20">
        <f t="shared" ca="1" si="991"/>
        <v>4.9639111111111118</v>
      </c>
      <c r="EE233" s="20">
        <f t="shared" ca="1" si="992"/>
        <v>14.164167359999999</v>
      </c>
      <c r="EF233" s="20">
        <f t="shared" ca="1" si="993"/>
        <v>12.407229991111111</v>
      </c>
      <c r="EG233" s="20">
        <f t="shared" ca="1" si="994"/>
        <v>0</v>
      </c>
      <c r="EH233" s="20">
        <f t="shared" ca="1" si="995"/>
        <v>0</v>
      </c>
      <c r="EI233" s="5"/>
      <c r="EJ233" s="5"/>
      <c r="EK233" s="5"/>
      <c r="EL233" s="5">
        <f t="shared" ca="1" si="1047"/>
        <v>342786</v>
      </c>
      <c r="EM233" s="5">
        <f t="shared" ca="1" si="1047"/>
        <v>0.93254899999999996</v>
      </c>
      <c r="EN233" s="5">
        <f t="shared" ca="1" si="1047"/>
        <v>72448.399999999994</v>
      </c>
      <c r="EO233" s="5">
        <f t="shared" ca="1" si="1047"/>
        <v>72136.800000000003</v>
      </c>
      <c r="EP233" s="5">
        <f t="shared" ca="1" si="1047"/>
        <v>947.57899999999995</v>
      </c>
      <c r="EQ233" s="5">
        <f t="shared" ca="1" si="1047"/>
        <v>22030.2</v>
      </c>
      <c r="ER233" s="5">
        <f t="shared" ca="1" si="1047"/>
        <v>0</v>
      </c>
      <c r="ES233" s="5">
        <f t="shared" ca="1" si="1047"/>
        <v>93403.8</v>
      </c>
      <c r="ET233" s="5">
        <f t="shared" ca="1" si="1047"/>
        <v>81817.899999999994</v>
      </c>
      <c r="EU233" s="5">
        <f t="shared" ca="1" si="1047"/>
        <v>0</v>
      </c>
      <c r="EV233" s="5">
        <f t="shared" ca="1" si="1047"/>
        <v>0</v>
      </c>
      <c r="EW233" s="5">
        <f t="shared" ca="1" si="1047"/>
        <v>0</v>
      </c>
      <c r="EX233" s="5"/>
      <c r="EY233" s="5">
        <f t="shared" ca="1" si="1048"/>
        <v>1294.5999999999999</v>
      </c>
      <c r="EZ233" s="5">
        <f t="shared" ca="1" si="1048"/>
        <v>177.72499999999999</v>
      </c>
      <c r="FA233" s="5">
        <f t="shared" ca="1" si="1048"/>
        <v>0</v>
      </c>
      <c r="FB233" s="5">
        <f t="shared" ca="1" si="1048"/>
        <v>0</v>
      </c>
      <c r="FC233" s="5">
        <f t="shared" ca="1" si="1048"/>
        <v>0</v>
      </c>
      <c r="FD233" s="5">
        <f t="shared" ca="1" si="1048"/>
        <v>0</v>
      </c>
      <c r="FE233" s="5">
        <f t="shared" ca="1" si="1048"/>
        <v>1116.8800000000001</v>
      </c>
      <c r="FF233" s="5">
        <f t="shared" ca="1" si="1048"/>
        <v>0</v>
      </c>
      <c r="FG233" s="5">
        <f t="shared" ca="1" si="1048"/>
        <v>0</v>
      </c>
      <c r="FH233" s="5">
        <f t="shared" ca="1" si="1048"/>
        <v>0</v>
      </c>
      <c r="FI233" s="5">
        <f t="shared" ca="1" si="1048"/>
        <v>0</v>
      </c>
      <c r="FJ233" s="5">
        <f t="shared" ca="1" si="1048"/>
        <v>0</v>
      </c>
      <c r="FK233" s="5"/>
      <c r="FL233" s="5">
        <f t="shared" ca="1" si="1049"/>
        <v>301.87400000000002</v>
      </c>
      <c r="FM233" s="5">
        <f t="shared" ca="1" si="1049"/>
        <v>1.29887</v>
      </c>
      <c r="FN233" s="5">
        <f t="shared" ca="1" si="1049"/>
        <v>89.101100000000002</v>
      </c>
      <c r="FO233" s="5">
        <f t="shared" ca="1" si="1049"/>
        <v>76.392200000000003</v>
      </c>
      <c r="FP233" s="5">
        <f t="shared" ca="1" si="1049"/>
        <v>1.85162</v>
      </c>
      <c r="FQ233" s="5">
        <f t="shared" ca="1" si="1049"/>
        <v>24.484300000000001</v>
      </c>
      <c r="FR233" s="5">
        <f t="shared" ca="1" si="1049"/>
        <v>7.2021600000000001</v>
      </c>
      <c r="FS233" s="5">
        <f t="shared" ca="1" si="1049"/>
        <v>101.544</v>
      </c>
      <c r="FT233" s="5"/>
      <c r="FU233" s="20">
        <f t="shared" ca="1" si="996"/>
        <v>57.735370311111112</v>
      </c>
      <c r="FV233" s="20">
        <f t="shared" ca="1" si="997"/>
        <v>0.79003030476391112</v>
      </c>
      <c r="FW233" s="20">
        <f t="shared" ca="1" si="998"/>
        <v>10.986397368888888</v>
      </c>
      <c r="FX233" s="20">
        <f t="shared" ca="1" si="999"/>
        <v>10.93914496</v>
      </c>
      <c r="FY233" s="20">
        <f t="shared" ca="1" si="1000"/>
        <v>0.14369509102222219</v>
      </c>
      <c r="FZ233" s="20">
        <f t="shared" ca="1" si="1001"/>
        <v>3.3407574400000004</v>
      </c>
      <c r="GA233" s="20">
        <f t="shared" ca="1" si="1002"/>
        <v>4.9639111111111118</v>
      </c>
      <c r="GB233" s="20">
        <f t="shared" ca="1" si="1003"/>
        <v>14.164167359999999</v>
      </c>
      <c r="GC233" s="20">
        <f t="shared" ca="1" si="1004"/>
        <v>12.407229991111111</v>
      </c>
      <c r="GD233" s="20">
        <f t="shared" ca="1" si="1005"/>
        <v>0</v>
      </c>
      <c r="GE233" s="20">
        <f t="shared" ca="1" si="1006"/>
        <v>0</v>
      </c>
      <c r="GF233" s="5"/>
      <c r="GG233" s="5"/>
      <c r="GH233" s="5"/>
      <c r="GI233" s="5">
        <f t="shared" ca="1" si="1050"/>
        <v>356785</v>
      </c>
      <c r="GJ233" s="5">
        <f t="shared" ca="1" si="1050"/>
        <v>4.3354999999999997</v>
      </c>
      <c r="GK233" s="5">
        <f t="shared" ca="1" si="1050"/>
        <v>132255</v>
      </c>
      <c r="GL233" s="5">
        <f t="shared" ca="1" si="1050"/>
        <v>48779.5</v>
      </c>
      <c r="GM233" s="5">
        <f t="shared" ca="1" si="1050"/>
        <v>0</v>
      </c>
      <c r="GN233" s="5">
        <f t="shared" ca="1" si="1050"/>
        <v>524.10199999999998</v>
      </c>
      <c r="GO233" s="5">
        <f t="shared" ca="1" si="1050"/>
        <v>0</v>
      </c>
      <c r="GP233" s="5">
        <f t="shared" ca="1" si="1050"/>
        <v>93403.8</v>
      </c>
      <c r="GQ233" s="5">
        <f t="shared" ca="1" si="1050"/>
        <v>81817.899999999994</v>
      </c>
      <c r="GR233" s="5">
        <f t="shared" ca="1" si="1050"/>
        <v>0</v>
      </c>
      <c r="GS233" s="5">
        <f t="shared" ca="1" si="1050"/>
        <v>0</v>
      </c>
      <c r="GT233" s="5">
        <f t="shared" ca="1" si="1050"/>
        <v>0</v>
      </c>
      <c r="GU233" s="5"/>
      <c r="GV233" s="5">
        <f t="shared" ca="1" si="1051"/>
        <v>1854.91</v>
      </c>
      <c r="GW233" s="5">
        <f t="shared" ca="1" si="1051"/>
        <v>753.39300000000003</v>
      </c>
      <c r="GX233" s="5">
        <f t="shared" ca="1" si="1051"/>
        <v>0</v>
      </c>
      <c r="GY233" s="5">
        <f t="shared" ca="1" si="1051"/>
        <v>0</v>
      </c>
      <c r="GZ233" s="5">
        <f t="shared" ca="1" si="1051"/>
        <v>0</v>
      </c>
      <c r="HA233" s="5">
        <f t="shared" ca="1" si="1051"/>
        <v>0</v>
      </c>
      <c r="HB233" s="5">
        <f t="shared" ca="1" si="1051"/>
        <v>1101.52</v>
      </c>
      <c r="HC233" s="5">
        <f t="shared" ca="1" si="1051"/>
        <v>0</v>
      </c>
      <c r="HD233" s="5">
        <f t="shared" ca="1" si="1051"/>
        <v>0</v>
      </c>
      <c r="HE233" s="5">
        <f t="shared" ca="1" si="1051"/>
        <v>0</v>
      </c>
      <c r="HF233" s="5">
        <f t="shared" ca="1" si="1051"/>
        <v>0</v>
      </c>
      <c r="HG233" s="5">
        <f t="shared" ca="1" si="1051"/>
        <v>0</v>
      </c>
      <c r="HH233" s="5"/>
      <c r="HI233" s="5">
        <f t="shared" ca="1" si="1056"/>
        <v>352.87</v>
      </c>
      <c r="HJ233" s="5">
        <f t="shared" ca="1" si="1056"/>
        <v>4.80253</v>
      </c>
      <c r="HK233" s="5">
        <f t="shared" ca="1" si="1056"/>
        <v>181.76900000000001</v>
      </c>
      <c r="HL233" s="5">
        <f t="shared" ca="1" si="1056"/>
        <v>57.235900000000001</v>
      </c>
      <c r="HM233" s="5">
        <f t="shared" ca="1" si="1056"/>
        <v>0</v>
      </c>
      <c r="HN233" s="5">
        <f t="shared" ca="1" si="1056"/>
        <v>0.41555500000000001</v>
      </c>
      <c r="HO233" s="5">
        <f t="shared" ca="1" si="1056"/>
        <v>7.1023500000000004</v>
      </c>
      <c r="HP233" s="5">
        <f t="shared" ca="1" si="1056"/>
        <v>101.544</v>
      </c>
      <c r="HQ233" s="5"/>
      <c r="HR233" s="20">
        <f t="shared" ca="1" si="1032"/>
        <v>62.34850755555555</v>
      </c>
      <c r="HS233" s="20">
        <f t="shared" ca="1" si="1033"/>
        <v>3.3490707878222223</v>
      </c>
      <c r="HT233" s="20">
        <f t="shared" ca="1" si="1034"/>
        <v>20.055736</v>
      </c>
      <c r="HU233" s="20">
        <f t="shared" ca="1" si="1035"/>
        <v>7.3971401777777785</v>
      </c>
      <c r="HV233" s="20">
        <f t="shared" ca="1" si="1036"/>
        <v>0</v>
      </c>
      <c r="HW233" s="20">
        <f t="shared" ca="1" si="1037"/>
        <v>7.9477156622222211E-2</v>
      </c>
      <c r="HX233" s="20">
        <f t="shared" ca="1" si="1038"/>
        <v>4.8956444444444447</v>
      </c>
      <c r="HY233" s="20">
        <f t="shared" ca="1" si="1039"/>
        <v>14.164167359999999</v>
      </c>
      <c r="HZ233" s="20">
        <f t="shared" ca="1" si="1040"/>
        <v>12.407229991111111</v>
      </c>
      <c r="IA233" s="20">
        <f t="shared" ca="1" si="1041"/>
        <v>0</v>
      </c>
      <c r="IB233" s="20">
        <f t="shared" ca="1" si="1042"/>
        <v>0</v>
      </c>
      <c r="IC233" s="5"/>
      <c r="ID233" s="5"/>
      <c r="IE233" s="5"/>
      <c r="IF233" s="5">
        <f t="shared" ca="1" si="1052"/>
        <v>356785</v>
      </c>
      <c r="IG233" s="5">
        <f t="shared" ca="1" si="1052"/>
        <v>4.3354999999999997</v>
      </c>
      <c r="IH233" s="5">
        <f t="shared" ca="1" si="1052"/>
        <v>132255</v>
      </c>
      <c r="II233" s="5">
        <f t="shared" ca="1" si="1052"/>
        <v>48779.5</v>
      </c>
      <c r="IJ233" s="5">
        <f t="shared" ca="1" si="1052"/>
        <v>0</v>
      </c>
      <c r="IK233" s="5">
        <f t="shared" ca="1" si="1052"/>
        <v>524.10199999999998</v>
      </c>
      <c r="IL233" s="5">
        <f t="shared" ca="1" si="1052"/>
        <v>0</v>
      </c>
      <c r="IM233" s="5">
        <f t="shared" ca="1" si="1052"/>
        <v>93403.8</v>
      </c>
      <c r="IN233" s="5">
        <f t="shared" ca="1" si="1052"/>
        <v>81817.899999999994</v>
      </c>
      <c r="IO233" s="5">
        <f t="shared" ca="1" si="1052"/>
        <v>0</v>
      </c>
      <c r="IP233" s="5">
        <f t="shared" ca="1" si="1052"/>
        <v>0</v>
      </c>
      <c r="IQ233" s="5">
        <f t="shared" ca="1" si="1052"/>
        <v>0</v>
      </c>
      <c r="IR233" s="5"/>
      <c r="IS233" s="5">
        <f t="shared" ca="1" si="1053"/>
        <v>1854.91</v>
      </c>
      <c r="IT233" s="5">
        <f t="shared" ca="1" si="1053"/>
        <v>753.39300000000003</v>
      </c>
      <c r="IU233" s="5">
        <f t="shared" ca="1" si="1053"/>
        <v>0</v>
      </c>
      <c r="IV233" s="5">
        <f t="shared" ca="1" si="1053"/>
        <v>0</v>
      </c>
      <c r="IW233" s="5">
        <f t="shared" ca="1" si="1053"/>
        <v>0</v>
      </c>
      <c r="IX233" s="5">
        <f t="shared" ca="1" si="1053"/>
        <v>0</v>
      </c>
      <c r="IY233" s="5">
        <f t="shared" ca="1" si="1053"/>
        <v>1101.52</v>
      </c>
      <c r="IZ233" s="5">
        <f t="shared" ca="1" si="1053"/>
        <v>0</v>
      </c>
      <c r="JA233" s="5">
        <f t="shared" ca="1" si="1053"/>
        <v>0</v>
      </c>
      <c r="JB233" s="5">
        <f t="shared" ca="1" si="1053"/>
        <v>0</v>
      </c>
      <c r="JC233" s="5">
        <f t="shared" ca="1" si="1053"/>
        <v>0</v>
      </c>
      <c r="JD233" s="5">
        <f t="shared" ca="1" si="1053"/>
        <v>0</v>
      </c>
      <c r="JE233" s="5"/>
      <c r="JF233" s="5">
        <f t="shared" ca="1" si="1054"/>
        <v>352.87</v>
      </c>
      <c r="JG233" s="5">
        <f t="shared" ca="1" si="1054"/>
        <v>4.80253</v>
      </c>
      <c r="JH233" s="5">
        <f t="shared" ca="1" si="1054"/>
        <v>181.76900000000001</v>
      </c>
      <c r="JI233" s="5">
        <f t="shared" ca="1" si="1054"/>
        <v>57.235900000000001</v>
      </c>
      <c r="JJ233" s="5">
        <f t="shared" ca="1" si="1054"/>
        <v>0</v>
      </c>
      <c r="JK233" s="5">
        <f t="shared" ca="1" si="1054"/>
        <v>0.41555500000000001</v>
      </c>
      <c r="JL233" s="5">
        <f t="shared" ca="1" si="1054"/>
        <v>7.1023500000000004</v>
      </c>
      <c r="JM233" s="5">
        <f t="shared" ca="1" si="1054"/>
        <v>101.544</v>
      </c>
      <c r="JN233" s="5"/>
      <c r="JO233" s="20">
        <f t="shared" ca="1" si="1007"/>
        <v>62.34850755555555</v>
      </c>
      <c r="JP233" s="20">
        <f t="shared" ca="1" si="1008"/>
        <v>3.3490707878222223</v>
      </c>
      <c r="JQ233" s="20">
        <f t="shared" ca="1" si="1009"/>
        <v>20.055736</v>
      </c>
      <c r="JR233" s="20">
        <f t="shared" ca="1" si="1010"/>
        <v>7.3971401777777785</v>
      </c>
      <c r="JS233" s="20">
        <f t="shared" ca="1" si="1011"/>
        <v>0</v>
      </c>
      <c r="JT233" s="20">
        <f t="shared" ca="1" si="1012"/>
        <v>7.9477156622222211E-2</v>
      </c>
      <c r="JU233" s="20">
        <f t="shared" ca="1" si="1013"/>
        <v>4.8956444444444447</v>
      </c>
      <c r="JV233" s="20">
        <f t="shared" ca="1" si="1014"/>
        <v>14.164167359999999</v>
      </c>
      <c r="JW233" s="20">
        <f t="shared" ca="1" si="1015"/>
        <v>12.407229991111111</v>
      </c>
      <c r="JX233" s="20">
        <f t="shared" ca="1" si="1016"/>
        <v>0</v>
      </c>
      <c r="JY233" s="20">
        <f t="shared" ca="1" si="1017"/>
        <v>0</v>
      </c>
    </row>
    <row r="234" spans="1:285" ht="15" customHeight="1" x14ac:dyDescent="0.25">
      <c r="A234" s="5">
        <f>IF('Old Results'!E214='New Results'!E214,'New Results'!E214,"0")</f>
        <v>22500</v>
      </c>
      <c r="B234" s="5">
        <f t="shared" si="923"/>
        <v>100</v>
      </c>
      <c r="C234" s="28">
        <f t="shared" si="922"/>
        <v>213</v>
      </c>
      <c r="D234" s="43">
        <f>'Old Results'!C214</f>
        <v>1010606</v>
      </c>
      <c r="E234" s="43">
        <f>'New Results'!C214</f>
        <v>1010606</v>
      </c>
      <c r="F234" s="5">
        <f t="shared" ca="1" si="924"/>
        <v>0</v>
      </c>
      <c r="G234" s="5">
        <f t="shared" ca="1" si="925"/>
        <v>0</v>
      </c>
      <c r="H234" s="5">
        <f t="shared" ca="1" si="926"/>
        <v>0</v>
      </c>
      <c r="I234" s="5">
        <f t="shared" ca="1" si="927"/>
        <v>0</v>
      </c>
      <c r="J234" s="5">
        <f t="shared" ca="1" si="928"/>
        <v>0</v>
      </c>
      <c r="K234" s="5">
        <f t="shared" ca="1" si="929"/>
        <v>0</v>
      </c>
      <c r="L234" s="5">
        <f t="shared" ca="1" si="930"/>
        <v>0</v>
      </c>
      <c r="M234" s="5">
        <f t="shared" ca="1" si="931"/>
        <v>0</v>
      </c>
      <c r="N234" s="5">
        <f t="shared" ca="1" si="932"/>
        <v>0</v>
      </c>
      <c r="O234" s="5">
        <f t="shared" ca="1" si="933"/>
        <v>0</v>
      </c>
      <c r="P234" s="5">
        <f t="shared" ca="1" si="934"/>
        <v>0</v>
      </c>
      <c r="Q234" s="5">
        <f t="shared" ca="1" si="934"/>
        <v>0</v>
      </c>
      <c r="R234" s="5">
        <f t="shared" ca="1" si="935"/>
        <v>0</v>
      </c>
      <c r="S234" s="5">
        <f t="shared" ca="1" si="936"/>
        <v>0</v>
      </c>
      <c r="T234" s="5">
        <f t="shared" ca="1" si="937"/>
        <v>0</v>
      </c>
      <c r="U234" s="5">
        <f t="shared" ca="1" si="938"/>
        <v>0</v>
      </c>
      <c r="V234" s="5">
        <f t="shared" ca="1" si="939"/>
        <v>0</v>
      </c>
      <c r="W234" s="5">
        <f t="shared" ca="1" si="940"/>
        <v>0</v>
      </c>
      <c r="X234" s="5">
        <f t="shared" ca="1" si="941"/>
        <v>0</v>
      </c>
      <c r="Y234" s="5">
        <f t="shared" ca="1" si="942"/>
        <v>0</v>
      </c>
      <c r="Z234" s="5">
        <f t="shared" ca="1" si="943"/>
        <v>0</v>
      </c>
      <c r="AA234" s="5">
        <f t="shared" ca="1" si="944"/>
        <v>0</v>
      </c>
      <c r="AB234" s="5">
        <f t="shared" ca="1" si="945"/>
        <v>0</v>
      </c>
      <c r="AC234" s="5">
        <f t="shared" ca="1" si="945"/>
        <v>0</v>
      </c>
      <c r="AD234" s="38">
        <f t="shared" ca="1" si="946"/>
        <v>0</v>
      </c>
      <c r="AE234" s="38">
        <f t="shared" ca="1" si="947"/>
        <v>0</v>
      </c>
      <c r="AF234" s="38">
        <f t="shared" ca="1" si="948"/>
        <v>0</v>
      </c>
      <c r="AG234" s="38">
        <f t="shared" ca="1" si="949"/>
        <v>0</v>
      </c>
      <c r="AH234" s="38">
        <f t="shared" ca="1" si="950"/>
        <v>0</v>
      </c>
      <c r="AI234" s="38">
        <f t="shared" ca="1" si="951"/>
        <v>0</v>
      </c>
      <c r="AJ234" s="38">
        <f t="shared" ca="1" si="952"/>
        <v>0</v>
      </c>
      <c r="AK234" s="38">
        <f t="shared" ca="1" si="953"/>
        <v>0</v>
      </c>
      <c r="AL234" s="34">
        <f t="shared" ca="1" si="954"/>
        <v>46.767737422222218</v>
      </c>
      <c r="AM234" s="34">
        <f t="shared" ca="1" si="955"/>
        <v>46.767737422222218</v>
      </c>
      <c r="AN234" s="25">
        <f t="shared" ca="1" si="956"/>
        <v>0</v>
      </c>
      <c r="AO234" s="35">
        <f t="shared" ca="1" si="957"/>
        <v>220.96100000000001</v>
      </c>
      <c r="AP234" s="35">
        <f t="shared" ca="1" si="958"/>
        <v>220.96100000000001</v>
      </c>
      <c r="AQ234" s="47">
        <f t="shared" ca="1" si="959"/>
        <v>0</v>
      </c>
      <c r="AR234" s="35">
        <f t="shared" ca="1" si="896"/>
        <v>-16.100000000000001</v>
      </c>
      <c r="AS234" s="35">
        <f t="shared" ca="1" si="897"/>
        <v>-16.100000000000001</v>
      </c>
      <c r="AT234" s="49">
        <f t="shared" ca="1" si="960"/>
        <v>0</v>
      </c>
      <c r="AU234" s="5"/>
      <c r="AV234" s="5">
        <f t="shared" ca="1" si="1018"/>
        <v>0</v>
      </c>
      <c r="AW234" s="5">
        <f t="shared" ca="1" si="1019"/>
        <v>0</v>
      </c>
      <c r="AX234" s="5">
        <f t="shared" ca="1" si="1020"/>
        <v>0</v>
      </c>
      <c r="AY234" s="5">
        <f t="shared" ca="1" si="1021"/>
        <v>0</v>
      </c>
      <c r="AZ234" s="5">
        <f t="shared" ca="1" si="1022"/>
        <v>0</v>
      </c>
      <c r="BA234" s="5">
        <f t="shared" ca="1" si="1023"/>
        <v>0</v>
      </c>
      <c r="BB234" s="5">
        <f t="shared" ca="1" si="1024"/>
        <v>0</v>
      </c>
      <c r="BC234" s="5">
        <f t="shared" ca="1" si="1025"/>
        <v>0</v>
      </c>
      <c r="BD234" s="5">
        <f t="shared" ca="1" si="1026"/>
        <v>0</v>
      </c>
      <c r="BE234" s="5">
        <f t="shared" ca="1" si="1027"/>
        <v>0</v>
      </c>
      <c r="BF234" s="5">
        <f t="shared" ca="1" si="1028"/>
        <v>0</v>
      </c>
      <c r="BG234" s="5">
        <f t="shared" ca="1" si="1029"/>
        <v>0</v>
      </c>
      <c r="BH234" s="5">
        <f t="shared" ca="1" si="961"/>
        <v>0</v>
      </c>
      <c r="BI234" s="5">
        <f t="shared" ca="1" si="962"/>
        <v>0</v>
      </c>
      <c r="BJ234" s="5">
        <f t="shared" ca="1" si="963"/>
        <v>0</v>
      </c>
      <c r="BK234" s="5">
        <f t="shared" ca="1" si="964"/>
        <v>0</v>
      </c>
      <c r="BL234" s="5">
        <f t="shared" ca="1" si="965"/>
        <v>0</v>
      </c>
      <c r="BM234" s="5">
        <f t="shared" ca="1" si="966"/>
        <v>0</v>
      </c>
      <c r="BN234" s="5">
        <f t="shared" ca="1" si="967"/>
        <v>0</v>
      </c>
      <c r="BO234" s="5">
        <f t="shared" ca="1" si="968"/>
        <v>0</v>
      </c>
      <c r="BP234" s="5">
        <f t="shared" ca="1" si="969"/>
        <v>0</v>
      </c>
      <c r="BQ234" s="5">
        <f t="shared" ca="1" si="970"/>
        <v>0</v>
      </c>
      <c r="BR234" s="5">
        <f t="shared" ca="1" si="971"/>
        <v>0</v>
      </c>
      <c r="BS234" s="5">
        <f t="shared" ca="1" si="971"/>
        <v>0</v>
      </c>
      <c r="BT234" s="38">
        <f t="shared" ca="1" si="972"/>
        <v>0</v>
      </c>
      <c r="BU234" s="38">
        <f t="shared" ca="1" si="973"/>
        <v>0</v>
      </c>
      <c r="BV234" s="38">
        <f t="shared" ca="1" si="974"/>
        <v>0</v>
      </c>
      <c r="BW234" s="38">
        <f t="shared" ca="1" si="975"/>
        <v>0</v>
      </c>
      <c r="BX234" s="38">
        <f t="shared" ca="1" si="976"/>
        <v>0</v>
      </c>
      <c r="BY234" s="38">
        <f t="shared" ca="1" si="977"/>
        <v>0</v>
      </c>
      <c r="BZ234" s="38">
        <f t="shared" ca="1" si="978"/>
        <v>0</v>
      </c>
      <c r="CA234" s="20">
        <f t="shared" ca="1" si="979"/>
        <v>0</v>
      </c>
      <c r="CB234" s="34">
        <f t="shared" ca="1" si="1030"/>
        <v>43.513608888888889</v>
      </c>
      <c r="CC234" s="34">
        <f t="shared" ca="1" si="1031"/>
        <v>43.513608888888889</v>
      </c>
      <c r="CD234" s="25">
        <f t="shared" ca="1" si="980"/>
        <v>0</v>
      </c>
      <c r="CE234" s="35">
        <f t="shared" ca="1" si="981"/>
        <v>204.84899999999999</v>
      </c>
      <c r="CF234" s="35">
        <f t="shared" ca="1" si="982"/>
        <v>204.84899999999999</v>
      </c>
      <c r="CG234" s="47">
        <f t="shared" ca="1" si="983"/>
        <v>0</v>
      </c>
      <c r="CJ234" s="5">
        <f t="shared" ca="1" si="1043"/>
        <v>91</v>
      </c>
      <c r="CK234" s="5">
        <f t="shared" ca="1" si="1044"/>
        <v>86</v>
      </c>
      <c r="CL234" s="66">
        <f t="shared" ca="1" si="984"/>
        <v>5.4945054945054972E-2</v>
      </c>
      <c r="CO234" s="5">
        <f t="shared" ca="1" si="1045"/>
        <v>258641</v>
      </c>
      <c r="CP234" s="5">
        <f t="shared" ca="1" si="1045"/>
        <v>2.1493799999999998</v>
      </c>
      <c r="CQ234" s="5">
        <f t="shared" ca="1" si="1045"/>
        <v>29075.9</v>
      </c>
      <c r="CR234" s="5">
        <f t="shared" ca="1" si="1045"/>
        <v>42756.6</v>
      </c>
      <c r="CS234" s="5">
        <f t="shared" ca="1" si="1045"/>
        <v>135.40100000000001</v>
      </c>
      <c r="CT234" s="5">
        <f t="shared" ca="1" si="1045"/>
        <v>11448.8</v>
      </c>
      <c r="CU234" s="5">
        <f t="shared" ca="1" si="1045"/>
        <v>0</v>
      </c>
      <c r="CV234" s="5">
        <f t="shared" ca="1" si="1045"/>
        <v>93403.8</v>
      </c>
      <c r="CW234" s="5">
        <f t="shared" ca="1" si="1045"/>
        <v>81817.899999999994</v>
      </c>
      <c r="CX234" s="5">
        <f t="shared" ca="1" si="1045"/>
        <v>0</v>
      </c>
      <c r="CY234" s="5">
        <f t="shared" ca="1" si="1045"/>
        <v>0</v>
      </c>
      <c r="CZ234" s="5">
        <f t="shared" ca="1" si="1045"/>
        <v>0</v>
      </c>
      <c r="DA234" s="5"/>
      <c r="DB234" s="5">
        <f t="shared" ca="1" si="1046"/>
        <v>1697.91</v>
      </c>
      <c r="DC234" s="5">
        <f t="shared" ca="1" si="1046"/>
        <v>409.62900000000002</v>
      </c>
      <c r="DD234" s="5">
        <f t="shared" ca="1" si="1046"/>
        <v>0</v>
      </c>
      <c r="DE234" s="5">
        <f t="shared" ca="1" si="1046"/>
        <v>0</v>
      </c>
      <c r="DF234" s="5">
        <f t="shared" ca="1" si="1046"/>
        <v>0</v>
      </c>
      <c r="DG234" s="5">
        <f t="shared" ca="1" si="1046"/>
        <v>0</v>
      </c>
      <c r="DH234" s="5">
        <f t="shared" ca="1" si="1046"/>
        <v>1288.28</v>
      </c>
      <c r="DI234" s="5">
        <f t="shared" ca="1" si="1046"/>
        <v>0</v>
      </c>
      <c r="DJ234" s="5">
        <f t="shared" ca="1" si="1046"/>
        <v>0</v>
      </c>
      <c r="DK234" s="5">
        <f t="shared" ca="1" si="1046"/>
        <v>0</v>
      </c>
      <c r="DL234" s="5">
        <f t="shared" ca="1" si="1046"/>
        <v>0</v>
      </c>
      <c r="DM234" s="5">
        <f t="shared" ca="1" si="1046"/>
        <v>0</v>
      </c>
      <c r="DN234" s="5"/>
      <c r="DO234" s="5">
        <f t="shared" ca="1" si="1055"/>
        <v>220.96100000000001</v>
      </c>
      <c r="DP234" s="5">
        <f t="shared" ca="1" si="1055"/>
        <v>2.9875400000000001</v>
      </c>
      <c r="DQ234" s="5">
        <f t="shared" ca="1" si="1055"/>
        <v>45.8444</v>
      </c>
      <c r="DR234" s="5">
        <f t="shared" ca="1" si="1055"/>
        <v>46.814700000000002</v>
      </c>
      <c r="DS234" s="5">
        <f t="shared" ca="1" si="1055"/>
        <v>0.41526099999999999</v>
      </c>
      <c r="DT234" s="5">
        <f t="shared" ca="1" si="1055"/>
        <v>14.173</v>
      </c>
      <c r="DU234" s="5">
        <f t="shared" ca="1" si="1055"/>
        <v>8.2481500000000008</v>
      </c>
      <c r="DV234" s="5">
        <f t="shared" ca="1" si="1055"/>
        <v>102.47799999999999</v>
      </c>
      <c r="DW234" s="5"/>
      <c r="DX234" s="20">
        <f t="shared" ca="1" si="985"/>
        <v>46.767737422222218</v>
      </c>
      <c r="DY234" s="20">
        <f t="shared" ca="1" si="986"/>
        <v>1.8208992748693333</v>
      </c>
      <c r="DZ234" s="20">
        <f t="shared" ca="1" si="987"/>
        <v>4.4091987022222217</v>
      </c>
      <c r="EA234" s="20">
        <f t="shared" ca="1" si="988"/>
        <v>6.4838008533333324</v>
      </c>
      <c r="EB234" s="20">
        <f t="shared" ca="1" si="989"/>
        <v>2.0532809422222225E-2</v>
      </c>
      <c r="EC234" s="20">
        <f t="shared" ca="1" si="990"/>
        <v>1.7361469155555556</v>
      </c>
      <c r="ED234" s="20">
        <f t="shared" ca="1" si="991"/>
        <v>5.7256888888888886</v>
      </c>
      <c r="EE234" s="20">
        <f t="shared" ca="1" si="992"/>
        <v>14.164167359999999</v>
      </c>
      <c r="EF234" s="20">
        <f t="shared" ca="1" si="993"/>
        <v>12.407229991111111</v>
      </c>
      <c r="EG234" s="20">
        <f t="shared" ca="1" si="994"/>
        <v>0</v>
      </c>
      <c r="EH234" s="20">
        <f t="shared" ca="1" si="995"/>
        <v>0</v>
      </c>
      <c r="EI234" s="5"/>
      <c r="EJ234" s="5"/>
      <c r="EK234" s="5"/>
      <c r="EL234" s="5">
        <f t="shared" ca="1" si="1047"/>
        <v>258641</v>
      </c>
      <c r="EM234" s="5">
        <f t="shared" ca="1" si="1047"/>
        <v>2.1493799999999998</v>
      </c>
      <c r="EN234" s="5">
        <f t="shared" ca="1" si="1047"/>
        <v>29075.9</v>
      </c>
      <c r="EO234" s="5">
        <f t="shared" ca="1" si="1047"/>
        <v>42756.6</v>
      </c>
      <c r="EP234" s="5">
        <f t="shared" ca="1" si="1047"/>
        <v>135.40100000000001</v>
      </c>
      <c r="EQ234" s="5">
        <f t="shared" ca="1" si="1047"/>
        <v>11448.8</v>
      </c>
      <c r="ER234" s="5">
        <f t="shared" ca="1" si="1047"/>
        <v>0</v>
      </c>
      <c r="ES234" s="5">
        <f t="shared" ca="1" si="1047"/>
        <v>93403.8</v>
      </c>
      <c r="ET234" s="5">
        <f t="shared" ca="1" si="1047"/>
        <v>81817.899999999994</v>
      </c>
      <c r="EU234" s="5">
        <f t="shared" ca="1" si="1047"/>
        <v>0</v>
      </c>
      <c r="EV234" s="5">
        <f t="shared" ca="1" si="1047"/>
        <v>0</v>
      </c>
      <c r="EW234" s="5">
        <f t="shared" ca="1" si="1047"/>
        <v>0</v>
      </c>
      <c r="EX234" s="5"/>
      <c r="EY234" s="5">
        <f t="shared" ca="1" si="1048"/>
        <v>1697.91</v>
      </c>
      <c r="EZ234" s="5">
        <f t="shared" ca="1" si="1048"/>
        <v>409.62900000000002</v>
      </c>
      <c r="FA234" s="5">
        <f t="shared" ca="1" si="1048"/>
        <v>0</v>
      </c>
      <c r="FB234" s="5">
        <f t="shared" ca="1" si="1048"/>
        <v>0</v>
      </c>
      <c r="FC234" s="5">
        <f t="shared" ca="1" si="1048"/>
        <v>0</v>
      </c>
      <c r="FD234" s="5">
        <f t="shared" ca="1" si="1048"/>
        <v>0</v>
      </c>
      <c r="FE234" s="5">
        <f t="shared" ca="1" si="1048"/>
        <v>1288.28</v>
      </c>
      <c r="FF234" s="5">
        <f t="shared" ca="1" si="1048"/>
        <v>0</v>
      </c>
      <c r="FG234" s="5">
        <f t="shared" ca="1" si="1048"/>
        <v>0</v>
      </c>
      <c r="FH234" s="5">
        <f t="shared" ca="1" si="1048"/>
        <v>0</v>
      </c>
      <c r="FI234" s="5">
        <f t="shared" ca="1" si="1048"/>
        <v>0</v>
      </c>
      <c r="FJ234" s="5">
        <f t="shared" ca="1" si="1048"/>
        <v>0</v>
      </c>
      <c r="FK234" s="5"/>
      <c r="FL234" s="5">
        <f t="shared" ca="1" si="1049"/>
        <v>220.96100000000001</v>
      </c>
      <c r="FM234" s="5">
        <f t="shared" ca="1" si="1049"/>
        <v>2.9875400000000001</v>
      </c>
      <c r="FN234" s="5">
        <f t="shared" ca="1" si="1049"/>
        <v>45.8444</v>
      </c>
      <c r="FO234" s="5">
        <f t="shared" ca="1" si="1049"/>
        <v>46.814700000000002</v>
      </c>
      <c r="FP234" s="5">
        <f t="shared" ca="1" si="1049"/>
        <v>0.41526099999999999</v>
      </c>
      <c r="FQ234" s="5">
        <f t="shared" ca="1" si="1049"/>
        <v>14.173</v>
      </c>
      <c r="FR234" s="5">
        <f t="shared" ca="1" si="1049"/>
        <v>8.2481500000000008</v>
      </c>
      <c r="FS234" s="5">
        <f t="shared" ca="1" si="1049"/>
        <v>102.47799999999999</v>
      </c>
      <c r="FT234" s="5"/>
      <c r="FU234" s="20">
        <f t="shared" ca="1" si="996"/>
        <v>46.767737422222218</v>
      </c>
      <c r="FV234" s="20">
        <f t="shared" ca="1" si="997"/>
        <v>1.8208992748693333</v>
      </c>
      <c r="FW234" s="20">
        <f t="shared" ca="1" si="998"/>
        <v>4.4091987022222217</v>
      </c>
      <c r="FX234" s="20">
        <f t="shared" ca="1" si="999"/>
        <v>6.4838008533333324</v>
      </c>
      <c r="FY234" s="20">
        <f t="shared" ca="1" si="1000"/>
        <v>2.0532809422222225E-2</v>
      </c>
      <c r="FZ234" s="20">
        <f t="shared" ca="1" si="1001"/>
        <v>1.7361469155555556</v>
      </c>
      <c r="GA234" s="20">
        <f t="shared" ca="1" si="1002"/>
        <v>5.7256888888888886</v>
      </c>
      <c r="GB234" s="20">
        <f t="shared" ca="1" si="1003"/>
        <v>14.164167359999999</v>
      </c>
      <c r="GC234" s="20">
        <f t="shared" ca="1" si="1004"/>
        <v>12.407229991111111</v>
      </c>
      <c r="GD234" s="20">
        <f t="shared" ca="1" si="1005"/>
        <v>0</v>
      </c>
      <c r="GE234" s="20">
        <f t="shared" ca="1" si="1006"/>
        <v>0</v>
      </c>
      <c r="GF234" s="5"/>
      <c r="GG234" s="5"/>
      <c r="GH234" s="5"/>
      <c r="GI234" s="5">
        <f t="shared" ca="1" si="1050"/>
        <v>235600</v>
      </c>
      <c r="GJ234" s="5">
        <f t="shared" ca="1" si="1050"/>
        <v>2.7648899999999998</v>
      </c>
      <c r="GK234" s="5">
        <f t="shared" ca="1" si="1050"/>
        <v>41604.6</v>
      </c>
      <c r="GL234" s="5">
        <f t="shared" ca="1" si="1050"/>
        <v>18330.900000000001</v>
      </c>
      <c r="GM234" s="5">
        <f t="shared" ca="1" si="1050"/>
        <v>0</v>
      </c>
      <c r="GN234" s="5">
        <f t="shared" ca="1" si="1050"/>
        <v>440.00099999999998</v>
      </c>
      <c r="GO234" s="5">
        <f t="shared" ca="1" si="1050"/>
        <v>0</v>
      </c>
      <c r="GP234" s="5">
        <f t="shared" ca="1" si="1050"/>
        <v>93403.8</v>
      </c>
      <c r="GQ234" s="5">
        <f t="shared" ca="1" si="1050"/>
        <v>81817.899999999994</v>
      </c>
      <c r="GR234" s="5">
        <f t="shared" ca="1" si="1050"/>
        <v>0</v>
      </c>
      <c r="GS234" s="5">
        <f t="shared" ca="1" si="1050"/>
        <v>0</v>
      </c>
      <c r="GT234" s="5">
        <f t="shared" ca="1" si="1050"/>
        <v>0</v>
      </c>
      <c r="GU234" s="5"/>
      <c r="GV234" s="5">
        <f t="shared" ca="1" si="1051"/>
        <v>1751.89</v>
      </c>
      <c r="GW234" s="5">
        <f t="shared" ca="1" si="1051"/>
        <v>483.27699999999999</v>
      </c>
      <c r="GX234" s="5">
        <f t="shared" ca="1" si="1051"/>
        <v>0</v>
      </c>
      <c r="GY234" s="5">
        <f t="shared" ca="1" si="1051"/>
        <v>0</v>
      </c>
      <c r="GZ234" s="5">
        <f t="shared" ca="1" si="1051"/>
        <v>0</v>
      </c>
      <c r="HA234" s="5">
        <f t="shared" ca="1" si="1051"/>
        <v>0</v>
      </c>
      <c r="HB234" s="5">
        <f t="shared" ca="1" si="1051"/>
        <v>1268.6099999999999</v>
      </c>
      <c r="HC234" s="5">
        <f t="shared" ca="1" si="1051"/>
        <v>0</v>
      </c>
      <c r="HD234" s="5">
        <f t="shared" ca="1" si="1051"/>
        <v>0</v>
      </c>
      <c r="HE234" s="5">
        <f t="shared" ca="1" si="1051"/>
        <v>0</v>
      </c>
      <c r="HF234" s="5">
        <f t="shared" ca="1" si="1051"/>
        <v>0</v>
      </c>
      <c r="HG234" s="5">
        <f t="shared" ca="1" si="1051"/>
        <v>0</v>
      </c>
      <c r="HH234" s="5"/>
      <c r="HI234" s="5">
        <f t="shared" ca="1" si="1056"/>
        <v>204.84899999999999</v>
      </c>
      <c r="HJ234" s="5">
        <f t="shared" ca="1" si="1056"/>
        <v>3.6121099999999999</v>
      </c>
      <c r="HK234" s="5">
        <f t="shared" ca="1" si="1056"/>
        <v>67.623199999999997</v>
      </c>
      <c r="HL234" s="5">
        <f t="shared" ca="1" si="1056"/>
        <v>22.676600000000001</v>
      </c>
      <c r="HM234" s="5">
        <f t="shared" ca="1" si="1056"/>
        <v>0</v>
      </c>
      <c r="HN234" s="5">
        <f t="shared" ca="1" si="1056"/>
        <v>0.33756700000000001</v>
      </c>
      <c r="HO234" s="5">
        <f t="shared" ca="1" si="1056"/>
        <v>8.1220700000000008</v>
      </c>
      <c r="HP234" s="5">
        <f t="shared" ca="1" si="1056"/>
        <v>102.47799999999999</v>
      </c>
      <c r="HQ234" s="5"/>
      <c r="HR234" s="20">
        <f t="shared" ca="1" si="1032"/>
        <v>43.513608888888889</v>
      </c>
      <c r="HS234" s="20">
        <f t="shared" ca="1" si="1033"/>
        <v>2.1483170579857775</v>
      </c>
      <c r="HT234" s="20">
        <f t="shared" ca="1" si="1034"/>
        <v>6.3091064533333334</v>
      </c>
      <c r="HU234" s="20">
        <f t="shared" ca="1" si="1035"/>
        <v>2.7797791466666668</v>
      </c>
      <c r="HV234" s="20">
        <f t="shared" ca="1" si="1036"/>
        <v>0</v>
      </c>
      <c r="HW234" s="20">
        <f t="shared" ca="1" si="1037"/>
        <v>6.6723707199999996E-2</v>
      </c>
      <c r="HX234" s="20">
        <f t="shared" ca="1" si="1038"/>
        <v>5.6382666666666656</v>
      </c>
      <c r="HY234" s="20">
        <f t="shared" ca="1" si="1039"/>
        <v>14.164167359999999</v>
      </c>
      <c r="HZ234" s="20">
        <f t="shared" ca="1" si="1040"/>
        <v>12.407229991111111</v>
      </c>
      <c r="IA234" s="20">
        <f t="shared" ca="1" si="1041"/>
        <v>0</v>
      </c>
      <c r="IB234" s="20">
        <f t="shared" ca="1" si="1042"/>
        <v>0</v>
      </c>
      <c r="IC234" s="5"/>
      <c r="ID234" s="5"/>
      <c r="IE234" s="5"/>
      <c r="IF234" s="5">
        <f t="shared" ca="1" si="1052"/>
        <v>235600</v>
      </c>
      <c r="IG234" s="5">
        <f t="shared" ca="1" si="1052"/>
        <v>2.7648899999999998</v>
      </c>
      <c r="IH234" s="5">
        <f t="shared" ca="1" si="1052"/>
        <v>41604.6</v>
      </c>
      <c r="II234" s="5">
        <f t="shared" ca="1" si="1052"/>
        <v>18330.900000000001</v>
      </c>
      <c r="IJ234" s="5">
        <f t="shared" ca="1" si="1052"/>
        <v>0</v>
      </c>
      <c r="IK234" s="5">
        <f t="shared" ca="1" si="1052"/>
        <v>440.00099999999998</v>
      </c>
      <c r="IL234" s="5">
        <f t="shared" ca="1" si="1052"/>
        <v>0</v>
      </c>
      <c r="IM234" s="5">
        <f t="shared" ca="1" si="1052"/>
        <v>93403.8</v>
      </c>
      <c r="IN234" s="5">
        <f t="shared" ca="1" si="1052"/>
        <v>81817.899999999994</v>
      </c>
      <c r="IO234" s="5">
        <f t="shared" ca="1" si="1052"/>
        <v>0</v>
      </c>
      <c r="IP234" s="5">
        <f t="shared" ca="1" si="1052"/>
        <v>0</v>
      </c>
      <c r="IQ234" s="5">
        <f t="shared" ca="1" si="1052"/>
        <v>0</v>
      </c>
      <c r="IR234" s="5"/>
      <c r="IS234" s="5">
        <f t="shared" ca="1" si="1053"/>
        <v>1751.89</v>
      </c>
      <c r="IT234" s="5">
        <f t="shared" ca="1" si="1053"/>
        <v>483.27699999999999</v>
      </c>
      <c r="IU234" s="5">
        <f t="shared" ca="1" si="1053"/>
        <v>0</v>
      </c>
      <c r="IV234" s="5">
        <f t="shared" ca="1" si="1053"/>
        <v>0</v>
      </c>
      <c r="IW234" s="5">
        <f t="shared" ca="1" si="1053"/>
        <v>0</v>
      </c>
      <c r="IX234" s="5">
        <f t="shared" ca="1" si="1053"/>
        <v>0</v>
      </c>
      <c r="IY234" s="5">
        <f t="shared" ca="1" si="1053"/>
        <v>1268.6099999999999</v>
      </c>
      <c r="IZ234" s="5">
        <f t="shared" ca="1" si="1053"/>
        <v>0</v>
      </c>
      <c r="JA234" s="5">
        <f t="shared" ca="1" si="1053"/>
        <v>0</v>
      </c>
      <c r="JB234" s="5">
        <f t="shared" ca="1" si="1053"/>
        <v>0</v>
      </c>
      <c r="JC234" s="5">
        <f t="shared" ca="1" si="1053"/>
        <v>0</v>
      </c>
      <c r="JD234" s="5">
        <f t="shared" ca="1" si="1053"/>
        <v>0</v>
      </c>
      <c r="JE234" s="5"/>
      <c r="JF234" s="5">
        <f t="shared" ca="1" si="1054"/>
        <v>204.84899999999999</v>
      </c>
      <c r="JG234" s="5">
        <f t="shared" ca="1" si="1054"/>
        <v>3.6121099999999999</v>
      </c>
      <c r="JH234" s="5">
        <f t="shared" ca="1" si="1054"/>
        <v>67.623199999999997</v>
      </c>
      <c r="JI234" s="5">
        <f t="shared" ca="1" si="1054"/>
        <v>22.676600000000001</v>
      </c>
      <c r="JJ234" s="5">
        <f t="shared" ca="1" si="1054"/>
        <v>0</v>
      </c>
      <c r="JK234" s="5">
        <f t="shared" ca="1" si="1054"/>
        <v>0.33756700000000001</v>
      </c>
      <c r="JL234" s="5">
        <f t="shared" ca="1" si="1054"/>
        <v>8.1220700000000008</v>
      </c>
      <c r="JM234" s="5">
        <f t="shared" ca="1" si="1054"/>
        <v>102.47799999999999</v>
      </c>
      <c r="JN234" s="5"/>
      <c r="JO234" s="20">
        <f t="shared" ca="1" si="1007"/>
        <v>43.513608888888889</v>
      </c>
      <c r="JP234" s="20">
        <f t="shared" ca="1" si="1008"/>
        <v>2.1483170579857775</v>
      </c>
      <c r="JQ234" s="20">
        <f t="shared" ca="1" si="1009"/>
        <v>6.3091064533333334</v>
      </c>
      <c r="JR234" s="20">
        <f t="shared" ca="1" si="1010"/>
        <v>2.7797791466666668</v>
      </c>
      <c r="JS234" s="20">
        <f t="shared" ca="1" si="1011"/>
        <v>0</v>
      </c>
      <c r="JT234" s="20">
        <f t="shared" ca="1" si="1012"/>
        <v>6.6723707199999996E-2</v>
      </c>
      <c r="JU234" s="20">
        <f t="shared" ca="1" si="1013"/>
        <v>5.6382666666666656</v>
      </c>
      <c r="JV234" s="20">
        <f t="shared" ca="1" si="1014"/>
        <v>14.164167359999999</v>
      </c>
      <c r="JW234" s="20">
        <f t="shared" ca="1" si="1015"/>
        <v>12.407229991111111</v>
      </c>
      <c r="JX234" s="20">
        <f t="shared" ca="1" si="1016"/>
        <v>0</v>
      </c>
      <c r="JY234" s="20">
        <f t="shared" ca="1" si="1017"/>
        <v>0</v>
      </c>
    </row>
    <row r="235" spans="1:285" ht="15" customHeight="1" x14ac:dyDescent="0.25">
      <c r="A235" s="5">
        <f>IF('Old Results'!E215='New Results'!E215,'New Results'!E215,"0")</f>
        <v>22500</v>
      </c>
      <c r="B235" s="5">
        <f t="shared" si="923"/>
        <v>100</v>
      </c>
      <c r="C235" s="28">
        <f t="shared" si="922"/>
        <v>214</v>
      </c>
      <c r="D235" s="43">
        <f>'Old Results'!C215</f>
        <v>1013715</v>
      </c>
      <c r="E235" s="43">
        <f>'New Results'!C215</f>
        <v>1013715</v>
      </c>
      <c r="F235" s="5">
        <f t="shared" ca="1" si="924"/>
        <v>0</v>
      </c>
      <c r="G235" s="5">
        <f t="shared" ca="1" si="925"/>
        <v>0</v>
      </c>
      <c r="H235" s="5">
        <f t="shared" ca="1" si="926"/>
        <v>0</v>
      </c>
      <c r="I235" s="5">
        <f t="shared" ca="1" si="927"/>
        <v>0</v>
      </c>
      <c r="J235" s="5">
        <f t="shared" ca="1" si="928"/>
        <v>0</v>
      </c>
      <c r="K235" s="5">
        <f t="shared" ca="1" si="929"/>
        <v>0</v>
      </c>
      <c r="L235" s="5">
        <f t="shared" ca="1" si="930"/>
        <v>0</v>
      </c>
      <c r="M235" s="5">
        <f t="shared" ca="1" si="931"/>
        <v>0</v>
      </c>
      <c r="N235" s="5">
        <f t="shared" ca="1" si="932"/>
        <v>0</v>
      </c>
      <c r="O235" s="5">
        <f t="shared" ca="1" si="933"/>
        <v>0</v>
      </c>
      <c r="P235" s="5">
        <f t="shared" ca="1" si="934"/>
        <v>0</v>
      </c>
      <c r="Q235" s="5">
        <f t="shared" ca="1" si="934"/>
        <v>0</v>
      </c>
      <c r="R235" s="5">
        <f t="shared" ca="1" si="935"/>
        <v>0</v>
      </c>
      <c r="S235" s="5">
        <f t="shared" ca="1" si="936"/>
        <v>0</v>
      </c>
      <c r="T235" s="5">
        <f t="shared" ca="1" si="937"/>
        <v>0</v>
      </c>
      <c r="U235" s="5">
        <f t="shared" ca="1" si="938"/>
        <v>0</v>
      </c>
      <c r="V235" s="5">
        <f t="shared" ca="1" si="939"/>
        <v>0</v>
      </c>
      <c r="W235" s="5">
        <f t="shared" ca="1" si="940"/>
        <v>0</v>
      </c>
      <c r="X235" s="5">
        <f t="shared" ca="1" si="941"/>
        <v>0</v>
      </c>
      <c r="Y235" s="5">
        <f t="shared" ca="1" si="942"/>
        <v>0</v>
      </c>
      <c r="Z235" s="5">
        <f t="shared" ca="1" si="943"/>
        <v>0</v>
      </c>
      <c r="AA235" s="5">
        <f t="shared" ca="1" si="944"/>
        <v>0</v>
      </c>
      <c r="AB235" s="5">
        <f t="shared" ca="1" si="945"/>
        <v>0</v>
      </c>
      <c r="AC235" s="5">
        <f t="shared" ca="1" si="945"/>
        <v>0</v>
      </c>
      <c r="AD235" s="38">
        <f t="shared" ca="1" si="946"/>
        <v>0</v>
      </c>
      <c r="AE235" s="38">
        <f t="shared" ca="1" si="947"/>
        <v>0</v>
      </c>
      <c r="AF235" s="38">
        <f t="shared" ca="1" si="948"/>
        <v>0</v>
      </c>
      <c r="AG235" s="38">
        <f t="shared" ca="1" si="949"/>
        <v>0</v>
      </c>
      <c r="AH235" s="38">
        <f t="shared" ca="1" si="950"/>
        <v>0</v>
      </c>
      <c r="AI235" s="38">
        <f t="shared" ca="1" si="951"/>
        <v>0</v>
      </c>
      <c r="AJ235" s="38">
        <f t="shared" ca="1" si="952"/>
        <v>0</v>
      </c>
      <c r="AK235" s="38">
        <f t="shared" ca="1" si="953"/>
        <v>0</v>
      </c>
      <c r="AL235" s="34">
        <f t="shared" ca="1" si="954"/>
        <v>55.157598933333333</v>
      </c>
      <c r="AM235" s="34">
        <f t="shared" ca="1" si="955"/>
        <v>55.157598933333333</v>
      </c>
      <c r="AN235" s="25">
        <f t="shared" ca="1" si="956"/>
        <v>0</v>
      </c>
      <c r="AO235" s="35">
        <f t="shared" ca="1" si="957"/>
        <v>314.10899999999998</v>
      </c>
      <c r="AP235" s="35">
        <f t="shared" ca="1" si="958"/>
        <v>314.10899999999998</v>
      </c>
      <c r="AQ235" s="47">
        <f t="shared" ca="1" si="959"/>
        <v>0</v>
      </c>
      <c r="AR235" s="35">
        <f t="shared" ca="1" si="896"/>
        <v>38.799999999999997</v>
      </c>
      <c r="AS235" s="35">
        <f t="shared" ca="1" si="897"/>
        <v>38.799999999999997</v>
      </c>
      <c r="AT235" s="49">
        <f t="shared" ca="1" si="960"/>
        <v>0</v>
      </c>
      <c r="AU235" s="5"/>
      <c r="AV235" s="5">
        <f t="shared" ca="1" si="1018"/>
        <v>0</v>
      </c>
      <c r="AW235" s="5">
        <f t="shared" ca="1" si="1019"/>
        <v>0</v>
      </c>
      <c r="AX235" s="5">
        <f t="shared" ca="1" si="1020"/>
        <v>0</v>
      </c>
      <c r="AY235" s="5">
        <f t="shared" ca="1" si="1021"/>
        <v>0</v>
      </c>
      <c r="AZ235" s="5">
        <f t="shared" ca="1" si="1022"/>
        <v>0</v>
      </c>
      <c r="BA235" s="5">
        <f t="shared" ca="1" si="1023"/>
        <v>0</v>
      </c>
      <c r="BB235" s="5">
        <f t="shared" ca="1" si="1024"/>
        <v>0</v>
      </c>
      <c r="BC235" s="5">
        <f t="shared" ca="1" si="1025"/>
        <v>0</v>
      </c>
      <c r="BD235" s="5">
        <f t="shared" ca="1" si="1026"/>
        <v>0</v>
      </c>
      <c r="BE235" s="5">
        <f t="shared" ca="1" si="1027"/>
        <v>0</v>
      </c>
      <c r="BF235" s="5">
        <f t="shared" ca="1" si="1028"/>
        <v>0</v>
      </c>
      <c r="BG235" s="5">
        <f t="shared" ca="1" si="1029"/>
        <v>0</v>
      </c>
      <c r="BH235" s="5">
        <f t="shared" ca="1" si="961"/>
        <v>0</v>
      </c>
      <c r="BI235" s="5">
        <f t="shared" ca="1" si="962"/>
        <v>0</v>
      </c>
      <c r="BJ235" s="5">
        <f t="shared" ca="1" si="963"/>
        <v>0</v>
      </c>
      <c r="BK235" s="5">
        <f t="shared" ca="1" si="964"/>
        <v>0</v>
      </c>
      <c r="BL235" s="5">
        <f t="shared" ca="1" si="965"/>
        <v>0</v>
      </c>
      <c r="BM235" s="5">
        <f t="shared" ca="1" si="966"/>
        <v>0</v>
      </c>
      <c r="BN235" s="5">
        <f t="shared" ca="1" si="967"/>
        <v>0</v>
      </c>
      <c r="BO235" s="5">
        <f t="shared" ca="1" si="968"/>
        <v>0</v>
      </c>
      <c r="BP235" s="5">
        <f t="shared" ca="1" si="969"/>
        <v>0</v>
      </c>
      <c r="BQ235" s="5">
        <f t="shared" ca="1" si="970"/>
        <v>0</v>
      </c>
      <c r="BR235" s="5">
        <f t="shared" ca="1" si="971"/>
        <v>0</v>
      </c>
      <c r="BS235" s="5">
        <f t="shared" ca="1" si="971"/>
        <v>0</v>
      </c>
      <c r="BT235" s="38">
        <f t="shared" ca="1" si="972"/>
        <v>0</v>
      </c>
      <c r="BU235" s="38">
        <f t="shared" ca="1" si="973"/>
        <v>0</v>
      </c>
      <c r="BV235" s="38">
        <f t="shared" ca="1" si="974"/>
        <v>0</v>
      </c>
      <c r="BW235" s="38">
        <f t="shared" ca="1" si="975"/>
        <v>0</v>
      </c>
      <c r="BX235" s="38">
        <f t="shared" ca="1" si="976"/>
        <v>0</v>
      </c>
      <c r="BY235" s="38">
        <f t="shared" ca="1" si="977"/>
        <v>0</v>
      </c>
      <c r="BZ235" s="38">
        <f t="shared" ca="1" si="978"/>
        <v>0</v>
      </c>
      <c r="CA235" s="20">
        <f t="shared" ca="1" si="979"/>
        <v>0</v>
      </c>
      <c r="CB235" s="34">
        <f t="shared" ca="1" si="1030"/>
        <v>62.34850755555555</v>
      </c>
      <c r="CC235" s="34">
        <f t="shared" ca="1" si="1031"/>
        <v>62.34850755555555</v>
      </c>
      <c r="CD235" s="25">
        <f t="shared" ca="1" si="980"/>
        <v>0</v>
      </c>
      <c r="CE235" s="35">
        <f t="shared" ca="1" si="981"/>
        <v>352.87</v>
      </c>
      <c r="CF235" s="35">
        <f t="shared" ca="1" si="982"/>
        <v>352.87</v>
      </c>
      <c r="CG235" s="47">
        <f t="shared" ca="1" si="983"/>
        <v>0</v>
      </c>
      <c r="CJ235" s="5">
        <f t="shared" ca="1" si="1043"/>
        <v>55</v>
      </c>
      <c r="CK235" s="5">
        <f t="shared" ca="1" si="1044"/>
        <v>49</v>
      </c>
      <c r="CL235" s="66">
        <f t="shared" ca="1" si="984"/>
        <v>0.10909090909090913</v>
      </c>
      <c r="CO235" s="5">
        <f t="shared" ca="1" si="1045"/>
        <v>327898</v>
      </c>
      <c r="CP235" s="5">
        <f t="shared" ca="1" si="1045"/>
        <v>0</v>
      </c>
      <c r="CQ235" s="5">
        <f t="shared" ca="1" si="1045"/>
        <v>68639.100000000006</v>
      </c>
      <c r="CR235" s="5">
        <f t="shared" ca="1" si="1045"/>
        <v>84037.3</v>
      </c>
      <c r="CS235" s="5">
        <f t="shared" ca="1" si="1045"/>
        <v>0</v>
      </c>
      <c r="CT235" s="5">
        <f t="shared" ca="1" si="1045"/>
        <v>0</v>
      </c>
      <c r="CU235" s="5">
        <f t="shared" ca="1" si="1045"/>
        <v>0</v>
      </c>
      <c r="CV235" s="5">
        <f t="shared" ca="1" si="1045"/>
        <v>93403.8</v>
      </c>
      <c r="CW235" s="5">
        <f t="shared" ca="1" si="1045"/>
        <v>81817.899999999994</v>
      </c>
      <c r="CX235" s="5">
        <f t="shared" ca="1" si="1045"/>
        <v>0</v>
      </c>
      <c r="CY235" s="5">
        <f t="shared" ca="1" si="1045"/>
        <v>0</v>
      </c>
      <c r="CZ235" s="5">
        <f t="shared" ca="1" si="1045"/>
        <v>0</v>
      </c>
      <c r="DA235" s="5"/>
      <c r="DB235" s="5">
        <f t="shared" ca="1" si="1046"/>
        <v>1222.58</v>
      </c>
      <c r="DC235" s="5">
        <f t="shared" ca="1" si="1046"/>
        <v>105.7</v>
      </c>
      <c r="DD235" s="5">
        <f t="shared" ca="1" si="1046"/>
        <v>0</v>
      </c>
      <c r="DE235" s="5">
        <f t="shared" ca="1" si="1046"/>
        <v>0</v>
      </c>
      <c r="DF235" s="5">
        <f t="shared" ca="1" si="1046"/>
        <v>0</v>
      </c>
      <c r="DG235" s="5">
        <f t="shared" ca="1" si="1046"/>
        <v>0</v>
      </c>
      <c r="DH235" s="5">
        <f t="shared" ca="1" si="1046"/>
        <v>1116.8800000000001</v>
      </c>
      <c r="DI235" s="5">
        <f t="shared" ca="1" si="1046"/>
        <v>0</v>
      </c>
      <c r="DJ235" s="5">
        <f t="shared" ca="1" si="1046"/>
        <v>0</v>
      </c>
      <c r="DK235" s="5">
        <f t="shared" ca="1" si="1046"/>
        <v>0</v>
      </c>
      <c r="DL235" s="5">
        <f t="shared" ca="1" si="1046"/>
        <v>0</v>
      </c>
      <c r="DM235" s="5">
        <f t="shared" ca="1" si="1046"/>
        <v>0</v>
      </c>
      <c r="DN235" s="5"/>
      <c r="DO235" s="5">
        <f t="shared" ca="1" si="1055"/>
        <v>314.10899999999998</v>
      </c>
      <c r="DP235" s="5">
        <f t="shared" ca="1" si="1055"/>
        <v>0.79658899999999999</v>
      </c>
      <c r="DQ235" s="5">
        <f t="shared" ca="1" si="1055"/>
        <v>117.913</v>
      </c>
      <c r="DR235" s="5">
        <f t="shared" ca="1" si="1055"/>
        <v>86.652500000000003</v>
      </c>
      <c r="DS235" s="5">
        <f t="shared" ca="1" si="1055"/>
        <v>0</v>
      </c>
      <c r="DT235" s="5">
        <f t="shared" ca="1" si="1055"/>
        <v>0</v>
      </c>
      <c r="DU235" s="5">
        <f t="shared" ca="1" si="1055"/>
        <v>7.20214</v>
      </c>
      <c r="DV235" s="5">
        <f t="shared" ca="1" si="1055"/>
        <v>101.544</v>
      </c>
      <c r="DW235" s="5"/>
      <c r="DX235" s="20">
        <f t="shared" ca="1" si="985"/>
        <v>55.157598933333333</v>
      </c>
      <c r="DY235" s="20">
        <f t="shared" ca="1" si="986"/>
        <v>0.46977777777777779</v>
      </c>
      <c r="DZ235" s="20">
        <f t="shared" ca="1" si="987"/>
        <v>10.408738186666668</v>
      </c>
      <c r="EA235" s="20">
        <f t="shared" ca="1" si="988"/>
        <v>12.743789671111111</v>
      </c>
      <c r="EB235" s="20">
        <f t="shared" ca="1" si="989"/>
        <v>0</v>
      </c>
      <c r="EC235" s="20">
        <f t="shared" ca="1" si="990"/>
        <v>0</v>
      </c>
      <c r="ED235" s="20">
        <f t="shared" ca="1" si="991"/>
        <v>4.9639111111111118</v>
      </c>
      <c r="EE235" s="20">
        <f t="shared" ca="1" si="992"/>
        <v>14.164167359999999</v>
      </c>
      <c r="EF235" s="20">
        <f t="shared" ca="1" si="993"/>
        <v>12.407229991111111</v>
      </c>
      <c r="EG235" s="20">
        <f t="shared" ca="1" si="994"/>
        <v>0</v>
      </c>
      <c r="EH235" s="20">
        <f t="shared" ca="1" si="995"/>
        <v>0</v>
      </c>
      <c r="EI235" s="5"/>
      <c r="EJ235" s="5"/>
      <c r="EK235" s="5"/>
      <c r="EL235" s="5">
        <f t="shared" ca="1" si="1047"/>
        <v>327898</v>
      </c>
      <c r="EM235" s="5">
        <f t="shared" ca="1" si="1047"/>
        <v>0</v>
      </c>
      <c r="EN235" s="5">
        <f t="shared" ca="1" si="1047"/>
        <v>68639.100000000006</v>
      </c>
      <c r="EO235" s="5">
        <f t="shared" ca="1" si="1047"/>
        <v>84037.3</v>
      </c>
      <c r="EP235" s="5">
        <f t="shared" ca="1" si="1047"/>
        <v>0</v>
      </c>
      <c r="EQ235" s="5">
        <f t="shared" ca="1" si="1047"/>
        <v>0</v>
      </c>
      <c r="ER235" s="5">
        <f t="shared" ca="1" si="1047"/>
        <v>0</v>
      </c>
      <c r="ES235" s="5">
        <f t="shared" ca="1" si="1047"/>
        <v>93403.8</v>
      </c>
      <c r="ET235" s="5">
        <f t="shared" ca="1" si="1047"/>
        <v>81817.899999999994</v>
      </c>
      <c r="EU235" s="5">
        <f t="shared" ca="1" si="1047"/>
        <v>0</v>
      </c>
      <c r="EV235" s="5">
        <f t="shared" ca="1" si="1047"/>
        <v>0</v>
      </c>
      <c r="EW235" s="5">
        <f t="shared" ca="1" si="1047"/>
        <v>0</v>
      </c>
      <c r="EX235" s="5"/>
      <c r="EY235" s="5">
        <f t="shared" ca="1" si="1048"/>
        <v>1222.58</v>
      </c>
      <c r="EZ235" s="5">
        <f t="shared" ca="1" si="1048"/>
        <v>105.7</v>
      </c>
      <c r="FA235" s="5">
        <f t="shared" ca="1" si="1048"/>
        <v>0</v>
      </c>
      <c r="FB235" s="5">
        <f t="shared" ca="1" si="1048"/>
        <v>0</v>
      </c>
      <c r="FC235" s="5">
        <f t="shared" ca="1" si="1048"/>
        <v>0</v>
      </c>
      <c r="FD235" s="5">
        <f t="shared" ca="1" si="1048"/>
        <v>0</v>
      </c>
      <c r="FE235" s="5">
        <f t="shared" ca="1" si="1048"/>
        <v>1116.8800000000001</v>
      </c>
      <c r="FF235" s="5">
        <f t="shared" ca="1" si="1048"/>
        <v>0</v>
      </c>
      <c r="FG235" s="5">
        <f t="shared" ca="1" si="1048"/>
        <v>0</v>
      </c>
      <c r="FH235" s="5">
        <f t="shared" ca="1" si="1048"/>
        <v>0</v>
      </c>
      <c r="FI235" s="5">
        <f t="shared" ca="1" si="1048"/>
        <v>0</v>
      </c>
      <c r="FJ235" s="5">
        <f t="shared" ca="1" si="1048"/>
        <v>0</v>
      </c>
      <c r="FK235" s="5"/>
      <c r="FL235" s="5">
        <f t="shared" ca="1" si="1049"/>
        <v>314.10899999999998</v>
      </c>
      <c r="FM235" s="5">
        <f t="shared" ca="1" si="1049"/>
        <v>0.79658899999999999</v>
      </c>
      <c r="FN235" s="5">
        <f t="shared" ca="1" si="1049"/>
        <v>117.913</v>
      </c>
      <c r="FO235" s="5">
        <f t="shared" ca="1" si="1049"/>
        <v>86.652500000000003</v>
      </c>
      <c r="FP235" s="5">
        <f t="shared" ca="1" si="1049"/>
        <v>0</v>
      </c>
      <c r="FQ235" s="5">
        <f t="shared" ca="1" si="1049"/>
        <v>0</v>
      </c>
      <c r="FR235" s="5">
        <f t="shared" ca="1" si="1049"/>
        <v>7.20214</v>
      </c>
      <c r="FS235" s="5">
        <f t="shared" ca="1" si="1049"/>
        <v>101.544</v>
      </c>
      <c r="FT235" s="5"/>
      <c r="FU235" s="20">
        <f t="shared" ca="1" si="996"/>
        <v>55.157598933333333</v>
      </c>
      <c r="FV235" s="20">
        <f t="shared" ca="1" si="997"/>
        <v>0.46977777777777779</v>
      </c>
      <c r="FW235" s="20">
        <f t="shared" ca="1" si="998"/>
        <v>10.408738186666668</v>
      </c>
      <c r="FX235" s="20">
        <f t="shared" ca="1" si="999"/>
        <v>12.743789671111111</v>
      </c>
      <c r="FY235" s="20">
        <f t="shared" ca="1" si="1000"/>
        <v>0</v>
      </c>
      <c r="FZ235" s="20">
        <f t="shared" ca="1" si="1001"/>
        <v>0</v>
      </c>
      <c r="GA235" s="20">
        <f t="shared" ca="1" si="1002"/>
        <v>4.9639111111111118</v>
      </c>
      <c r="GB235" s="20">
        <f t="shared" ca="1" si="1003"/>
        <v>14.164167359999999</v>
      </c>
      <c r="GC235" s="20">
        <f t="shared" ca="1" si="1004"/>
        <v>12.407229991111111</v>
      </c>
      <c r="GD235" s="20">
        <f t="shared" ca="1" si="1005"/>
        <v>0</v>
      </c>
      <c r="GE235" s="20">
        <f t="shared" ca="1" si="1006"/>
        <v>0</v>
      </c>
      <c r="GF235" s="5"/>
      <c r="GG235" s="5"/>
      <c r="GH235" s="5"/>
      <c r="GI235" s="5">
        <f t="shared" ca="1" si="1050"/>
        <v>356785</v>
      </c>
      <c r="GJ235" s="5">
        <f t="shared" ca="1" si="1050"/>
        <v>4.3354999999999997</v>
      </c>
      <c r="GK235" s="5">
        <f t="shared" ca="1" si="1050"/>
        <v>132255</v>
      </c>
      <c r="GL235" s="5">
        <f t="shared" ca="1" si="1050"/>
        <v>48779.5</v>
      </c>
      <c r="GM235" s="5">
        <f t="shared" ca="1" si="1050"/>
        <v>0</v>
      </c>
      <c r="GN235" s="5">
        <f t="shared" ca="1" si="1050"/>
        <v>524.10199999999998</v>
      </c>
      <c r="GO235" s="5">
        <f t="shared" ca="1" si="1050"/>
        <v>0</v>
      </c>
      <c r="GP235" s="5">
        <f t="shared" ca="1" si="1050"/>
        <v>93403.8</v>
      </c>
      <c r="GQ235" s="5">
        <f t="shared" ca="1" si="1050"/>
        <v>81817.899999999994</v>
      </c>
      <c r="GR235" s="5">
        <f t="shared" ca="1" si="1050"/>
        <v>0</v>
      </c>
      <c r="GS235" s="5">
        <f t="shared" ca="1" si="1050"/>
        <v>0</v>
      </c>
      <c r="GT235" s="5">
        <f t="shared" ca="1" si="1050"/>
        <v>0</v>
      </c>
      <c r="GU235" s="5"/>
      <c r="GV235" s="5">
        <f t="shared" ca="1" si="1051"/>
        <v>1854.91</v>
      </c>
      <c r="GW235" s="5">
        <f t="shared" ca="1" si="1051"/>
        <v>753.39300000000003</v>
      </c>
      <c r="GX235" s="5">
        <f t="shared" ca="1" si="1051"/>
        <v>0</v>
      </c>
      <c r="GY235" s="5">
        <f t="shared" ca="1" si="1051"/>
        <v>0</v>
      </c>
      <c r="GZ235" s="5">
        <f t="shared" ca="1" si="1051"/>
        <v>0</v>
      </c>
      <c r="HA235" s="5">
        <f t="shared" ca="1" si="1051"/>
        <v>0</v>
      </c>
      <c r="HB235" s="5">
        <f t="shared" ca="1" si="1051"/>
        <v>1101.52</v>
      </c>
      <c r="HC235" s="5">
        <f t="shared" ca="1" si="1051"/>
        <v>0</v>
      </c>
      <c r="HD235" s="5">
        <f t="shared" ca="1" si="1051"/>
        <v>0</v>
      </c>
      <c r="HE235" s="5">
        <f t="shared" ca="1" si="1051"/>
        <v>0</v>
      </c>
      <c r="HF235" s="5">
        <f t="shared" ca="1" si="1051"/>
        <v>0</v>
      </c>
      <c r="HG235" s="5">
        <f t="shared" ca="1" si="1051"/>
        <v>0</v>
      </c>
      <c r="HH235" s="5"/>
      <c r="HI235" s="5">
        <f t="shared" ca="1" si="1056"/>
        <v>352.87</v>
      </c>
      <c r="HJ235" s="5">
        <f t="shared" ca="1" si="1056"/>
        <v>4.80253</v>
      </c>
      <c r="HK235" s="5">
        <f t="shared" ca="1" si="1056"/>
        <v>181.76900000000001</v>
      </c>
      <c r="HL235" s="5">
        <f t="shared" ca="1" si="1056"/>
        <v>57.235900000000001</v>
      </c>
      <c r="HM235" s="5">
        <f t="shared" ca="1" si="1056"/>
        <v>0</v>
      </c>
      <c r="HN235" s="5">
        <f t="shared" ca="1" si="1056"/>
        <v>0.41555500000000001</v>
      </c>
      <c r="HO235" s="5">
        <f t="shared" ca="1" si="1056"/>
        <v>7.1023500000000004</v>
      </c>
      <c r="HP235" s="5">
        <f t="shared" ca="1" si="1056"/>
        <v>101.544</v>
      </c>
      <c r="HQ235" s="5"/>
      <c r="HR235" s="20">
        <f t="shared" ca="1" si="1032"/>
        <v>62.34850755555555</v>
      </c>
      <c r="HS235" s="20">
        <f t="shared" ca="1" si="1033"/>
        <v>3.3490707878222223</v>
      </c>
      <c r="HT235" s="20">
        <f t="shared" ca="1" si="1034"/>
        <v>20.055736</v>
      </c>
      <c r="HU235" s="20">
        <f t="shared" ca="1" si="1035"/>
        <v>7.3971401777777785</v>
      </c>
      <c r="HV235" s="20">
        <f t="shared" ca="1" si="1036"/>
        <v>0</v>
      </c>
      <c r="HW235" s="20">
        <f t="shared" ca="1" si="1037"/>
        <v>7.9477156622222211E-2</v>
      </c>
      <c r="HX235" s="20">
        <f t="shared" ca="1" si="1038"/>
        <v>4.8956444444444447</v>
      </c>
      <c r="HY235" s="20">
        <f t="shared" ca="1" si="1039"/>
        <v>14.164167359999999</v>
      </c>
      <c r="HZ235" s="20">
        <f t="shared" ca="1" si="1040"/>
        <v>12.407229991111111</v>
      </c>
      <c r="IA235" s="20">
        <f t="shared" ca="1" si="1041"/>
        <v>0</v>
      </c>
      <c r="IB235" s="20">
        <f t="shared" ca="1" si="1042"/>
        <v>0</v>
      </c>
      <c r="IC235" s="5"/>
      <c r="ID235" s="5"/>
      <c r="IE235" s="5"/>
      <c r="IF235" s="5">
        <f t="shared" ca="1" si="1052"/>
        <v>356785</v>
      </c>
      <c r="IG235" s="5">
        <f t="shared" ca="1" si="1052"/>
        <v>4.3354999999999997</v>
      </c>
      <c r="IH235" s="5">
        <f t="shared" ca="1" si="1052"/>
        <v>132255</v>
      </c>
      <c r="II235" s="5">
        <f t="shared" ca="1" si="1052"/>
        <v>48779.5</v>
      </c>
      <c r="IJ235" s="5">
        <f t="shared" ca="1" si="1052"/>
        <v>0</v>
      </c>
      <c r="IK235" s="5">
        <f t="shared" ca="1" si="1052"/>
        <v>524.10199999999998</v>
      </c>
      <c r="IL235" s="5">
        <f t="shared" ca="1" si="1052"/>
        <v>0</v>
      </c>
      <c r="IM235" s="5">
        <f t="shared" ca="1" si="1052"/>
        <v>93403.8</v>
      </c>
      <c r="IN235" s="5">
        <f t="shared" ca="1" si="1052"/>
        <v>81817.899999999994</v>
      </c>
      <c r="IO235" s="5">
        <f t="shared" ca="1" si="1052"/>
        <v>0</v>
      </c>
      <c r="IP235" s="5">
        <f t="shared" ca="1" si="1052"/>
        <v>0</v>
      </c>
      <c r="IQ235" s="5">
        <f t="shared" ca="1" si="1052"/>
        <v>0</v>
      </c>
      <c r="IR235" s="5"/>
      <c r="IS235" s="5">
        <f t="shared" ca="1" si="1053"/>
        <v>1854.91</v>
      </c>
      <c r="IT235" s="5">
        <f t="shared" ca="1" si="1053"/>
        <v>753.39300000000003</v>
      </c>
      <c r="IU235" s="5">
        <f t="shared" ca="1" si="1053"/>
        <v>0</v>
      </c>
      <c r="IV235" s="5">
        <f t="shared" ca="1" si="1053"/>
        <v>0</v>
      </c>
      <c r="IW235" s="5">
        <f t="shared" ca="1" si="1053"/>
        <v>0</v>
      </c>
      <c r="IX235" s="5">
        <f t="shared" ca="1" si="1053"/>
        <v>0</v>
      </c>
      <c r="IY235" s="5">
        <f t="shared" ca="1" si="1053"/>
        <v>1101.52</v>
      </c>
      <c r="IZ235" s="5">
        <f t="shared" ca="1" si="1053"/>
        <v>0</v>
      </c>
      <c r="JA235" s="5">
        <f t="shared" ca="1" si="1053"/>
        <v>0</v>
      </c>
      <c r="JB235" s="5">
        <f t="shared" ca="1" si="1053"/>
        <v>0</v>
      </c>
      <c r="JC235" s="5">
        <f t="shared" ca="1" si="1053"/>
        <v>0</v>
      </c>
      <c r="JD235" s="5">
        <f t="shared" ca="1" si="1053"/>
        <v>0</v>
      </c>
      <c r="JE235" s="5"/>
      <c r="JF235" s="5">
        <f t="shared" ca="1" si="1054"/>
        <v>352.87</v>
      </c>
      <c r="JG235" s="5">
        <f t="shared" ca="1" si="1054"/>
        <v>4.80253</v>
      </c>
      <c r="JH235" s="5">
        <f t="shared" ca="1" si="1054"/>
        <v>181.76900000000001</v>
      </c>
      <c r="JI235" s="5">
        <f t="shared" ca="1" si="1054"/>
        <v>57.235900000000001</v>
      </c>
      <c r="JJ235" s="5">
        <f t="shared" ca="1" si="1054"/>
        <v>0</v>
      </c>
      <c r="JK235" s="5">
        <f t="shared" ca="1" si="1054"/>
        <v>0.41555500000000001</v>
      </c>
      <c r="JL235" s="5">
        <f t="shared" ca="1" si="1054"/>
        <v>7.1023500000000004</v>
      </c>
      <c r="JM235" s="5">
        <f t="shared" ca="1" si="1054"/>
        <v>101.544</v>
      </c>
      <c r="JN235" s="5"/>
      <c r="JO235" s="20">
        <f t="shared" ca="1" si="1007"/>
        <v>62.34850755555555</v>
      </c>
      <c r="JP235" s="20">
        <f t="shared" ca="1" si="1008"/>
        <v>3.3490707878222223</v>
      </c>
      <c r="JQ235" s="20">
        <f t="shared" ca="1" si="1009"/>
        <v>20.055736</v>
      </c>
      <c r="JR235" s="20">
        <f t="shared" ca="1" si="1010"/>
        <v>7.3971401777777785</v>
      </c>
      <c r="JS235" s="20">
        <f t="shared" ca="1" si="1011"/>
        <v>0</v>
      </c>
      <c r="JT235" s="20">
        <f t="shared" ca="1" si="1012"/>
        <v>7.9477156622222211E-2</v>
      </c>
      <c r="JU235" s="20">
        <f t="shared" ca="1" si="1013"/>
        <v>4.8956444444444447</v>
      </c>
      <c r="JV235" s="20">
        <f t="shared" ca="1" si="1014"/>
        <v>14.164167359999999</v>
      </c>
      <c r="JW235" s="20">
        <f t="shared" ca="1" si="1015"/>
        <v>12.407229991111111</v>
      </c>
      <c r="JX235" s="20">
        <f t="shared" ca="1" si="1016"/>
        <v>0</v>
      </c>
      <c r="JY235" s="20">
        <f t="shared" ca="1" si="1017"/>
        <v>0</v>
      </c>
    </row>
    <row r="236" spans="1:285" ht="15" customHeight="1" x14ac:dyDescent="0.25">
      <c r="A236" s="5">
        <f>IF('Old Results'!E216='New Results'!E216,'New Results'!E216,"0")</f>
        <v>22500</v>
      </c>
      <c r="B236" s="5">
        <f t="shared" si="923"/>
        <v>100</v>
      </c>
      <c r="C236" s="28">
        <f t="shared" si="922"/>
        <v>215</v>
      </c>
      <c r="D236" s="43">
        <f>'Old Results'!C216</f>
        <v>1013906</v>
      </c>
      <c r="E236" s="43">
        <f>'New Results'!C216</f>
        <v>1013906</v>
      </c>
      <c r="F236" s="5">
        <f t="shared" ca="1" si="924"/>
        <v>0</v>
      </c>
      <c r="G236" s="5">
        <f t="shared" ca="1" si="925"/>
        <v>0</v>
      </c>
      <c r="H236" s="5">
        <f t="shared" ca="1" si="926"/>
        <v>0</v>
      </c>
      <c r="I236" s="5">
        <f t="shared" ca="1" si="927"/>
        <v>0</v>
      </c>
      <c r="J236" s="5">
        <f t="shared" ca="1" si="928"/>
        <v>0</v>
      </c>
      <c r="K236" s="5">
        <f t="shared" ca="1" si="929"/>
        <v>0</v>
      </c>
      <c r="L236" s="5">
        <f t="shared" ca="1" si="930"/>
        <v>0</v>
      </c>
      <c r="M236" s="5">
        <f t="shared" ca="1" si="931"/>
        <v>0</v>
      </c>
      <c r="N236" s="5">
        <f t="shared" ca="1" si="932"/>
        <v>0</v>
      </c>
      <c r="O236" s="5">
        <f t="shared" ca="1" si="933"/>
        <v>0</v>
      </c>
      <c r="P236" s="5">
        <f t="shared" ca="1" si="934"/>
        <v>0</v>
      </c>
      <c r="Q236" s="5">
        <f t="shared" ca="1" si="934"/>
        <v>0</v>
      </c>
      <c r="R236" s="5">
        <f t="shared" ca="1" si="935"/>
        <v>0</v>
      </c>
      <c r="S236" s="5">
        <f t="shared" ca="1" si="936"/>
        <v>0</v>
      </c>
      <c r="T236" s="5">
        <f t="shared" ca="1" si="937"/>
        <v>0</v>
      </c>
      <c r="U236" s="5">
        <f t="shared" ca="1" si="938"/>
        <v>0</v>
      </c>
      <c r="V236" s="5">
        <f t="shared" ca="1" si="939"/>
        <v>0</v>
      </c>
      <c r="W236" s="5">
        <f t="shared" ca="1" si="940"/>
        <v>0</v>
      </c>
      <c r="X236" s="5">
        <f t="shared" ca="1" si="941"/>
        <v>0</v>
      </c>
      <c r="Y236" s="5">
        <f t="shared" ca="1" si="942"/>
        <v>0</v>
      </c>
      <c r="Z236" s="5">
        <f t="shared" ca="1" si="943"/>
        <v>0</v>
      </c>
      <c r="AA236" s="5">
        <f t="shared" ca="1" si="944"/>
        <v>0</v>
      </c>
      <c r="AB236" s="5">
        <f t="shared" ca="1" si="945"/>
        <v>0</v>
      </c>
      <c r="AC236" s="5">
        <f t="shared" ca="1" si="945"/>
        <v>0</v>
      </c>
      <c r="AD236" s="38">
        <f t="shared" ca="1" si="946"/>
        <v>0</v>
      </c>
      <c r="AE236" s="38">
        <f t="shared" ca="1" si="947"/>
        <v>0</v>
      </c>
      <c r="AF236" s="38">
        <f t="shared" ca="1" si="948"/>
        <v>0</v>
      </c>
      <c r="AG236" s="38">
        <f t="shared" ca="1" si="949"/>
        <v>0</v>
      </c>
      <c r="AH236" s="38">
        <f t="shared" ca="1" si="950"/>
        <v>0</v>
      </c>
      <c r="AI236" s="38">
        <f t="shared" ca="1" si="951"/>
        <v>0</v>
      </c>
      <c r="AJ236" s="38">
        <f t="shared" ca="1" si="952"/>
        <v>0</v>
      </c>
      <c r="AK236" s="38">
        <f t="shared" ca="1" si="953"/>
        <v>0</v>
      </c>
      <c r="AL236" s="34">
        <f t="shared" ca="1" si="954"/>
        <v>45.092129422222222</v>
      </c>
      <c r="AM236" s="34">
        <f t="shared" ca="1" si="955"/>
        <v>45.092129422222222</v>
      </c>
      <c r="AN236" s="25">
        <f t="shared" ca="1" si="956"/>
        <v>0</v>
      </c>
      <c r="AO236" s="35">
        <f t="shared" ca="1" si="957"/>
        <v>213.559</v>
      </c>
      <c r="AP236" s="35">
        <f t="shared" ca="1" si="958"/>
        <v>213.559</v>
      </c>
      <c r="AQ236" s="47">
        <f t="shared" ca="1" si="959"/>
        <v>0</v>
      </c>
      <c r="AR236" s="35">
        <f t="shared" ca="1" si="896"/>
        <v>-8.6999999999999993</v>
      </c>
      <c r="AS236" s="35">
        <f t="shared" ca="1" si="897"/>
        <v>-8.6999999999999993</v>
      </c>
      <c r="AT236" s="49">
        <f t="shared" ca="1" si="960"/>
        <v>0</v>
      </c>
      <c r="AU236" s="5"/>
      <c r="AV236" s="5">
        <f t="shared" ca="1" si="1018"/>
        <v>0</v>
      </c>
      <c r="AW236" s="5">
        <f t="shared" ca="1" si="1019"/>
        <v>0</v>
      </c>
      <c r="AX236" s="5">
        <f t="shared" ca="1" si="1020"/>
        <v>0</v>
      </c>
      <c r="AY236" s="5">
        <f t="shared" ca="1" si="1021"/>
        <v>0</v>
      </c>
      <c r="AZ236" s="5">
        <f t="shared" ca="1" si="1022"/>
        <v>0</v>
      </c>
      <c r="BA236" s="5">
        <f t="shared" ca="1" si="1023"/>
        <v>0</v>
      </c>
      <c r="BB236" s="5">
        <f t="shared" ca="1" si="1024"/>
        <v>0</v>
      </c>
      <c r="BC236" s="5">
        <f t="shared" ca="1" si="1025"/>
        <v>0</v>
      </c>
      <c r="BD236" s="5">
        <f t="shared" ca="1" si="1026"/>
        <v>0</v>
      </c>
      <c r="BE236" s="5">
        <f t="shared" ca="1" si="1027"/>
        <v>0</v>
      </c>
      <c r="BF236" s="5">
        <f t="shared" ca="1" si="1028"/>
        <v>0</v>
      </c>
      <c r="BG236" s="5">
        <f t="shared" ca="1" si="1029"/>
        <v>0</v>
      </c>
      <c r="BH236" s="5">
        <f t="shared" ca="1" si="961"/>
        <v>0</v>
      </c>
      <c r="BI236" s="5">
        <f t="shared" ca="1" si="962"/>
        <v>0</v>
      </c>
      <c r="BJ236" s="5">
        <f t="shared" ca="1" si="963"/>
        <v>0</v>
      </c>
      <c r="BK236" s="5">
        <f t="shared" ca="1" si="964"/>
        <v>0</v>
      </c>
      <c r="BL236" s="5">
        <f t="shared" ca="1" si="965"/>
        <v>0</v>
      </c>
      <c r="BM236" s="5">
        <f t="shared" ca="1" si="966"/>
        <v>0</v>
      </c>
      <c r="BN236" s="5">
        <f t="shared" ca="1" si="967"/>
        <v>0</v>
      </c>
      <c r="BO236" s="5">
        <f t="shared" ca="1" si="968"/>
        <v>0</v>
      </c>
      <c r="BP236" s="5">
        <f t="shared" ca="1" si="969"/>
        <v>0</v>
      </c>
      <c r="BQ236" s="5">
        <f t="shared" ca="1" si="970"/>
        <v>0</v>
      </c>
      <c r="BR236" s="5">
        <f t="shared" ca="1" si="971"/>
        <v>0</v>
      </c>
      <c r="BS236" s="5">
        <f t="shared" ca="1" si="971"/>
        <v>0</v>
      </c>
      <c r="BT236" s="38">
        <f t="shared" ca="1" si="972"/>
        <v>0</v>
      </c>
      <c r="BU236" s="38">
        <f t="shared" ca="1" si="973"/>
        <v>0</v>
      </c>
      <c r="BV236" s="38">
        <f t="shared" ca="1" si="974"/>
        <v>0</v>
      </c>
      <c r="BW236" s="38">
        <f t="shared" ca="1" si="975"/>
        <v>0</v>
      </c>
      <c r="BX236" s="38">
        <f t="shared" ca="1" si="976"/>
        <v>0</v>
      </c>
      <c r="BY236" s="38">
        <f t="shared" ca="1" si="977"/>
        <v>0</v>
      </c>
      <c r="BZ236" s="38">
        <f t="shared" ca="1" si="978"/>
        <v>0</v>
      </c>
      <c r="CA236" s="20">
        <f t="shared" ca="1" si="979"/>
        <v>0</v>
      </c>
      <c r="CB236" s="34">
        <f t="shared" ca="1" si="1030"/>
        <v>43.513608888888889</v>
      </c>
      <c r="CC236" s="34">
        <f t="shared" ca="1" si="1031"/>
        <v>43.513608888888889</v>
      </c>
      <c r="CD236" s="25">
        <f t="shared" ca="1" si="980"/>
        <v>0</v>
      </c>
      <c r="CE236" s="35">
        <f t="shared" ca="1" si="981"/>
        <v>204.84899999999999</v>
      </c>
      <c r="CF236" s="35">
        <f t="shared" ca="1" si="982"/>
        <v>204.84899999999999</v>
      </c>
      <c r="CG236" s="47">
        <f t="shared" ca="1" si="983"/>
        <v>0</v>
      </c>
      <c r="CJ236" s="5">
        <f t="shared" ca="1" si="1043"/>
        <v>57</v>
      </c>
      <c r="CK236" s="5">
        <f t="shared" ca="1" si="1044"/>
        <v>53</v>
      </c>
      <c r="CL236" s="66">
        <f t="shared" ca="1" si="984"/>
        <v>7.0175438596491224E-2</v>
      </c>
      <c r="CO236" s="5">
        <f t="shared" ca="1" si="1045"/>
        <v>252626</v>
      </c>
      <c r="CP236" s="5">
        <f t="shared" ca="1" si="1045"/>
        <v>0</v>
      </c>
      <c r="CQ236" s="5">
        <f t="shared" ca="1" si="1045"/>
        <v>12759.8</v>
      </c>
      <c r="CR236" s="5">
        <f t="shared" ca="1" si="1045"/>
        <v>64644.1</v>
      </c>
      <c r="CS236" s="5">
        <f t="shared" ca="1" si="1045"/>
        <v>0</v>
      </c>
      <c r="CT236" s="5">
        <f t="shared" ca="1" si="1045"/>
        <v>0</v>
      </c>
      <c r="CU236" s="5">
        <f t="shared" ca="1" si="1045"/>
        <v>0</v>
      </c>
      <c r="CV236" s="5">
        <f t="shared" ca="1" si="1045"/>
        <v>93403.8</v>
      </c>
      <c r="CW236" s="5">
        <f t="shared" ca="1" si="1045"/>
        <v>81817.899999999994</v>
      </c>
      <c r="CX236" s="5">
        <f t="shared" ca="1" si="1045"/>
        <v>0</v>
      </c>
      <c r="CY236" s="5">
        <f t="shared" ca="1" si="1045"/>
        <v>0</v>
      </c>
      <c r="CZ236" s="5">
        <f t="shared" ca="1" si="1045"/>
        <v>0</v>
      </c>
      <c r="DA236" s="5"/>
      <c r="DB236" s="5">
        <f t="shared" ca="1" si="1046"/>
        <v>1526.13</v>
      </c>
      <c r="DC236" s="5">
        <f t="shared" ca="1" si="1046"/>
        <v>237.84800000000001</v>
      </c>
      <c r="DD236" s="5">
        <f t="shared" ca="1" si="1046"/>
        <v>0</v>
      </c>
      <c r="DE236" s="5">
        <f t="shared" ca="1" si="1046"/>
        <v>0</v>
      </c>
      <c r="DF236" s="5">
        <f t="shared" ca="1" si="1046"/>
        <v>0</v>
      </c>
      <c r="DG236" s="5">
        <f t="shared" ca="1" si="1046"/>
        <v>0</v>
      </c>
      <c r="DH236" s="5">
        <f t="shared" ca="1" si="1046"/>
        <v>1288.28</v>
      </c>
      <c r="DI236" s="5">
        <f t="shared" ca="1" si="1046"/>
        <v>0</v>
      </c>
      <c r="DJ236" s="5">
        <f t="shared" ca="1" si="1046"/>
        <v>0</v>
      </c>
      <c r="DK236" s="5">
        <f t="shared" ca="1" si="1046"/>
        <v>0</v>
      </c>
      <c r="DL236" s="5">
        <f t="shared" ca="1" si="1046"/>
        <v>0</v>
      </c>
      <c r="DM236" s="5">
        <f t="shared" ca="1" si="1046"/>
        <v>0</v>
      </c>
      <c r="DN236" s="5"/>
      <c r="DO236" s="5">
        <f t="shared" ca="1" si="1055"/>
        <v>213.559</v>
      </c>
      <c r="DP236" s="5">
        <f t="shared" ca="1" si="1055"/>
        <v>1.73315</v>
      </c>
      <c r="DQ236" s="5">
        <f t="shared" ca="1" si="1055"/>
        <v>34.094099999999997</v>
      </c>
      <c r="DR236" s="5">
        <f t="shared" ca="1" si="1055"/>
        <v>67.005899999999997</v>
      </c>
      <c r="DS236" s="5">
        <f t="shared" ca="1" si="1055"/>
        <v>0</v>
      </c>
      <c r="DT236" s="5">
        <f t="shared" ca="1" si="1055"/>
        <v>0</v>
      </c>
      <c r="DU236" s="5">
        <f t="shared" ca="1" si="1055"/>
        <v>8.2481500000000008</v>
      </c>
      <c r="DV236" s="5">
        <f t="shared" ca="1" si="1055"/>
        <v>102.47799999999999</v>
      </c>
      <c r="DW236" s="5"/>
      <c r="DX236" s="20">
        <f t="shared" ca="1" si="985"/>
        <v>45.092129422222222</v>
      </c>
      <c r="DY236" s="20">
        <f t="shared" ca="1" si="986"/>
        <v>1.0571022222222224</v>
      </c>
      <c r="DZ236" s="20">
        <f t="shared" ca="1" si="987"/>
        <v>1.9349527822222221</v>
      </c>
      <c r="EA236" s="20">
        <f t="shared" ca="1" si="988"/>
        <v>9.8029186311111118</v>
      </c>
      <c r="EB236" s="20">
        <f t="shared" ca="1" si="989"/>
        <v>0</v>
      </c>
      <c r="EC236" s="20">
        <f t="shared" ca="1" si="990"/>
        <v>0</v>
      </c>
      <c r="ED236" s="20">
        <f t="shared" ca="1" si="991"/>
        <v>5.7256888888888886</v>
      </c>
      <c r="EE236" s="20">
        <f t="shared" ca="1" si="992"/>
        <v>14.164167359999999</v>
      </c>
      <c r="EF236" s="20">
        <f t="shared" ca="1" si="993"/>
        <v>12.407229991111111</v>
      </c>
      <c r="EG236" s="20">
        <f t="shared" ca="1" si="994"/>
        <v>0</v>
      </c>
      <c r="EH236" s="20">
        <f t="shared" ca="1" si="995"/>
        <v>0</v>
      </c>
      <c r="EI236" s="5"/>
      <c r="EJ236" s="5"/>
      <c r="EK236" s="5"/>
      <c r="EL236" s="5">
        <f t="shared" ca="1" si="1047"/>
        <v>252626</v>
      </c>
      <c r="EM236" s="5">
        <f t="shared" ca="1" si="1047"/>
        <v>0</v>
      </c>
      <c r="EN236" s="5">
        <f t="shared" ca="1" si="1047"/>
        <v>12759.8</v>
      </c>
      <c r="EO236" s="5">
        <f t="shared" ca="1" si="1047"/>
        <v>64644.1</v>
      </c>
      <c r="EP236" s="5">
        <f t="shared" ca="1" si="1047"/>
        <v>0</v>
      </c>
      <c r="EQ236" s="5">
        <f t="shared" ca="1" si="1047"/>
        <v>0</v>
      </c>
      <c r="ER236" s="5">
        <f t="shared" ca="1" si="1047"/>
        <v>0</v>
      </c>
      <c r="ES236" s="5">
        <f t="shared" ca="1" si="1047"/>
        <v>93403.8</v>
      </c>
      <c r="ET236" s="5">
        <f t="shared" ca="1" si="1047"/>
        <v>81817.899999999994</v>
      </c>
      <c r="EU236" s="5">
        <f t="shared" ca="1" si="1047"/>
        <v>0</v>
      </c>
      <c r="EV236" s="5">
        <f t="shared" ca="1" si="1047"/>
        <v>0</v>
      </c>
      <c r="EW236" s="5">
        <f t="shared" ca="1" si="1047"/>
        <v>0</v>
      </c>
      <c r="EX236" s="5"/>
      <c r="EY236" s="5">
        <f t="shared" ca="1" si="1048"/>
        <v>1526.13</v>
      </c>
      <c r="EZ236" s="5">
        <f t="shared" ca="1" si="1048"/>
        <v>237.84800000000001</v>
      </c>
      <c r="FA236" s="5">
        <f t="shared" ca="1" si="1048"/>
        <v>0</v>
      </c>
      <c r="FB236" s="5">
        <f t="shared" ca="1" si="1048"/>
        <v>0</v>
      </c>
      <c r="FC236" s="5">
        <f t="shared" ca="1" si="1048"/>
        <v>0</v>
      </c>
      <c r="FD236" s="5">
        <f t="shared" ca="1" si="1048"/>
        <v>0</v>
      </c>
      <c r="FE236" s="5">
        <f t="shared" ca="1" si="1048"/>
        <v>1288.28</v>
      </c>
      <c r="FF236" s="5">
        <f t="shared" ca="1" si="1048"/>
        <v>0</v>
      </c>
      <c r="FG236" s="5">
        <f t="shared" ca="1" si="1048"/>
        <v>0</v>
      </c>
      <c r="FH236" s="5">
        <f t="shared" ca="1" si="1048"/>
        <v>0</v>
      </c>
      <c r="FI236" s="5">
        <f t="shared" ca="1" si="1048"/>
        <v>0</v>
      </c>
      <c r="FJ236" s="5">
        <f t="shared" ca="1" si="1048"/>
        <v>0</v>
      </c>
      <c r="FK236" s="5"/>
      <c r="FL236" s="5">
        <f t="shared" ca="1" si="1049"/>
        <v>213.559</v>
      </c>
      <c r="FM236" s="5">
        <f t="shared" ca="1" si="1049"/>
        <v>1.73315</v>
      </c>
      <c r="FN236" s="5">
        <f t="shared" ca="1" si="1049"/>
        <v>34.094099999999997</v>
      </c>
      <c r="FO236" s="5">
        <f t="shared" ca="1" si="1049"/>
        <v>67.005899999999997</v>
      </c>
      <c r="FP236" s="5">
        <f t="shared" ca="1" si="1049"/>
        <v>0</v>
      </c>
      <c r="FQ236" s="5">
        <f t="shared" ca="1" si="1049"/>
        <v>0</v>
      </c>
      <c r="FR236" s="5">
        <f t="shared" ca="1" si="1049"/>
        <v>8.2481500000000008</v>
      </c>
      <c r="FS236" s="5">
        <f t="shared" ca="1" si="1049"/>
        <v>102.47799999999999</v>
      </c>
      <c r="FT236" s="5"/>
      <c r="FU236" s="20">
        <f t="shared" ca="1" si="996"/>
        <v>45.092129422222222</v>
      </c>
      <c r="FV236" s="20">
        <f t="shared" ca="1" si="997"/>
        <v>1.0571022222222224</v>
      </c>
      <c r="FW236" s="20">
        <f t="shared" ca="1" si="998"/>
        <v>1.9349527822222221</v>
      </c>
      <c r="FX236" s="20">
        <f t="shared" ca="1" si="999"/>
        <v>9.8029186311111118</v>
      </c>
      <c r="FY236" s="20">
        <f t="shared" ca="1" si="1000"/>
        <v>0</v>
      </c>
      <c r="FZ236" s="20">
        <f t="shared" ca="1" si="1001"/>
        <v>0</v>
      </c>
      <c r="GA236" s="20">
        <f t="shared" ca="1" si="1002"/>
        <v>5.7256888888888886</v>
      </c>
      <c r="GB236" s="20">
        <f t="shared" ca="1" si="1003"/>
        <v>14.164167359999999</v>
      </c>
      <c r="GC236" s="20">
        <f t="shared" ca="1" si="1004"/>
        <v>12.407229991111111</v>
      </c>
      <c r="GD236" s="20">
        <f t="shared" ca="1" si="1005"/>
        <v>0</v>
      </c>
      <c r="GE236" s="20">
        <f t="shared" ca="1" si="1006"/>
        <v>0</v>
      </c>
      <c r="GF236" s="5"/>
      <c r="GG236" s="5"/>
      <c r="GH236" s="5"/>
      <c r="GI236" s="5">
        <f t="shared" ca="1" si="1050"/>
        <v>235600</v>
      </c>
      <c r="GJ236" s="5">
        <f t="shared" ca="1" si="1050"/>
        <v>2.7648899999999998</v>
      </c>
      <c r="GK236" s="5">
        <f t="shared" ca="1" si="1050"/>
        <v>41604.6</v>
      </c>
      <c r="GL236" s="5">
        <f t="shared" ca="1" si="1050"/>
        <v>18330.900000000001</v>
      </c>
      <c r="GM236" s="5">
        <f t="shared" ca="1" si="1050"/>
        <v>0</v>
      </c>
      <c r="GN236" s="5">
        <f t="shared" ca="1" si="1050"/>
        <v>440.00099999999998</v>
      </c>
      <c r="GO236" s="5">
        <f t="shared" ca="1" si="1050"/>
        <v>0</v>
      </c>
      <c r="GP236" s="5">
        <f t="shared" ca="1" si="1050"/>
        <v>93403.8</v>
      </c>
      <c r="GQ236" s="5">
        <f t="shared" ca="1" si="1050"/>
        <v>81817.899999999994</v>
      </c>
      <c r="GR236" s="5">
        <f t="shared" ca="1" si="1050"/>
        <v>0</v>
      </c>
      <c r="GS236" s="5">
        <f t="shared" ca="1" si="1050"/>
        <v>0</v>
      </c>
      <c r="GT236" s="5">
        <f t="shared" ca="1" si="1050"/>
        <v>0</v>
      </c>
      <c r="GU236" s="5"/>
      <c r="GV236" s="5">
        <f t="shared" ca="1" si="1051"/>
        <v>1751.89</v>
      </c>
      <c r="GW236" s="5">
        <f t="shared" ca="1" si="1051"/>
        <v>483.27699999999999</v>
      </c>
      <c r="GX236" s="5">
        <f t="shared" ca="1" si="1051"/>
        <v>0</v>
      </c>
      <c r="GY236" s="5">
        <f t="shared" ca="1" si="1051"/>
        <v>0</v>
      </c>
      <c r="GZ236" s="5">
        <f t="shared" ca="1" si="1051"/>
        <v>0</v>
      </c>
      <c r="HA236" s="5">
        <f t="shared" ca="1" si="1051"/>
        <v>0</v>
      </c>
      <c r="HB236" s="5">
        <f t="shared" ca="1" si="1051"/>
        <v>1268.6099999999999</v>
      </c>
      <c r="HC236" s="5">
        <f t="shared" ca="1" si="1051"/>
        <v>0</v>
      </c>
      <c r="HD236" s="5">
        <f t="shared" ca="1" si="1051"/>
        <v>0</v>
      </c>
      <c r="HE236" s="5">
        <f t="shared" ca="1" si="1051"/>
        <v>0</v>
      </c>
      <c r="HF236" s="5">
        <f t="shared" ca="1" si="1051"/>
        <v>0</v>
      </c>
      <c r="HG236" s="5">
        <f t="shared" ca="1" si="1051"/>
        <v>0</v>
      </c>
      <c r="HH236" s="5"/>
      <c r="HI236" s="5">
        <f t="shared" ca="1" si="1056"/>
        <v>204.84899999999999</v>
      </c>
      <c r="HJ236" s="5">
        <f t="shared" ca="1" si="1056"/>
        <v>3.6121099999999999</v>
      </c>
      <c r="HK236" s="5">
        <f t="shared" ca="1" si="1056"/>
        <v>67.623199999999997</v>
      </c>
      <c r="HL236" s="5">
        <f t="shared" ca="1" si="1056"/>
        <v>22.676600000000001</v>
      </c>
      <c r="HM236" s="5">
        <f t="shared" ca="1" si="1056"/>
        <v>0</v>
      </c>
      <c r="HN236" s="5">
        <f t="shared" ca="1" si="1056"/>
        <v>0.33756700000000001</v>
      </c>
      <c r="HO236" s="5">
        <f t="shared" ca="1" si="1056"/>
        <v>8.1220700000000008</v>
      </c>
      <c r="HP236" s="5">
        <f t="shared" ca="1" si="1056"/>
        <v>102.47799999999999</v>
      </c>
      <c r="HQ236" s="5"/>
      <c r="HR236" s="20">
        <f t="shared" ca="1" si="1032"/>
        <v>43.513608888888889</v>
      </c>
      <c r="HS236" s="20">
        <f t="shared" ca="1" si="1033"/>
        <v>2.1483170579857775</v>
      </c>
      <c r="HT236" s="20">
        <f t="shared" ca="1" si="1034"/>
        <v>6.3091064533333334</v>
      </c>
      <c r="HU236" s="20">
        <f t="shared" ca="1" si="1035"/>
        <v>2.7797791466666668</v>
      </c>
      <c r="HV236" s="20">
        <f t="shared" ca="1" si="1036"/>
        <v>0</v>
      </c>
      <c r="HW236" s="20">
        <f t="shared" ca="1" si="1037"/>
        <v>6.6723707199999996E-2</v>
      </c>
      <c r="HX236" s="20">
        <f t="shared" ca="1" si="1038"/>
        <v>5.6382666666666656</v>
      </c>
      <c r="HY236" s="20">
        <f t="shared" ca="1" si="1039"/>
        <v>14.164167359999999</v>
      </c>
      <c r="HZ236" s="20">
        <f t="shared" ca="1" si="1040"/>
        <v>12.407229991111111</v>
      </c>
      <c r="IA236" s="20">
        <f t="shared" ca="1" si="1041"/>
        <v>0</v>
      </c>
      <c r="IB236" s="20">
        <f t="shared" ca="1" si="1042"/>
        <v>0</v>
      </c>
      <c r="IC236" s="5"/>
      <c r="ID236" s="5"/>
      <c r="IE236" s="5"/>
      <c r="IF236" s="5">
        <f t="shared" ca="1" si="1052"/>
        <v>235600</v>
      </c>
      <c r="IG236" s="5">
        <f t="shared" ca="1" si="1052"/>
        <v>2.7648899999999998</v>
      </c>
      <c r="IH236" s="5">
        <f t="shared" ca="1" si="1052"/>
        <v>41604.6</v>
      </c>
      <c r="II236" s="5">
        <f t="shared" ca="1" si="1052"/>
        <v>18330.900000000001</v>
      </c>
      <c r="IJ236" s="5">
        <f t="shared" ca="1" si="1052"/>
        <v>0</v>
      </c>
      <c r="IK236" s="5">
        <f t="shared" ca="1" si="1052"/>
        <v>440.00099999999998</v>
      </c>
      <c r="IL236" s="5">
        <f t="shared" ca="1" si="1052"/>
        <v>0</v>
      </c>
      <c r="IM236" s="5">
        <f t="shared" ca="1" si="1052"/>
        <v>93403.8</v>
      </c>
      <c r="IN236" s="5">
        <f t="shared" ca="1" si="1052"/>
        <v>81817.899999999994</v>
      </c>
      <c r="IO236" s="5">
        <f t="shared" ca="1" si="1052"/>
        <v>0</v>
      </c>
      <c r="IP236" s="5">
        <f t="shared" ca="1" si="1052"/>
        <v>0</v>
      </c>
      <c r="IQ236" s="5">
        <f t="shared" ca="1" si="1052"/>
        <v>0</v>
      </c>
      <c r="IR236" s="5"/>
      <c r="IS236" s="5">
        <f t="shared" ca="1" si="1053"/>
        <v>1751.89</v>
      </c>
      <c r="IT236" s="5">
        <f t="shared" ca="1" si="1053"/>
        <v>483.27699999999999</v>
      </c>
      <c r="IU236" s="5">
        <f t="shared" ca="1" si="1053"/>
        <v>0</v>
      </c>
      <c r="IV236" s="5">
        <f t="shared" ca="1" si="1053"/>
        <v>0</v>
      </c>
      <c r="IW236" s="5">
        <f t="shared" ca="1" si="1053"/>
        <v>0</v>
      </c>
      <c r="IX236" s="5">
        <f t="shared" ca="1" si="1053"/>
        <v>0</v>
      </c>
      <c r="IY236" s="5">
        <f t="shared" ca="1" si="1053"/>
        <v>1268.6099999999999</v>
      </c>
      <c r="IZ236" s="5">
        <f t="shared" ca="1" si="1053"/>
        <v>0</v>
      </c>
      <c r="JA236" s="5">
        <f t="shared" ca="1" si="1053"/>
        <v>0</v>
      </c>
      <c r="JB236" s="5">
        <f t="shared" ca="1" si="1053"/>
        <v>0</v>
      </c>
      <c r="JC236" s="5">
        <f t="shared" ca="1" si="1053"/>
        <v>0</v>
      </c>
      <c r="JD236" s="5">
        <f t="shared" ca="1" si="1053"/>
        <v>0</v>
      </c>
      <c r="JE236" s="5"/>
      <c r="JF236" s="5">
        <f t="shared" ca="1" si="1054"/>
        <v>204.84899999999999</v>
      </c>
      <c r="JG236" s="5">
        <f t="shared" ca="1" si="1054"/>
        <v>3.6121099999999999</v>
      </c>
      <c r="JH236" s="5">
        <f t="shared" ca="1" si="1054"/>
        <v>67.623199999999997</v>
      </c>
      <c r="JI236" s="5">
        <f t="shared" ca="1" si="1054"/>
        <v>22.676600000000001</v>
      </c>
      <c r="JJ236" s="5">
        <f t="shared" ca="1" si="1054"/>
        <v>0</v>
      </c>
      <c r="JK236" s="5">
        <f t="shared" ca="1" si="1054"/>
        <v>0.33756700000000001</v>
      </c>
      <c r="JL236" s="5">
        <f t="shared" ca="1" si="1054"/>
        <v>8.1220700000000008</v>
      </c>
      <c r="JM236" s="5">
        <f t="shared" ca="1" si="1054"/>
        <v>102.47799999999999</v>
      </c>
      <c r="JN236" s="5"/>
      <c r="JO236" s="20">
        <f t="shared" ca="1" si="1007"/>
        <v>43.513608888888889</v>
      </c>
      <c r="JP236" s="20">
        <f t="shared" ca="1" si="1008"/>
        <v>2.1483170579857775</v>
      </c>
      <c r="JQ236" s="20">
        <f t="shared" ca="1" si="1009"/>
        <v>6.3091064533333334</v>
      </c>
      <c r="JR236" s="20">
        <f t="shared" ca="1" si="1010"/>
        <v>2.7797791466666668</v>
      </c>
      <c r="JS236" s="20">
        <f t="shared" ca="1" si="1011"/>
        <v>0</v>
      </c>
      <c r="JT236" s="20">
        <f t="shared" ca="1" si="1012"/>
        <v>6.6723707199999996E-2</v>
      </c>
      <c r="JU236" s="20">
        <f t="shared" ca="1" si="1013"/>
        <v>5.6382666666666656</v>
      </c>
      <c r="JV236" s="20">
        <f t="shared" ca="1" si="1014"/>
        <v>14.164167359999999</v>
      </c>
      <c r="JW236" s="20">
        <f t="shared" ca="1" si="1015"/>
        <v>12.407229991111111</v>
      </c>
      <c r="JX236" s="20">
        <f t="shared" ca="1" si="1016"/>
        <v>0</v>
      </c>
      <c r="JY236" s="20">
        <f t="shared" ca="1" si="1017"/>
        <v>0</v>
      </c>
    </row>
    <row r="237" spans="1:285" ht="15" customHeight="1" x14ac:dyDescent="0.25">
      <c r="A237" s="5">
        <f>IF('Old Results'!E217='New Results'!E217,'New Results'!E217,"0")</f>
        <v>22500</v>
      </c>
      <c r="B237" s="5">
        <f t="shared" si="923"/>
        <v>100</v>
      </c>
      <c r="C237" s="28">
        <f t="shared" si="922"/>
        <v>216</v>
      </c>
      <c r="D237" s="43">
        <f>'Old Results'!C217</f>
        <v>1014315</v>
      </c>
      <c r="E237" s="43">
        <f>'New Results'!C217</f>
        <v>1014315</v>
      </c>
      <c r="F237" s="5">
        <f t="shared" ca="1" si="924"/>
        <v>0</v>
      </c>
      <c r="G237" s="5">
        <f t="shared" ca="1" si="925"/>
        <v>0</v>
      </c>
      <c r="H237" s="5">
        <f t="shared" ca="1" si="926"/>
        <v>0</v>
      </c>
      <c r="I237" s="5">
        <f t="shared" ca="1" si="927"/>
        <v>0</v>
      </c>
      <c r="J237" s="5">
        <f t="shared" ca="1" si="928"/>
        <v>0</v>
      </c>
      <c r="K237" s="5">
        <f t="shared" ca="1" si="929"/>
        <v>0</v>
      </c>
      <c r="L237" s="5">
        <f t="shared" ca="1" si="930"/>
        <v>0</v>
      </c>
      <c r="M237" s="5">
        <f t="shared" ca="1" si="931"/>
        <v>0</v>
      </c>
      <c r="N237" s="5">
        <f t="shared" ca="1" si="932"/>
        <v>0</v>
      </c>
      <c r="O237" s="5">
        <f t="shared" ca="1" si="933"/>
        <v>0</v>
      </c>
      <c r="P237" s="5">
        <f t="shared" ca="1" si="934"/>
        <v>0</v>
      </c>
      <c r="Q237" s="5">
        <f t="shared" ca="1" si="934"/>
        <v>0</v>
      </c>
      <c r="R237" s="5">
        <f t="shared" ca="1" si="935"/>
        <v>0</v>
      </c>
      <c r="S237" s="5">
        <f t="shared" ca="1" si="936"/>
        <v>0</v>
      </c>
      <c r="T237" s="5">
        <f t="shared" ca="1" si="937"/>
        <v>0</v>
      </c>
      <c r="U237" s="5">
        <f t="shared" ca="1" si="938"/>
        <v>0</v>
      </c>
      <c r="V237" s="5">
        <f t="shared" ca="1" si="939"/>
        <v>0</v>
      </c>
      <c r="W237" s="5">
        <f t="shared" ca="1" si="940"/>
        <v>0</v>
      </c>
      <c r="X237" s="5">
        <f t="shared" ca="1" si="941"/>
        <v>0</v>
      </c>
      <c r="Y237" s="5">
        <f t="shared" ca="1" si="942"/>
        <v>0</v>
      </c>
      <c r="Z237" s="5">
        <f t="shared" ca="1" si="943"/>
        <v>0</v>
      </c>
      <c r="AA237" s="5">
        <f t="shared" ca="1" si="944"/>
        <v>0</v>
      </c>
      <c r="AB237" s="5">
        <f t="shared" ca="1" si="945"/>
        <v>0</v>
      </c>
      <c r="AC237" s="5">
        <f t="shared" ca="1" si="945"/>
        <v>0</v>
      </c>
      <c r="AD237" s="38">
        <f t="shared" ca="1" si="946"/>
        <v>0</v>
      </c>
      <c r="AE237" s="38">
        <f t="shared" ca="1" si="947"/>
        <v>0</v>
      </c>
      <c r="AF237" s="38">
        <f t="shared" ca="1" si="948"/>
        <v>0</v>
      </c>
      <c r="AG237" s="38">
        <f t="shared" ca="1" si="949"/>
        <v>0</v>
      </c>
      <c r="AH237" s="38">
        <f t="shared" ca="1" si="950"/>
        <v>0</v>
      </c>
      <c r="AI237" s="38">
        <f t="shared" ca="1" si="951"/>
        <v>0</v>
      </c>
      <c r="AJ237" s="38">
        <f t="shared" ca="1" si="952"/>
        <v>0</v>
      </c>
      <c r="AK237" s="38">
        <f t="shared" ca="1" si="953"/>
        <v>0</v>
      </c>
      <c r="AL237" s="34">
        <f t="shared" ca="1" si="954"/>
        <v>58.608585599999998</v>
      </c>
      <c r="AM237" s="34">
        <f t="shared" ca="1" si="955"/>
        <v>58.608585599999998</v>
      </c>
      <c r="AN237" s="25">
        <f t="shared" ca="1" si="956"/>
        <v>0</v>
      </c>
      <c r="AO237" s="35">
        <f t="shared" ca="1" si="957"/>
        <v>333.90199999999999</v>
      </c>
      <c r="AP237" s="35">
        <f t="shared" ca="1" si="958"/>
        <v>333.90199999999999</v>
      </c>
      <c r="AQ237" s="47">
        <f t="shared" ca="1" si="959"/>
        <v>0</v>
      </c>
      <c r="AR237" s="35">
        <f t="shared" ca="1" si="896"/>
        <v>19</v>
      </c>
      <c r="AS237" s="35">
        <f t="shared" ca="1" si="897"/>
        <v>19</v>
      </c>
      <c r="AT237" s="49">
        <f t="shared" ca="1" si="960"/>
        <v>0</v>
      </c>
      <c r="AU237" s="5"/>
      <c r="AV237" s="5">
        <f t="shared" ca="1" si="1018"/>
        <v>0</v>
      </c>
      <c r="AW237" s="5">
        <f t="shared" ca="1" si="1019"/>
        <v>0</v>
      </c>
      <c r="AX237" s="5">
        <f t="shared" ca="1" si="1020"/>
        <v>0</v>
      </c>
      <c r="AY237" s="5">
        <f t="shared" ca="1" si="1021"/>
        <v>0</v>
      </c>
      <c r="AZ237" s="5">
        <f t="shared" ca="1" si="1022"/>
        <v>0</v>
      </c>
      <c r="BA237" s="5">
        <f t="shared" ca="1" si="1023"/>
        <v>0</v>
      </c>
      <c r="BB237" s="5">
        <f t="shared" ca="1" si="1024"/>
        <v>0</v>
      </c>
      <c r="BC237" s="5">
        <f t="shared" ca="1" si="1025"/>
        <v>0</v>
      </c>
      <c r="BD237" s="5">
        <f t="shared" ca="1" si="1026"/>
        <v>0</v>
      </c>
      <c r="BE237" s="5">
        <f t="shared" ca="1" si="1027"/>
        <v>0</v>
      </c>
      <c r="BF237" s="5">
        <f t="shared" ca="1" si="1028"/>
        <v>0</v>
      </c>
      <c r="BG237" s="5">
        <f t="shared" ca="1" si="1029"/>
        <v>0</v>
      </c>
      <c r="BH237" s="5">
        <f t="shared" ca="1" si="961"/>
        <v>0</v>
      </c>
      <c r="BI237" s="5">
        <f t="shared" ca="1" si="962"/>
        <v>0</v>
      </c>
      <c r="BJ237" s="5">
        <f t="shared" ca="1" si="963"/>
        <v>0</v>
      </c>
      <c r="BK237" s="5">
        <f t="shared" ca="1" si="964"/>
        <v>0</v>
      </c>
      <c r="BL237" s="5">
        <f t="shared" ca="1" si="965"/>
        <v>0</v>
      </c>
      <c r="BM237" s="5">
        <f t="shared" ca="1" si="966"/>
        <v>0</v>
      </c>
      <c r="BN237" s="5">
        <f t="shared" ca="1" si="967"/>
        <v>0</v>
      </c>
      <c r="BO237" s="5">
        <f t="shared" ca="1" si="968"/>
        <v>0</v>
      </c>
      <c r="BP237" s="5">
        <f t="shared" ca="1" si="969"/>
        <v>0</v>
      </c>
      <c r="BQ237" s="5">
        <f t="shared" ca="1" si="970"/>
        <v>0</v>
      </c>
      <c r="BR237" s="5">
        <f t="shared" ca="1" si="971"/>
        <v>0</v>
      </c>
      <c r="BS237" s="5">
        <f t="shared" ca="1" si="971"/>
        <v>0</v>
      </c>
      <c r="BT237" s="38">
        <f t="shared" ca="1" si="972"/>
        <v>0</v>
      </c>
      <c r="BU237" s="38">
        <f t="shared" ca="1" si="973"/>
        <v>0</v>
      </c>
      <c r="BV237" s="38">
        <f t="shared" ca="1" si="974"/>
        <v>0</v>
      </c>
      <c r="BW237" s="38">
        <f t="shared" ca="1" si="975"/>
        <v>0</v>
      </c>
      <c r="BX237" s="38">
        <f t="shared" ca="1" si="976"/>
        <v>0</v>
      </c>
      <c r="BY237" s="38">
        <f t="shared" ca="1" si="977"/>
        <v>0</v>
      </c>
      <c r="BZ237" s="38">
        <f t="shared" ca="1" si="978"/>
        <v>0</v>
      </c>
      <c r="CA237" s="20">
        <f t="shared" ca="1" si="979"/>
        <v>0</v>
      </c>
      <c r="CB237" s="34">
        <f t="shared" ca="1" si="1030"/>
        <v>62.34850755555555</v>
      </c>
      <c r="CC237" s="34">
        <f t="shared" ca="1" si="1031"/>
        <v>62.34850755555555</v>
      </c>
      <c r="CD237" s="25">
        <f t="shared" ca="1" si="980"/>
        <v>0</v>
      </c>
      <c r="CE237" s="35">
        <f t="shared" ca="1" si="981"/>
        <v>352.87</v>
      </c>
      <c r="CF237" s="35">
        <f t="shared" ca="1" si="982"/>
        <v>352.87</v>
      </c>
      <c r="CG237" s="47">
        <f t="shared" ca="1" si="983"/>
        <v>0</v>
      </c>
      <c r="CJ237" s="5">
        <f t="shared" ca="1" si="1043"/>
        <v>63</v>
      </c>
      <c r="CK237" s="5">
        <f t="shared" ca="1" si="1044"/>
        <v>58</v>
      </c>
      <c r="CL237" s="66">
        <f t="shared" ca="1" si="984"/>
        <v>7.9365079365079416E-2</v>
      </c>
      <c r="CO237" s="5">
        <f t="shared" ca="1" si="1045"/>
        <v>347248</v>
      </c>
      <c r="CP237" s="5">
        <f t="shared" ca="1" si="1045"/>
        <v>165.89</v>
      </c>
      <c r="CQ237" s="5">
        <f t="shared" ca="1" si="1045"/>
        <v>118880</v>
      </c>
      <c r="CR237" s="5">
        <f t="shared" ca="1" si="1045"/>
        <v>44550</v>
      </c>
      <c r="CS237" s="5">
        <f t="shared" ca="1" si="1045"/>
        <v>655.76700000000005</v>
      </c>
      <c r="CT237" s="5">
        <f t="shared" ca="1" si="1045"/>
        <v>7774.44</v>
      </c>
      <c r="CU237" s="5">
        <f t="shared" ca="1" si="1045"/>
        <v>0</v>
      </c>
      <c r="CV237" s="5">
        <f t="shared" ca="1" si="1045"/>
        <v>93403.8</v>
      </c>
      <c r="CW237" s="5">
        <f t="shared" ca="1" si="1045"/>
        <v>81817.899999999994</v>
      </c>
      <c r="CX237" s="5">
        <f t="shared" ca="1" si="1045"/>
        <v>0</v>
      </c>
      <c r="CY237" s="5">
        <f t="shared" ca="1" si="1045"/>
        <v>0</v>
      </c>
      <c r="CZ237" s="5">
        <f t="shared" ca="1" si="1045"/>
        <v>0</v>
      </c>
      <c r="DA237" s="5"/>
      <c r="DB237" s="5">
        <f t="shared" ca="1" si="1046"/>
        <v>1338.83</v>
      </c>
      <c r="DC237" s="5">
        <f t="shared" ca="1" si="1046"/>
        <v>221.93100000000001</v>
      </c>
      <c r="DD237" s="5">
        <f t="shared" ca="1" si="1046"/>
        <v>0</v>
      </c>
      <c r="DE237" s="5">
        <f t="shared" ca="1" si="1046"/>
        <v>0</v>
      </c>
      <c r="DF237" s="5">
        <f t="shared" ca="1" si="1046"/>
        <v>0</v>
      </c>
      <c r="DG237" s="5">
        <f t="shared" ca="1" si="1046"/>
        <v>0</v>
      </c>
      <c r="DH237" s="5">
        <f t="shared" ca="1" si="1046"/>
        <v>1116.9000000000001</v>
      </c>
      <c r="DI237" s="5">
        <f t="shared" ca="1" si="1046"/>
        <v>0</v>
      </c>
      <c r="DJ237" s="5">
        <f t="shared" ca="1" si="1046"/>
        <v>0</v>
      </c>
      <c r="DK237" s="5">
        <f t="shared" ca="1" si="1046"/>
        <v>0</v>
      </c>
      <c r="DL237" s="5">
        <f t="shared" ca="1" si="1046"/>
        <v>0</v>
      </c>
      <c r="DM237" s="5">
        <f t="shared" ca="1" si="1046"/>
        <v>0</v>
      </c>
      <c r="DN237" s="5"/>
      <c r="DO237" s="5">
        <f t="shared" ca="1" si="1055"/>
        <v>333.90199999999999</v>
      </c>
      <c r="DP237" s="5">
        <f t="shared" ca="1" si="1055"/>
        <v>1.7096</v>
      </c>
      <c r="DQ237" s="5">
        <f t="shared" ca="1" si="1055"/>
        <v>165.09200000000001</v>
      </c>
      <c r="DR237" s="5">
        <f t="shared" ca="1" si="1055"/>
        <v>48.279000000000003</v>
      </c>
      <c r="DS237" s="5">
        <f t="shared" ca="1" si="1055"/>
        <v>1.30846</v>
      </c>
      <c r="DT237" s="5">
        <f t="shared" ca="1" si="1055"/>
        <v>8.7667699999999993</v>
      </c>
      <c r="DU237" s="5">
        <f t="shared" ca="1" si="1055"/>
        <v>7.2022599999999999</v>
      </c>
      <c r="DV237" s="5">
        <f t="shared" ca="1" si="1055"/>
        <v>101.544</v>
      </c>
      <c r="DW237" s="5"/>
      <c r="DX237" s="20">
        <f t="shared" ca="1" si="985"/>
        <v>58.608585599999998</v>
      </c>
      <c r="DY237" s="20">
        <f t="shared" ca="1" si="986"/>
        <v>1.0115162968888891</v>
      </c>
      <c r="DZ237" s="20">
        <f t="shared" ca="1" si="987"/>
        <v>18.027491555555557</v>
      </c>
      <c r="EA237" s="20">
        <f t="shared" ca="1" si="988"/>
        <v>6.7557600000000004</v>
      </c>
      <c r="EB237" s="20">
        <f t="shared" ca="1" si="989"/>
        <v>9.9443422400000009E-2</v>
      </c>
      <c r="EC237" s="20">
        <f t="shared" ca="1" si="990"/>
        <v>1.1789506346666667</v>
      </c>
      <c r="ED237" s="20">
        <f t="shared" ca="1" si="991"/>
        <v>4.9640000000000004</v>
      </c>
      <c r="EE237" s="20">
        <f t="shared" ca="1" si="992"/>
        <v>14.164167359999999</v>
      </c>
      <c r="EF237" s="20">
        <f t="shared" ca="1" si="993"/>
        <v>12.407229991111111</v>
      </c>
      <c r="EG237" s="20">
        <f t="shared" ca="1" si="994"/>
        <v>0</v>
      </c>
      <c r="EH237" s="20">
        <f t="shared" ca="1" si="995"/>
        <v>0</v>
      </c>
      <c r="EI237" s="5"/>
      <c r="EJ237" s="5"/>
      <c r="EK237" s="5"/>
      <c r="EL237" s="5">
        <f t="shared" ca="1" si="1047"/>
        <v>347248</v>
      </c>
      <c r="EM237" s="5">
        <f t="shared" ca="1" si="1047"/>
        <v>165.89</v>
      </c>
      <c r="EN237" s="5">
        <f t="shared" ca="1" si="1047"/>
        <v>118880</v>
      </c>
      <c r="EO237" s="5">
        <f t="shared" ca="1" si="1047"/>
        <v>44550</v>
      </c>
      <c r="EP237" s="5">
        <f t="shared" ca="1" si="1047"/>
        <v>655.76700000000005</v>
      </c>
      <c r="EQ237" s="5">
        <f t="shared" ca="1" si="1047"/>
        <v>7774.44</v>
      </c>
      <c r="ER237" s="5">
        <f t="shared" ca="1" si="1047"/>
        <v>0</v>
      </c>
      <c r="ES237" s="5">
        <f t="shared" ca="1" si="1047"/>
        <v>93403.8</v>
      </c>
      <c r="ET237" s="5">
        <f t="shared" ca="1" si="1047"/>
        <v>81817.899999999994</v>
      </c>
      <c r="EU237" s="5">
        <f t="shared" ca="1" si="1047"/>
        <v>0</v>
      </c>
      <c r="EV237" s="5">
        <f t="shared" ca="1" si="1047"/>
        <v>0</v>
      </c>
      <c r="EW237" s="5">
        <f t="shared" ca="1" si="1047"/>
        <v>0</v>
      </c>
      <c r="EX237" s="5"/>
      <c r="EY237" s="5">
        <f t="shared" ca="1" si="1048"/>
        <v>1338.83</v>
      </c>
      <c r="EZ237" s="5">
        <f t="shared" ca="1" si="1048"/>
        <v>221.93100000000001</v>
      </c>
      <c r="FA237" s="5">
        <f t="shared" ca="1" si="1048"/>
        <v>0</v>
      </c>
      <c r="FB237" s="5">
        <f t="shared" ca="1" si="1048"/>
        <v>0</v>
      </c>
      <c r="FC237" s="5">
        <f t="shared" ca="1" si="1048"/>
        <v>0</v>
      </c>
      <c r="FD237" s="5">
        <f t="shared" ca="1" si="1048"/>
        <v>0</v>
      </c>
      <c r="FE237" s="5">
        <f t="shared" ca="1" si="1048"/>
        <v>1116.9000000000001</v>
      </c>
      <c r="FF237" s="5">
        <f t="shared" ca="1" si="1048"/>
        <v>0</v>
      </c>
      <c r="FG237" s="5">
        <f t="shared" ca="1" si="1048"/>
        <v>0</v>
      </c>
      <c r="FH237" s="5">
        <f t="shared" ca="1" si="1048"/>
        <v>0</v>
      </c>
      <c r="FI237" s="5">
        <f t="shared" ca="1" si="1048"/>
        <v>0</v>
      </c>
      <c r="FJ237" s="5">
        <f t="shared" ca="1" si="1048"/>
        <v>0</v>
      </c>
      <c r="FK237" s="5"/>
      <c r="FL237" s="5">
        <f t="shared" ca="1" si="1049"/>
        <v>333.90199999999999</v>
      </c>
      <c r="FM237" s="5">
        <f t="shared" ca="1" si="1049"/>
        <v>1.7096</v>
      </c>
      <c r="FN237" s="5">
        <f t="shared" ca="1" si="1049"/>
        <v>165.09200000000001</v>
      </c>
      <c r="FO237" s="5">
        <f t="shared" ca="1" si="1049"/>
        <v>48.279000000000003</v>
      </c>
      <c r="FP237" s="5">
        <f t="shared" ca="1" si="1049"/>
        <v>1.30846</v>
      </c>
      <c r="FQ237" s="5">
        <f t="shared" ca="1" si="1049"/>
        <v>8.7667699999999993</v>
      </c>
      <c r="FR237" s="5">
        <f t="shared" ca="1" si="1049"/>
        <v>7.2022599999999999</v>
      </c>
      <c r="FS237" s="5">
        <f t="shared" ca="1" si="1049"/>
        <v>101.544</v>
      </c>
      <c r="FT237" s="5"/>
      <c r="FU237" s="20">
        <f t="shared" ca="1" si="996"/>
        <v>58.608585599999998</v>
      </c>
      <c r="FV237" s="20">
        <f t="shared" ca="1" si="997"/>
        <v>1.0115162968888891</v>
      </c>
      <c r="FW237" s="20">
        <f t="shared" ca="1" si="998"/>
        <v>18.027491555555557</v>
      </c>
      <c r="FX237" s="20">
        <f t="shared" ca="1" si="999"/>
        <v>6.7557600000000004</v>
      </c>
      <c r="FY237" s="20">
        <f t="shared" ca="1" si="1000"/>
        <v>9.9443422400000009E-2</v>
      </c>
      <c r="FZ237" s="20">
        <f t="shared" ca="1" si="1001"/>
        <v>1.1789506346666667</v>
      </c>
      <c r="GA237" s="20">
        <f t="shared" ca="1" si="1002"/>
        <v>4.9640000000000004</v>
      </c>
      <c r="GB237" s="20">
        <f t="shared" ca="1" si="1003"/>
        <v>14.164167359999999</v>
      </c>
      <c r="GC237" s="20">
        <f t="shared" ca="1" si="1004"/>
        <v>12.407229991111111</v>
      </c>
      <c r="GD237" s="20">
        <f t="shared" ca="1" si="1005"/>
        <v>0</v>
      </c>
      <c r="GE237" s="20">
        <f t="shared" ca="1" si="1006"/>
        <v>0</v>
      </c>
      <c r="GF237" s="5"/>
      <c r="GG237" s="5"/>
      <c r="GH237" s="5"/>
      <c r="GI237" s="5">
        <f t="shared" ca="1" si="1050"/>
        <v>356785</v>
      </c>
      <c r="GJ237" s="5">
        <f t="shared" ca="1" si="1050"/>
        <v>4.3354999999999997</v>
      </c>
      <c r="GK237" s="5">
        <f t="shared" ca="1" si="1050"/>
        <v>132255</v>
      </c>
      <c r="GL237" s="5">
        <f t="shared" ca="1" si="1050"/>
        <v>48779.5</v>
      </c>
      <c r="GM237" s="5">
        <f t="shared" ca="1" si="1050"/>
        <v>0</v>
      </c>
      <c r="GN237" s="5">
        <f t="shared" ca="1" si="1050"/>
        <v>524.10199999999998</v>
      </c>
      <c r="GO237" s="5">
        <f t="shared" ca="1" si="1050"/>
        <v>0</v>
      </c>
      <c r="GP237" s="5">
        <f t="shared" ca="1" si="1050"/>
        <v>93403.8</v>
      </c>
      <c r="GQ237" s="5">
        <f t="shared" ca="1" si="1050"/>
        <v>81817.899999999994</v>
      </c>
      <c r="GR237" s="5">
        <f t="shared" ca="1" si="1050"/>
        <v>0</v>
      </c>
      <c r="GS237" s="5">
        <f t="shared" ca="1" si="1050"/>
        <v>0</v>
      </c>
      <c r="GT237" s="5">
        <f t="shared" ca="1" si="1050"/>
        <v>0</v>
      </c>
      <c r="GU237" s="5"/>
      <c r="GV237" s="5">
        <f t="shared" ca="1" si="1051"/>
        <v>1854.91</v>
      </c>
      <c r="GW237" s="5">
        <f t="shared" ca="1" si="1051"/>
        <v>753.39300000000003</v>
      </c>
      <c r="GX237" s="5">
        <f t="shared" ca="1" si="1051"/>
        <v>0</v>
      </c>
      <c r="GY237" s="5">
        <f t="shared" ca="1" si="1051"/>
        <v>0</v>
      </c>
      <c r="GZ237" s="5">
        <f t="shared" ca="1" si="1051"/>
        <v>0</v>
      </c>
      <c r="HA237" s="5">
        <f t="shared" ca="1" si="1051"/>
        <v>0</v>
      </c>
      <c r="HB237" s="5">
        <f t="shared" ca="1" si="1051"/>
        <v>1101.52</v>
      </c>
      <c r="HC237" s="5">
        <f t="shared" ca="1" si="1051"/>
        <v>0</v>
      </c>
      <c r="HD237" s="5">
        <f t="shared" ca="1" si="1051"/>
        <v>0</v>
      </c>
      <c r="HE237" s="5">
        <f t="shared" ca="1" si="1051"/>
        <v>0</v>
      </c>
      <c r="HF237" s="5">
        <f t="shared" ca="1" si="1051"/>
        <v>0</v>
      </c>
      <c r="HG237" s="5">
        <f t="shared" ca="1" si="1051"/>
        <v>0</v>
      </c>
      <c r="HH237" s="5"/>
      <c r="HI237" s="5">
        <f t="shared" ca="1" si="1056"/>
        <v>352.87</v>
      </c>
      <c r="HJ237" s="5">
        <f t="shared" ca="1" si="1056"/>
        <v>4.80253</v>
      </c>
      <c r="HK237" s="5">
        <f t="shared" ca="1" si="1056"/>
        <v>181.76900000000001</v>
      </c>
      <c r="HL237" s="5">
        <f t="shared" ca="1" si="1056"/>
        <v>57.235900000000001</v>
      </c>
      <c r="HM237" s="5">
        <f t="shared" ca="1" si="1056"/>
        <v>0</v>
      </c>
      <c r="HN237" s="5">
        <f t="shared" ca="1" si="1056"/>
        <v>0.41555500000000001</v>
      </c>
      <c r="HO237" s="5">
        <f t="shared" ca="1" si="1056"/>
        <v>7.1023500000000004</v>
      </c>
      <c r="HP237" s="5">
        <f t="shared" ca="1" si="1056"/>
        <v>101.544</v>
      </c>
      <c r="HQ237" s="5"/>
      <c r="HR237" s="20">
        <f t="shared" ca="1" si="1032"/>
        <v>62.34850755555555</v>
      </c>
      <c r="HS237" s="20">
        <f t="shared" ca="1" si="1033"/>
        <v>3.3490707878222223</v>
      </c>
      <c r="HT237" s="20">
        <f t="shared" ca="1" si="1034"/>
        <v>20.055736</v>
      </c>
      <c r="HU237" s="20">
        <f t="shared" ca="1" si="1035"/>
        <v>7.3971401777777785</v>
      </c>
      <c r="HV237" s="20">
        <f t="shared" ca="1" si="1036"/>
        <v>0</v>
      </c>
      <c r="HW237" s="20">
        <f t="shared" ca="1" si="1037"/>
        <v>7.9477156622222211E-2</v>
      </c>
      <c r="HX237" s="20">
        <f t="shared" ca="1" si="1038"/>
        <v>4.8956444444444447</v>
      </c>
      <c r="HY237" s="20">
        <f t="shared" ca="1" si="1039"/>
        <v>14.164167359999999</v>
      </c>
      <c r="HZ237" s="20">
        <f t="shared" ca="1" si="1040"/>
        <v>12.407229991111111</v>
      </c>
      <c r="IA237" s="20">
        <f t="shared" ca="1" si="1041"/>
        <v>0</v>
      </c>
      <c r="IB237" s="20">
        <f t="shared" ca="1" si="1042"/>
        <v>0</v>
      </c>
      <c r="IC237" s="5"/>
      <c r="ID237" s="5"/>
      <c r="IE237" s="5"/>
      <c r="IF237" s="5">
        <f t="shared" ca="1" si="1052"/>
        <v>356785</v>
      </c>
      <c r="IG237" s="5">
        <f t="shared" ca="1" si="1052"/>
        <v>4.3354999999999997</v>
      </c>
      <c r="IH237" s="5">
        <f t="shared" ca="1" si="1052"/>
        <v>132255</v>
      </c>
      <c r="II237" s="5">
        <f t="shared" ca="1" si="1052"/>
        <v>48779.5</v>
      </c>
      <c r="IJ237" s="5">
        <f t="shared" ca="1" si="1052"/>
        <v>0</v>
      </c>
      <c r="IK237" s="5">
        <f t="shared" ca="1" si="1052"/>
        <v>524.10199999999998</v>
      </c>
      <c r="IL237" s="5">
        <f t="shared" ca="1" si="1052"/>
        <v>0</v>
      </c>
      <c r="IM237" s="5">
        <f t="shared" ca="1" si="1052"/>
        <v>93403.8</v>
      </c>
      <c r="IN237" s="5">
        <f t="shared" ca="1" si="1052"/>
        <v>81817.899999999994</v>
      </c>
      <c r="IO237" s="5">
        <f t="shared" ca="1" si="1052"/>
        <v>0</v>
      </c>
      <c r="IP237" s="5">
        <f t="shared" ca="1" si="1052"/>
        <v>0</v>
      </c>
      <c r="IQ237" s="5">
        <f t="shared" ca="1" si="1052"/>
        <v>0</v>
      </c>
      <c r="IR237" s="5"/>
      <c r="IS237" s="5">
        <f t="shared" ca="1" si="1053"/>
        <v>1854.91</v>
      </c>
      <c r="IT237" s="5">
        <f t="shared" ca="1" si="1053"/>
        <v>753.39300000000003</v>
      </c>
      <c r="IU237" s="5">
        <f t="shared" ca="1" si="1053"/>
        <v>0</v>
      </c>
      <c r="IV237" s="5">
        <f t="shared" ca="1" si="1053"/>
        <v>0</v>
      </c>
      <c r="IW237" s="5">
        <f t="shared" ca="1" si="1053"/>
        <v>0</v>
      </c>
      <c r="IX237" s="5">
        <f t="shared" ca="1" si="1053"/>
        <v>0</v>
      </c>
      <c r="IY237" s="5">
        <f t="shared" ca="1" si="1053"/>
        <v>1101.52</v>
      </c>
      <c r="IZ237" s="5">
        <f t="shared" ca="1" si="1053"/>
        <v>0</v>
      </c>
      <c r="JA237" s="5">
        <f t="shared" ca="1" si="1053"/>
        <v>0</v>
      </c>
      <c r="JB237" s="5">
        <f t="shared" ca="1" si="1053"/>
        <v>0</v>
      </c>
      <c r="JC237" s="5">
        <f t="shared" ca="1" si="1053"/>
        <v>0</v>
      </c>
      <c r="JD237" s="5">
        <f t="shared" ca="1" si="1053"/>
        <v>0</v>
      </c>
      <c r="JE237" s="5"/>
      <c r="JF237" s="5">
        <f t="shared" ca="1" si="1054"/>
        <v>352.87</v>
      </c>
      <c r="JG237" s="5">
        <f t="shared" ca="1" si="1054"/>
        <v>4.80253</v>
      </c>
      <c r="JH237" s="5">
        <f t="shared" ca="1" si="1054"/>
        <v>181.76900000000001</v>
      </c>
      <c r="JI237" s="5">
        <f t="shared" ca="1" si="1054"/>
        <v>57.235900000000001</v>
      </c>
      <c r="JJ237" s="5">
        <f t="shared" ca="1" si="1054"/>
        <v>0</v>
      </c>
      <c r="JK237" s="5">
        <f t="shared" ca="1" si="1054"/>
        <v>0.41555500000000001</v>
      </c>
      <c r="JL237" s="5">
        <f t="shared" ca="1" si="1054"/>
        <v>7.1023500000000004</v>
      </c>
      <c r="JM237" s="5">
        <f t="shared" ca="1" si="1054"/>
        <v>101.544</v>
      </c>
      <c r="JN237" s="5"/>
      <c r="JO237" s="20">
        <f t="shared" ca="1" si="1007"/>
        <v>62.34850755555555</v>
      </c>
      <c r="JP237" s="20">
        <f t="shared" ca="1" si="1008"/>
        <v>3.3490707878222223</v>
      </c>
      <c r="JQ237" s="20">
        <f t="shared" ca="1" si="1009"/>
        <v>20.055736</v>
      </c>
      <c r="JR237" s="20">
        <f t="shared" ca="1" si="1010"/>
        <v>7.3971401777777785</v>
      </c>
      <c r="JS237" s="20">
        <f t="shared" ca="1" si="1011"/>
        <v>0</v>
      </c>
      <c r="JT237" s="20">
        <f t="shared" ca="1" si="1012"/>
        <v>7.9477156622222211E-2</v>
      </c>
      <c r="JU237" s="20">
        <f t="shared" ca="1" si="1013"/>
        <v>4.8956444444444447</v>
      </c>
      <c r="JV237" s="20">
        <f t="shared" ca="1" si="1014"/>
        <v>14.164167359999999</v>
      </c>
      <c r="JW237" s="20">
        <f t="shared" ca="1" si="1015"/>
        <v>12.407229991111111</v>
      </c>
      <c r="JX237" s="20">
        <f t="shared" ca="1" si="1016"/>
        <v>0</v>
      </c>
      <c r="JY237" s="20">
        <f t="shared" ca="1" si="1017"/>
        <v>0</v>
      </c>
    </row>
    <row r="238" spans="1:285" ht="15" customHeight="1" x14ac:dyDescent="0.25">
      <c r="A238" s="5">
        <f>IF('Old Results'!E218='New Results'!E218,'New Results'!E218,"0")</f>
        <v>22500</v>
      </c>
      <c r="B238" s="5">
        <f t="shared" si="923"/>
        <v>100</v>
      </c>
      <c r="C238" s="28">
        <f t="shared" si="922"/>
        <v>217</v>
      </c>
      <c r="D238" s="43">
        <f>'Old Results'!C218</f>
        <v>1014506</v>
      </c>
      <c r="E238" s="43">
        <f>'New Results'!C218</f>
        <v>1014506</v>
      </c>
      <c r="F238" s="5">
        <f t="shared" ca="1" si="924"/>
        <v>0</v>
      </c>
      <c r="G238" s="5">
        <f t="shared" ca="1" si="925"/>
        <v>0</v>
      </c>
      <c r="H238" s="5">
        <f t="shared" ca="1" si="926"/>
        <v>0</v>
      </c>
      <c r="I238" s="5">
        <f t="shared" ca="1" si="927"/>
        <v>0</v>
      </c>
      <c r="J238" s="5">
        <f t="shared" ca="1" si="928"/>
        <v>0</v>
      </c>
      <c r="K238" s="5">
        <f t="shared" ca="1" si="929"/>
        <v>0</v>
      </c>
      <c r="L238" s="5">
        <f t="shared" ca="1" si="930"/>
        <v>0</v>
      </c>
      <c r="M238" s="5">
        <f t="shared" ca="1" si="931"/>
        <v>0</v>
      </c>
      <c r="N238" s="5">
        <f t="shared" ca="1" si="932"/>
        <v>0</v>
      </c>
      <c r="O238" s="5">
        <f t="shared" ca="1" si="933"/>
        <v>0</v>
      </c>
      <c r="P238" s="5">
        <f t="shared" ca="1" si="934"/>
        <v>0</v>
      </c>
      <c r="Q238" s="5">
        <f t="shared" ca="1" si="934"/>
        <v>0</v>
      </c>
      <c r="R238" s="5">
        <f t="shared" ca="1" si="935"/>
        <v>0</v>
      </c>
      <c r="S238" s="5">
        <f t="shared" ca="1" si="936"/>
        <v>0</v>
      </c>
      <c r="T238" s="5">
        <f t="shared" ca="1" si="937"/>
        <v>0</v>
      </c>
      <c r="U238" s="5">
        <f t="shared" ca="1" si="938"/>
        <v>0</v>
      </c>
      <c r="V238" s="5">
        <f t="shared" ca="1" si="939"/>
        <v>0</v>
      </c>
      <c r="W238" s="5">
        <f t="shared" ca="1" si="940"/>
        <v>0</v>
      </c>
      <c r="X238" s="5">
        <f t="shared" ca="1" si="941"/>
        <v>0</v>
      </c>
      <c r="Y238" s="5">
        <f t="shared" ca="1" si="942"/>
        <v>0</v>
      </c>
      <c r="Z238" s="5">
        <f t="shared" ca="1" si="943"/>
        <v>0</v>
      </c>
      <c r="AA238" s="5">
        <f t="shared" ca="1" si="944"/>
        <v>0</v>
      </c>
      <c r="AB238" s="5">
        <f t="shared" ca="1" si="945"/>
        <v>0</v>
      </c>
      <c r="AC238" s="5">
        <f t="shared" ca="1" si="945"/>
        <v>0</v>
      </c>
      <c r="AD238" s="38">
        <f t="shared" ca="1" si="946"/>
        <v>0</v>
      </c>
      <c r="AE238" s="38">
        <f t="shared" ca="1" si="947"/>
        <v>0</v>
      </c>
      <c r="AF238" s="38">
        <f t="shared" ca="1" si="948"/>
        <v>0</v>
      </c>
      <c r="AG238" s="38">
        <f t="shared" ca="1" si="949"/>
        <v>0</v>
      </c>
      <c r="AH238" s="38">
        <f t="shared" ca="1" si="950"/>
        <v>0</v>
      </c>
      <c r="AI238" s="38">
        <f t="shared" ca="1" si="951"/>
        <v>0</v>
      </c>
      <c r="AJ238" s="38">
        <f t="shared" ca="1" si="952"/>
        <v>0</v>
      </c>
      <c r="AK238" s="38">
        <f t="shared" ca="1" si="953"/>
        <v>0</v>
      </c>
      <c r="AL238" s="34">
        <f t="shared" ca="1" si="954"/>
        <v>47.213812622222221</v>
      </c>
      <c r="AM238" s="34">
        <f t="shared" ca="1" si="955"/>
        <v>47.213812622222221</v>
      </c>
      <c r="AN238" s="25">
        <f t="shared" ca="1" si="956"/>
        <v>0</v>
      </c>
      <c r="AO238" s="35">
        <f t="shared" ca="1" si="957"/>
        <v>241.92099999999999</v>
      </c>
      <c r="AP238" s="35">
        <f t="shared" ca="1" si="958"/>
        <v>241.92099999999999</v>
      </c>
      <c r="AQ238" s="47">
        <f t="shared" ca="1" si="959"/>
        <v>0</v>
      </c>
      <c r="AR238" s="35">
        <f t="shared" ca="1" si="896"/>
        <v>-37.1</v>
      </c>
      <c r="AS238" s="35">
        <f t="shared" ca="1" si="897"/>
        <v>-37.1</v>
      </c>
      <c r="AT238" s="49">
        <f t="shared" ca="1" si="960"/>
        <v>0</v>
      </c>
      <c r="AU238" s="5"/>
      <c r="AV238" s="5">
        <f t="shared" ca="1" si="1018"/>
        <v>0</v>
      </c>
      <c r="AW238" s="5">
        <f t="shared" ca="1" si="1019"/>
        <v>0</v>
      </c>
      <c r="AX238" s="5">
        <f t="shared" ca="1" si="1020"/>
        <v>0</v>
      </c>
      <c r="AY238" s="5">
        <f t="shared" ca="1" si="1021"/>
        <v>0</v>
      </c>
      <c r="AZ238" s="5">
        <f t="shared" ca="1" si="1022"/>
        <v>0</v>
      </c>
      <c r="BA238" s="5">
        <f t="shared" ca="1" si="1023"/>
        <v>0</v>
      </c>
      <c r="BB238" s="5">
        <f t="shared" ca="1" si="1024"/>
        <v>0</v>
      </c>
      <c r="BC238" s="5">
        <f t="shared" ca="1" si="1025"/>
        <v>0</v>
      </c>
      <c r="BD238" s="5">
        <f t="shared" ca="1" si="1026"/>
        <v>0</v>
      </c>
      <c r="BE238" s="5">
        <f t="shared" ca="1" si="1027"/>
        <v>0</v>
      </c>
      <c r="BF238" s="5">
        <f t="shared" ca="1" si="1028"/>
        <v>0</v>
      </c>
      <c r="BG238" s="5">
        <f t="shared" ca="1" si="1029"/>
        <v>0</v>
      </c>
      <c r="BH238" s="5">
        <f t="shared" ca="1" si="961"/>
        <v>0</v>
      </c>
      <c r="BI238" s="5">
        <f t="shared" ca="1" si="962"/>
        <v>0</v>
      </c>
      <c r="BJ238" s="5">
        <f t="shared" ca="1" si="963"/>
        <v>0</v>
      </c>
      <c r="BK238" s="5">
        <f t="shared" ca="1" si="964"/>
        <v>0</v>
      </c>
      <c r="BL238" s="5">
        <f t="shared" ca="1" si="965"/>
        <v>0</v>
      </c>
      <c r="BM238" s="5">
        <f t="shared" ca="1" si="966"/>
        <v>0</v>
      </c>
      <c r="BN238" s="5">
        <f t="shared" ca="1" si="967"/>
        <v>0</v>
      </c>
      <c r="BO238" s="5">
        <f t="shared" ca="1" si="968"/>
        <v>0</v>
      </c>
      <c r="BP238" s="5">
        <f t="shared" ca="1" si="969"/>
        <v>0</v>
      </c>
      <c r="BQ238" s="5">
        <f t="shared" ca="1" si="970"/>
        <v>0</v>
      </c>
      <c r="BR238" s="5">
        <f t="shared" ca="1" si="971"/>
        <v>0</v>
      </c>
      <c r="BS238" s="5">
        <f t="shared" ca="1" si="971"/>
        <v>0</v>
      </c>
      <c r="BT238" s="38">
        <f t="shared" ca="1" si="972"/>
        <v>0</v>
      </c>
      <c r="BU238" s="38">
        <f t="shared" ca="1" si="973"/>
        <v>0</v>
      </c>
      <c r="BV238" s="38">
        <f t="shared" ca="1" si="974"/>
        <v>0</v>
      </c>
      <c r="BW238" s="38">
        <f t="shared" ca="1" si="975"/>
        <v>0</v>
      </c>
      <c r="BX238" s="38">
        <f t="shared" ca="1" si="976"/>
        <v>0</v>
      </c>
      <c r="BY238" s="38">
        <f t="shared" ca="1" si="977"/>
        <v>0</v>
      </c>
      <c r="BZ238" s="38">
        <f t="shared" ca="1" si="978"/>
        <v>0</v>
      </c>
      <c r="CA238" s="20">
        <f t="shared" ca="1" si="979"/>
        <v>0</v>
      </c>
      <c r="CB238" s="34">
        <f t="shared" ca="1" si="1030"/>
        <v>43.513608888888889</v>
      </c>
      <c r="CC238" s="34">
        <f t="shared" ca="1" si="1031"/>
        <v>43.513608888888889</v>
      </c>
      <c r="CD238" s="25">
        <f t="shared" ca="1" si="980"/>
        <v>0</v>
      </c>
      <c r="CE238" s="35">
        <f t="shared" ca="1" si="981"/>
        <v>204.84899999999999</v>
      </c>
      <c r="CF238" s="35">
        <f t="shared" ca="1" si="982"/>
        <v>204.84899999999999</v>
      </c>
      <c r="CG238" s="47">
        <f t="shared" ca="1" si="983"/>
        <v>0</v>
      </c>
      <c r="CJ238" s="5">
        <f t="shared" ca="1" si="1043"/>
        <v>56</v>
      </c>
      <c r="CK238" s="5">
        <f t="shared" ca="1" si="1044"/>
        <v>51</v>
      </c>
      <c r="CL238" s="66">
        <f t="shared" ca="1" si="984"/>
        <v>8.9285714285714302E-2</v>
      </c>
      <c r="CO238" s="5">
        <f t="shared" ca="1" si="1045"/>
        <v>263832</v>
      </c>
      <c r="CP238" s="5">
        <f t="shared" ca="1" si="1045"/>
        <v>413.029</v>
      </c>
      <c r="CQ238" s="5">
        <f t="shared" ca="1" si="1045"/>
        <v>41868.5</v>
      </c>
      <c r="CR238" s="5">
        <f t="shared" ca="1" si="1045"/>
        <v>40225.9</v>
      </c>
      <c r="CS238" s="5">
        <f t="shared" ca="1" si="1045"/>
        <v>120.911</v>
      </c>
      <c r="CT238" s="5">
        <f t="shared" ca="1" si="1045"/>
        <v>5981.75</v>
      </c>
      <c r="CU238" s="5">
        <f t="shared" ca="1" si="1045"/>
        <v>0</v>
      </c>
      <c r="CV238" s="5">
        <f t="shared" ca="1" si="1045"/>
        <v>93403.8</v>
      </c>
      <c r="CW238" s="5">
        <f t="shared" ca="1" si="1045"/>
        <v>81817.899999999994</v>
      </c>
      <c r="CX238" s="5">
        <f t="shared" ca="1" si="1045"/>
        <v>0</v>
      </c>
      <c r="CY238" s="5">
        <f t="shared" ca="1" si="1045"/>
        <v>0</v>
      </c>
      <c r="CZ238" s="5">
        <f t="shared" ca="1" si="1045"/>
        <v>0</v>
      </c>
      <c r="DA238" s="5"/>
      <c r="DB238" s="5">
        <f t="shared" ca="1" si="1046"/>
        <v>1621.16</v>
      </c>
      <c r="DC238" s="5">
        <f t="shared" ca="1" si="1046"/>
        <v>332.88299999999998</v>
      </c>
      <c r="DD238" s="5">
        <f t="shared" ca="1" si="1046"/>
        <v>0</v>
      </c>
      <c r="DE238" s="5">
        <f t="shared" ca="1" si="1046"/>
        <v>0</v>
      </c>
      <c r="DF238" s="5">
        <f t="shared" ca="1" si="1046"/>
        <v>0</v>
      </c>
      <c r="DG238" s="5">
        <f t="shared" ca="1" si="1046"/>
        <v>0</v>
      </c>
      <c r="DH238" s="5">
        <f t="shared" ca="1" si="1046"/>
        <v>1288.28</v>
      </c>
      <c r="DI238" s="5">
        <f t="shared" ca="1" si="1046"/>
        <v>0</v>
      </c>
      <c r="DJ238" s="5">
        <f t="shared" ca="1" si="1046"/>
        <v>0</v>
      </c>
      <c r="DK238" s="5">
        <f t="shared" ca="1" si="1046"/>
        <v>0</v>
      </c>
      <c r="DL238" s="5">
        <f t="shared" ca="1" si="1046"/>
        <v>0</v>
      </c>
      <c r="DM238" s="5">
        <f t="shared" ca="1" si="1046"/>
        <v>0</v>
      </c>
      <c r="DN238" s="5"/>
      <c r="DO238" s="5">
        <f t="shared" ca="1" si="1055"/>
        <v>241.92099999999999</v>
      </c>
      <c r="DP238" s="5">
        <f t="shared" ca="1" si="1055"/>
        <v>2.7193499999999999</v>
      </c>
      <c r="DQ238" s="5">
        <f t="shared" ca="1" si="1055"/>
        <v>77.158600000000007</v>
      </c>
      <c r="DR238" s="5">
        <f t="shared" ca="1" si="1055"/>
        <v>43.7027</v>
      </c>
      <c r="DS238" s="5">
        <f t="shared" ca="1" si="1055"/>
        <v>0.28632600000000002</v>
      </c>
      <c r="DT238" s="5">
        <f t="shared" ca="1" si="1055"/>
        <v>7.3278400000000001</v>
      </c>
      <c r="DU238" s="5">
        <f t="shared" ca="1" si="1055"/>
        <v>8.2481500000000008</v>
      </c>
      <c r="DV238" s="5">
        <f t="shared" ca="1" si="1055"/>
        <v>102.47799999999999</v>
      </c>
      <c r="DW238" s="5"/>
      <c r="DX238" s="20">
        <f t="shared" ca="1" si="985"/>
        <v>47.213812622222221</v>
      </c>
      <c r="DY238" s="20">
        <f t="shared" ca="1" si="986"/>
        <v>1.5421135532444443</v>
      </c>
      <c r="DZ238" s="20">
        <f t="shared" ca="1" si="987"/>
        <v>6.3491254222222215</v>
      </c>
      <c r="EA238" s="20">
        <f t="shared" ca="1" si="988"/>
        <v>6.1000342577777777</v>
      </c>
      <c r="EB238" s="20">
        <f t="shared" ca="1" si="989"/>
        <v>1.8335481422222223E-2</v>
      </c>
      <c r="EC238" s="20">
        <f t="shared" ca="1" si="990"/>
        <v>0.90709915555555554</v>
      </c>
      <c r="ED238" s="20">
        <f t="shared" ca="1" si="991"/>
        <v>5.7256888888888886</v>
      </c>
      <c r="EE238" s="20">
        <f t="shared" ca="1" si="992"/>
        <v>14.164167359999999</v>
      </c>
      <c r="EF238" s="20">
        <f t="shared" ca="1" si="993"/>
        <v>12.407229991111111</v>
      </c>
      <c r="EG238" s="20">
        <f t="shared" ca="1" si="994"/>
        <v>0</v>
      </c>
      <c r="EH238" s="20">
        <f t="shared" ca="1" si="995"/>
        <v>0</v>
      </c>
      <c r="EI238" s="5"/>
      <c r="EJ238" s="5"/>
      <c r="EK238" s="5"/>
      <c r="EL238" s="5">
        <f t="shared" ca="1" si="1047"/>
        <v>263832</v>
      </c>
      <c r="EM238" s="5">
        <f t="shared" ca="1" si="1047"/>
        <v>413.029</v>
      </c>
      <c r="EN238" s="5">
        <f t="shared" ca="1" si="1047"/>
        <v>41868.5</v>
      </c>
      <c r="EO238" s="5">
        <f t="shared" ca="1" si="1047"/>
        <v>40225.9</v>
      </c>
      <c r="EP238" s="5">
        <f t="shared" ca="1" si="1047"/>
        <v>120.911</v>
      </c>
      <c r="EQ238" s="5">
        <f t="shared" ca="1" si="1047"/>
        <v>5981.75</v>
      </c>
      <c r="ER238" s="5">
        <f t="shared" ca="1" si="1047"/>
        <v>0</v>
      </c>
      <c r="ES238" s="5">
        <f t="shared" ca="1" si="1047"/>
        <v>93403.8</v>
      </c>
      <c r="ET238" s="5">
        <f t="shared" ca="1" si="1047"/>
        <v>81817.899999999994</v>
      </c>
      <c r="EU238" s="5">
        <f t="shared" ca="1" si="1047"/>
        <v>0</v>
      </c>
      <c r="EV238" s="5">
        <f t="shared" ca="1" si="1047"/>
        <v>0</v>
      </c>
      <c r="EW238" s="5">
        <f t="shared" ca="1" si="1047"/>
        <v>0</v>
      </c>
      <c r="EX238" s="5"/>
      <c r="EY238" s="5">
        <f t="shared" ca="1" si="1048"/>
        <v>1621.16</v>
      </c>
      <c r="EZ238" s="5">
        <f t="shared" ca="1" si="1048"/>
        <v>332.88299999999998</v>
      </c>
      <c r="FA238" s="5">
        <f t="shared" ca="1" si="1048"/>
        <v>0</v>
      </c>
      <c r="FB238" s="5">
        <f t="shared" ca="1" si="1048"/>
        <v>0</v>
      </c>
      <c r="FC238" s="5">
        <f t="shared" ca="1" si="1048"/>
        <v>0</v>
      </c>
      <c r="FD238" s="5">
        <f t="shared" ca="1" si="1048"/>
        <v>0</v>
      </c>
      <c r="FE238" s="5">
        <f t="shared" ca="1" si="1048"/>
        <v>1288.28</v>
      </c>
      <c r="FF238" s="5">
        <f t="shared" ca="1" si="1048"/>
        <v>0</v>
      </c>
      <c r="FG238" s="5">
        <f t="shared" ca="1" si="1048"/>
        <v>0</v>
      </c>
      <c r="FH238" s="5">
        <f t="shared" ca="1" si="1048"/>
        <v>0</v>
      </c>
      <c r="FI238" s="5">
        <f t="shared" ca="1" si="1048"/>
        <v>0</v>
      </c>
      <c r="FJ238" s="5">
        <f t="shared" ca="1" si="1048"/>
        <v>0</v>
      </c>
      <c r="FK238" s="5"/>
      <c r="FL238" s="5">
        <f t="shared" ca="1" si="1049"/>
        <v>241.92099999999999</v>
      </c>
      <c r="FM238" s="5">
        <f t="shared" ca="1" si="1049"/>
        <v>2.7193499999999999</v>
      </c>
      <c r="FN238" s="5">
        <f t="shared" ca="1" si="1049"/>
        <v>77.158600000000007</v>
      </c>
      <c r="FO238" s="5">
        <f t="shared" ca="1" si="1049"/>
        <v>43.7027</v>
      </c>
      <c r="FP238" s="5">
        <f t="shared" ca="1" si="1049"/>
        <v>0.28632600000000002</v>
      </c>
      <c r="FQ238" s="5">
        <f t="shared" ca="1" si="1049"/>
        <v>7.3278400000000001</v>
      </c>
      <c r="FR238" s="5">
        <f t="shared" ca="1" si="1049"/>
        <v>8.2481500000000008</v>
      </c>
      <c r="FS238" s="5">
        <f t="shared" ca="1" si="1049"/>
        <v>102.47799999999999</v>
      </c>
      <c r="FT238" s="5"/>
      <c r="FU238" s="20">
        <f t="shared" ca="1" si="996"/>
        <v>47.213812622222221</v>
      </c>
      <c r="FV238" s="20">
        <f t="shared" ca="1" si="997"/>
        <v>1.5421135532444443</v>
      </c>
      <c r="FW238" s="20">
        <f t="shared" ca="1" si="998"/>
        <v>6.3491254222222215</v>
      </c>
      <c r="FX238" s="20">
        <f t="shared" ca="1" si="999"/>
        <v>6.1000342577777777</v>
      </c>
      <c r="FY238" s="20">
        <f t="shared" ca="1" si="1000"/>
        <v>1.8335481422222223E-2</v>
      </c>
      <c r="FZ238" s="20">
        <f t="shared" ca="1" si="1001"/>
        <v>0.90709915555555554</v>
      </c>
      <c r="GA238" s="20">
        <f t="shared" ca="1" si="1002"/>
        <v>5.7256888888888886</v>
      </c>
      <c r="GB238" s="20">
        <f t="shared" ca="1" si="1003"/>
        <v>14.164167359999999</v>
      </c>
      <c r="GC238" s="20">
        <f t="shared" ca="1" si="1004"/>
        <v>12.407229991111111</v>
      </c>
      <c r="GD238" s="20">
        <f t="shared" ca="1" si="1005"/>
        <v>0</v>
      </c>
      <c r="GE238" s="20">
        <f t="shared" ca="1" si="1006"/>
        <v>0</v>
      </c>
      <c r="GF238" s="5"/>
      <c r="GG238" s="5"/>
      <c r="GH238" s="5"/>
      <c r="GI238" s="5">
        <f t="shared" ca="1" si="1050"/>
        <v>235600</v>
      </c>
      <c r="GJ238" s="5">
        <f t="shared" ca="1" si="1050"/>
        <v>2.7648899999999998</v>
      </c>
      <c r="GK238" s="5">
        <f t="shared" ca="1" si="1050"/>
        <v>41604.6</v>
      </c>
      <c r="GL238" s="5">
        <f t="shared" ca="1" si="1050"/>
        <v>18330.900000000001</v>
      </c>
      <c r="GM238" s="5">
        <f t="shared" ca="1" si="1050"/>
        <v>0</v>
      </c>
      <c r="GN238" s="5">
        <f t="shared" ca="1" si="1050"/>
        <v>440.00099999999998</v>
      </c>
      <c r="GO238" s="5">
        <f t="shared" ca="1" si="1050"/>
        <v>0</v>
      </c>
      <c r="GP238" s="5">
        <f t="shared" ca="1" si="1050"/>
        <v>93403.8</v>
      </c>
      <c r="GQ238" s="5">
        <f t="shared" ca="1" si="1050"/>
        <v>81817.899999999994</v>
      </c>
      <c r="GR238" s="5">
        <f t="shared" ca="1" si="1050"/>
        <v>0</v>
      </c>
      <c r="GS238" s="5">
        <f t="shared" ca="1" si="1050"/>
        <v>0</v>
      </c>
      <c r="GT238" s="5">
        <f t="shared" ca="1" si="1050"/>
        <v>0</v>
      </c>
      <c r="GU238" s="5"/>
      <c r="GV238" s="5">
        <f t="shared" ca="1" si="1051"/>
        <v>1751.89</v>
      </c>
      <c r="GW238" s="5">
        <f t="shared" ca="1" si="1051"/>
        <v>483.27699999999999</v>
      </c>
      <c r="GX238" s="5">
        <f t="shared" ca="1" si="1051"/>
        <v>0</v>
      </c>
      <c r="GY238" s="5">
        <f t="shared" ca="1" si="1051"/>
        <v>0</v>
      </c>
      <c r="GZ238" s="5">
        <f t="shared" ca="1" si="1051"/>
        <v>0</v>
      </c>
      <c r="HA238" s="5">
        <f t="shared" ca="1" si="1051"/>
        <v>0</v>
      </c>
      <c r="HB238" s="5">
        <f t="shared" ca="1" si="1051"/>
        <v>1268.6099999999999</v>
      </c>
      <c r="HC238" s="5">
        <f t="shared" ca="1" si="1051"/>
        <v>0</v>
      </c>
      <c r="HD238" s="5">
        <f t="shared" ca="1" si="1051"/>
        <v>0</v>
      </c>
      <c r="HE238" s="5">
        <f t="shared" ca="1" si="1051"/>
        <v>0</v>
      </c>
      <c r="HF238" s="5">
        <f t="shared" ca="1" si="1051"/>
        <v>0</v>
      </c>
      <c r="HG238" s="5">
        <f t="shared" ca="1" si="1051"/>
        <v>0</v>
      </c>
      <c r="HH238" s="5"/>
      <c r="HI238" s="5">
        <f t="shared" ca="1" si="1056"/>
        <v>204.84899999999999</v>
      </c>
      <c r="HJ238" s="5">
        <f t="shared" ca="1" si="1056"/>
        <v>3.6121099999999999</v>
      </c>
      <c r="HK238" s="5">
        <f t="shared" ca="1" si="1056"/>
        <v>67.623199999999997</v>
      </c>
      <c r="HL238" s="5">
        <f t="shared" ca="1" si="1056"/>
        <v>22.676600000000001</v>
      </c>
      <c r="HM238" s="5">
        <f t="shared" ca="1" si="1056"/>
        <v>0</v>
      </c>
      <c r="HN238" s="5">
        <f t="shared" ca="1" si="1056"/>
        <v>0.33756700000000001</v>
      </c>
      <c r="HO238" s="5">
        <f t="shared" ca="1" si="1056"/>
        <v>8.1220700000000008</v>
      </c>
      <c r="HP238" s="5">
        <f t="shared" ca="1" si="1056"/>
        <v>102.47799999999999</v>
      </c>
      <c r="HQ238" s="5"/>
      <c r="HR238" s="20">
        <f t="shared" ca="1" si="1032"/>
        <v>43.513608888888889</v>
      </c>
      <c r="HS238" s="20">
        <f t="shared" ca="1" si="1033"/>
        <v>2.1483170579857775</v>
      </c>
      <c r="HT238" s="20">
        <f t="shared" ca="1" si="1034"/>
        <v>6.3091064533333334</v>
      </c>
      <c r="HU238" s="20">
        <f t="shared" ca="1" si="1035"/>
        <v>2.7797791466666668</v>
      </c>
      <c r="HV238" s="20">
        <f t="shared" ca="1" si="1036"/>
        <v>0</v>
      </c>
      <c r="HW238" s="20">
        <f t="shared" ca="1" si="1037"/>
        <v>6.6723707199999996E-2</v>
      </c>
      <c r="HX238" s="20">
        <f t="shared" ca="1" si="1038"/>
        <v>5.6382666666666656</v>
      </c>
      <c r="HY238" s="20">
        <f t="shared" ca="1" si="1039"/>
        <v>14.164167359999999</v>
      </c>
      <c r="HZ238" s="20">
        <f t="shared" ca="1" si="1040"/>
        <v>12.407229991111111</v>
      </c>
      <c r="IA238" s="20">
        <f t="shared" ca="1" si="1041"/>
        <v>0</v>
      </c>
      <c r="IB238" s="20">
        <f t="shared" ca="1" si="1042"/>
        <v>0</v>
      </c>
      <c r="IC238" s="5"/>
      <c r="ID238" s="5"/>
      <c r="IE238" s="5"/>
      <c r="IF238" s="5">
        <f t="shared" ca="1" si="1052"/>
        <v>235600</v>
      </c>
      <c r="IG238" s="5">
        <f t="shared" ca="1" si="1052"/>
        <v>2.7648899999999998</v>
      </c>
      <c r="IH238" s="5">
        <f t="shared" ca="1" si="1052"/>
        <v>41604.6</v>
      </c>
      <c r="II238" s="5">
        <f t="shared" ca="1" si="1052"/>
        <v>18330.900000000001</v>
      </c>
      <c r="IJ238" s="5">
        <f t="shared" ca="1" si="1052"/>
        <v>0</v>
      </c>
      <c r="IK238" s="5">
        <f t="shared" ca="1" si="1052"/>
        <v>440.00099999999998</v>
      </c>
      <c r="IL238" s="5">
        <f t="shared" ca="1" si="1052"/>
        <v>0</v>
      </c>
      <c r="IM238" s="5">
        <f t="shared" ca="1" si="1052"/>
        <v>93403.8</v>
      </c>
      <c r="IN238" s="5">
        <f t="shared" ca="1" si="1052"/>
        <v>81817.899999999994</v>
      </c>
      <c r="IO238" s="5">
        <f t="shared" ca="1" si="1052"/>
        <v>0</v>
      </c>
      <c r="IP238" s="5">
        <f t="shared" ca="1" si="1052"/>
        <v>0</v>
      </c>
      <c r="IQ238" s="5">
        <f t="shared" ca="1" si="1052"/>
        <v>0</v>
      </c>
      <c r="IR238" s="5"/>
      <c r="IS238" s="5">
        <f t="shared" ca="1" si="1053"/>
        <v>1751.89</v>
      </c>
      <c r="IT238" s="5">
        <f t="shared" ca="1" si="1053"/>
        <v>483.27699999999999</v>
      </c>
      <c r="IU238" s="5">
        <f t="shared" ca="1" si="1053"/>
        <v>0</v>
      </c>
      <c r="IV238" s="5">
        <f t="shared" ca="1" si="1053"/>
        <v>0</v>
      </c>
      <c r="IW238" s="5">
        <f t="shared" ca="1" si="1053"/>
        <v>0</v>
      </c>
      <c r="IX238" s="5">
        <f t="shared" ca="1" si="1053"/>
        <v>0</v>
      </c>
      <c r="IY238" s="5">
        <f t="shared" ca="1" si="1053"/>
        <v>1268.6099999999999</v>
      </c>
      <c r="IZ238" s="5">
        <f t="shared" ca="1" si="1053"/>
        <v>0</v>
      </c>
      <c r="JA238" s="5">
        <f t="shared" ca="1" si="1053"/>
        <v>0</v>
      </c>
      <c r="JB238" s="5">
        <f t="shared" ca="1" si="1053"/>
        <v>0</v>
      </c>
      <c r="JC238" s="5">
        <f t="shared" ca="1" si="1053"/>
        <v>0</v>
      </c>
      <c r="JD238" s="5">
        <f t="shared" ca="1" si="1053"/>
        <v>0</v>
      </c>
      <c r="JE238" s="5"/>
      <c r="JF238" s="5">
        <f t="shared" ca="1" si="1054"/>
        <v>204.84899999999999</v>
      </c>
      <c r="JG238" s="5">
        <f t="shared" ca="1" si="1054"/>
        <v>3.6121099999999999</v>
      </c>
      <c r="JH238" s="5">
        <f t="shared" ca="1" si="1054"/>
        <v>67.623199999999997</v>
      </c>
      <c r="JI238" s="5">
        <f t="shared" ca="1" si="1054"/>
        <v>22.676600000000001</v>
      </c>
      <c r="JJ238" s="5">
        <f t="shared" ca="1" si="1054"/>
        <v>0</v>
      </c>
      <c r="JK238" s="5">
        <f t="shared" ca="1" si="1054"/>
        <v>0.33756700000000001</v>
      </c>
      <c r="JL238" s="5">
        <f t="shared" ca="1" si="1054"/>
        <v>8.1220700000000008</v>
      </c>
      <c r="JM238" s="5">
        <f t="shared" ca="1" si="1054"/>
        <v>102.47799999999999</v>
      </c>
      <c r="JN238" s="5"/>
      <c r="JO238" s="20">
        <f t="shared" ca="1" si="1007"/>
        <v>43.513608888888889</v>
      </c>
      <c r="JP238" s="20">
        <f t="shared" ca="1" si="1008"/>
        <v>2.1483170579857775</v>
      </c>
      <c r="JQ238" s="20">
        <f t="shared" ca="1" si="1009"/>
        <v>6.3091064533333334</v>
      </c>
      <c r="JR238" s="20">
        <f t="shared" ca="1" si="1010"/>
        <v>2.7797791466666668</v>
      </c>
      <c r="JS238" s="20">
        <f t="shared" ca="1" si="1011"/>
        <v>0</v>
      </c>
      <c r="JT238" s="20">
        <f t="shared" ca="1" si="1012"/>
        <v>6.6723707199999996E-2</v>
      </c>
      <c r="JU238" s="20">
        <f t="shared" ca="1" si="1013"/>
        <v>5.6382666666666656</v>
      </c>
      <c r="JV238" s="20">
        <f t="shared" ca="1" si="1014"/>
        <v>14.164167359999999</v>
      </c>
      <c r="JW238" s="20">
        <f t="shared" ca="1" si="1015"/>
        <v>12.407229991111111</v>
      </c>
      <c r="JX238" s="20">
        <f t="shared" ca="1" si="1016"/>
        <v>0</v>
      </c>
      <c r="JY238" s="20">
        <f t="shared" ca="1" si="1017"/>
        <v>0</v>
      </c>
    </row>
    <row r="239" spans="1:285" ht="15" customHeight="1" x14ac:dyDescent="0.25">
      <c r="A239" s="5">
        <f>IF('Old Results'!E219='New Results'!E219,'New Results'!E219,"0")</f>
        <v>0</v>
      </c>
      <c r="B239" s="5">
        <f t="shared" si="923"/>
        <v>0</v>
      </c>
      <c r="C239" s="28">
        <f t="shared" si="922"/>
        <v>218</v>
      </c>
      <c r="D239" s="43">
        <f>'Old Results'!C219</f>
        <v>0</v>
      </c>
      <c r="E239" s="43">
        <f>'New Results'!C219</f>
        <v>0</v>
      </c>
      <c r="F239" s="5">
        <f t="shared" ca="1" si="924"/>
        <v>0</v>
      </c>
      <c r="G239" s="5">
        <f t="shared" ca="1" si="925"/>
        <v>0</v>
      </c>
      <c r="H239" s="5">
        <f t="shared" ca="1" si="926"/>
        <v>0</v>
      </c>
      <c r="I239" s="5">
        <f t="shared" ca="1" si="927"/>
        <v>0</v>
      </c>
      <c r="J239" s="5">
        <f t="shared" ca="1" si="928"/>
        <v>0</v>
      </c>
      <c r="K239" s="5">
        <f t="shared" ca="1" si="929"/>
        <v>0</v>
      </c>
      <c r="L239" s="5">
        <f t="shared" ca="1" si="930"/>
        <v>0</v>
      </c>
      <c r="M239" s="5">
        <f t="shared" ca="1" si="931"/>
        <v>0</v>
      </c>
      <c r="N239" s="5">
        <f t="shared" ca="1" si="932"/>
        <v>0</v>
      </c>
      <c r="O239" s="5">
        <f t="shared" ca="1" si="933"/>
        <v>0</v>
      </c>
      <c r="P239" s="5">
        <f t="shared" ca="1" si="934"/>
        <v>0</v>
      </c>
      <c r="Q239" s="5">
        <f t="shared" ca="1" si="934"/>
        <v>0</v>
      </c>
      <c r="R239" s="5">
        <f t="shared" ca="1" si="935"/>
        <v>0</v>
      </c>
      <c r="S239" s="5">
        <f t="shared" ca="1" si="936"/>
        <v>0</v>
      </c>
      <c r="T239" s="5">
        <f t="shared" ca="1" si="937"/>
        <v>0</v>
      </c>
      <c r="U239" s="5">
        <f t="shared" ca="1" si="938"/>
        <v>0</v>
      </c>
      <c r="V239" s="5">
        <f t="shared" ca="1" si="939"/>
        <v>0</v>
      </c>
      <c r="W239" s="5">
        <f t="shared" ca="1" si="940"/>
        <v>0</v>
      </c>
      <c r="X239" s="5">
        <f t="shared" ca="1" si="941"/>
        <v>0</v>
      </c>
      <c r="Y239" s="5">
        <f t="shared" ca="1" si="942"/>
        <v>0</v>
      </c>
      <c r="Z239" s="5">
        <f t="shared" ca="1" si="943"/>
        <v>0</v>
      </c>
      <c r="AA239" s="5">
        <f t="shared" ca="1" si="944"/>
        <v>0</v>
      </c>
      <c r="AB239" s="5">
        <f t="shared" ca="1" si="945"/>
        <v>0</v>
      </c>
      <c r="AC239" s="5">
        <f t="shared" ca="1" si="945"/>
        <v>0</v>
      </c>
      <c r="AD239" s="38">
        <f t="shared" ca="1" si="946"/>
        <v>0</v>
      </c>
      <c r="AE239" s="38">
        <f t="shared" ca="1" si="947"/>
        <v>0</v>
      </c>
      <c r="AF239" s="38">
        <f t="shared" ca="1" si="948"/>
        <v>0</v>
      </c>
      <c r="AG239" s="38">
        <f t="shared" ca="1" si="949"/>
        <v>0</v>
      </c>
      <c r="AH239" s="38">
        <f t="shared" ca="1" si="950"/>
        <v>0</v>
      </c>
      <c r="AI239" s="38">
        <f t="shared" ca="1" si="951"/>
        <v>0</v>
      </c>
      <c r="AJ239" s="38">
        <f t="shared" ca="1" si="952"/>
        <v>0</v>
      </c>
      <c r="AK239" s="38">
        <f t="shared" ca="1" si="953"/>
        <v>0</v>
      </c>
      <c r="AL239" s="34">
        <f t="shared" ca="1" si="954"/>
        <v>0</v>
      </c>
      <c r="AM239" s="34">
        <f t="shared" ca="1" si="955"/>
        <v>0</v>
      </c>
      <c r="AN239" s="25">
        <f t="shared" ca="1" si="956"/>
        <v>0</v>
      </c>
      <c r="AO239" s="35">
        <f t="shared" ca="1" si="957"/>
        <v>0</v>
      </c>
      <c r="AP239" s="35">
        <f t="shared" ca="1" si="958"/>
        <v>0</v>
      </c>
      <c r="AQ239" s="47">
        <f t="shared" ca="1" si="959"/>
        <v>0</v>
      </c>
      <c r="AR239" s="35">
        <f t="shared" ca="1" si="896"/>
        <v>0</v>
      </c>
      <c r="AS239" s="35">
        <f t="shared" ca="1" si="897"/>
        <v>0</v>
      </c>
      <c r="AT239" s="49">
        <f t="shared" ca="1" si="960"/>
        <v>0</v>
      </c>
      <c r="AU239" s="5"/>
      <c r="AV239" s="5">
        <f t="shared" ca="1" si="1018"/>
        <v>0</v>
      </c>
      <c r="AW239" s="5">
        <f t="shared" ca="1" si="1019"/>
        <v>0</v>
      </c>
      <c r="AX239" s="5">
        <f t="shared" ca="1" si="1020"/>
        <v>0</v>
      </c>
      <c r="AY239" s="5">
        <f t="shared" ca="1" si="1021"/>
        <v>0</v>
      </c>
      <c r="AZ239" s="5">
        <f t="shared" ca="1" si="1022"/>
        <v>0</v>
      </c>
      <c r="BA239" s="5">
        <f t="shared" ca="1" si="1023"/>
        <v>0</v>
      </c>
      <c r="BB239" s="5">
        <f t="shared" ca="1" si="1024"/>
        <v>0</v>
      </c>
      <c r="BC239" s="5">
        <f t="shared" ca="1" si="1025"/>
        <v>0</v>
      </c>
      <c r="BD239" s="5">
        <f t="shared" ca="1" si="1026"/>
        <v>0</v>
      </c>
      <c r="BE239" s="5">
        <f t="shared" ca="1" si="1027"/>
        <v>0</v>
      </c>
      <c r="BF239" s="5">
        <f t="shared" ca="1" si="1028"/>
        <v>0</v>
      </c>
      <c r="BG239" s="5">
        <f t="shared" ca="1" si="1029"/>
        <v>0</v>
      </c>
      <c r="BH239" s="5">
        <f t="shared" ca="1" si="961"/>
        <v>0</v>
      </c>
      <c r="BI239" s="5">
        <f t="shared" ca="1" si="962"/>
        <v>0</v>
      </c>
      <c r="BJ239" s="5">
        <f t="shared" ca="1" si="963"/>
        <v>0</v>
      </c>
      <c r="BK239" s="5">
        <f t="shared" ca="1" si="964"/>
        <v>0</v>
      </c>
      <c r="BL239" s="5">
        <f t="shared" ca="1" si="965"/>
        <v>0</v>
      </c>
      <c r="BM239" s="5">
        <f t="shared" ca="1" si="966"/>
        <v>0</v>
      </c>
      <c r="BN239" s="5">
        <f t="shared" ca="1" si="967"/>
        <v>0</v>
      </c>
      <c r="BO239" s="5">
        <f t="shared" ca="1" si="968"/>
        <v>0</v>
      </c>
      <c r="BP239" s="5">
        <f t="shared" ca="1" si="969"/>
        <v>0</v>
      </c>
      <c r="BQ239" s="5">
        <f t="shared" ca="1" si="970"/>
        <v>0</v>
      </c>
      <c r="BR239" s="5">
        <f t="shared" ca="1" si="971"/>
        <v>0</v>
      </c>
      <c r="BS239" s="5">
        <f t="shared" ca="1" si="971"/>
        <v>0</v>
      </c>
      <c r="BT239" s="38">
        <f t="shared" ca="1" si="972"/>
        <v>0</v>
      </c>
      <c r="BU239" s="38">
        <f t="shared" ca="1" si="973"/>
        <v>0</v>
      </c>
      <c r="BV239" s="38">
        <f t="shared" ca="1" si="974"/>
        <v>0</v>
      </c>
      <c r="BW239" s="38">
        <f t="shared" ca="1" si="975"/>
        <v>0</v>
      </c>
      <c r="BX239" s="38">
        <f t="shared" ca="1" si="976"/>
        <v>0</v>
      </c>
      <c r="BY239" s="38">
        <f t="shared" ca="1" si="977"/>
        <v>0</v>
      </c>
      <c r="BZ239" s="38">
        <f t="shared" ca="1" si="978"/>
        <v>0</v>
      </c>
      <c r="CA239" s="20">
        <f t="shared" ca="1" si="979"/>
        <v>0</v>
      </c>
      <c r="CB239" s="34">
        <f t="shared" ca="1" si="1030"/>
        <v>0</v>
      </c>
      <c r="CC239" s="34">
        <f t="shared" ca="1" si="1031"/>
        <v>0</v>
      </c>
      <c r="CD239" s="25">
        <f t="shared" ca="1" si="980"/>
        <v>0</v>
      </c>
      <c r="CE239" s="35">
        <f t="shared" ca="1" si="981"/>
        <v>0</v>
      </c>
      <c r="CF239" s="35">
        <f t="shared" ca="1" si="982"/>
        <v>0</v>
      </c>
      <c r="CG239" s="47">
        <f t="shared" ca="1" si="983"/>
        <v>0</v>
      </c>
      <c r="CJ239" s="5">
        <f t="shared" ca="1" si="1043"/>
        <v>0</v>
      </c>
      <c r="CK239" s="5">
        <f t="shared" ca="1" si="1044"/>
        <v>0</v>
      </c>
      <c r="CL239" s="66" t="e">
        <f t="shared" ca="1" si="984"/>
        <v>#DIV/0!</v>
      </c>
      <c r="CO239" s="5">
        <f t="shared" ca="1" si="1045"/>
        <v>0</v>
      </c>
      <c r="CP239" s="5">
        <f t="shared" ca="1" si="1045"/>
        <v>0</v>
      </c>
      <c r="CQ239" s="5">
        <f t="shared" ca="1" si="1045"/>
        <v>0</v>
      </c>
      <c r="CR239" s="5">
        <f t="shared" ca="1" si="1045"/>
        <v>0</v>
      </c>
      <c r="CS239" s="5">
        <f t="shared" ca="1" si="1045"/>
        <v>0</v>
      </c>
      <c r="CT239" s="5">
        <f t="shared" ca="1" si="1045"/>
        <v>0</v>
      </c>
      <c r="CU239" s="5">
        <f t="shared" ca="1" si="1045"/>
        <v>0</v>
      </c>
      <c r="CV239" s="5">
        <f t="shared" ca="1" si="1045"/>
        <v>0</v>
      </c>
      <c r="CW239" s="5">
        <f t="shared" ca="1" si="1045"/>
        <v>0</v>
      </c>
      <c r="CX239" s="5">
        <f t="shared" ca="1" si="1045"/>
        <v>0</v>
      </c>
      <c r="CY239" s="5">
        <f t="shared" ca="1" si="1045"/>
        <v>0</v>
      </c>
      <c r="CZ239" s="5">
        <f t="shared" ca="1" si="1045"/>
        <v>0</v>
      </c>
      <c r="DA239" s="5"/>
      <c r="DB239" s="5">
        <f t="shared" ca="1" si="1046"/>
        <v>0</v>
      </c>
      <c r="DC239" s="5">
        <f t="shared" ca="1" si="1046"/>
        <v>0</v>
      </c>
      <c r="DD239" s="5">
        <f t="shared" ca="1" si="1046"/>
        <v>0</v>
      </c>
      <c r="DE239" s="5">
        <f t="shared" ca="1" si="1046"/>
        <v>0</v>
      </c>
      <c r="DF239" s="5">
        <f t="shared" ca="1" si="1046"/>
        <v>0</v>
      </c>
      <c r="DG239" s="5">
        <f t="shared" ca="1" si="1046"/>
        <v>0</v>
      </c>
      <c r="DH239" s="5">
        <f t="shared" ca="1" si="1046"/>
        <v>0</v>
      </c>
      <c r="DI239" s="5">
        <f t="shared" ca="1" si="1046"/>
        <v>0</v>
      </c>
      <c r="DJ239" s="5">
        <f t="shared" ca="1" si="1046"/>
        <v>0</v>
      </c>
      <c r="DK239" s="5">
        <f t="shared" ca="1" si="1046"/>
        <v>0</v>
      </c>
      <c r="DL239" s="5">
        <f t="shared" ca="1" si="1046"/>
        <v>0</v>
      </c>
      <c r="DM239" s="5">
        <f t="shared" ca="1" si="1046"/>
        <v>0</v>
      </c>
      <c r="DN239" s="5"/>
      <c r="DO239" s="5">
        <f t="shared" ca="1" si="1055"/>
        <v>0</v>
      </c>
      <c r="DP239" s="5">
        <f t="shared" ca="1" si="1055"/>
        <v>0</v>
      </c>
      <c r="DQ239" s="5">
        <f t="shared" ca="1" si="1055"/>
        <v>0</v>
      </c>
      <c r="DR239" s="5">
        <f t="shared" ca="1" si="1055"/>
        <v>0</v>
      </c>
      <c r="DS239" s="5">
        <f t="shared" ca="1" si="1055"/>
        <v>0</v>
      </c>
      <c r="DT239" s="5">
        <f t="shared" ca="1" si="1055"/>
        <v>0</v>
      </c>
      <c r="DU239" s="5">
        <f t="shared" ca="1" si="1055"/>
        <v>0</v>
      </c>
      <c r="DV239" s="5">
        <f t="shared" ca="1" si="1055"/>
        <v>0</v>
      </c>
      <c r="DW239" s="5"/>
      <c r="DX239" s="20" t="e">
        <f t="shared" ca="1" si="985"/>
        <v>#DIV/0!</v>
      </c>
      <c r="DY239" s="20" t="e">
        <f t="shared" ca="1" si="986"/>
        <v>#DIV/0!</v>
      </c>
      <c r="DZ239" s="20" t="e">
        <f t="shared" ca="1" si="987"/>
        <v>#DIV/0!</v>
      </c>
      <c r="EA239" s="20" t="e">
        <f t="shared" ca="1" si="988"/>
        <v>#DIV/0!</v>
      </c>
      <c r="EB239" s="20" t="e">
        <f t="shared" ca="1" si="989"/>
        <v>#DIV/0!</v>
      </c>
      <c r="EC239" s="20" t="e">
        <f t="shared" ca="1" si="990"/>
        <v>#DIV/0!</v>
      </c>
      <c r="ED239" s="20" t="e">
        <f t="shared" ca="1" si="991"/>
        <v>#DIV/0!</v>
      </c>
      <c r="EE239" s="20" t="e">
        <f t="shared" ca="1" si="992"/>
        <v>#DIV/0!</v>
      </c>
      <c r="EF239" s="20" t="e">
        <f t="shared" ca="1" si="993"/>
        <v>#DIV/0!</v>
      </c>
      <c r="EG239" s="20" t="e">
        <f t="shared" ca="1" si="994"/>
        <v>#DIV/0!</v>
      </c>
      <c r="EH239" s="20" t="e">
        <f t="shared" ca="1" si="995"/>
        <v>#DIV/0!</v>
      </c>
      <c r="EI239" s="5"/>
      <c r="EJ239" s="5"/>
      <c r="EK239" s="5"/>
      <c r="EL239" s="5">
        <f t="shared" ca="1" si="1047"/>
        <v>0</v>
      </c>
      <c r="EM239" s="5">
        <f t="shared" ca="1" si="1047"/>
        <v>0</v>
      </c>
      <c r="EN239" s="5">
        <f t="shared" ca="1" si="1047"/>
        <v>0</v>
      </c>
      <c r="EO239" s="5">
        <f t="shared" ca="1" si="1047"/>
        <v>0</v>
      </c>
      <c r="EP239" s="5">
        <f t="shared" ca="1" si="1047"/>
        <v>0</v>
      </c>
      <c r="EQ239" s="5">
        <f t="shared" ca="1" si="1047"/>
        <v>0</v>
      </c>
      <c r="ER239" s="5">
        <f t="shared" ca="1" si="1047"/>
        <v>0</v>
      </c>
      <c r="ES239" s="5">
        <f t="shared" ca="1" si="1047"/>
        <v>0</v>
      </c>
      <c r="ET239" s="5">
        <f t="shared" ca="1" si="1047"/>
        <v>0</v>
      </c>
      <c r="EU239" s="5">
        <f t="shared" ca="1" si="1047"/>
        <v>0</v>
      </c>
      <c r="EV239" s="5">
        <f t="shared" ca="1" si="1047"/>
        <v>0</v>
      </c>
      <c r="EW239" s="5">
        <f t="shared" ca="1" si="1047"/>
        <v>0</v>
      </c>
      <c r="EX239" s="5"/>
      <c r="EY239" s="5">
        <f t="shared" ca="1" si="1048"/>
        <v>0</v>
      </c>
      <c r="EZ239" s="5">
        <f t="shared" ca="1" si="1048"/>
        <v>0</v>
      </c>
      <c r="FA239" s="5">
        <f t="shared" ca="1" si="1048"/>
        <v>0</v>
      </c>
      <c r="FB239" s="5">
        <f t="shared" ca="1" si="1048"/>
        <v>0</v>
      </c>
      <c r="FC239" s="5">
        <f t="shared" ca="1" si="1048"/>
        <v>0</v>
      </c>
      <c r="FD239" s="5">
        <f t="shared" ca="1" si="1048"/>
        <v>0</v>
      </c>
      <c r="FE239" s="5">
        <f t="shared" ca="1" si="1048"/>
        <v>0</v>
      </c>
      <c r="FF239" s="5">
        <f t="shared" ca="1" si="1048"/>
        <v>0</v>
      </c>
      <c r="FG239" s="5">
        <f t="shared" ca="1" si="1048"/>
        <v>0</v>
      </c>
      <c r="FH239" s="5">
        <f t="shared" ca="1" si="1048"/>
        <v>0</v>
      </c>
      <c r="FI239" s="5">
        <f t="shared" ca="1" si="1048"/>
        <v>0</v>
      </c>
      <c r="FJ239" s="5">
        <f t="shared" ca="1" si="1048"/>
        <v>0</v>
      </c>
      <c r="FK239" s="5"/>
      <c r="FL239" s="5">
        <f t="shared" ca="1" si="1049"/>
        <v>0</v>
      </c>
      <c r="FM239" s="5">
        <f t="shared" ca="1" si="1049"/>
        <v>0</v>
      </c>
      <c r="FN239" s="5">
        <f t="shared" ca="1" si="1049"/>
        <v>0</v>
      </c>
      <c r="FO239" s="5">
        <f t="shared" ca="1" si="1049"/>
        <v>0</v>
      </c>
      <c r="FP239" s="5">
        <f t="shared" ca="1" si="1049"/>
        <v>0</v>
      </c>
      <c r="FQ239" s="5">
        <f t="shared" ca="1" si="1049"/>
        <v>0</v>
      </c>
      <c r="FR239" s="5">
        <f t="shared" ca="1" si="1049"/>
        <v>0</v>
      </c>
      <c r="FS239" s="5">
        <f t="shared" ca="1" si="1049"/>
        <v>0</v>
      </c>
      <c r="FT239" s="5"/>
      <c r="FU239" s="20" t="e">
        <f t="shared" ca="1" si="996"/>
        <v>#DIV/0!</v>
      </c>
      <c r="FV239" s="20" t="e">
        <f t="shared" ca="1" si="997"/>
        <v>#DIV/0!</v>
      </c>
      <c r="FW239" s="20" t="e">
        <f t="shared" ca="1" si="998"/>
        <v>#DIV/0!</v>
      </c>
      <c r="FX239" s="20" t="e">
        <f t="shared" ca="1" si="999"/>
        <v>#DIV/0!</v>
      </c>
      <c r="FY239" s="20" t="e">
        <f t="shared" ca="1" si="1000"/>
        <v>#DIV/0!</v>
      </c>
      <c r="FZ239" s="20" t="e">
        <f t="shared" ca="1" si="1001"/>
        <v>#DIV/0!</v>
      </c>
      <c r="GA239" s="20" t="e">
        <f t="shared" ca="1" si="1002"/>
        <v>#DIV/0!</v>
      </c>
      <c r="GB239" s="20" t="e">
        <f t="shared" ca="1" si="1003"/>
        <v>#DIV/0!</v>
      </c>
      <c r="GC239" s="20" t="e">
        <f t="shared" ca="1" si="1004"/>
        <v>#DIV/0!</v>
      </c>
      <c r="GD239" s="20" t="e">
        <f t="shared" ca="1" si="1005"/>
        <v>#DIV/0!</v>
      </c>
      <c r="GE239" s="20" t="e">
        <f t="shared" ca="1" si="1006"/>
        <v>#DIV/0!</v>
      </c>
      <c r="GF239" s="5"/>
      <c r="GG239" s="5"/>
      <c r="GH239" s="5"/>
      <c r="GI239" s="5">
        <f t="shared" ca="1" si="1050"/>
        <v>0</v>
      </c>
      <c r="GJ239" s="5">
        <f t="shared" ca="1" si="1050"/>
        <v>0</v>
      </c>
      <c r="GK239" s="5">
        <f t="shared" ca="1" si="1050"/>
        <v>0</v>
      </c>
      <c r="GL239" s="5">
        <f t="shared" ca="1" si="1050"/>
        <v>0</v>
      </c>
      <c r="GM239" s="5">
        <f t="shared" ca="1" si="1050"/>
        <v>0</v>
      </c>
      <c r="GN239" s="5">
        <f t="shared" ca="1" si="1050"/>
        <v>0</v>
      </c>
      <c r="GO239" s="5">
        <f t="shared" ca="1" si="1050"/>
        <v>0</v>
      </c>
      <c r="GP239" s="5">
        <f t="shared" ca="1" si="1050"/>
        <v>0</v>
      </c>
      <c r="GQ239" s="5">
        <f t="shared" ca="1" si="1050"/>
        <v>0</v>
      </c>
      <c r="GR239" s="5">
        <f t="shared" ca="1" si="1050"/>
        <v>0</v>
      </c>
      <c r="GS239" s="5">
        <f t="shared" ca="1" si="1050"/>
        <v>0</v>
      </c>
      <c r="GT239" s="5">
        <f t="shared" ca="1" si="1050"/>
        <v>0</v>
      </c>
      <c r="GU239" s="5"/>
      <c r="GV239" s="5">
        <f t="shared" ca="1" si="1051"/>
        <v>0</v>
      </c>
      <c r="GW239" s="5">
        <f t="shared" ca="1" si="1051"/>
        <v>0</v>
      </c>
      <c r="GX239" s="5">
        <f t="shared" ca="1" si="1051"/>
        <v>0</v>
      </c>
      <c r="GY239" s="5">
        <f t="shared" ca="1" si="1051"/>
        <v>0</v>
      </c>
      <c r="GZ239" s="5">
        <f t="shared" ca="1" si="1051"/>
        <v>0</v>
      </c>
      <c r="HA239" s="5">
        <f t="shared" ca="1" si="1051"/>
        <v>0</v>
      </c>
      <c r="HB239" s="5">
        <f t="shared" ca="1" si="1051"/>
        <v>0</v>
      </c>
      <c r="HC239" s="5">
        <f t="shared" ca="1" si="1051"/>
        <v>0</v>
      </c>
      <c r="HD239" s="5">
        <f t="shared" ca="1" si="1051"/>
        <v>0</v>
      </c>
      <c r="HE239" s="5">
        <f t="shared" ca="1" si="1051"/>
        <v>0</v>
      </c>
      <c r="HF239" s="5">
        <f t="shared" ca="1" si="1051"/>
        <v>0</v>
      </c>
      <c r="HG239" s="5">
        <f t="shared" ca="1" si="1051"/>
        <v>0</v>
      </c>
      <c r="HH239" s="5"/>
      <c r="HI239" s="5">
        <f t="shared" ca="1" si="1056"/>
        <v>0</v>
      </c>
      <c r="HJ239" s="5">
        <f t="shared" ca="1" si="1056"/>
        <v>0</v>
      </c>
      <c r="HK239" s="5">
        <f t="shared" ca="1" si="1056"/>
        <v>0</v>
      </c>
      <c r="HL239" s="5">
        <f t="shared" ca="1" si="1056"/>
        <v>0</v>
      </c>
      <c r="HM239" s="5">
        <f t="shared" ca="1" si="1056"/>
        <v>0</v>
      </c>
      <c r="HN239" s="5">
        <f t="shared" ca="1" si="1056"/>
        <v>0</v>
      </c>
      <c r="HO239" s="5">
        <f t="shared" ca="1" si="1056"/>
        <v>0</v>
      </c>
      <c r="HP239" s="5">
        <f t="shared" ca="1" si="1056"/>
        <v>0</v>
      </c>
      <c r="HQ239" s="5"/>
      <c r="HR239" s="20" t="e">
        <f t="shared" ca="1" si="1032"/>
        <v>#DIV/0!</v>
      </c>
      <c r="HS239" s="20" t="e">
        <f t="shared" ca="1" si="1033"/>
        <v>#DIV/0!</v>
      </c>
      <c r="HT239" s="20" t="e">
        <f t="shared" ca="1" si="1034"/>
        <v>#DIV/0!</v>
      </c>
      <c r="HU239" s="20" t="e">
        <f t="shared" ca="1" si="1035"/>
        <v>#DIV/0!</v>
      </c>
      <c r="HV239" s="20" t="e">
        <f t="shared" ca="1" si="1036"/>
        <v>#DIV/0!</v>
      </c>
      <c r="HW239" s="20" t="e">
        <f t="shared" ca="1" si="1037"/>
        <v>#DIV/0!</v>
      </c>
      <c r="HX239" s="20" t="e">
        <f t="shared" ca="1" si="1038"/>
        <v>#DIV/0!</v>
      </c>
      <c r="HY239" s="20" t="e">
        <f t="shared" ca="1" si="1039"/>
        <v>#DIV/0!</v>
      </c>
      <c r="HZ239" s="20" t="e">
        <f t="shared" ca="1" si="1040"/>
        <v>#DIV/0!</v>
      </c>
      <c r="IA239" s="20" t="e">
        <f t="shared" ca="1" si="1041"/>
        <v>#DIV/0!</v>
      </c>
      <c r="IB239" s="20" t="e">
        <f t="shared" ca="1" si="1042"/>
        <v>#DIV/0!</v>
      </c>
      <c r="IC239" s="5"/>
      <c r="ID239" s="5"/>
      <c r="IE239" s="5"/>
      <c r="IF239" s="5">
        <f t="shared" ca="1" si="1052"/>
        <v>0</v>
      </c>
      <c r="IG239" s="5">
        <f t="shared" ca="1" si="1052"/>
        <v>0</v>
      </c>
      <c r="IH239" s="5">
        <f t="shared" ca="1" si="1052"/>
        <v>0</v>
      </c>
      <c r="II239" s="5">
        <f t="shared" ca="1" si="1052"/>
        <v>0</v>
      </c>
      <c r="IJ239" s="5">
        <f t="shared" ca="1" si="1052"/>
        <v>0</v>
      </c>
      <c r="IK239" s="5">
        <f t="shared" ca="1" si="1052"/>
        <v>0</v>
      </c>
      <c r="IL239" s="5">
        <f t="shared" ca="1" si="1052"/>
        <v>0</v>
      </c>
      <c r="IM239" s="5">
        <f t="shared" ca="1" si="1052"/>
        <v>0</v>
      </c>
      <c r="IN239" s="5">
        <f t="shared" ca="1" si="1052"/>
        <v>0</v>
      </c>
      <c r="IO239" s="5">
        <f t="shared" ca="1" si="1052"/>
        <v>0</v>
      </c>
      <c r="IP239" s="5">
        <f t="shared" ca="1" si="1052"/>
        <v>0</v>
      </c>
      <c r="IQ239" s="5">
        <f t="shared" ca="1" si="1052"/>
        <v>0</v>
      </c>
      <c r="IR239" s="5"/>
      <c r="IS239" s="5">
        <f t="shared" ca="1" si="1053"/>
        <v>0</v>
      </c>
      <c r="IT239" s="5">
        <f t="shared" ca="1" si="1053"/>
        <v>0</v>
      </c>
      <c r="IU239" s="5">
        <f t="shared" ca="1" si="1053"/>
        <v>0</v>
      </c>
      <c r="IV239" s="5">
        <f t="shared" ca="1" si="1053"/>
        <v>0</v>
      </c>
      <c r="IW239" s="5">
        <f t="shared" ca="1" si="1053"/>
        <v>0</v>
      </c>
      <c r="IX239" s="5">
        <f t="shared" ca="1" si="1053"/>
        <v>0</v>
      </c>
      <c r="IY239" s="5">
        <f t="shared" ca="1" si="1053"/>
        <v>0</v>
      </c>
      <c r="IZ239" s="5">
        <f t="shared" ca="1" si="1053"/>
        <v>0</v>
      </c>
      <c r="JA239" s="5">
        <f t="shared" ca="1" si="1053"/>
        <v>0</v>
      </c>
      <c r="JB239" s="5">
        <f t="shared" ca="1" si="1053"/>
        <v>0</v>
      </c>
      <c r="JC239" s="5">
        <f t="shared" ca="1" si="1053"/>
        <v>0</v>
      </c>
      <c r="JD239" s="5">
        <f t="shared" ca="1" si="1053"/>
        <v>0</v>
      </c>
      <c r="JE239" s="5"/>
      <c r="JF239" s="5">
        <f t="shared" ca="1" si="1054"/>
        <v>0</v>
      </c>
      <c r="JG239" s="5">
        <f t="shared" ca="1" si="1054"/>
        <v>0</v>
      </c>
      <c r="JH239" s="5">
        <f t="shared" ca="1" si="1054"/>
        <v>0</v>
      </c>
      <c r="JI239" s="5">
        <f t="shared" ca="1" si="1054"/>
        <v>0</v>
      </c>
      <c r="JJ239" s="5">
        <f t="shared" ca="1" si="1054"/>
        <v>0</v>
      </c>
      <c r="JK239" s="5">
        <f t="shared" ca="1" si="1054"/>
        <v>0</v>
      </c>
      <c r="JL239" s="5">
        <f t="shared" ca="1" si="1054"/>
        <v>0</v>
      </c>
      <c r="JM239" s="5">
        <f t="shared" ca="1" si="1054"/>
        <v>0</v>
      </c>
      <c r="JN239" s="5"/>
      <c r="JO239" s="20" t="e">
        <f t="shared" ca="1" si="1007"/>
        <v>#DIV/0!</v>
      </c>
      <c r="JP239" s="20" t="e">
        <f t="shared" ca="1" si="1008"/>
        <v>#DIV/0!</v>
      </c>
      <c r="JQ239" s="20" t="e">
        <f t="shared" ca="1" si="1009"/>
        <v>#DIV/0!</v>
      </c>
      <c r="JR239" s="20" t="e">
        <f t="shared" ca="1" si="1010"/>
        <v>#DIV/0!</v>
      </c>
      <c r="JS239" s="20" t="e">
        <f t="shared" ca="1" si="1011"/>
        <v>#DIV/0!</v>
      </c>
      <c r="JT239" s="20" t="e">
        <f t="shared" ca="1" si="1012"/>
        <v>#DIV/0!</v>
      </c>
      <c r="JU239" s="20" t="e">
        <f t="shared" ca="1" si="1013"/>
        <v>#DIV/0!</v>
      </c>
      <c r="JV239" s="20" t="e">
        <f t="shared" ca="1" si="1014"/>
        <v>#DIV/0!</v>
      </c>
      <c r="JW239" s="20" t="e">
        <f t="shared" ca="1" si="1015"/>
        <v>#DIV/0!</v>
      </c>
      <c r="JX239" s="20" t="e">
        <f t="shared" ca="1" si="1016"/>
        <v>#DIV/0!</v>
      </c>
      <c r="JY239" s="20" t="e">
        <f t="shared" ca="1" si="1017"/>
        <v>#DIV/0!</v>
      </c>
    </row>
    <row r="240" spans="1:285" ht="15" customHeight="1" x14ac:dyDescent="0.25">
      <c r="A240" s="5">
        <f>IF('Old Results'!E220='New Results'!E220,'New Results'!E220,"0")</f>
        <v>0</v>
      </c>
      <c r="B240" s="5">
        <f t="shared" si="923"/>
        <v>0</v>
      </c>
      <c r="C240" s="28">
        <f t="shared" si="922"/>
        <v>219</v>
      </c>
      <c r="D240" s="43">
        <f>'Old Results'!C220</f>
        <v>0</v>
      </c>
      <c r="E240" s="43">
        <f>'New Results'!C220</f>
        <v>0</v>
      </c>
      <c r="F240" s="5">
        <f t="shared" ca="1" si="924"/>
        <v>0</v>
      </c>
      <c r="G240" s="5">
        <f t="shared" ca="1" si="925"/>
        <v>0</v>
      </c>
      <c r="H240" s="5">
        <f t="shared" ca="1" si="926"/>
        <v>0</v>
      </c>
      <c r="I240" s="5">
        <f t="shared" ca="1" si="927"/>
        <v>0</v>
      </c>
      <c r="J240" s="5">
        <f t="shared" ca="1" si="928"/>
        <v>0</v>
      </c>
      <c r="K240" s="5">
        <f t="shared" ca="1" si="929"/>
        <v>0</v>
      </c>
      <c r="L240" s="5">
        <f t="shared" ca="1" si="930"/>
        <v>0</v>
      </c>
      <c r="M240" s="5">
        <f t="shared" ca="1" si="931"/>
        <v>0</v>
      </c>
      <c r="N240" s="5">
        <f t="shared" ca="1" si="932"/>
        <v>0</v>
      </c>
      <c r="O240" s="5">
        <f t="shared" ca="1" si="933"/>
        <v>0</v>
      </c>
      <c r="P240" s="5">
        <f t="shared" ca="1" si="934"/>
        <v>0</v>
      </c>
      <c r="Q240" s="5">
        <f t="shared" ca="1" si="934"/>
        <v>0</v>
      </c>
      <c r="R240" s="5">
        <f t="shared" ca="1" si="935"/>
        <v>0</v>
      </c>
      <c r="S240" s="5">
        <f t="shared" ca="1" si="936"/>
        <v>0</v>
      </c>
      <c r="T240" s="5">
        <f t="shared" ca="1" si="937"/>
        <v>0</v>
      </c>
      <c r="U240" s="5">
        <f t="shared" ca="1" si="938"/>
        <v>0</v>
      </c>
      <c r="V240" s="5">
        <f t="shared" ca="1" si="939"/>
        <v>0</v>
      </c>
      <c r="W240" s="5">
        <f t="shared" ca="1" si="940"/>
        <v>0</v>
      </c>
      <c r="X240" s="5">
        <f t="shared" ca="1" si="941"/>
        <v>0</v>
      </c>
      <c r="Y240" s="5">
        <f t="shared" ca="1" si="942"/>
        <v>0</v>
      </c>
      <c r="Z240" s="5">
        <f t="shared" ca="1" si="943"/>
        <v>0</v>
      </c>
      <c r="AA240" s="5">
        <f t="shared" ca="1" si="944"/>
        <v>0</v>
      </c>
      <c r="AB240" s="5">
        <f t="shared" ca="1" si="945"/>
        <v>0</v>
      </c>
      <c r="AC240" s="5">
        <f t="shared" ca="1" si="945"/>
        <v>0</v>
      </c>
      <c r="AD240" s="38">
        <f t="shared" ca="1" si="946"/>
        <v>0</v>
      </c>
      <c r="AE240" s="38">
        <f t="shared" ca="1" si="947"/>
        <v>0</v>
      </c>
      <c r="AF240" s="38">
        <f t="shared" ca="1" si="948"/>
        <v>0</v>
      </c>
      <c r="AG240" s="38">
        <f t="shared" ca="1" si="949"/>
        <v>0</v>
      </c>
      <c r="AH240" s="38">
        <f t="shared" ca="1" si="950"/>
        <v>0</v>
      </c>
      <c r="AI240" s="38">
        <f t="shared" ca="1" si="951"/>
        <v>0</v>
      </c>
      <c r="AJ240" s="38">
        <f t="shared" ca="1" si="952"/>
        <v>0</v>
      </c>
      <c r="AK240" s="38">
        <f t="shared" ca="1" si="953"/>
        <v>0</v>
      </c>
      <c r="AL240" s="34">
        <f t="shared" ca="1" si="954"/>
        <v>0</v>
      </c>
      <c r="AM240" s="34">
        <f t="shared" ca="1" si="955"/>
        <v>0</v>
      </c>
      <c r="AN240" s="25">
        <f t="shared" ca="1" si="956"/>
        <v>0</v>
      </c>
      <c r="AO240" s="35">
        <f t="shared" ca="1" si="957"/>
        <v>0</v>
      </c>
      <c r="AP240" s="35">
        <f t="shared" ca="1" si="958"/>
        <v>0</v>
      </c>
      <c r="AQ240" s="47">
        <f t="shared" ca="1" si="959"/>
        <v>0</v>
      </c>
      <c r="AR240" s="35">
        <f t="shared" ca="1" si="896"/>
        <v>0</v>
      </c>
      <c r="AS240" s="35">
        <f t="shared" ca="1" si="897"/>
        <v>0</v>
      </c>
      <c r="AT240" s="49">
        <f t="shared" ca="1" si="960"/>
        <v>0</v>
      </c>
      <c r="AU240" s="5"/>
      <c r="AV240" s="5">
        <f t="shared" ca="1" si="1018"/>
        <v>0</v>
      </c>
      <c r="AW240" s="5">
        <f t="shared" ca="1" si="1019"/>
        <v>0</v>
      </c>
      <c r="AX240" s="5">
        <f t="shared" ca="1" si="1020"/>
        <v>0</v>
      </c>
      <c r="AY240" s="5">
        <f t="shared" ca="1" si="1021"/>
        <v>0</v>
      </c>
      <c r="AZ240" s="5">
        <f t="shared" ca="1" si="1022"/>
        <v>0</v>
      </c>
      <c r="BA240" s="5">
        <f t="shared" ca="1" si="1023"/>
        <v>0</v>
      </c>
      <c r="BB240" s="5">
        <f t="shared" ca="1" si="1024"/>
        <v>0</v>
      </c>
      <c r="BC240" s="5">
        <f t="shared" ca="1" si="1025"/>
        <v>0</v>
      </c>
      <c r="BD240" s="5">
        <f t="shared" ca="1" si="1026"/>
        <v>0</v>
      </c>
      <c r="BE240" s="5">
        <f t="shared" ca="1" si="1027"/>
        <v>0</v>
      </c>
      <c r="BF240" s="5">
        <f t="shared" ca="1" si="1028"/>
        <v>0</v>
      </c>
      <c r="BG240" s="5">
        <f t="shared" ca="1" si="1029"/>
        <v>0</v>
      </c>
      <c r="BH240" s="5">
        <f t="shared" ca="1" si="961"/>
        <v>0</v>
      </c>
      <c r="BI240" s="5">
        <f t="shared" ca="1" si="962"/>
        <v>0</v>
      </c>
      <c r="BJ240" s="5">
        <f t="shared" ca="1" si="963"/>
        <v>0</v>
      </c>
      <c r="BK240" s="5">
        <f t="shared" ca="1" si="964"/>
        <v>0</v>
      </c>
      <c r="BL240" s="5">
        <f t="shared" ca="1" si="965"/>
        <v>0</v>
      </c>
      <c r="BM240" s="5">
        <f t="shared" ca="1" si="966"/>
        <v>0</v>
      </c>
      <c r="BN240" s="5">
        <f t="shared" ca="1" si="967"/>
        <v>0</v>
      </c>
      <c r="BO240" s="5">
        <f t="shared" ca="1" si="968"/>
        <v>0</v>
      </c>
      <c r="BP240" s="5">
        <f t="shared" ca="1" si="969"/>
        <v>0</v>
      </c>
      <c r="BQ240" s="5">
        <f t="shared" ca="1" si="970"/>
        <v>0</v>
      </c>
      <c r="BR240" s="5">
        <f t="shared" ca="1" si="971"/>
        <v>0</v>
      </c>
      <c r="BS240" s="5">
        <f t="shared" ca="1" si="971"/>
        <v>0</v>
      </c>
      <c r="BT240" s="38">
        <f t="shared" ca="1" si="972"/>
        <v>0</v>
      </c>
      <c r="BU240" s="38">
        <f t="shared" ca="1" si="973"/>
        <v>0</v>
      </c>
      <c r="BV240" s="38">
        <f t="shared" ca="1" si="974"/>
        <v>0</v>
      </c>
      <c r="BW240" s="38">
        <f t="shared" ca="1" si="975"/>
        <v>0</v>
      </c>
      <c r="BX240" s="38">
        <f t="shared" ca="1" si="976"/>
        <v>0</v>
      </c>
      <c r="BY240" s="38">
        <f t="shared" ca="1" si="977"/>
        <v>0</v>
      </c>
      <c r="BZ240" s="38">
        <f t="shared" ca="1" si="978"/>
        <v>0</v>
      </c>
      <c r="CA240" s="20">
        <f t="shared" ca="1" si="979"/>
        <v>0</v>
      </c>
      <c r="CB240" s="34">
        <f t="shared" ca="1" si="1030"/>
        <v>0</v>
      </c>
      <c r="CC240" s="34">
        <f t="shared" ca="1" si="1031"/>
        <v>0</v>
      </c>
      <c r="CD240" s="25">
        <f t="shared" ca="1" si="980"/>
        <v>0</v>
      </c>
      <c r="CE240" s="35">
        <f t="shared" ca="1" si="981"/>
        <v>0</v>
      </c>
      <c r="CF240" s="35">
        <f t="shared" ca="1" si="982"/>
        <v>0</v>
      </c>
      <c r="CG240" s="47">
        <f t="shared" ca="1" si="983"/>
        <v>0</v>
      </c>
      <c r="CJ240" s="5">
        <f t="shared" ca="1" si="1043"/>
        <v>0</v>
      </c>
      <c r="CK240" s="5">
        <f t="shared" ca="1" si="1044"/>
        <v>0</v>
      </c>
      <c r="CL240" s="66" t="e">
        <f t="shared" ca="1" si="984"/>
        <v>#DIV/0!</v>
      </c>
      <c r="CO240" s="5">
        <f t="shared" ca="1" si="1045"/>
        <v>0</v>
      </c>
      <c r="CP240" s="5">
        <f t="shared" ca="1" si="1045"/>
        <v>0</v>
      </c>
      <c r="CQ240" s="5">
        <f t="shared" ca="1" si="1045"/>
        <v>0</v>
      </c>
      <c r="CR240" s="5">
        <f t="shared" ca="1" si="1045"/>
        <v>0</v>
      </c>
      <c r="CS240" s="5">
        <f t="shared" ca="1" si="1045"/>
        <v>0</v>
      </c>
      <c r="CT240" s="5">
        <f t="shared" ca="1" si="1045"/>
        <v>0</v>
      </c>
      <c r="CU240" s="5">
        <f t="shared" ca="1" si="1045"/>
        <v>0</v>
      </c>
      <c r="CV240" s="5">
        <f t="shared" ca="1" si="1045"/>
        <v>0</v>
      </c>
      <c r="CW240" s="5">
        <f t="shared" ca="1" si="1045"/>
        <v>0</v>
      </c>
      <c r="CX240" s="5">
        <f t="shared" ca="1" si="1045"/>
        <v>0</v>
      </c>
      <c r="CY240" s="5">
        <f t="shared" ca="1" si="1045"/>
        <v>0</v>
      </c>
      <c r="CZ240" s="5">
        <f t="shared" ca="1" si="1045"/>
        <v>0</v>
      </c>
      <c r="DA240" s="5"/>
      <c r="DB240" s="5">
        <f t="shared" ca="1" si="1046"/>
        <v>0</v>
      </c>
      <c r="DC240" s="5">
        <f t="shared" ca="1" si="1046"/>
        <v>0</v>
      </c>
      <c r="DD240" s="5">
        <f t="shared" ca="1" si="1046"/>
        <v>0</v>
      </c>
      <c r="DE240" s="5">
        <f t="shared" ca="1" si="1046"/>
        <v>0</v>
      </c>
      <c r="DF240" s="5">
        <f t="shared" ca="1" si="1046"/>
        <v>0</v>
      </c>
      <c r="DG240" s="5">
        <f t="shared" ca="1" si="1046"/>
        <v>0</v>
      </c>
      <c r="DH240" s="5">
        <f t="shared" ca="1" si="1046"/>
        <v>0</v>
      </c>
      <c r="DI240" s="5">
        <f t="shared" ca="1" si="1046"/>
        <v>0</v>
      </c>
      <c r="DJ240" s="5">
        <f t="shared" ca="1" si="1046"/>
        <v>0</v>
      </c>
      <c r="DK240" s="5">
        <f t="shared" ca="1" si="1046"/>
        <v>0</v>
      </c>
      <c r="DL240" s="5">
        <f t="shared" ca="1" si="1046"/>
        <v>0</v>
      </c>
      <c r="DM240" s="5">
        <f t="shared" ca="1" si="1046"/>
        <v>0</v>
      </c>
      <c r="DN240" s="5"/>
      <c r="DO240" s="5">
        <f t="shared" ca="1" si="1055"/>
        <v>0</v>
      </c>
      <c r="DP240" s="5">
        <f t="shared" ca="1" si="1055"/>
        <v>0</v>
      </c>
      <c r="DQ240" s="5">
        <f t="shared" ca="1" si="1055"/>
        <v>0</v>
      </c>
      <c r="DR240" s="5">
        <f t="shared" ca="1" si="1055"/>
        <v>0</v>
      </c>
      <c r="DS240" s="5">
        <f t="shared" ca="1" si="1055"/>
        <v>0</v>
      </c>
      <c r="DT240" s="5">
        <f t="shared" ca="1" si="1055"/>
        <v>0</v>
      </c>
      <c r="DU240" s="5">
        <f t="shared" ca="1" si="1055"/>
        <v>0</v>
      </c>
      <c r="DV240" s="5">
        <f t="shared" ca="1" si="1055"/>
        <v>0</v>
      </c>
      <c r="DW240" s="5"/>
      <c r="DX240" s="20" t="e">
        <f t="shared" ca="1" si="985"/>
        <v>#DIV/0!</v>
      </c>
      <c r="DY240" s="20" t="e">
        <f t="shared" ca="1" si="986"/>
        <v>#DIV/0!</v>
      </c>
      <c r="DZ240" s="20" t="e">
        <f t="shared" ca="1" si="987"/>
        <v>#DIV/0!</v>
      </c>
      <c r="EA240" s="20" t="e">
        <f t="shared" ca="1" si="988"/>
        <v>#DIV/0!</v>
      </c>
      <c r="EB240" s="20" t="e">
        <f t="shared" ca="1" si="989"/>
        <v>#DIV/0!</v>
      </c>
      <c r="EC240" s="20" t="e">
        <f t="shared" ca="1" si="990"/>
        <v>#DIV/0!</v>
      </c>
      <c r="ED240" s="20" t="e">
        <f t="shared" ca="1" si="991"/>
        <v>#DIV/0!</v>
      </c>
      <c r="EE240" s="20" t="e">
        <f t="shared" ca="1" si="992"/>
        <v>#DIV/0!</v>
      </c>
      <c r="EF240" s="20" t="e">
        <f t="shared" ca="1" si="993"/>
        <v>#DIV/0!</v>
      </c>
      <c r="EG240" s="20" t="e">
        <f t="shared" ca="1" si="994"/>
        <v>#DIV/0!</v>
      </c>
      <c r="EH240" s="20" t="e">
        <f t="shared" ca="1" si="995"/>
        <v>#DIV/0!</v>
      </c>
      <c r="EI240" s="5"/>
      <c r="EJ240" s="5"/>
      <c r="EK240" s="5"/>
      <c r="EL240" s="5">
        <f t="shared" ca="1" si="1047"/>
        <v>0</v>
      </c>
      <c r="EM240" s="5">
        <f t="shared" ca="1" si="1047"/>
        <v>0</v>
      </c>
      <c r="EN240" s="5">
        <f t="shared" ca="1" si="1047"/>
        <v>0</v>
      </c>
      <c r="EO240" s="5">
        <f t="shared" ca="1" si="1047"/>
        <v>0</v>
      </c>
      <c r="EP240" s="5">
        <f t="shared" ca="1" si="1047"/>
        <v>0</v>
      </c>
      <c r="EQ240" s="5">
        <f t="shared" ca="1" si="1047"/>
        <v>0</v>
      </c>
      <c r="ER240" s="5">
        <f t="shared" ca="1" si="1047"/>
        <v>0</v>
      </c>
      <c r="ES240" s="5">
        <f t="shared" ca="1" si="1047"/>
        <v>0</v>
      </c>
      <c r="ET240" s="5">
        <f t="shared" ca="1" si="1047"/>
        <v>0</v>
      </c>
      <c r="EU240" s="5">
        <f t="shared" ca="1" si="1047"/>
        <v>0</v>
      </c>
      <c r="EV240" s="5">
        <f t="shared" ca="1" si="1047"/>
        <v>0</v>
      </c>
      <c r="EW240" s="5">
        <f t="shared" ca="1" si="1047"/>
        <v>0</v>
      </c>
      <c r="EX240" s="5"/>
      <c r="EY240" s="5">
        <f t="shared" ca="1" si="1048"/>
        <v>0</v>
      </c>
      <c r="EZ240" s="5">
        <f t="shared" ca="1" si="1048"/>
        <v>0</v>
      </c>
      <c r="FA240" s="5">
        <f t="shared" ca="1" si="1048"/>
        <v>0</v>
      </c>
      <c r="FB240" s="5">
        <f t="shared" ca="1" si="1048"/>
        <v>0</v>
      </c>
      <c r="FC240" s="5">
        <f t="shared" ca="1" si="1048"/>
        <v>0</v>
      </c>
      <c r="FD240" s="5">
        <f t="shared" ca="1" si="1048"/>
        <v>0</v>
      </c>
      <c r="FE240" s="5">
        <f t="shared" ca="1" si="1048"/>
        <v>0</v>
      </c>
      <c r="FF240" s="5">
        <f t="shared" ca="1" si="1048"/>
        <v>0</v>
      </c>
      <c r="FG240" s="5">
        <f t="shared" ca="1" si="1048"/>
        <v>0</v>
      </c>
      <c r="FH240" s="5">
        <f t="shared" ca="1" si="1048"/>
        <v>0</v>
      </c>
      <c r="FI240" s="5">
        <f t="shared" ca="1" si="1048"/>
        <v>0</v>
      </c>
      <c r="FJ240" s="5">
        <f t="shared" ca="1" si="1048"/>
        <v>0</v>
      </c>
      <c r="FK240" s="5"/>
      <c r="FL240" s="5">
        <f t="shared" ca="1" si="1049"/>
        <v>0</v>
      </c>
      <c r="FM240" s="5">
        <f t="shared" ca="1" si="1049"/>
        <v>0</v>
      </c>
      <c r="FN240" s="5">
        <f t="shared" ca="1" si="1049"/>
        <v>0</v>
      </c>
      <c r="FO240" s="5">
        <f t="shared" ca="1" si="1049"/>
        <v>0</v>
      </c>
      <c r="FP240" s="5">
        <f t="shared" ca="1" si="1049"/>
        <v>0</v>
      </c>
      <c r="FQ240" s="5">
        <f t="shared" ca="1" si="1049"/>
        <v>0</v>
      </c>
      <c r="FR240" s="5">
        <f t="shared" ca="1" si="1049"/>
        <v>0</v>
      </c>
      <c r="FS240" s="5">
        <f t="shared" ca="1" si="1049"/>
        <v>0</v>
      </c>
      <c r="FT240" s="5"/>
      <c r="FU240" s="20" t="e">
        <f t="shared" ca="1" si="996"/>
        <v>#DIV/0!</v>
      </c>
      <c r="FV240" s="20" t="e">
        <f t="shared" ca="1" si="997"/>
        <v>#DIV/0!</v>
      </c>
      <c r="FW240" s="20" t="e">
        <f t="shared" ca="1" si="998"/>
        <v>#DIV/0!</v>
      </c>
      <c r="FX240" s="20" t="e">
        <f t="shared" ca="1" si="999"/>
        <v>#DIV/0!</v>
      </c>
      <c r="FY240" s="20" t="e">
        <f t="shared" ca="1" si="1000"/>
        <v>#DIV/0!</v>
      </c>
      <c r="FZ240" s="20" t="e">
        <f t="shared" ca="1" si="1001"/>
        <v>#DIV/0!</v>
      </c>
      <c r="GA240" s="20" t="e">
        <f t="shared" ca="1" si="1002"/>
        <v>#DIV/0!</v>
      </c>
      <c r="GB240" s="20" t="e">
        <f t="shared" ca="1" si="1003"/>
        <v>#DIV/0!</v>
      </c>
      <c r="GC240" s="20" t="e">
        <f t="shared" ca="1" si="1004"/>
        <v>#DIV/0!</v>
      </c>
      <c r="GD240" s="20" t="e">
        <f t="shared" ca="1" si="1005"/>
        <v>#DIV/0!</v>
      </c>
      <c r="GE240" s="20" t="e">
        <f t="shared" ca="1" si="1006"/>
        <v>#DIV/0!</v>
      </c>
      <c r="GF240" s="5"/>
      <c r="GG240" s="5"/>
      <c r="GH240" s="5"/>
      <c r="GI240" s="5">
        <f t="shared" ca="1" si="1050"/>
        <v>0</v>
      </c>
      <c r="GJ240" s="5">
        <f t="shared" ca="1" si="1050"/>
        <v>0</v>
      </c>
      <c r="GK240" s="5">
        <f t="shared" ca="1" si="1050"/>
        <v>0</v>
      </c>
      <c r="GL240" s="5">
        <f t="shared" ca="1" si="1050"/>
        <v>0</v>
      </c>
      <c r="GM240" s="5">
        <f t="shared" ca="1" si="1050"/>
        <v>0</v>
      </c>
      <c r="GN240" s="5">
        <f t="shared" ca="1" si="1050"/>
        <v>0</v>
      </c>
      <c r="GO240" s="5">
        <f t="shared" ca="1" si="1050"/>
        <v>0</v>
      </c>
      <c r="GP240" s="5">
        <f t="shared" ca="1" si="1050"/>
        <v>0</v>
      </c>
      <c r="GQ240" s="5">
        <f t="shared" ca="1" si="1050"/>
        <v>0</v>
      </c>
      <c r="GR240" s="5">
        <f t="shared" ca="1" si="1050"/>
        <v>0</v>
      </c>
      <c r="GS240" s="5">
        <f t="shared" ca="1" si="1050"/>
        <v>0</v>
      </c>
      <c r="GT240" s="5">
        <f t="shared" ca="1" si="1050"/>
        <v>0</v>
      </c>
      <c r="GU240" s="5"/>
      <c r="GV240" s="5">
        <f t="shared" ca="1" si="1051"/>
        <v>0</v>
      </c>
      <c r="GW240" s="5">
        <f t="shared" ca="1" si="1051"/>
        <v>0</v>
      </c>
      <c r="GX240" s="5">
        <f t="shared" ca="1" si="1051"/>
        <v>0</v>
      </c>
      <c r="GY240" s="5">
        <f t="shared" ca="1" si="1051"/>
        <v>0</v>
      </c>
      <c r="GZ240" s="5">
        <f t="shared" ca="1" si="1051"/>
        <v>0</v>
      </c>
      <c r="HA240" s="5">
        <f t="shared" ca="1" si="1051"/>
        <v>0</v>
      </c>
      <c r="HB240" s="5">
        <f t="shared" ca="1" si="1051"/>
        <v>0</v>
      </c>
      <c r="HC240" s="5">
        <f t="shared" ca="1" si="1051"/>
        <v>0</v>
      </c>
      <c r="HD240" s="5">
        <f t="shared" ca="1" si="1051"/>
        <v>0</v>
      </c>
      <c r="HE240" s="5">
        <f t="shared" ca="1" si="1051"/>
        <v>0</v>
      </c>
      <c r="HF240" s="5">
        <f t="shared" ca="1" si="1051"/>
        <v>0</v>
      </c>
      <c r="HG240" s="5">
        <f t="shared" ca="1" si="1051"/>
        <v>0</v>
      </c>
      <c r="HH240" s="5"/>
      <c r="HI240" s="5">
        <f t="shared" ca="1" si="1056"/>
        <v>0</v>
      </c>
      <c r="HJ240" s="5">
        <f t="shared" ca="1" si="1056"/>
        <v>0</v>
      </c>
      <c r="HK240" s="5">
        <f t="shared" ca="1" si="1056"/>
        <v>0</v>
      </c>
      <c r="HL240" s="5">
        <f t="shared" ca="1" si="1056"/>
        <v>0</v>
      </c>
      <c r="HM240" s="5">
        <f t="shared" ca="1" si="1056"/>
        <v>0</v>
      </c>
      <c r="HN240" s="5">
        <f t="shared" ca="1" si="1056"/>
        <v>0</v>
      </c>
      <c r="HO240" s="5">
        <f t="shared" ca="1" si="1056"/>
        <v>0</v>
      </c>
      <c r="HP240" s="5">
        <f t="shared" ca="1" si="1056"/>
        <v>0</v>
      </c>
      <c r="HQ240" s="5"/>
      <c r="HR240" s="20" t="e">
        <f t="shared" ca="1" si="1032"/>
        <v>#DIV/0!</v>
      </c>
      <c r="HS240" s="20" t="e">
        <f t="shared" ca="1" si="1033"/>
        <v>#DIV/0!</v>
      </c>
      <c r="HT240" s="20" t="e">
        <f t="shared" ca="1" si="1034"/>
        <v>#DIV/0!</v>
      </c>
      <c r="HU240" s="20" t="e">
        <f t="shared" ca="1" si="1035"/>
        <v>#DIV/0!</v>
      </c>
      <c r="HV240" s="20" t="e">
        <f t="shared" ca="1" si="1036"/>
        <v>#DIV/0!</v>
      </c>
      <c r="HW240" s="20" t="e">
        <f t="shared" ca="1" si="1037"/>
        <v>#DIV/0!</v>
      </c>
      <c r="HX240" s="20" t="e">
        <f t="shared" ca="1" si="1038"/>
        <v>#DIV/0!</v>
      </c>
      <c r="HY240" s="20" t="e">
        <f t="shared" ca="1" si="1039"/>
        <v>#DIV/0!</v>
      </c>
      <c r="HZ240" s="20" t="e">
        <f t="shared" ca="1" si="1040"/>
        <v>#DIV/0!</v>
      </c>
      <c r="IA240" s="20" t="e">
        <f t="shared" ca="1" si="1041"/>
        <v>#DIV/0!</v>
      </c>
      <c r="IB240" s="20" t="e">
        <f t="shared" ca="1" si="1042"/>
        <v>#DIV/0!</v>
      </c>
      <c r="IC240" s="5"/>
      <c r="ID240" s="5"/>
      <c r="IE240" s="5"/>
      <c r="IF240" s="5">
        <f t="shared" ca="1" si="1052"/>
        <v>0</v>
      </c>
      <c r="IG240" s="5">
        <f t="shared" ca="1" si="1052"/>
        <v>0</v>
      </c>
      <c r="IH240" s="5">
        <f t="shared" ca="1" si="1052"/>
        <v>0</v>
      </c>
      <c r="II240" s="5">
        <f t="shared" ca="1" si="1052"/>
        <v>0</v>
      </c>
      <c r="IJ240" s="5">
        <f t="shared" ca="1" si="1052"/>
        <v>0</v>
      </c>
      <c r="IK240" s="5">
        <f t="shared" ca="1" si="1052"/>
        <v>0</v>
      </c>
      <c r="IL240" s="5">
        <f t="shared" ca="1" si="1052"/>
        <v>0</v>
      </c>
      <c r="IM240" s="5">
        <f t="shared" ca="1" si="1052"/>
        <v>0</v>
      </c>
      <c r="IN240" s="5">
        <f t="shared" ca="1" si="1052"/>
        <v>0</v>
      </c>
      <c r="IO240" s="5">
        <f t="shared" ca="1" si="1052"/>
        <v>0</v>
      </c>
      <c r="IP240" s="5">
        <f t="shared" ca="1" si="1052"/>
        <v>0</v>
      </c>
      <c r="IQ240" s="5">
        <f t="shared" ca="1" si="1052"/>
        <v>0</v>
      </c>
      <c r="IR240" s="5"/>
      <c r="IS240" s="5">
        <f t="shared" ca="1" si="1053"/>
        <v>0</v>
      </c>
      <c r="IT240" s="5">
        <f t="shared" ca="1" si="1053"/>
        <v>0</v>
      </c>
      <c r="IU240" s="5">
        <f t="shared" ca="1" si="1053"/>
        <v>0</v>
      </c>
      <c r="IV240" s="5">
        <f t="shared" ca="1" si="1053"/>
        <v>0</v>
      </c>
      <c r="IW240" s="5">
        <f t="shared" ca="1" si="1053"/>
        <v>0</v>
      </c>
      <c r="IX240" s="5">
        <f t="shared" ca="1" si="1053"/>
        <v>0</v>
      </c>
      <c r="IY240" s="5">
        <f t="shared" ca="1" si="1053"/>
        <v>0</v>
      </c>
      <c r="IZ240" s="5">
        <f t="shared" ca="1" si="1053"/>
        <v>0</v>
      </c>
      <c r="JA240" s="5">
        <f t="shared" ca="1" si="1053"/>
        <v>0</v>
      </c>
      <c r="JB240" s="5">
        <f t="shared" ca="1" si="1053"/>
        <v>0</v>
      </c>
      <c r="JC240" s="5">
        <f t="shared" ca="1" si="1053"/>
        <v>0</v>
      </c>
      <c r="JD240" s="5">
        <f t="shared" ca="1" si="1053"/>
        <v>0</v>
      </c>
      <c r="JE240" s="5"/>
      <c r="JF240" s="5">
        <f t="shared" ca="1" si="1054"/>
        <v>0</v>
      </c>
      <c r="JG240" s="5">
        <f t="shared" ca="1" si="1054"/>
        <v>0</v>
      </c>
      <c r="JH240" s="5">
        <f t="shared" ca="1" si="1054"/>
        <v>0</v>
      </c>
      <c r="JI240" s="5">
        <f t="shared" ca="1" si="1054"/>
        <v>0</v>
      </c>
      <c r="JJ240" s="5">
        <f t="shared" ca="1" si="1054"/>
        <v>0</v>
      </c>
      <c r="JK240" s="5">
        <f t="shared" ca="1" si="1054"/>
        <v>0</v>
      </c>
      <c r="JL240" s="5">
        <f t="shared" ca="1" si="1054"/>
        <v>0</v>
      </c>
      <c r="JM240" s="5">
        <f t="shared" ca="1" si="1054"/>
        <v>0</v>
      </c>
      <c r="JN240" s="5"/>
      <c r="JO240" s="20" t="e">
        <f t="shared" ca="1" si="1007"/>
        <v>#DIV/0!</v>
      </c>
      <c r="JP240" s="20" t="e">
        <f t="shared" ca="1" si="1008"/>
        <v>#DIV/0!</v>
      </c>
      <c r="JQ240" s="20" t="e">
        <f t="shared" ca="1" si="1009"/>
        <v>#DIV/0!</v>
      </c>
      <c r="JR240" s="20" t="e">
        <f t="shared" ca="1" si="1010"/>
        <v>#DIV/0!</v>
      </c>
      <c r="JS240" s="20" t="e">
        <f t="shared" ca="1" si="1011"/>
        <v>#DIV/0!</v>
      </c>
      <c r="JT240" s="20" t="e">
        <f t="shared" ca="1" si="1012"/>
        <v>#DIV/0!</v>
      </c>
      <c r="JU240" s="20" t="e">
        <f t="shared" ca="1" si="1013"/>
        <v>#DIV/0!</v>
      </c>
      <c r="JV240" s="20" t="e">
        <f t="shared" ca="1" si="1014"/>
        <v>#DIV/0!</v>
      </c>
      <c r="JW240" s="20" t="e">
        <f t="shared" ca="1" si="1015"/>
        <v>#DIV/0!</v>
      </c>
      <c r="JX240" s="20" t="e">
        <f t="shared" ca="1" si="1016"/>
        <v>#DIV/0!</v>
      </c>
      <c r="JY240" s="20" t="e">
        <f t="shared" ca="1" si="1017"/>
        <v>#DIV/0!</v>
      </c>
    </row>
  </sheetData>
  <autoFilter ref="A25:JZ158"/>
  <mergeCells count="2">
    <mergeCell ref="D23:E23"/>
    <mergeCell ref="AT24:AT25"/>
  </mergeCells>
  <conditionalFormatting sqref="AT24:AT24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4:AS240">
    <cfRule type="cellIs" dxfId="1" priority="21" operator="greaterThanOrEqual">
      <formula>0</formula>
    </cfRule>
    <cfRule type="cellIs" dxfId="0" priority="22" operator="lessThan">
      <formula>0</formula>
    </cfRule>
  </conditionalFormatting>
  <conditionalFormatting sqref="CG26:CG24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{51CB5F72-89E9-4DCD-85D5-046DF8A19873}</x14:id>
        </ext>
      </extLst>
    </cfRule>
  </conditionalFormatting>
  <conditionalFormatting sqref="AQ26:AQ24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{83430393-C400-4FB4-8C0F-F013D66E2B90}</x14:id>
        </ext>
      </extLst>
    </cfRule>
  </conditionalFormatting>
  <conditionalFormatting sqref="AU26:AU27 AU29:AU24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3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4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B5F72-89E9-4DCD-85D5-046DF8A19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CG26:CG240</xm:sqref>
        </x14:conditionalFormatting>
        <x14:conditionalFormatting xmlns:xm="http://schemas.microsoft.com/office/excel/2006/main">
          <x14:cfRule type="dataBar" id="{83430393-C400-4FB4-8C0F-F013D66E2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AQ26:AQ240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D14" sqref="D14"/>
    </sheetView>
  </sheetViews>
  <sheetFormatPr defaultRowHeight="15" x14ac:dyDescent="0.25"/>
  <cols>
    <col min="2" max="2" width="15.5703125" style="15" customWidth="1"/>
    <col min="3" max="3" width="11.5703125" bestFit="1" customWidth="1"/>
  </cols>
  <sheetData>
    <row r="2" spans="2:3" x14ac:dyDescent="0.25">
      <c r="C2" t="s">
        <v>72</v>
      </c>
    </row>
    <row r="3" spans="2:3" x14ac:dyDescent="0.25">
      <c r="B3" s="15" t="s">
        <v>76</v>
      </c>
      <c r="C3" t="s">
        <v>73</v>
      </c>
    </row>
    <row r="4" spans="2:3" x14ac:dyDescent="0.25">
      <c r="B4" s="45">
        <v>100</v>
      </c>
      <c r="C4" s="16">
        <v>24412.7</v>
      </c>
    </row>
    <row r="5" spans="2:3" x14ac:dyDescent="0.25">
      <c r="B5" s="45">
        <v>200</v>
      </c>
      <c r="C5" s="16">
        <v>5502.1</v>
      </c>
    </row>
    <row r="6" spans="2:3" x14ac:dyDescent="0.25">
      <c r="B6" s="45">
        <v>300</v>
      </c>
      <c r="C6" s="16">
        <v>53627.8</v>
      </c>
    </row>
    <row r="7" spans="2:3" x14ac:dyDescent="0.25">
      <c r="B7" s="45">
        <v>400</v>
      </c>
      <c r="C7" s="16">
        <v>498589</v>
      </c>
    </row>
    <row r="8" spans="2:3" x14ac:dyDescent="0.25">
      <c r="B8" s="45">
        <v>500</v>
      </c>
      <c r="C8" s="16">
        <v>24692.3</v>
      </c>
    </row>
    <row r="9" spans="2:3" x14ac:dyDescent="0.25">
      <c r="B9" s="45">
        <v>600</v>
      </c>
      <c r="C9" s="16">
        <v>2500.92</v>
      </c>
    </row>
    <row r="10" spans="2:3" x14ac:dyDescent="0.25">
      <c r="B10" s="45">
        <v>700</v>
      </c>
      <c r="C10" s="16">
        <v>43201.9</v>
      </c>
    </row>
    <row r="11" spans="2:3" x14ac:dyDescent="0.25">
      <c r="B11" s="45">
        <v>800</v>
      </c>
      <c r="C11" s="16">
        <v>49495.25</v>
      </c>
    </row>
    <row r="12" spans="2:3" x14ac:dyDescent="0.25">
      <c r="B12" s="45">
        <v>900</v>
      </c>
      <c r="C12" s="16">
        <v>240000</v>
      </c>
    </row>
    <row r="13" spans="2:3" x14ac:dyDescent="0.25">
      <c r="B13" s="44" t="s">
        <v>74</v>
      </c>
      <c r="C13" s="16">
        <v>26909.8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Results</vt:lpstr>
      <vt:lpstr>New Results</vt:lpstr>
      <vt:lpstr>Summary</vt:lpstr>
      <vt:lpstr>Model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Daver_User</dc:creator>
  <cp:lastModifiedBy>Kapur, Nikhil</cp:lastModifiedBy>
  <dcterms:created xsi:type="dcterms:W3CDTF">2013-05-31T15:34:18Z</dcterms:created>
  <dcterms:modified xsi:type="dcterms:W3CDTF">2017-08-14T19:04:04Z</dcterms:modified>
</cp:coreProperties>
</file>